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15" yWindow="-285" windowWidth="20475" windowHeight="7905" tabRatio="670" activeTab="3"/>
  </bookViews>
  <sheets>
    <sheet name="traslados" sheetId="128" r:id="rId1"/>
    <sheet name="CAJA MENOR 2017" sheetId="126" r:id="rId2"/>
    <sheet name="PAA-PRESUP FEB 14 2017" sheetId="124" r:id="rId3"/>
    <sheet name="PPA-FEBRERO 14 2017" sheetId="132" r:id="rId4"/>
    <sheet name="Hoja1" sheetId="129" r:id="rId5"/>
  </sheets>
  <externalReferences>
    <externalReference r:id="rId6"/>
    <externalReference r:id="rId7"/>
    <externalReference r:id="rId8"/>
    <externalReference r:id="rId9"/>
  </externalReferences>
  <definedNames>
    <definedName name="_xlnm._FilterDatabase" localSheetId="1" hidden="1">'CAJA MENOR 2017'!#REF!</definedName>
    <definedName name="_xlnm._FilterDatabase" localSheetId="2" hidden="1">'PAA-PRESUP FEB 14 2017'!$A$96:$P$109</definedName>
    <definedName name="_xlnm._FilterDatabase" localSheetId="3" hidden="1">'PPA-FEBRERO 14 2017'!$19:$294</definedName>
    <definedName name="_xlnm.Print_Area" localSheetId="3">'PPA-FEBRERO 14 2017'!$A$1:$AL$294</definedName>
    <definedName name="base_1">[1]BASE_DATOS!$A$1:$C$147</definedName>
    <definedName name="ELEMENTOS_DE_ASEO">"BASE_DATOS"</definedName>
    <definedName name="Fuente3">[2]Hoja2!$A$1:$C$207</definedName>
    <definedName name="JUAN" localSheetId="1">#REF!</definedName>
    <definedName name="JUAN" localSheetId="3">#REF!</definedName>
    <definedName name="JUAN">#REF!</definedName>
    <definedName name="MAO">'[3]PLAN COMPRAS_2003'!$A$4:$D$382</definedName>
    <definedName name="MOA">'[3]PLAN COMPRAS_2003'!$A$4:$D$382</definedName>
    <definedName name="_xlnm.Print_Titles" localSheetId="3">'PPA-FEBRERO 14 2017'!$19:$19</definedName>
    <definedName name="Z_D25A11FE_C2CC_4D7C_89A9_026E2FA55D90_.wvu.Cols" localSheetId="3" hidden="1">'PPA-FEBRERO 14 2017'!#REF!</definedName>
    <definedName name="Z_D25A11FE_C2CC_4D7C_89A9_026E2FA55D90_.wvu.FilterData" localSheetId="3" hidden="1">'PPA-FEBRERO 14 2017'!$B$19:$BA$64</definedName>
    <definedName name="Z_D25A11FE_C2CC_4D7C_89A9_026E2FA55D90_.wvu.Rows" localSheetId="3" hidden="1">'PPA-FEBRERO 14 2017'!$162:$1048576,'PPA-FEBRERO 14 2017'!#REF!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Z165" i="132" l="1"/>
  <c r="Y165" i="132"/>
  <c r="Z188" i="132"/>
  <c r="Y188" i="132"/>
  <c r="Z95" i="132"/>
  <c r="Y95" i="132"/>
  <c r="Z180" i="132" l="1"/>
  <c r="Y180" i="132"/>
  <c r="Z84" i="132"/>
  <c r="Y84" i="132"/>
  <c r="Z156" i="132"/>
  <c r="Y156" i="132"/>
  <c r="Z171" i="132" l="1"/>
  <c r="Y171" i="132"/>
  <c r="Z88" i="132"/>
  <c r="Y88" i="132"/>
  <c r="Z163" i="132"/>
  <c r="Y163" i="132"/>
  <c r="Z39" i="132"/>
  <c r="Y39" i="132"/>
  <c r="Z86" i="132"/>
  <c r="Y86" i="132"/>
  <c r="Z158" i="132"/>
  <c r="Y158" i="132"/>
  <c r="Z119" i="132"/>
  <c r="Y119" i="132"/>
  <c r="Z145" i="132"/>
  <c r="Y145" i="132"/>
  <c r="Z151" i="132"/>
  <c r="Y151" i="132"/>
  <c r="Z117" i="132"/>
  <c r="Y117" i="132"/>
  <c r="Z176" i="132"/>
  <c r="Y176" i="132"/>
  <c r="Z140" i="132"/>
  <c r="Y140" i="132"/>
  <c r="Z113" i="132"/>
  <c r="Y113" i="132"/>
  <c r="M187" i="132" l="1"/>
  <c r="M186" i="132"/>
  <c r="M185" i="132"/>
  <c r="M184" i="132"/>
  <c r="M183" i="132"/>
  <c r="M182" i="132"/>
  <c r="M181" i="132"/>
  <c r="M177" i="132"/>
  <c r="M176" i="132"/>
  <c r="M175" i="132"/>
  <c r="M174" i="132"/>
  <c r="M173" i="132"/>
  <c r="M172" i="132"/>
  <c r="M171" i="132"/>
  <c r="M170" i="132"/>
  <c r="M169" i="132"/>
  <c r="M168" i="132"/>
  <c r="Z130" i="132"/>
  <c r="Y130" i="132"/>
  <c r="Y126" i="132"/>
  <c r="Z126" i="132" s="1"/>
  <c r="Z18" i="132" s="1"/>
  <c r="M86" i="132"/>
  <c r="L86" i="132"/>
  <c r="M70" i="132"/>
  <c r="L70" i="132"/>
  <c r="M66" i="132"/>
  <c r="L66" i="132"/>
  <c r="A46" i="132"/>
  <c r="A47" i="132" s="1"/>
  <c r="L21" i="132"/>
  <c r="L18" i="132" s="1"/>
  <c r="A21" i="132"/>
  <c r="A22" i="132" s="1"/>
  <c r="A23" i="132" s="1"/>
  <c r="A24" i="132" s="1"/>
  <c r="A25" i="132" s="1"/>
  <c r="A26" i="132" s="1"/>
  <c r="A27" i="132" s="1"/>
  <c r="A28" i="132" s="1"/>
  <c r="A29" i="132" s="1"/>
  <c r="A30" i="132" s="1"/>
  <c r="A31" i="132" s="1"/>
  <c r="A32" i="132" s="1"/>
  <c r="A33" i="132" s="1"/>
  <c r="A34" i="132" s="1"/>
  <c r="A35" i="132" s="1"/>
  <c r="A36" i="132" s="1"/>
  <c r="A37" i="132" s="1"/>
  <c r="A38" i="132" s="1"/>
  <c r="A39" i="132" s="1"/>
  <c r="X18" i="132"/>
  <c r="W18" i="132"/>
  <c r="M18" i="132" l="1"/>
  <c r="Y18" i="132"/>
  <c r="W16" i="132" l="1"/>
  <c r="V102" i="124" l="1"/>
  <c r="V22" i="124" l="1"/>
  <c r="Y22" i="124"/>
  <c r="AA22" i="124"/>
  <c r="AB22" i="124"/>
  <c r="AE22" i="124"/>
  <c r="W22" i="124"/>
  <c r="S22" i="124"/>
  <c r="T22" i="124"/>
  <c r="R22" i="124"/>
  <c r="AH59" i="124" l="1"/>
  <c r="K4" i="128" l="1"/>
  <c r="K11" i="128" s="1"/>
  <c r="O13" i="128"/>
  <c r="J11" i="128"/>
  <c r="AG102" i="124" l="1"/>
  <c r="AG103" i="124"/>
  <c r="AG104" i="124"/>
  <c r="AG105" i="124"/>
  <c r="AG106" i="124"/>
  <c r="AG107" i="124"/>
  <c r="Q103" i="124"/>
  <c r="Q104" i="124"/>
  <c r="Q105" i="124"/>
  <c r="Q106" i="124"/>
  <c r="Q102" i="124"/>
  <c r="Q107" i="124"/>
  <c r="X13" i="124" l="1"/>
  <c r="N13" i="124"/>
  <c r="X102" i="124" l="1"/>
  <c r="Z102" i="124" s="1"/>
  <c r="AD102" i="124" s="1"/>
  <c r="AC102" i="124"/>
  <c r="AF102" i="124" l="1"/>
  <c r="AH102" i="124" s="1"/>
  <c r="AK102" i="124"/>
  <c r="AL102" i="124" l="1"/>
  <c r="L40" i="126"/>
  <c r="B3" i="124"/>
  <c r="L13" i="126"/>
  <c r="M40" i="126" l="1"/>
  <c r="M41" i="126" s="1"/>
  <c r="L35" i="126"/>
  <c r="M35" i="126" s="1"/>
  <c r="L36" i="126"/>
  <c r="M36" i="126"/>
  <c r="L37" i="126"/>
  <c r="M37" i="126" s="1"/>
  <c r="L34" i="126"/>
  <c r="M34" i="126" s="1"/>
  <c r="L31" i="126"/>
  <c r="M31" i="126" s="1"/>
  <c r="L30" i="126"/>
  <c r="M30" i="126" s="1"/>
  <c r="L29" i="126"/>
  <c r="M29" i="126" s="1"/>
  <c r="L28" i="126"/>
  <c r="L20" i="126"/>
  <c r="M20" i="126" s="1"/>
  <c r="L21" i="126"/>
  <c r="M21" i="126" s="1"/>
  <c r="L22" i="126"/>
  <c r="M22" i="126" s="1"/>
  <c r="L23" i="126"/>
  <c r="M23" i="126"/>
  <c r="L24" i="126"/>
  <c r="M24" i="126" s="1"/>
  <c r="L25" i="126"/>
  <c r="M25" i="126" s="1"/>
  <c r="L19" i="126"/>
  <c r="M19" i="126" s="1"/>
  <c r="L12" i="126"/>
  <c r="M12" i="126" s="1"/>
  <c r="M13" i="126"/>
  <c r="L14" i="126"/>
  <c r="M14" i="126" s="1"/>
  <c r="L15" i="126"/>
  <c r="M15" i="126" s="1"/>
  <c r="L16" i="126"/>
  <c r="M16" i="126" s="1"/>
  <c r="L41" i="126"/>
  <c r="L11" i="126"/>
  <c r="M11" i="126" s="1"/>
  <c r="L8" i="126"/>
  <c r="M8" i="126" s="1"/>
  <c r="L7" i="126"/>
  <c r="P41" i="126"/>
  <c r="O41" i="126"/>
  <c r="N41" i="126"/>
  <c r="K41" i="126"/>
  <c r="Q40" i="126"/>
  <c r="P38" i="126"/>
  <c r="O38" i="126"/>
  <c r="N38" i="126"/>
  <c r="Q37" i="126"/>
  <c r="K38" i="126"/>
  <c r="Q36" i="126"/>
  <c r="Q35" i="126"/>
  <c r="Q34" i="126"/>
  <c r="P32" i="126"/>
  <c r="O32" i="126"/>
  <c r="N32" i="126"/>
  <c r="Q31" i="126"/>
  <c r="K32" i="126"/>
  <c r="Q30" i="126"/>
  <c r="Q29" i="126"/>
  <c r="Q28" i="126"/>
  <c r="P26" i="126"/>
  <c r="O26" i="126"/>
  <c r="N26" i="126"/>
  <c r="K26" i="126"/>
  <c r="Q25" i="126"/>
  <c r="Q24" i="126"/>
  <c r="Q23" i="126"/>
  <c r="Q22" i="126"/>
  <c r="Q21" i="126"/>
  <c r="Q20" i="126"/>
  <c r="Q19" i="126"/>
  <c r="P17" i="126"/>
  <c r="O17" i="126"/>
  <c r="N17" i="126"/>
  <c r="K17" i="126"/>
  <c r="Q16" i="126"/>
  <c r="Q15" i="126"/>
  <c r="Q14" i="126"/>
  <c r="Q13" i="126"/>
  <c r="Q12" i="126"/>
  <c r="Q11" i="126"/>
  <c r="P9" i="126"/>
  <c r="O9" i="126"/>
  <c r="N9" i="126"/>
  <c r="K9" i="126"/>
  <c r="Q8" i="126"/>
  <c r="Q7" i="126"/>
  <c r="L38" i="126" l="1"/>
  <c r="L9" i="126"/>
  <c r="M7" i="126"/>
  <c r="M9" i="126" s="1"/>
  <c r="L17" i="126"/>
  <c r="L32" i="126"/>
  <c r="L26" i="126"/>
  <c r="K3" i="126"/>
  <c r="M38" i="126"/>
  <c r="M28" i="126"/>
  <c r="M32" i="126" s="1"/>
  <c r="M26" i="126"/>
  <c r="M17" i="126"/>
  <c r="N3" i="126"/>
  <c r="O3" i="126"/>
  <c r="P3" i="126"/>
  <c r="Q9" i="126"/>
  <c r="Q38" i="126"/>
  <c r="Q17" i="126"/>
  <c r="Q26" i="126"/>
  <c r="Q32" i="126"/>
  <c r="Q41" i="126"/>
  <c r="V8" i="124"/>
  <c r="U8" i="124"/>
  <c r="T8" i="124"/>
  <c r="L3" i="126" l="1"/>
  <c r="M3" i="126"/>
  <c r="Q3" i="126"/>
  <c r="AE36" i="124" l="1"/>
  <c r="W48" i="124"/>
  <c r="AG48" i="124" s="1"/>
  <c r="W40" i="124"/>
  <c r="W45" i="124" s="1"/>
  <c r="AB117" i="124"/>
  <c r="AA117" i="124"/>
  <c r="AK115" i="124"/>
  <c r="AJ115" i="124"/>
  <c r="AI115" i="124"/>
  <c r="AB108" i="124"/>
  <c r="AB114" i="124" s="1"/>
  <c r="AE108" i="124"/>
  <c r="AE114" i="124" s="1"/>
  <c r="AA108" i="124"/>
  <c r="AA114" i="124" s="1"/>
  <c r="Y108" i="124"/>
  <c r="W108" i="124"/>
  <c r="V108" i="124"/>
  <c r="T108" i="124"/>
  <c r="P108" i="124"/>
  <c r="O108" i="124"/>
  <c r="N108" i="124"/>
  <c r="AC107" i="124"/>
  <c r="X107" i="124"/>
  <c r="AC106" i="124"/>
  <c r="X106" i="124"/>
  <c r="Z106" i="124" s="1"/>
  <c r="AD106" i="124" s="1"/>
  <c r="AC105" i="124"/>
  <c r="X105" i="124"/>
  <c r="AC104" i="124"/>
  <c r="X104" i="124"/>
  <c r="AC103" i="124"/>
  <c r="X103" i="124"/>
  <c r="Z103" i="124" s="1"/>
  <c r="AD103" i="124" s="1"/>
  <c r="AG101" i="124"/>
  <c r="AC101" i="124"/>
  <c r="X101" i="124"/>
  <c r="Q101" i="124"/>
  <c r="Z101" i="124" s="1"/>
  <c r="AD101" i="124" s="1"/>
  <c r="AK101" i="124" s="1"/>
  <c r="AA99" i="124"/>
  <c r="Q98" i="124"/>
  <c r="Z98" i="124" s="1"/>
  <c r="Z99" i="124" s="1"/>
  <c r="AD99" i="124" s="1"/>
  <c r="AK99" i="124" s="1"/>
  <c r="V99" i="124"/>
  <c r="T99" i="124"/>
  <c r="P99" i="124"/>
  <c r="O99" i="124"/>
  <c r="N99" i="124"/>
  <c r="AK98" i="124"/>
  <c r="AQ96" i="124"/>
  <c r="AP96" i="124"/>
  <c r="AE91" i="124"/>
  <c r="AB91" i="124"/>
  <c r="AA91" i="124"/>
  <c r="S90" i="124"/>
  <c r="AE88" i="124"/>
  <c r="AC87" i="124"/>
  <c r="AC88" i="124" s="1"/>
  <c r="AB88" i="124"/>
  <c r="AA88" i="124"/>
  <c r="Y88" i="124"/>
  <c r="W88" i="124"/>
  <c r="V88" i="124"/>
  <c r="P88" i="124"/>
  <c r="O88" i="124"/>
  <c r="N88" i="124"/>
  <c r="AG87" i="124"/>
  <c r="X87" i="124"/>
  <c r="X88" i="124" s="1"/>
  <c r="Q87" i="124"/>
  <c r="Q88" i="124" s="1"/>
  <c r="AE85" i="124"/>
  <c r="AB85" i="124"/>
  <c r="AA85" i="124"/>
  <c r="Y85" i="124"/>
  <c r="W85" i="124"/>
  <c r="V85" i="124"/>
  <c r="U85" i="124"/>
  <c r="T85" i="124"/>
  <c r="S85" i="124"/>
  <c r="P85" i="124"/>
  <c r="O85" i="124"/>
  <c r="N85" i="124"/>
  <c r="M85" i="124"/>
  <c r="L85" i="124"/>
  <c r="K85" i="124"/>
  <c r="AG84" i="124"/>
  <c r="AC84" i="124"/>
  <c r="X84" i="124"/>
  <c r="Q84" i="124"/>
  <c r="AG83" i="124"/>
  <c r="AC83" i="124"/>
  <c r="X83" i="124"/>
  <c r="Q83" i="124"/>
  <c r="AG82" i="124"/>
  <c r="AC82" i="124"/>
  <c r="Q82" i="124"/>
  <c r="X82" i="124"/>
  <c r="AK81" i="124"/>
  <c r="AN80" i="124"/>
  <c r="AE80" i="124"/>
  <c r="AB80" i="124"/>
  <c r="AA80" i="124"/>
  <c r="Y80" i="124"/>
  <c r="W80" i="124"/>
  <c r="V80" i="124"/>
  <c r="T80" i="124"/>
  <c r="S80" i="124"/>
  <c r="R80" i="124"/>
  <c r="P80" i="124"/>
  <c r="O80" i="124"/>
  <c r="N80" i="124"/>
  <c r="M80" i="124"/>
  <c r="L80" i="124"/>
  <c r="K80" i="124"/>
  <c r="AG79" i="124"/>
  <c r="AC79" i="124"/>
  <c r="U79" i="124"/>
  <c r="U80" i="124" s="1"/>
  <c r="Q79" i="124"/>
  <c r="AG78" i="124"/>
  <c r="AC78" i="124"/>
  <c r="X78" i="124"/>
  <c r="Q78" i="124"/>
  <c r="AK77" i="124"/>
  <c r="AG77" i="124"/>
  <c r="AF77" i="124"/>
  <c r="AC77" i="124"/>
  <c r="X77" i="124"/>
  <c r="Q77" i="124"/>
  <c r="AG76" i="124"/>
  <c r="AC76" i="124"/>
  <c r="X76" i="124"/>
  <c r="Q76" i="124"/>
  <c r="AK75" i="124"/>
  <c r="AN74" i="124"/>
  <c r="AE74" i="124"/>
  <c r="AB74" i="124"/>
  <c r="AA74" i="124"/>
  <c r="AC74" i="124" s="1"/>
  <c r="Y74" i="124"/>
  <c r="W74" i="124"/>
  <c r="V74" i="124"/>
  <c r="U74" i="124"/>
  <c r="T74" i="124"/>
  <c r="S74" i="124"/>
  <c r="P74" i="124"/>
  <c r="O74" i="124"/>
  <c r="N74" i="124"/>
  <c r="M74" i="124"/>
  <c r="L74" i="124"/>
  <c r="K74" i="124"/>
  <c r="AG73" i="124"/>
  <c r="AC73" i="124"/>
  <c r="Q73" i="124"/>
  <c r="X73" i="124"/>
  <c r="AG72" i="124"/>
  <c r="AC72" i="124"/>
  <c r="X72" i="124"/>
  <c r="Q72" i="124"/>
  <c r="AK71" i="124"/>
  <c r="AE70" i="124"/>
  <c r="AB70" i="124"/>
  <c r="AA70" i="124"/>
  <c r="Y70" i="124"/>
  <c r="W70" i="124"/>
  <c r="V70" i="124"/>
  <c r="U70" i="124"/>
  <c r="T70" i="124"/>
  <c r="S70" i="124"/>
  <c r="P70" i="124"/>
  <c r="O70" i="124"/>
  <c r="N70" i="124"/>
  <c r="M70" i="124"/>
  <c r="L70" i="124"/>
  <c r="K70" i="124"/>
  <c r="AR69" i="124"/>
  <c r="AG69" i="124"/>
  <c r="AC69" i="124"/>
  <c r="X69" i="124"/>
  <c r="Q69" i="124"/>
  <c r="AG68" i="124"/>
  <c r="AC68" i="124"/>
  <c r="X68" i="124"/>
  <c r="Q68" i="124"/>
  <c r="AG67" i="124"/>
  <c r="AC67" i="124"/>
  <c r="Q67" i="124"/>
  <c r="X67" i="124"/>
  <c r="AG66" i="124"/>
  <c r="AC66" i="124"/>
  <c r="X66" i="124"/>
  <c r="Q66" i="124"/>
  <c r="AG65" i="124"/>
  <c r="AC65" i="124"/>
  <c r="Q65" i="124"/>
  <c r="X65" i="124"/>
  <c r="AK64" i="124"/>
  <c r="AN63" i="124"/>
  <c r="AE63" i="124"/>
  <c r="AD63" i="124"/>
  <c r="AC59" i="124"/>
  <c r="AC60" i="124"/>
  <c r="AC61" i="124"/>
  <c r="AC62" i="124"/>
  <c r="AB63" i="124"/>
  <c r="AA63" i="124"/>
  <c r="Y63" i="124"/>
  <c r="W63" i="124"/>
  <c r="Q59" i="124"/>
  <c r="V59" i="124" s="1"/>
  <c r="Q60" i="124"/>
  <c r="Q61" i="124"/>
  <c r="V61" i="124" s="1"/>
  <c r="Q62" i="124"/>
  <c r="P63" i="124"/>
  <c r="O63" i="124"/>
  <c r="N63" i="124"/>
  <c r="X62" i="124"/>
  <c r="AK62" i="124"/>
  <c r="AH62" i="124"/>
  <c r="X61" i="124"/>
  <c r="AK61" i="124"/>
  <c r="AH61" i="124"/>
  <c r="X60" i="124"/>
  <c r="AK60" i="124"/>
  <c r="AH60" i="124"/>
  <c r="V60" i="124"/>
  <c r="X59" i="124"/>
  <c r="AK59" i="124"/>
  <c r="AC58" i="124"/>
  <c r="X58" i="124"/>
  <c r="AE57" i="124"/>
  <c r="AB57" i="124"/>
  <c r="AA57" i="124"/>
  <c r="Y57" i="124"/>
  <c r="W57" i="124"/>
  <c r="V57" i="124"/>
  <c r="T57" i="124"/>
  <c r="S57" i="124"/>
  <c r="R57" i="124"/>
  <c r="P57" i="124"/>
  <c r="O57" i="124"/>
  <c r="N57" i="124"/>
  <c r="L57" i="124"/>
  <c r="K57" i="124"/>
  <c r="AG56" i="124"/>
  <c r="AC56" i="124"/>
  <c r="U56" i="124"/>
  <c r="X56" i="124" s="1"/>
  <c r="Q56" i="124"/>
  <c r="M56" i="124"/>
  <c r="M57" i="124" s="1"/>
  <c r="AG55" i="124"/>
  <c r="AC55" i="124"/>
  <c r="U55" i="124"/>
  <c r="X55" i="124" s="1"/>
  <c r="Q55" i="124"/>
  <c r="AG54" i="124"/>
  <c r="AC54" i="124"/>
  <c r="U54" i="124"/>
  <c r="X54" i="124" s="1"/>
  <c r="Q54" i="124"/>
  <c r="AG53" i="124"/>
  <c r="AC53" i="124"/>
  <c r="U53" i="124"/>
  <c r="X53" i="124" s="1"/>
  <c r="Q53" i="124"/>
  <c r="AK52" i="124"/>
  <c r="AE51" i="124"/>
  <c r="AB51" i="124"/>
  <c r="AA51" i="124"/>
  <c r="Y51" i="124"/>
  <c r="V51" i="124"/>
  <c r="T51" i="124"/>
  <c r="S51" i="124"/>
  <c r="R51" i="124"/>
  <c r="P51" i="124"/>
  <c r="O51" i="124"/>
  <c r="N51" i="124"/>
  <c r="L51" i="124"/>
  <c r="K51" i="124"/>
  <c r="AG50" i="124"/>
  <c r="AC50" i="124"/>
  <c r="U50" i="124"/>
  <c r="X50" i="124" s="1"/>
  <c r="Z50" i="124" s="1"/>
  <c r="AD50" i="124" s="1"/>
  <c r="AK50" i="124" s="1"/>
  <c r="Q50" i="124"/>
  <c r="M50" i="124"/>
  <c r="M51" i="124" s="1"/>
  <c r="AG49" i="124"/>
  <c r="AC49" i="124"/>
  <c r="U49" i="124"/>
  <c r="X49" i="124" s="1"/>
  <c r="Q49" i="124"/>
  <c r="AC48" i="124"/>
  <c r="U48" i="124"/>
  <c r="Q48" i="124"/>
  <c r="AG47" i="124"/>
  <c r="AC47" i="124"/>
  <c r="U47" i="124"/>
  <c r="X47" i="124" s="1"/>
  <c r="Q47" i="124"/>
  <c r="AK46" i="124"/>
  <c r="AE45" i="124"/>
  <c r="AB45" i="124"/>
  <c r="AA45" i="124"/>
  <c r="Y45" i="124"/>
  <c r="V45" i="124"/>
  <c r="T45" i="124"/>
  <c r="S45" i="124"/>
  <c r="R45" i="124"/>
  <c r="P45" i="124"/>
  <c r="O45" i="124"/>
  <c r="N45" i="124"/>
  <c r="M45" i="124"/>
  <c r="L45" i="124"/>
  <c r="K45" i="124"/>
  <c r="AG44" i="124"/>
  <c r="AC44" i="124"/>
  <c r="U44" i="124"/>
  <c r="X44" i="124" s="1"/>
  <c r="Q44" i="124"/>
  <c r="AG43" i="124"/>
  <c r="AC43" i="124"/>
  <c r="U43" i="124"/>
  <c r="X43" i="124" s="1"/>
  <c r="Q43" i="124"/>
  <c r="AG42" i="124"/>
  <c r="AC42" i="124"/>
  <c r="U42" i="124"/>
  <c r="X42" i="124" s="1"/>
  <c r="Q42" i="124"/>
  <c r="AG41" i="124"/>
  <c r="AC41" i="124"/>
  <c r="U41" i="124"/>
  <c r="X41" i="124" s="1"/>
  <c r="Q41" i="124"/>
  <c r="AC40" i="124"/>
  <c r="U40" i="124"/>
  <c r="X40" i="124" s="1"/>
  <c r="Q40" i="124"/>
  <c r="AG39" i="124"/>
  <c r="AC39" i="124"/>
  <c r="U39" i="124"/>
  <c r="X39" i="124" s="1"/>
  <c r="Q39" i="124"/>
  <c r="AS38" i="124"/>
  <c r="AG38" i="124"/>
  <c r="AC38" i="124"/>
  <c r="U38" i="124"/>
  <c r="X38" i="124" s="1"/>
  <c r="Q38" i="124"/>
  <c r="AK37" i="124"/>
  <c r="AJ36" i="124"/>
  <c r="AB36" i="124"/>
  <c r="Y36" i="124"/>
  <c r="W36" i="124"/>
  <c r="V36" i="124"/>
  <c r="T36" i="124"/>
  <c r="S36" i="124"/>
  <c r="R36" i="124"/>
  <c r="P36" i="124"/>
  <c r="O36" i="124"/>
  <c r="N36" i="124"/>
  <c r="M36" i="124"/>
  <c r="L36" i="124"/>
  <c r="K36" i="124"/>
  <c r="AT35" i="124"/>
  <c r="AG35" i="124"/>
  <c r="AC35" i="124"/>
  <c r="U35" i="124"/>
  <c r="X35" i="124" s="1"/>
  <c r="Q35" i="124"/>
  <c r="AT34" i="124"/>
  <c r="AG34" i="124"/>
  <c r="AC34" i="124"/>
  <c r="U34" i="124"/>
  <c r="X34" i="124" s="1"/>
  <c r="Q34" i="124"/>
  <c r="AG33" i="124"/>
  <c r="U33" i="124"/>
  <c r="X33" i="124" s="1"/>
  <c r="Q33" i="124"/>
  <c r="AT32" i="124"/>
  <c r="AG32" i="124"/>
  <c r="AC32" i="124"/>
  <c r="U32" i="124"/>
  <c r="X32" i="124" s="1"/>
  <c r="Q32" i="124"/>
  <c r="AT31" i="124"/>
  <c r="AG31" i="124"/>
  <c r="AC31" i="124"/>
  <c r="U31" i="124"/>
  <c r="X31" i="124" s="1"/>
  <c r="Q31" i="124"/>
  <c r="AT30" i="124"/>
  <c r="AG30" i="124"/>
  <c r="AC30" i="124"/>
  <c r="U30" i="124"/>
  <c r="X30" i="124" s="1"/>
  <c r="AO4" i="124" s="1"/>
  <c r="Q30" i="124"/>
  <c r="AT29" i="124"/>
  <c r="AG29" i="124"/>
  <c r="AC29" i="124"/>
  <c r="X29" i="124"/>
  <c r="Q29" i="124"/>
  <c r="AS28" i="124"/>
  <c r="AG28" i="124"/>
  <c r="AC28" i="124"/>
  <c r="X28" i="124"/>
  <c r="Q28" i="124"/>
  <c r="AG27" i="124"/>
  <c r="AC27" i="124"/>
  <c r="X27" i="124"/>
  <c r="Q27" i="124"/>
  <c r="AK26" i="124"/>
  <c r="AE25" i="124"/>
  <c r="AB25" i="124"/>
  <c r="AA25" i="124"/>
  <c r="Y25" i="124"/>
  <c r="W25" i="124"/>
  <c r="V25" i="124"/>
  <c r="U25" i="124"/>
  <c r="T25" i="124"/>
  <c r="S25" i="124"/>
  <c r="P25" i="124"/>
  <c r="O25" i="124"/>
  <c r="N25" i="124"/>
  <c r="M25" i="124"/>
  <c r="L25" i="124"/>
  <c r="K25" i="124"/>
  <c r="AG24" i="124"/>
  <c r="AC24" i="124"/>
  <c r="X24" i="124"/>
  <c r="Q24" i="124"/>
  <c r="AG23" i="124"/>
  <c r="AC23" i="124"/>
  <c r="X23" i="124"/>
  <c r="X25" i="124" s="1"/>
  <c r="Q23" i="124"/>
  <c r="Q25" i="124" s="1"/>
  <c r="P22" i="124"/>
  <c r="O22" i="124"/>
  <c r="N22" i="124"/>
  <c r="M22" i="124"/>
  <c r="L22" i="124"/>
  <c r="K22" i="124"/>
  <c r="AG21" i="124"/>
  <c r="AC21" i="124"/>
  <c r="Q21" i="124"/>
  <c r="U21" i="124"/>
  <c r="X21" i="124" s="1"/>
  <c r="AG20" i="124"/>
  <c r="U20" i="124"/>
  <c r="X20" i="124" s="1"/>
  <c r="Q20" i="124"/>
  <c r="AG19" i="124"/>
  <c r="AC19" i="124"/>
  <c r="U19" i="124"/>
  <c r="X19" i="124" s="1"/>
  <c r="Q19" i="124"/>
  <c r="AG18" i="124"/>
  <c r="AC18" i="124"/>
  <c r="U18" i="124"/>
  <c r="Q18" i="124"/>
  <c r="X17" i="124"/>
  <c r="AK14" i="124"/>
  <c r="AC14" i="124"/>
  <c r="AC13" i="124"/>
  <c r="AC91" i="124" s="1"/>
  <c r="Y13" i="124"/>
  <c r="Y91" i="124" s="1"/>
  <c r="W13" i="124"/>
  <c r="W91" i="124" s="1"/>
  <c r="V13" i="124"/>
  <c r="V91" i="124" s="1"/>
  <c r="U13" i="124"/>
  <c r="U91" i="124" s="1"/>
  <c r="T13" i="124"/>
  <c r="T91" i="124" s="1"/>
  <c r="S13" i="124"/>
  <c r="S91" i="124" s="1"/>
  <c r="R13" i="124"/>
  <c r="R91" i="124" s="1"/>
  <c r="P13" i="124"/>
  <c r="P91" i="124" s="1"/>
  <c r="O13" i="124"/>
  <c r="AG12" i="124"/>
  <c r="AL12" i="124" s="1"/>
  <c r="Q12" i="124"/>
  <c r="AG11" i="124"/>
  <c r="AL11" i="124" s="1"/>
  <c r="Q11" i="124"/>
  <c r="Z11" i="124" s="1"/>
  <c r="AD11" i="124" s="1"/>
  <c r="AK11" i="124" s="1"/>
  <c r="AG10" i="124"/>
  <c r="AL10" i="124" s="1"/>
  <c r="Q10" i="124"/>
  <c r="Y8" i="124"/>
  <c r="O8" i="124"/>
  <c r="O90" i="124" s="1"/>
  <c r="AE8" i="124"/>
  <c r="AB8" i="124"/>
  <c r="AB90" i="124" s="1"/>
  <c r="AA8" i="124"/>
  <c r="AA90" i="124" s="1"/>
  <c r="W8" i="124"/>
  <c r="W90" i="124" s="1"/>
  <c r="V90" i="124"/>
  <c r="U90" i="124"/>
  <c r="T90" i="124"/>
  <c r="P8" i="124"/>
  <c r="P90" i="124" s="1"/>
  <c r="N8" i="124"/>
  <c r="N90" i="124" s="1"/>
  <c r="AG7" i="124"/>
  <c r="AC7" i="124"/>
  <c r="X7" i="124"/>
  <c r="X6" i="124"/>
  <c r="Q7" i="124"/>
  <c r="AG6" i="124"/>
  <c r="AC6" i="124"/>
  <c r="Q6" i="124"/>
  <c r="AQ4" i="124"/>
  <c r="AP4" i="124"/>
  <c r="V9" i="124"/>
  <c r="N91" i="124"/>
  <c r="X18" i="124"/>
  <c r="T9" i="124"/>
  <c r="AC85" i="124" l="1"/>
  <c r="AH103" i="124"/>
  <c r="AF103" i="124"/>
  <c r="AD104" i="124"/>
  <c r="AF104" i="124" s="1"/>
  <c r="AH104" i="124" s="1"/>
  <c r="Z104" i="124"/>
  <c r="Z6" i="124"/>
  <c r="AD6" i="124" s="1"/>
  <c r="AF106" i="124"/>
  <c r="AH106" i="124" s="1"/>
  <c r="X22" i="124"/>
  <c r="AG40" i="124"/>
  <c r="U22" i="124"/>
  <c r="AA9" i="124"/>
  <c r="Q22" i="124"/>
  <c r="X79" i="124"/>
  <c r="Z47" i="124"/>
  <c r="AD47" i="124" s="1"/>
  <c r="AL47" i="124" s="1"/>
  <c r="Z60" i="124"/>
  <c r="Z56" i="124"/>
  <c r="AD56" i="124" s="1"/>
  <c r="AL56" i="124" s="1"/>
  <c r="Q70" i="124"/>
  <c r="AC25" i="124"/>
  <c r="AC80" i="124"/>
  <c r="Z67" i="124"/>
  <c r="AD67" i="124" s="1"/>
  <c r="AL67" i="124" s="1"/>
  <c r="Z105" i="124"/>
  <c r="AD105" i="124" s="1"/>
  <c r="Z107" i="124"/>
  <c r="AD107" i="124" s="1"/>
  <c r="AF107" i="124" s="1"/>
  <c r="Z72" i="124"/>
  <c r="AD72" i="124" s="1"/>
  <c r="AL72" i="124" s="1"/>
  <c r="Z73" i="124"/>
  <c r="AD73" i="124" s="1"/>
  <c r="Z82" i="124"/>
  <c r="AD82" i="124" s="1"/>
  <c r="AK82" i="124" s="1"/>
  <c r="X85" i="124"/>
  <c r="AR96" i="124"/>
  <c r="Q51" i="124"/>
  <c r="W9" i="124"/>
  <c r="Q13" i="124"/>
  <c r="Q91" i="124" s="1"/>
  <c r="U57" i="124"/>
  <c r="P9" i="124"/>
  <c r="R89" i="124"/>
  <c r="R96" i="124" s="1"/>
  <c r="Z53" i="124"/>
  <c r="AD53" i="124" s="1"/>
  <c r="AF53" i="124" s="1"/>
  <c r="X63" i="124"/>
  <c r="AL61" i="124"/>
  <c r="Z38" i="124"/>
  <c r="AD38" i="124" s="1"/>
  <c r="Q45" i="124"/>
  <c r="Z41" i="124"/>
  <c r="AD41" i="124" s="1"/>
  <c r="AF41" i="124" s="1"/>
  <c r="Z43" i="124"/>
  <c r="AD43" i="124" s="1"/>
  <c r="AL43" i="124" s="1"/>
  <c r="AC8" i="124"/>
  <c r="AC90" i="124" s="1"/>
  <c r="AL103" i="124"/>
  <c r="Z27" i="124"/>
  <c r="AD27" i="124" s="1"/>
  <c r="AK27" i="124" s="1"/>
  <c r="Z32" i="124"/>
  <c r="AD32" i="124" s="1"/>
  <c r="AK32" i="124" s="1"/>
  <c r="AC63" i="124"/>
  <c r="Z23" i="124"/>
  <c r="AF50" i="124"/>
  <c r="AH50" i="124" s="1"/>
  <c r="AL104" i="124"/>
  <c r="AB9" i="124"/>
  <c r="Z21" i="124"/>
  <c r="AD21" i="124" s="1"/>
  <c r="AF21" i="124" s="1"/>
  <c r="Z39" i="124"/>
  <c r="AD39" i="124" s="1"/>
  <c r="AK39" i="124" s="1"/>
  <c r="Z49" i="124"/>
  <c r="AD49" i="124" s="1"/>
  <c r="AL49" i="124" s="1"/>
  <c r="AC51" i="124"/>
  <c r="AL59" i="124"/>
  <c r="Z61" i="124"/>
  <c r="AG108" i="124"/>
  <c r="Z40" i="124"/>
  <c r="AD40" i="124" s="1"/>
  <c r="AF40" i="124" s="1"/>
  <c r="AH40" i="124" s="1"/>
  <c r="W51" i="124"/>
  <c r="Z55" i="124"/>
  <c r="AD55" i="124" s="1"/>
  <c r="AF55" i="124" s="1"/>
  <c r="AH55" i="124" s="1"/>
  <c r="AK103" i="124"/>
  <c r="Q99" i="124"/>
  <c r="Y89" i="124"/>
  <c r="Y96" i="124" s="1"/>
  <c r="AL60" i="124"/>
  <c r="Z69" i="124"/>
  <c r="AD69" i="124" s="1"/>
  <c r="AL69" i="124" s="1"/>
  <c r="Z74" i="124"/>
  <c r="Z7" i="124"/>
  <c r="Z8" i="124" s="1"/>
  <c r="X91" i="124"/>
  <c r="AG91" i="124"/>
  <c r="Z18" i="124"/>
  <c r="AF101" i="124"/>
  <c r="AH101" i="124" s="1"/>
  <c r="X8" i="124"/>
  <c r="Z24" i="124"/>
  <c r="AD24" i="124" s="1"/>
  <c r="AF24" i="124" s="1"/>
  <c r="Z31" i="124"/>
  <c r="AD31" i="124" s="1"/>
  <c r="Z34" i="124"/>
  <c r="AD34" i="124" s="1"/>
  <c r="AF34" i="124" s="1"/>
  <c r="AC45" i="124"/>
  <c r="AC57" i="124"/>
  <c r="Z66" i="124"/>
  <c r="AD66" i="124" s="1"/>
  <c r="AL66" i="124" s="1"/>
  <c r="Q74" i="124"/>
  <c r="Z12" i="124"/>
  <c r="AD12" i="124" s="1"/>
  <c r="V89" i="124"/>
  <c r="V96" i="124" s="1"/>
  <c r="W89" i="124"/>
  <c r="Z33" i="124"/>
  <c r="AD33" i="124" s="1"/>
  <c r="AF33" i="124" s="1"/>
  <c r="AH33" i="124" s="1"/>
  <c r="Z35" i="124"/>
  <c r="AD35" i="124" s="1"/>
  <c r="AF35" i="124" s="1"/>
  <c r="Z44" i="124"/>
  <c r="AD44" i="124" s="1"/>
  <c r="AL44" i="124" s="1"/>
  <c r="U51" i="124"/>
  <c r="X74" i="124"/>
  <c r="Z84" i="124"/>
  <c r="AD84" i="124" s="1"/>
  <c r="AK84" i="124" s="1"/>
  <c r="AL101" i="124"/>
  <c r="AC108" i="124"/>
  <c r="AC114" i="124" s="1"/>
  <c r="AE93" i="124"/>
  <c r="AE90" i="124"/>
  <c r="AL106" i="124"/>
  <c r="AF82" i="124"/>
  <c r="AF11" i="124"/>
  <c r="Z10" i="124"/>
  <c r="Z20" i="124"/>
  <c r="AL50" i="124"/>
  <c r="Z59" i="124"/>
  <c r="AG70" i="124"/>
  <c r="AC70" i="124"/>
  <c r="Z76" i="124"/>
  <c r="AD76" i="124" s="1"/>
  <c r="AL77" i="124"/>
  <c r="Z77" i="124"/>
  <c r="I99" i="124"/>
  <c r="Q108" i="124"/>
  <c r="AL82" i="124"/>
  <c r="X80" i="124"/>
  <c r="Y9" i="124"/>
  <c r="Y90" i="124"/>
  <c r="O91" i="124"/>
  <c r="Q95" i="124" s="1"/>
  <c r="T89" i="124"/>
  <c r="Z54" i="124"/>
  <c r="AD54" i="124" s="1"/>
  <c r="Q57" i="124"/>
  <c r="Z65" i="124"/>
  <c r="X70" i="124"/>
  <c r="AK67" i="124"/>
  <c r="X108" i="124"/>
  <c r="AQ2" i="124"/>
  <c r="AR4" i="124"/>
  <c r="Q63" i="124"/>
  <c r="V62" i="124"/>
  <c r="V63" i="124" s="1"/>
  <c r="AL62" i="124"/>
  <c r="AL105" i="124"/>
  <c r="AE9" i="124"/>
  <c r="AB89" i="124"/>
  <c r="AB96" i="124" s="1"/>
  <c r="X57" i="124"/>
  <c r="Z68" i="124"/>
  <c r="AD68" i="124" s="1"/>
  <c r="Z83" i="124"/>
  <c r="O9" i="124"/>
  <c r="Z29" i="124"/>
  <c r="AD29" i="124" s="1"/>
  <c r="AK29" i="124" s="1"/>
  <c r="X48" i="124"/>
  <c r="O89" i="124"/>
  <c r="O96" i="124" s="1"/>
  <c r="Q85" i="124"/>
  <c r="P89" i="124"/>
  <c r="Z28" i="124"/>
  <c r="AD28" i="124" s="1"/>
  <c r="AF28" i="124" s="1"/>
  <c r="AH28" i="124" s="1"/>
  <c r="Z78" i="124"/>
  <c r="AD78" i="124" s="1"/>
  <c r="AL78" i="124" s="1"/>
  <c r="N89" i="124"/>
  <c r="N96" i="124" s="1"/>
  <c r="Z87" i="124"/>
  <c r="AL35" i="124"/>
  <c r="AL40" i="124"/>
  <c r="X45" i="124"/>
  <c r="Z42" i="124"/>
  <c r="AD42" i="124" s="1"/>
  <c r="Z19" i="124"/>
  <c r="U45" i="124"/>
  <c r="Q36" i="124"/>
  <c r="U36" i="124"/>
  <c r="AE89" i="124"/>
  <c r="Z79" i="124"/>
  <c r="AD79" i="124" s="1"/>
  <c r="AL79" i="124" s="1"/>
  <c r="S89" i="124"/>
  <c r="S92" i="124" s="1"/>
  <c r="Q80" i="124"/>
  <c r="AF6" i="124"/>
  <c r="AH6" i="124" s="1"/>
  <c r="AL6" i="124"/>
  <c r="AK6" i="124"/>
  <c r="X36" i="124"/>
  <c r="Z30" i="124"/>
  <c r="Q94" i="124"/>
  <c r="Q8" i="124"/>
  <c r="Q90" i="124" s="1"/>
  <c r="AF105" i="124" l="1"/>
  <c r="AH105" i="124" s="1"/>
  <c r="AD20" i="124"/>
  <c r="AL20" i="124" s="1"/>
  <c r="AK104" i="124"/>
  <c r="AF56" i="124"/>
  <c r="AH56" i="124" s="1"/>
  <c r="AL24" i="124"/>
  <c r="AK56" i="124"/>
  <c r="AF47" i="124"/>
  <c r="AH47" i="124" s="1"/>
  <c r="AK47" i="124"/>
  <c r="AK21" i="124"/>
  <c r="AD18" i="124"/>
  <c r="Z22" i="124"/>
  <c r="AD23" i="124"/>
  <c r="AK23" i="124" s="1"/>
  <c r="Z25" i="124"/>
  <c r="AG89" i="124"/>
  <c r="AF39" i="124"/>
  <c r="AH39" i="124" s="1"/>
  <c r="AF72" i="124"/>
  <c r="AK34" i="124"/>
  <c r="AL28" i="124"/>
  <c r="AF43" i="124"/>
  <c r="AH43" i="124" s="1"/>
  <c r="AF67" i="124"/>
  <c r="AH67" i="124" s="1"/>
  <c r="AK49" i="124"/>
  <c r="AK107" i="124"/>
  <c r="AK105" i="124"/>
  <c r="AF49" i="124"/>
  <c r="AH49" i="124" s="1"/>
  <c r="AD74" i="124"/>
  <c r="AK74" i="124" s="1"/>
  <c r="AF69" i="124"/>
  <c r="AH69" i="124" s="1"/>
  <c r="AB92" i="124"/>
  <c r="AB113" i="124" s="1"/>
  <c r="AB115" i="124" s="1"/>
  <c r="AL53" i="124"/>
  <c r="AK69" i="124"/>
  <c r="AC9" i="124"/>
  <c r="AK53" i="124"/>
  <c r="AL107" i="124"/>
  <c r="AE92" i="124"/>
  <c r="AE113" i="124" s="1"/>
  <c r="AL32" i="124"/>
  <c r="AK40" i="124"/>
  <c r="AK66" i="124"/>
  <c r="AF84" i="124"/>
  <c r="AH84" i="124" s="1"/>
  <c r="AK72" i="124"/>
  <c r="AK20" i="124"/>
  <c r="AL41" i="124"/>
  <c r="AK41" i="124"/>
  <c r="Z95" i="124"/>
  <c r="AL39" i="124"/>
  <c r="AL33" i="124"/>
  <c r="S96" i="124"/>
  <c r="AK33" i="124"/>
  <c r="AL63" i="124"/>
  <c r="AL73" i="124"/>
  <c r="AF32" i="124"/>
  <c r="AH32" i="124" s="1"/>
  <c r="AL34" i="124"/>
  <c r="Y92" i="124"/>
  <c r="AK28" i="124"/>
  <c r="AK43" i="124"/>
  <c r="AK44" i="124"/>
  <c r="AK24" i="124"/>
  <c r="AK35" i="124"/>
  <c r="AF27" i="124"/>
  <c r="AH27" i="124" s="1"/>
  <c r="AF20" i="124"/>
  <c r="AH20" i="124" s="1"/>
  <c r="U89" i="124"/>
  <c r="U92" i="124" s="1"/>
  <c r="AL27" i="124"/>
  <c r="AF44" i="124"/>
  <c r="AL21" i="124"/>
  <c r="AL29" i="124"/>
  <c r="AL55" i="124"/>
  <c r="AD7" i="124"/>
  <c r="AL7" i="124" s="1"/>
  <c r="AF29" i="124"/>
  <c r="AH29" i="124" s="1"/>
  <c r="AE96" i="124"/>
  <c r="AK55" i="124"/>
  <c r="AF66" i="124"/>
  <c r="AH66" i="124" s="1"/>
  <c r="AK12" i="124"/>
  <c r="AF12" i="124"/>
  <c r="V92" i="124"/>
  <c r="V93" i="124" s="1"/>
  <c r="AL31" i="124"/>
  <c r="AK31" i="124"/>
  <c r="AF31" i="124"/>
  <c r="Z62" i="124"/>
  <c r="Z63" i="124" s="1"/>
  <c r="AL18" i="124"/>
  <c r="AF18" i="124"/>
  <c r="AL84" i="124"/>
  <c r="W92" i="124"/>
  <c r="W96" i="124"/>
  <c r="AK73" i="124"/>
  <c r="AF73" i="124"/>
  <c r="X90" i="124"/>
  <c r="X9" i="124"/>
  <c r="AH82" i="124"/>
  <c r="J3" i="124"/>
  <c r="N3" i="124" s="1"/>
  <c r="AK79" i="124"/>
  <c r="Q93" i="124"/>
  <c r="O92" i="124"/>
  <c r="AK68" i="124"/>
  <c r="AL68" i="124"/>
  <c r="AF68" i="124"/>
  <c r="AH68" i="124" s="1"/>
  <c r="Z57" i="124"/>
  <c r="AH57" i="124" s="1"/>
  <c r="AF76" i="124"/>
  <c r="AK76" i="124"/>
  <c r="AL76" i="124"/>
  <c r="Z70" i="124"/>
  <c r="AH70" i="124" s="1"/>
  <c r="AD65" i="124"/>
  <c r="N92" i="124"/>
  <c r="AF79" i="124"/>
  <c r="X51" i="124"/>
  <c r="X89" i="124" s="1"/>
  <c r="Z48" i="124"/>
  <c r="AD83" i="124"/>
  <c r="Z85" i="124"/>
  <c r="AF54" i="124"/>
  <c r="AL54" i="124"/>
  <c r="AK54" i="124"/>
  <c r="AL74" i="124"/>
  <c r="AK106" i="124"/>
  <c r="AD57" i="124"/>
  <c r="AK57" i="124" s="1"/>
  <c r="Z80" i="124"/>
  <c r="AH80" i="124" s="1"/>
  <c r="Z88" i="124"/>
  <c r="AD87" i="124"/>
  <c r="P92" i="124"/>
  <c r="P96" i="124"/>
  <c r="Z108" i="124"/>
  <c r="T92" i="124"/>
  <c r="U93" i="124" s="1"/>
  <c r="T96" i="124"/>
  <c r="AG90" i="124"/>
  <c r="AD10" i="124"/>
  <c r="Z13" i="124"/>
  <c r="Z91" i="124" s="1"/>
  <c r="Z117" i="124"/>
  <c r="AD19" i="124"/>
  <c r="Q89" i="124"/>
  <c r="Q96" i="124" s="1"/>
  <c r="AK42" i="124"/>
  <c r="AL42" i="124"/>
  <c r="AF42" i="124"/>
  <c r="AH42" i="124" s="1"/>
  <c r="AF38" i="124"/>
  <c r="AK38" i="124"/>
  <c r="AL38" i="124"/>
  <c r="AD45" i="124"/>
  <c r="Z45" i="124"/>
  <c r="AH45" i="124" s="1"/>
  <c r="AD80" i="124"/>
  <c r="AK80" i="124" s="1"/>
  <c r="AF78" i="124"/>
  <c r="AK78" i="124"/>
  <c r="Z36" i="124"/>
  <c r="AD30" i="124"/>
  <c r="Q9" i="124"/>
  <c r="AD8" i="124"/>
  <c r="Z9" i="124"/>
  <c r="Z90" i="124"/>
  <c r="AE115" i="124" l="1"/>
  <c r="AD25" i="124"/>
  <c r="AF23" i="124"/>
  <c r="AF25" i="124" s="1"/>
  <c r="AL23" i="124"/>
  <c r="AK18" i="124"/>
  <c r="AD22" i="124"/>
  <c r="AK7" i="124"/>
  <c r="AG92" i="124"/>
  <c r="AF7" i="124"/>
  <c r="AF8" i="124" s="1"/>
  <c r="AF90" i="124" s="1"/>
  <c r="U96" i="124"/>
  <c r="AF74" i="124"/>
  <c r="AH85" i="124"/>
  <c r="AF57" i="124"/>
  <c r="AL57" i="124"/>
  <c r="X92" i="124"/>
  <c r="X96" i="124"/>
  <c r="Z114" i="124"/>
  <c r="AC109" i="124"/>
  <c r="AD109" i="124"/>
  <c r="AD13" i="124"/>
  <c r="AF10" i="124"/>
  <c r="AF13" i="124" s="1"/>
  <c r="AF91" i="124" s="1"/>
  <c r="AK10" i="124"/>
  <c r="AD108" i="124"/>
  <c r="AD114" i="124" s="1"/>
  <c r="AF87" i="124"/>
  <c r="AD88" i="124"/>
  <c r="AL88" i="124" s="1"/>
  <c r="AL87" i="124"/>
  <c r="AK87" i="124"/>
  <c r="AD48" i="124"/>
  <c r="Z51" i="124"/>
  <c r="AH51" i="124" s="1"/>
  <c r="P95" i="124"/>
  <c r="AL65" i="124"/>
  <c r="AD70" i="124"/>
  <c r="AF65" i="124"/>
  <c r="AK65" i="124"/>
  <c r="AE95" i="124"/>
  <c r="AD95" i="124"/>
  <c r="AF83" i="124"/>
  <c r="AL83" i="124"/>
  <c r="AK83" i="124"/>
  <c r="AD85" i="124"/>
  <c r="O125" i="124"/>
  <c r="Z93" i="124"/>
  <c r="AK45" i="124"/>
  <c r="AL45" i="124"/>
  <c r="AK19" i="124"/>
  <c r="AF19" i="124"/>
  <c r="AF22" i="124" s="1"/>
  <c r="AL19" i="124"/>
  <c r="AF45" i="124"/>
  <c r="AH38" i="124"/>
  <c r="AF80" i="124"/>
  <c r="AH78" i="124"/>
  <c r="AK30" i="124"/>
  <c r="AF30" i="124"/>
  <c r="AL30" i="124"/>
  <c r="AD36" i="124"/>
  <c r="AH36" i="124"/>
  <c r="AH8" i="124"/>
  <c r="AD94" i="124"/>
  <c r="AK94" i="124" s="1"/>
  <c r="AD9" i="124"/>
  <c r="AK9" i="124" s="1"/>
  <c r="AD90" i="124"/>
  <c r="AK8" i="124"/>
  <c r="AL8" i="124"/>
  <c r="Q92" i="124"/>
  <c r="Z94" i="124"/>
  <c r="AF9" i="124" l="1"/>
  <c r="AH9" i="124" s="1"/>
  <c r="AK25" i="124"/>
  <c r="AL25" i="124"/>
  <c r="Z89" i="124"/>
  <c r="AD93" i="124" s="1"/>
  <c r="AF117" i="124"/>
  <c r="AF85" i="124"/>
  <c r="AK85" i="124"/>
  <c r="AL85" i="124"/>
  <c r="AK95" i="124"/>
  <c r="AF70" i="124"/>
  <c r="AH65" i="124"/>
  <c r="AD91" i="124"/>
  <c r="AL13" i="124"/>
  <c r="AK13" i="124"/>
  <c r="AK70" i="124"/>
  <c r="AL70" i="124"/>
  <c r="AK48" i="124"/>
  <c r="AF48" i="124"/>
  <c r="AL48" i="124"/>
  <c r="AD51" i="124"/>
  <c r="AF88" i="124"/>
  <c r="AF108" i="124"/>
  <c r="AF109" i="124"/>
  <c r="AK108" i="124"/>
  <c r="AL108" i="124"/>
  <c r="AL114" i="124" s="1"/>
  <c r="AL115" i="124" s="1"/>
  <c r="AK22" i="124"/>
  <c r="AL22" i="124"/>
  <c r="AH22" i="124"/>
  <c r="AL36" i="124"/>
  <c r="AK36" i="124"/>
  <c r="AF36" i="124"/>
  <c r="AH30" i="124"/>
  <c r="AK90" i="124"/>
  <c r="AL90" i="124"/>
  <c r="AH90" i="124"/>
  <c r="AL9" i="124"/>
  <c r="AF114" i="124" l="1"/>
  <c r="AH108" i="124"/>
  <c r="AH48" i="124"/>
  <c r="AF51" i="124"/>
  <c r="AF89" i="124" s="1"/>
  <c r="AK51" i="124"/>
  <c r="AL51" i="124"/>
  <c r="AD89" i="124"/>
  <c r="AL89" i="124" s="1"/>
  <c r="AG114" i="124" l="1"/>
  <c r="AF93" i="124"/>
  <c r="AH89" i="124"/>
  <c r="AF96" i="124"/>
  <c r="AH96" i="124" s="1"/>
  <c r="AK89" i="124"/>
  <c r="AC20" i="124"/>
  <c r="AC22" i="124" s="1"/>
  <c r="AC33" i="124"/>
  <c r="AC36" i="124" s="1"/>
  <c r="AA36" i="124"/>
  <c r="AA89" i="124" l="1"/>
  <c r="AA96" i="124" s="1"/>
  <c r="AC89" i="124"/>
  <c r="AC92" i="124" s="1"/>
  <c r="AC113" i="124" s="1"/>
  <c r="AC115" i="124" s="1"/>
  <c r="AA92" i="124" l="1"/>
  <c r="AC93" i="124" s="1"/>
  <c r="AL91" i="124"/>
  <c r="AK91" i="124"/>
  <c r="AD92" i="124"/>
  <c r="AA113" i="124" l="1"/>
  <c r="AA115" i="124" s="1"/>
  <c r="AC117" i="124" s="1"/>
  <c r="AK92" i="124"/>
  <c r="AD113" i="124"/>
  <c r="AD115" i="124" s="1"/>
  <c r="AF92" i="124"/>
  <c r="AH92" i="124" s="1"/>
  <c r="AL92" i="124"/>
  <c r="AE117" i="124" l="1"/>
  <c r="AF113" i="124"/>
  <c r="AK93" i="124"/>
  <c r="Z96" i="124"/>
  <c r="AD96" i="124" s="1"/>
  <c r="AL96" i="124" s="1"/>
  <c r="Z92" i="124"/>
  <c r="Z113" i="124" s="1"/>
  <c r="AG113" i="124" l="1"/>
  <c r="AG115" i="124" s="1"/>
  <c r="AF115" i="124"/>
  <c r="AF118" i="124"/>
  <c r="AK96" i="124"/>
  <c r="Z115" i="124"/>
  <c r="AD117" i="124" s="1"/>
  <c r="AF119" i="124" l="1"/>
  <c r="AE119" i="124" s="1"/>
  <c r="AD119" i="124"/>
</calcChain>
</file>

<file path=xl/sharedStrings.xml><?xml version="1.0" encoding="utf-8"?>
<sst xmlns="http://schemas.openxmlformats.org/spreadsheetml/2006/main" count="4288" uniqueCount="977">
  <si>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</si>
  <si>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</si>
  <si>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</si>
  <si>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</si>
  <si>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</si>
  <si>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</si>
  <si>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</si>
  <si>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</si>
  <si>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</si>
  <si>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</si>
  <si>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</si>
  <si>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</si>
  <si>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</si>
  <si>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</si>
  <si>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</si>
  <si>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</si>
  <si>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</si>
  <si>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</si>
  <si>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</si>
  <si>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</si>
  <si>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</si>
  <si>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</si>
  <si>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</si>
  <si>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</si>
  <si>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</si>
  <si>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</si>
  <si>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</si>
  <si>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</si>
  <si>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</si>
  <si>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</si>
  <si>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</si>
  <si>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</si>
  <si>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</si>
  <si>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</si>
  <si>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</si>
  <si>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</si>
  <si>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</si>
  <si>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</si>
  <si>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</si>
  <si>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</si>
  <si>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 xml:space="preserve">PAGO ABRIL </t>
  </si>
  <si>
    <t>PAGO MAYO</t>
  </si>
  <si>
    <t>PAGO JUNIO</t>
  </si>
  <si>
    <t>PAGO JULIO</t>
  </si>
  <si>
    <t>PAGO AGOSTO</t>
  </si>
  <si>
    <t>PAGO SEPTIEMBRE</t>
  </si>
  <si>
    <t>PAGO OCTUBRE</t>
  </si>
  <si>
    <t>PAGO NOVIEMBRE</t>
  </si>
  <si>
    <t>PAGO DICEMBRE</t>
  </si>
  <si>
    <t>FUNCIONAMIENTO</t>
  </si>
  <si>
    <t>N/A</t>
  </si>
  <si>
    <t>2 0 4 5 2 MANTENIMIENTO DE BIENES MUEBLES, EQUIPOS Y ENSERES</t>
  </si>
  <si>
    <t>Roger Quirama García Tel 334 40 80 Ext. 205</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</si>
  <si>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</si>
  <si>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</si>
  <si>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</si>
  <si>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</si>
  <si>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</si>
  <si>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</si>
  <si>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</si>
  <si>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</si>
  <si>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</si>
  <si>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</si>
  <si>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</si>
  <si>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</si>
  <si>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</si>
  <si>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</si>
  <si>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Julian Mauricio Martinez Tel 3344080 Ext. 123</t>
  </si>
  <si>
    <t>Luz Mary Riaño Tel 334 27 71 Ext. 110</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</si>
  <si>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</si>
  <si>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</si>
  <si>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</si>
  <si>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</si>
  <si>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</si>
  <si>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</si>
  <si>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</si>
  <si>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</si>
  <si>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</si>
  <si>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</si>
  <si>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</si>
  <si>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</si>
  <si>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</si>
  <si>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</si>
  <si>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</si>
  <si>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</si>
  <si>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</si>
  <si>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Julian Mauricio Martinez Tel 3344080 Ext. 124</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</si>
  <si>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</si>
  <si>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</si>
  <si>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</si>
  <si>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</si>
  <si>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</si>
  <si>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</si>
  <si>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</si>
  <si>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</si>
  <si>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</si>
  <si>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</si>
  <si>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</si>
  <si>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</si>
  <si>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</si>
  <si>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</si>
  <si>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</si>
  <si>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</si>
  <si>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</si>
  <si>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Julian Mauricio Martinez Tel 3344080 Ext. 125</t>
  </si>
  <si>
    <t>Julian Mauricio Martinez Tel 3344080 Ext. 126</t>
  </si>
  <si>
    <t>Herramienta de Chat para la Función Pública</t>
  </si>
  <si>
    <t>VALOR TOTAL DEL CTO</t>
  </si>
  <si>
    <t>CERTIFICADO DE RUBRO PRESUPUESTAL</t>
  </si>
  <si>
    <t>RUBRO</t>
  </si>
  <si>
    <t>FECHA DE EXPEDICION POLIZA</t>
  </si>
  <si>
    <t>SUPERVISOR</t>
  </si>
  <si>
    <t>MEJORAMIENTO DE LA GESTION DE LAS POLITICAS PUBLICAS A TRAVES DE LAS TECNOLOGIAS DE INFORMACION TICS</t>
  </si>
  <si>
    <t>HONORARIOS</t>
  </si>
  <si>
    <t>FORTALECIMIENTO DE LOS SISTEMAS DE INFORMACIÓN DEL EMPLEO PÚBLICO EN COLOMBIA</t>
  </si>
  <si>
    <t>MEJORAMIENTO DE LA INFRAESTRUCTURA PROPIA DEL SECTOR</t>
  </si>
  <si>
    <t/>
  </si>
  <si>
    <t>DESARROLLO CAPACIDAD INSTITUCIONAL DE LAS ENTIDADES PÚBLICAS DEL ORDEN TERRITORIAL</t>
  </si>
  <si>
    <t>CSF</t>
  </si>
  <si>
    <t>10</t>
  </si>
  <si>
    <t>Nación</t>
  </si>
  <si>
    <t>1</t>
  </si>
  <si>
    <t>C</t>
  </si>
  <si>
    <t>MEJORAMIENTO TECNOLÓGICO Y OPERATIVO DE LA GESTIÓN DOCUMENTAL DEL DEPARTAMENTO ADMINISTRATIVO DE LA FUNCIÓN PÚBLICA</t>
  </si>
  <si>
    <t>11</t>
  </si>
  <si>
    <t>5</t>
  </si>
  <si>
    <t>MEJORAMIENTO FORTALECIMIENTO DE LA CAPACIDAD INSTITUCIONAL PARA EL DESARROLLO DE POLITICAS PUBLICAS. NACIONAL</t>
  </si>
  <si>
    <t>15</t>
  </si>
  <si>
    <t>4</t>
  </si>
  <si>
    <t>OTRAS TRANSFERENCIAS - PREVIO CONCEPTO DGPPN</t>
  </si>
  <si>
    <t>20</t>
  </si>
  <si>
    <t>3</t>
  </si>
  <si>
    <t>6</t>
  </si>
  <si>
    <t>A</t>
  </si>
  <si>
    <t>2</t>
  </si>
  <si>
    <t>ADQUISICION DE BIENES Y SERVICIOS</t>
  </si>
  <si>
    <t>0</t>
  </si>
  <si>
    <t>APR. VIGENTE</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</si>
  <si>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</si>
  <si>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</si>
  <si>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</si>
  <si>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</si>
  <si>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</si>
  <si>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</si>
  <si>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</si>
  <si>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</si>
  <si>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</si>
  <si>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</si>
  <si>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</si>
  <si>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</si>
  <si>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</si>
  <si>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</si>
  <si>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</si>
  <si>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</si>
  <si>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</si>
  <si>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</si>
  <si>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</si>
  <si>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</si>
  <si>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</si>
  <si>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</si>
  <si>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</si>
  <si>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</si>
  <si>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</si>
  <si>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</si>
  <si>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</si>
  <si>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</si>
  <si>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</si>
  <si>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</si>
  <si>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</si>
  <si>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</si>
  <si>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</si>
  <si>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</si>
  <si>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</si>
  <si>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</si>
  <si>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</si>
  <si>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</si>
  <si>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</si>
  <si>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</si>
  <si>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</si>
  <si>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</si>
  <si>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</si>
  <si>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</si>
  <si>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</si>
  <si>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</si>
  <si>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</si>
  <si>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MATERIALES Y SUMINISTROS</t>
  </si>
  <si>
    <t>COMBUSTIBLE Y LUBRICANTES</t>
  </si>
  <si>
    <t>DOTACIÓN</t>
  </si>
  <si>
    <t>LLANTAS Y ACCESORIOS</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</si>
  <si>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</si>
  <si>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</si>
  <si>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</si>
  <si>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</si>
  <si>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</si>
  <si>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</si>
  <si>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</si>
  <si>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</si>
  <si>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</si>
  <si>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SEGUROS EQUIPOS ELECTRICOS</t>
  </si>
  <si>
    <t>SUBTOTAL SEGUROS</t>
  </si>
  <si>
    <t>SEGURO SUSTRACCION Y HURTO</t>
  </si>
  <si>
    <t>TELEFONÍA FIJA, FAX Y OTROS</t>
  </si>
  <si>
    <t>SUBTOTAL SERVICIOS PUBLICOS</t>
  </si>
  <si>
    <t>SUBTOTAL ARRENDAMIENTOS</t>
  </si>
  <si>
    <t>SUBTOTAL VIATICOS Y GASTOS DE VIAJE</t>
  </si>
  <si>
    <t>SUBTOTAL SERVICIOS PERSONALES INDIRECTOS</t>
  </si>
  <si>
    <t>SUBTOTAL CAPACITACIÓN , BIENESTAR Y ESTÍMULOS</t>
  </si>
  <si>
    <t>SUBTOTAL FUNCIONAMIENTO</t>
  </si>
  <si>
    <t>SUBTOTAL INVERSIÓN</t>
  </si>
  <si>
    <t>GRAN TOTAL</t>
  </si>
  <si>
    <t>Duración estimada del contrato  en meses</t>
  </si>
  <si>
    <t>8</t>
  </si>
  <si>
    <t>25</t>
  </si>
  <si>
    <t>17</t>
  </si>
  <si>
    <t>18</t>
  </si>
  <si>
    <t>23</t>
  </si>
  <si>
    <t>12</t>
  </si>
  <si>
    <t>7</t>
  </si>
  <si>
    <t>21</t>
  </si>
  <si>
    <t>NACIÓN</t>
  </si>
  <si>
    <t xml:space="preserve"> </t>
  </si>
  <si>
    <t>PAGOS NO ASOCIADOS A CONTRATOS</t>
  </si>
  <si>
    <t>EDICION DE LIBROS,REVISTAS,ESCRITOS Y TRABAJOS TIPOGRAFICOS</t>
  </si>
  <si>
    <t>ADQUISICION DE LIBROS Y REVISTAS</t>
  </si>
  <si>
    <t>EJECUCIÓN VIGENCIA 2013</t>
  </si>
  <si>
    <t>EJECUCIÓN VIGENCIA 2014</t>
  </si>
  <si>
    <t>EJECUCIÓN VIGENCIA 2015</t>
  </si>
  <si>
    <t>EQUIPO DE SISTEMAS</t>
  </si>
  <si>
    <t>MOBILIARIO Y ENSERES</t>
  </si>
  <si>
    <t>SUBTOTAL MUEBLES Y ENSERES</t>
  </si>
  <si>
    <t>UTENSILIOS DE CAFETERÍA</t>
  </si>
  <si>
    <t>ARRENDAMIENTOS DE BIENES MUEBLES</t>
  </si>
  <si>
    <t>SUBTOTAL IMPRESOS Y PUBLICACIONES</t>
  </si>
  <si>
    <t>SERVICIOS DE CAPACITACIÓN</t>
  </si>
  <si>
    <t>EQUIPO DE COMUNICACIONES</t>
  </si>
  <si>
    <t>EQUIPO Y MAQUINARIA PARA OFICINA</t>
  </si>
  <si>
    <t>PAPELERÍA UTILES DE ESCRITORIO Y OFICINA (INCLUYE TONER )</t>
  </si>
  <si>
    <t>1 MES</t>
  </si>
  <si>
    <t>2 MESES</t>
  </si>
  <si>
    <t>2 0 4 4 1 COMBUSTIBLES Y LUBRICANTES</t>
  </si>
  <si>
    <t>Prestación de servicios profesionales para adelantar el proceso relacionado con el cálculo actuarial</t>
  </si>
  <si>
    <t>IMPUESTOS Y MULTAS</t>
  </si>
  <si>
    <t>IMPUESTO PREDIAL</t>
  </si>
  <si>
    <t>SALDO PARA COMPROMETER</t>
  </si>
  <si>
    <t>IMPUESTO DE VEHÍCULOS</t>
  </si>
  <si>
    <t>SUBTOTAL IMPUESTOS Y MULTAS</t>
  </si>
  <si>
    <t>MENOS APR. REDUCIDA(AZUL APROPIAC BLOQUEADA)</t>
  </si>
  <si>
    <t>PRUEBA VALORES</t>
  </si>
  <si>
    <t>Cantidad estimada</t>
  </si>
  <si>
    <t>Unidad de Medida</t>
  </si>
  <si>
    <t>OBSERVACIONES</t>
  </si>
  <si>
    <t>DIFERENCIA VALORES DE REGISTRO EN PAA</t>
  </si>
  <si>
    <t>2 0 4 6 5 SERVICIOS DE TRANSMISIÓN DE INFORMACIÓN</t>
  </si>
  <si>
    <t>VALORES CONTRATADOS  DEL PAA</t>
  </si>
  <si>
    <t>DIFERENCIA</t>
  </si>
  <si>
    <t>Luz mary Riaño Tel 3344080 Ext. 110</t>
  </si>
  <si>
    <t>VALOR INICIAL REGISTRO PAA</t>
  </si>
  <si>
    <t>OTROS COMUNICACIONES Y TRANSPORTE (MEDIOS MAGNETICOS $3.500.000)</t>
  </si>
  <si>
    <t>INCLUIR EN TRASLADO 
   $8 MILLONES. PORQUE EL VALOR PROMEDIO ES DE $76.000.000</t>
  </si>
  <si>
    <t>VALOR NETO DEL CONTRATO</t>
  </si>
  <si>
    <t xml:space="preserve">CONTRATISTA </t>
  </si>
  <si>
    <t>ADQUISICIÓN BIENES Y SERVICIOS</t>
  </si>
  <si>
    <t>SERVICIOS PERSONALES INDIRECTOS (PARA PAA)</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</si>
  <si>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</si>
  <si>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</si>
  <si>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</si>
  <si>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</si>
  <si>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</si>
  <si>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</si>
  <si>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</si>
  <si>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</si>
  <si>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</si>
  <si>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SALDO PARA GASTOS</t>
  </si>
  <si>
    <t xml:space="preserve">GRAN TOTAL </t>
  </si>
  <si>
    <t>SEGURO RESPONSABILIDAD CIVIL (GENERAL+SOAT)</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</si>
  <si>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</si>
  <si>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</si>
  <si>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CDP INICIAL DE CAJA MENOR</t>
  </si>
  <si>
    <t>REINTEGROS CAJA MENOR (Manual)</t>
  </si>
  <si>
    <t>PRUEBAS</t>
  </si>
  <si>
    <t>ADICION A CONTRATOS Y CIRCULAR 01 2016 VIATICOS</t>
  </si>
  <si>
    <t>Descripción</t>
  </si>
  <si>
    <t>% PROMEDIO DE AVANCE EN LA EJECUCIÓN DEL PAA.</t>
  </si>
  <si>
    <t>SALDO TOTAL  DISPONIBLE DEL PROYECTO</t>
  </si>
  <si>
    <t>% EJECUCIÓN del PAA POR RUBRO</t>
  </si>
  <si>
    <t>SUBTOTAL POR PROGRAMAR EN EL PAA</t>
  </si>
  <si>
    <t>REPUESTOS</t>
  </si>
  <si>
    <t>% EJECUCIÓN  POR RUBRO</t>
  </si>
  <si>
    <t>OTROS SUBRUBROS PENDIENTES DE EJECUTAR</t>
  </si>
  <si>
    <t>OTROS GASTOS POR ADQUISICIÓN DE SERVICIOS</t>
  </si>
  <si>
    <t>11 MESES</t>
  </si>
  <si>
    <t>Julian Mauricio Martinez Tel 3344080 Ext. 127</t>
  </si>
  <si>
    <t>VALOR REGISTRADO EN PAA PENDIENTE DE CONTRATAR</t>
  </si>
  <si>
    <t>INVERSION</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</si>
  <si>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</si>
  <si>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MENOR CUANTÍA</t>
  </si>
  <si>
    <t>Adquisición de dispositivos de firma digital para los servidores del Departamento que son  usuarios del SIIF.</t>
  </si>
  <si>
    <t>MULTAS</t>
  </si>
  <si>
    <t>Publicación de Edictos y convocatorias del Departamento Administrativo de la Función Pública en un diario de amplia circulación Nacional</t>
  </si>
  <si>
    <t>NECESIDADES PARA AJUSTE PRESUPUESTAL</t>
  </si>
  <si>
    <t>SUBTOTAL OTROS GASTOS POR ADQUIS. BIENES</t>
  </si>
  <si>
    <t>SUMAS</t>
  </si>
  <si>
    <t>pruebas</t>
  </si>
  <si>
    <t>TOTAL PAGOS 
PRIMER TRIMESTRE 2016</t>
  </si>
  <si>
    <t>TOTAL PAGOS 
SEGUNDO TRIMESTRE 2016</t>
  </si>
  <si>
    <t>TOTAL PAGOS 
TERCER TRIMESTRE 2016</t>
  </si>
  <si>
    <t>RUBROS PRESUPUESTALES - PAA</t>
  </si>
  <si>
    <t>PLAN ANUAL DE ADQUISICIONES 2016</t>
  </si>
  <si>
    <t>% EJECUCIÓN DEL PAA POR RUBRO</t>
  </si>
  <si>
    <t>global</t>
  </si>
  <si>
    <t>C+A101:J108A101:J111J102A10A101:J110</t>
  </si>
  <si>
    <t>PROPUESTA TRASLADOS
   ACREDITAR            I       CONTRAACRED</t>
  </si>
  <si>
    <t>NOVIEMBRE</t>
  </si>
  <si>
    <t>Adquirir herramientas y materiales de ferretería para el mantenimiento preventivo y correctivo del inmueble del Departamento</t>
  </si>
  <si>
    <t xml:space="preserve">
2 0 4 9 8 SEGURO RESPONSABILIDAD CIVIL
2 0 4 9 9 SEGURO SUSTRACCION Y HURTO
</t>
  </si>
  <si>
    <t>ADICION  O REDUCCION AL CONTRATO EN $</t>
  </si>
  <si>
    <t xml:space="preserve">Adquisición del programa de seguros de responsabilidad civil para los vehículos de la entidad </t>
  </si>
  <si>
    <t xml:space="preserve">MANTENIMIENTO EQUIPO COMUNICACIÓN Y COMPUTACION </t>
  </si>
  <si>
    <t xml:space="preserve">MANTENIMIENTO DE BIENES MUEBLES, EQUIPOS Y ENSERES </t>
  </si>
  <si>
    <t>traslado entre rubros</t>
  </si>
  <si>
    <t>OTRAS COMPRAS DE EQUIPO</t>
  </si>
  <si>
    <t>VIGENCIA 2017</t>
  </si>
  <si>
    <t>TOPES PARA REINTEGRO  AÑO 2017</t>
  </si>
  <si>
    <t>MENOS GASTOS CAJA MENOR 2017</t>
  </si>
  <si>
    <t>MENOS VIGENCIAS FUTURAS 2017</t>
  </si>
  <si>
    <t>No de Orden</t>
  </si>
  <si>
    <t xml:space="preserve">Rubros </t>
  </si>
  <si>
    <t>Valor  total estimado</t>
  </si>
  <si>
    <t>Valor total estimado en la vigencia</t>
  </si>
  <si>
    <t>¿Requiere vigencias futuras?</t>
  </si>
  <si>
    <t>Auditoría de Certificación</t>
  </si>
  <si>
    <t>Global</t>
  </si>
  <si>
    <t>No</t>
  </si>
  <si>
    <t>María del Carmen López Herrera</t>
  </si>
  <si>
    <t>2 0 4 7 6 OTROS GASTOS IMPRESOS Y PUBLICACIONES</t>
  </si>
  <si>
    <t>12 MESES</t>
  </si>
  <si>
    <t>Francisco Camargo Salas: 3344080</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</si>
  <si>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</si>
  <si>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</si>
  <si>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JUDY MAGALI RODRIGUEZ SANTANA TEL 3344080 EXT. 111</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</si>
  <si>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</si>
  <si>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</si>
  <si>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</si>
  <si>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</si>
  <si>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</si>
  <si>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</si>
  <si>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</si>
  <si>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</si>
  <si>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</si>
  <si>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</si>
  <si>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2 0 4 9 4 SEGURO DE INCENDIO
</t>
  </si>
  <si>
    <t xml:space="preserve">
2 0 4 9 7 SEGUROS EQUIPOS ELECTRICOS
</t>
  </si>
  <si>
    <t xml:space="preserve">
2 0 4 9 8 SEGURO RESPONSABILIDAD CIVIL
</t>
  </si>
  <si>
    <t xml:space="preserve">
2 0 4 9 9 SEGURO SUSTRACCION Y HURTO
</t>
  </si>
  <si>
    <t>2 0 4 9 13 OTROS SEGUROS</t>
  </si>
  <si>
    <t xml:space="preserve">
2 0 4 11 2 VIATICOS Y GASTOS DE VIAJE AL INTERIOR</t>
  </si>
  <si>
    <t>Transporte de vehículo automotor en cama baja a la ciudad de Bogotá.</t>
  </si>
  <si>
    <t>9 MESES</t>
  </si>
  <si>
    <t>Contratar el suministro, reubicacion y servicio de Mantenimiento y cargue de extintores de la Función Pública.</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</si>
  <si>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</si>
  <si>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</si>
  <si>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</si>
  <si>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</si>
  <si>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</si>
  <si>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</si>
  <si>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</si>
  <si>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</si>
  <si>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</si>
  <si>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</si>
  <si>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</si>
  <si>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</si>
  <si>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</si>
  <si>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</si>
  <si>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Baterias UPS</t>
  </si>
  <si>
    <t>MANTENIMIENTO DE BIENES INMUEBLES (ASCENSORES $8.074,767 +</t>
  </si>
  <si>
    <t xml:space="preserve">OTROS GASTOS POR IMPRESOS Y PUBLICACIONES </t>
  </si>
  <si>
    <t xml:space="preserve">Prestación de los servicios de conectividad y enlaces. </t>
  </si>
  <si>
    <t>Nube pública</t>
  </si>
  <si>
    <t>Julián Mauricio Martínez Te. 3344080 Ext 123.</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</si>
  <si>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</si>
  <si>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</si>
  <si>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</si>
  <si>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</si>
  <si>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</si>
  <si>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</si>
  <si>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</si>
  <si>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</si>
  <si>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</si>
  <si>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</si>
  <si>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</si>
  <si>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</si>
  <si>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</si>
  <si>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</si>
  <si>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</si>
  <si>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</si>
  <si>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</si>
  <si>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</si>
  <si>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</si>
  <si>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</si>
  <si>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</si>
  <si>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</si>
  <si>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</si>
  <si>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</si>
  <si>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</si>
  <si>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</si>
  <si>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</si>
  <si>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</si>
  <si>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</si>
  <si>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</si>
  <si>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</si>
  <si>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</si>
  <si>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</si>
  <si>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</si>
  <si>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</si>
  <si>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</si>
  <si>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GRUPO DE COMUNICACIONES</t>
  </si>
  <si>
    <t xml:space="preserve"> SECRETARIA GENERAL -  GRUPO DE SERVICIO AL CIUDADANO</t>
  </si>
  <si>
    <t>SECRETARIA GENERAL - GRUPO DE GESTION CONTRACTUAL</t>
  </si>
  <si>
    <t>DIRECCION GENERAL - GESTION INTERNACIONAL</t>
  </si>
  <si>
    <t xml:space="preserve"> SECRETARIA GENERAL -  GRUPO DE GESTION DOCUMENTAL</t>
  </si>
  <si>
    <t>Diego Alejandro Beltrán</t>
  </si>
  <si>
    <t>Maria del Pilar Garcia</t>
  </si>
  <si>
    <t>Laura Cordoba</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</si>
  <si>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</si>
  <si>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</si>
  <si>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Gabriela Osorio</t>
  </si>
  <si>
    <t xml:space="preserve">SECRETARIA GENERAL - GRUPO GESTIÓN ADMINISTRATIVA </t>
  </si>
  <si>
    <t>SECRETARIA GENERAL - GRUPO GESTION FINANCIERA</t>
  </si>
  <si>
    <t>SECRETARIA GENERAL - GRUPO GESTIÓN HUMANA</t>
  </si>
  <si>
    <t>Jaime Jimenez</t>
  </si>
  <si>
    <t>Doris Atahualpa</t>
  </si>
  <si>
    <t>Armando Ardila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</si>
  <si>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</si>
  <si>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</si>
  <si>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</si>
  <si>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</si>
  <si>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</si>
  <si>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REPORTE PRESUPUESTO - CAJA MENOR 2017</t>
  </si>
  <si>
    <t>EJECUCIÓN CAJA MENOR VIGENCIA 2016</t>
  </si>
  <si>
    <t>PROYECCCION GASTOS CAJA MENOR 2017</t>
  </si>
  <si>
    <t>DIFERENCIA 2017 - 2016</t>
  </si>
  <si>
    <t>Acuerdo Marco de Precios</t>
  </si>
  <si>
    <t>Clara Collazos ext 141</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</si>
  <si>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</si>
  <si>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</si>
  <si>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</si>
  <si>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</si>
  <si>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</si>
  <si>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Total comprometido</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</si>
  <si>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</si>
  <si>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</si>
  <si>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r>
      <t xml:space="preserve">Contratar la Suscripción al soporte y actualización del </t>
    </r>
    <r>
      <rPr>
        <sz val="11"/>
        <color theme="5" tint="-0.499984740745262"/>
        <rFont val="Calibri"/>
        <family val="2"/>
        <scheme val="minor"/>
      </rPr>
      <t xml:space="preserve"> Linux Red Hat Enterprise última versión.</t>
    </r>
  </si>
  <si>
    <t>Adquisición  de habladores en acrílico de 22 cm de ancho x 10 de alto x 4 cm de base en 2 mm transparente .</t>
  </si>
  <si>
    <t>1498</t>
  </si>
  <si>
    <t>1996</t>
  </si>
  <si>
    <t>ACREDITAR</t>
  </si>
  <si>
    <t>CONTRAACREDITAR</t>
  </si>
  <si>
    <t>REQUERIMIENTO</t>
  </si>
  <si>
    <t>GARAJE</t>
  </si>
  <si>
    <t>PISO 2</t>
  </si>
  <si>
    <t>PISO 3</t>
  </si>
  <si>
    <t>PISO 4</t>
  </si>
  <si>
    <t>PISO 6</t>
  </si>
  <si>
    <t>PISO 8</t>
  </si>
  <si>
    <t>PISO 9</t>
  </si>
  <si>
    <t>TOTAL A PAGAR</t>
  </si>
  <si>
    <t>VALOR TOTALES</t>
  </si>
  <si>
    <t>Máquina duplicadora de llaves.</t>
  </si>
  <si>
    <t>Servicio de transporte de bienes muebles dados de baja de la sede de la entidad para la bodega en el IDRD</t>
  </si>
  <si>
    <t>22 diciembre de 2017</t>
  </si>
  <si>
    <t xml:space="preserve">SECRETARIA GENERAL - GRUPO DE GESTION ADMINISTRATIVA </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</si>
  <si>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</si>
  <si>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 xml:space="preserve"> SECRETARIA GENERAL -  GRUPO DE GESTION HUMANA</t>
  </si>
  <si>
    <t>Prestación de servicios profesionales para apoyar a la  SECRETARIA GENERAL -  GRUPO DE GESTION HUMANA de la Función Púbica en el marco del PROYECTO DESARROLLO CAPACIDAD INSTITUCIONAL DE LAS ENTIDADES PUBLICAS DEL ORDEN TERRITORIAL</t>
  </si>
  <si>
    <t>Luz Mary Riaño</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</si>
  <si>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</si>
  <si>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</si>
  <si>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Luz Stella Patiño</t>
  </si>
  <si>
    <t>DIRECCION DE DESARROLLO ORGANIZACIONAL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</si>
  <si>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</si>
  <si>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</si>
  <si>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</si>
  <si>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</si>
  <si>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</si>
  <si>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</si>
  <si>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SELECCIÓN   ABREVIADA POR SUBASTA</t>
  </si>
  <si>
    <t>NO SOLICITADAS</t>
  </si>
  <si>
    <t>SOLICITADAS</t>
  </si>
  <si>
    <t>ACUERDO MARCO DE  PRECIOS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</si>
  <si>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</si>
  <si>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</si>
  <si>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</si>
  <si>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</si>
  <si>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</si>
  <si>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</si>
  <si>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</si>
  <si>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</si>
  <si>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</si>
  <si>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</si>
  <si>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</si>
  <si>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</si>
  <si>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</si>
  <si>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</si>
  <si>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</si>
  <si>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</si>
  <si>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</si>
  <si>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</si>
  <si>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</si>
  <si>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</si>
  <si>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</si>
  <si>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</si>
  <si>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</si>
  <si>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</si>
  <si>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</si>
  <si>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</si>
  <si>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</si>
  <si>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</si>
  <si>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</si>
  <si>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</si>
  <si>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</si>
  <si>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</si>
  <si>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</si>
  <si>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</si>
  <si>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</si>
  <si>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</si>
  <si>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</si>
  <si>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</si>
  <si>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</si>
  <si>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</si>
  <si>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</si>
  <si>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</si>
  <si>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</si>
  <si>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</si>
  <si>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</si>
  <si>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</si>
  <si>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</si>
  <si>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</si>
  <si>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</si>
  <si>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</si>
  <si>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</si>
  <si>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</si>
  <si>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</si>
  <si>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</si>
  <si>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</si>
  <si>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</si>
  <si>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</si>
  <si>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</si>
  <si>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</si>
  <si>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</si>
  <si>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</si>
  <si>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</si>
  <si>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</si>
  <si>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</si>
  <si>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</si>
  <si>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</si>
  <si>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</si>
  <si>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</si>
  <si>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</si>
  <si>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</si>
  <si>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</si>
  <si>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</si>
  <si>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</si>
  <si>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</si>
  <si>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</si>
  <si>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</si>
  <si>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</si>
  <si>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</si>
  <si>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</si>
  <si>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</si>
  <si>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</si>
  <si>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</si>
  <si>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</si>
  <si>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</si>
  <si>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</si>
  <si>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</si>
  <si>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</si>
  <si>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</si>
  <si>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</si>
  <si>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</si>
  <si>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</si>
  <si>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</si>
  <si>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</si>
  <si>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</si>
  <si>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</si>
  <si>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</si>
  <si>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</si>
  <si>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</si>
  <si>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</si>
  <si>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</si>
  <si>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</si>
  <si>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</si>
  <si>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</si>
  <si>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</si>
  <si>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</si>
  <si>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</si>
  <si>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</si>
  <si>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</si>
  <si>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</si>
  <si>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</si>
  <si>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</si>
  <si>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</si>
  <si>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</si>
  <si>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</si>
  <si>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</si>
  <si>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</si>
  <si>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</si>
  <si>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</si>
  <si>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</si>
  <si>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</si>
  <si>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</si>
  <si>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</si>
  <si>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</si>
  <si>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</si>
  <si>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</si>
  <si>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</si>
  <si>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</si>
  <si>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</si>
  <si>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</si>
  <si>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</si>
  <si>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</si>
  <si>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</si>
  <si>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</si>
  <si>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</si>
  <si>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</si>
  <si>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</si>
  <si>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</si>
  <si>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</si>
  <si>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</si>
  <si>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</si>
  <si>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</si>
  <si>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</si>
  <si>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</si>
  <si>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</si>
  <si>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</si>
  <si>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</si>
  <si>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</si>
  <si>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</si>
  <si>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</si>
  <si>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</si>
  <si>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</si>
  <si>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</si>
  <si>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</si>
  <si>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</si>
  <si>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</si>
  <si>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</si>
  <si>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</si>
  <si>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</si>
  <si>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</si>
  <si>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</si>
  <si>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</si>
  <si>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</si>
  <si>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</si>
  <si>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</si>
  <si>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</si>
  <si>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</si>
  <si>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</si>
  <si>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</si>
  <si>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</si>
  <si>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</si>
  <si>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</si>
  <si>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</si>
  <si>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</si>
  <si>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</si>
  <si>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</si>
  <si>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</si>
  <si>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</si>
  <si>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</si>
  <si>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</si>
  <si>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</si>
  <si>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</si>
  <si>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</si>
  <si>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</si>
  <si>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</si>
  <si>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</si>
  <si>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</si>
  <si>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</si>
  <si>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</si>
  <si>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</si>
  <si>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</si>
  <si>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</si>
  <si>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</si>
  <si>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</si>
  <si>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</si>
  <si>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</si>
  <si>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</si>
  <si>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</si>
  <si>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</si>
  <si>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</si>
  <si>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</si>
  <si>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</si>
  <si>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</si>
  <si>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</si>
  <si>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</si>
  <si>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</si>
  <si>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</si>
  <si>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</si>
  <si>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</si>
  <si>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</si>
  <si>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</si>
  <si>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</si>
  <si>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</si>
  <si>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</si>
  <si>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</si>
  <si>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</si>
  <si>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</si>
  <si>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C-0502-1000-1</t>
  </si>
  <si>
    <t>C-0502-1000-2</t>
  </si>
  <si>
    <t>C-0501-1000-1</t>
  </si>
  <si>
    <t>C-0599-1000-1</t>
  </si>
  <si>
    <t>C-0599-1000-2</t>
  </si>
  <si>
    <t>C-0599-1000-3</t>
  </si>
  <si>
    <t>10 MESES</t>
  </si>
  <si>
    <r>
      <t>Funcionamiento:</t>
    </r>
    <r>
      <rPr>
        <sz val="22"/>
        <color theme="1"/>
        <rFont val="Calibri"/>
        <family val="2"/>
        <scheme val="minor"/>
      </rPr>
      <t xml:space="preserve"> </t>
    </r>
    <r>
      <rPr>
        <sz val="20"/>
        <color theme="1"/>
        <rFont val="Calibri"/>
        <family val="2"/>
        <scheme val="minor"/>
      </rPr>
      <t xml:space="preserve">$1,058,554,297,00
Inversión CSF: $4.963.184.836,50     $SSF:00                           </t>
    </r>
  </si>
  <si>
    <t>Prestación de servicios profesionales como traductor, en desarrollo del  PROYECTO MEJORAMIENTO FORTALECIMIENTO DE LA CAPACIDAD INSTITUCIONAL PARA EL DESARROLLO DE POLÍTICAS PÚBLICAS. NACIONAL</t>
  </si>
  <si>
    <t>SECRETARIA GENERAL - GRUPO DE GESTION DOCUMENTAL</t>
  </si>
  <si>
    <t>CONTRATO MINIMA CUANTIA</t>
  </si>
  <si>
    <t>CONTRATACION DIRECTA</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</si>
  <si>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</si>
  <si>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</si>
  <si>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</si>
  <si>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</si>
  <si>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</si>
  <si>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</si>
  <si>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</si>
  <si>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</si>
  <si>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</si>
  <si>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</si>
  <si>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</si>
  <si>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ACUERDO MARCO DE PRECIO</t>
  </si>
  <si>
    <t>ACUERDO MARCO DE PREVIO</t>
  </si>
  <si>
    <t xml:space="preserve">Consultoría para la estrategia de Gobierno en Línea 2017.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</si>
  <si>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</si>
  <si>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</si>
  <si>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</si>
  <si>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</si>
  <si>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</si>
  <si>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</si>
  <si>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</si>
  <si>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</si>
  <si>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</si>
  <si>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</si>
  <si>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</si>
  <si>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</si>
  <si>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</si>
  <si>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</si>
  <si>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</si>
  <si>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</si>
  <si>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</si>
  <si>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</si>
  <si>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</si>
  <si>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</si>
  <si>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</si>
  <si>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</si>
  <si>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</si>
  <si>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</si>
  <si>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</si>
  <si>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</si>
  <si>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</si>
  <si>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</si>
  <si>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</si>
  <si>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</si>
  <si>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</si>
  <si>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</si>
  <si>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</si>
  <si>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</si>
  <si>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</si>
  <si>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</si>
  <si>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</si>
  <si>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</si>
  <si>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</si>
  <si>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</si>
  <si>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</si>
  <si>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</si>
  <si>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</si>
  <si>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</si>
  <si>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Adquirir equipo de aire acondicionado para el auditorio del edficio sede de la entidad</t>
  </si>
  <si>
    <t>RUBRO PRESUPUESTAL</t>
  </si>
  <si>
    <t xml:space="preserve">MANTENIMIENTO DE BIENES INMUEBLES </t>
  </si>
  <si>
    <t>EN TRAMITE</t>
  </si>
  <si>
    <t>Adquisición e instalación de aires acondicionados  para  el Centro de Cómputo del DAFP.</t>
  </si>
  <si>
    <t>7 MESES</t>
  </si>
  <si>
    <t>CONTRATO INTERADMINISTRATIVO</t>
  </si>
  <si>
    <t>Adquisición e instalación de aires acondicionados  para  el auditorio del edificio sede del Departamento</t>
  </si>
  <si>
    <t>Fernando Segura  7395656 a Ext 630</t>
  </si>
  <si>
    <t>Claudia Patricia Hernandez Tel 7395656 xt 7418</t>
  </si>
  <si>
    <t>NOHORA CONSTANZA SIABATO</t>
  </si>
  <si>
    <t>Dependencia+B19:C22A195B19:B21B19:C24</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</si>
  <si>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</si>
  <si>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</si>
  <si>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</si>
  <si>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</si>
  <si>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</si>
  <si>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</si>
  <si>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</si>
  <si>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</si>
  <si>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</si>
  <si>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</si>
  <si>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</si>
  <si>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</si>
  <si>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</si>
  <si>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</si>
  <si>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</si>
  <si>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</si>
  <si>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</si>
  <si>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</si>
  <si>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</si>
  <si>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</si>
  <si>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</si>
  <si>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</si>
  <si>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</si>
  <si>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</si>
  <si>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</si>
  <si>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</si>
  <si>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</si>
  <si>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</si>
  <si>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</si>
  <si>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</si>
  <si>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</si>
  <si>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</si>
  <si>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</si>
  <si>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</si>
  <si>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</si>
  <si>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</si>
  <si>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</si>
  <si>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</si>
  <si>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</si>
  <si>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</si>
  <si>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</si>
  <si>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</si>
  <si>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</si>
  <si>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</si>
  <si>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</si>
  <si>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</si>
  <si>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</si>
  <si>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</si>
  <si>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</si>
  <si>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</si>
  <si>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</si>
  <si>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</si>
  <si>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</si>
  <si>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</si>
  <si>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</si>
  <si>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</si>
  <si>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</si>
  <si>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076/2017</t>
  </si>
  <si>
    <t>JAIME ANDRES URAZAN LEAL</t>
  </si>
  <si>
    <t>056/2017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</si>
  <si>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</si>
  <si>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</si>
  <si>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</si>
  <si>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</si>
  <si>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</si>
  <si>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</si>
  <si>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</si>
  <si>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</si>
  <si>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</si>
  <si>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</si>
  <si>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</si>
  <si>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</si>
  <si>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</si>
  <si>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</si>
  <si>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</si>
  <si>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</si>
  <si>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</si>
  <si>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</si>
  <si>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</si>
  <si>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</si>
  <si>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</si>
  <si>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</si>
  <si>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</si>
  <si>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</si>
  <si>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</si>
  <si>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</si>
  <si>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</si>
  <si>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</si>
  <si>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</si>
  <si>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</si>
  <si>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</si>
  <si>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</si>
  <si>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</si>
  <si>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</si>
  <si>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</si>
  <si>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</si>
  <si>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</si>
  <si>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</si>
  <si>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</si>
  <si>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</si>
  <si>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</si>
  <si>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</si>
  <si>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</si>
  <si>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</si>
  <si>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</si>
  <si>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</si>
  <si>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</si>
  <si>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082/2017</t>
  </si>
  <si>
    <t>DIEGO ANDRÉS FONSECA RODRÍGUEZ</t>
  </si>
  <si>
    <t xml:space="preserve">SECRETARÍA GENERAL - GRUPO DE GESTIÓN ADMINISTRATIVA </t>
  </si>
  <si>
    <t>Adquirir  una Nevera Minibar</t>
  </si>
  <si>
    <t>UND</t>
  </si>
  <si>
    <t>Marzo</t>
  </si>
  <si>
    <t xml:space="preserve">1 MES </t>
  </si>
  <si>
    <t>N(A</t>
  </si>
  <si>
    <t>C-0502-1000-1-0-0000000 Recurso 10</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</si>
  <si>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</si>
  <si>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</si>
  <si>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</si>
  <si>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C-0502-1000-1
Recurso 11</t>
  </si>
  <si>
    <t>Prestar servicios profesionales para apoyar a la DIRECCIÓN DE EMPLEO PUBLICO de la Función Púbica en el marco del Proyecto "Mejoramiento, Fortalecimiento de la Capacidad Institucional para el Desarrollo de Políticas Públicas. Nacional"</t>
  </si>
  <si>
    <t>DIRECCIÓN GENERAL - EQUIPO DE CAMBIO CULTURAL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</si>
  <si>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</si>
  <si>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</si>
  <si>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</si>
  <si>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</si>
  <si>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</si>
  <si>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</si>
  <si>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</si>
  <si>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DIRECCION GENERAL - EQUIPO DE PAZ</t>
  </si>
  <si>
    <t>Prestar servicios profesionales para apoyar a la DIRECCION GENERAL - EQUIPO DE PAZ de la Función Púbica en el marco del Proyecto "Desarrollo Capacidad Institucional de las Entidades del Orden Territorial"</t>
  </si>
  <si>
    <t>C-0502-1000-2
Recurso 11</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</si>
  <si>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</si>
  <si>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</si>
  <si>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 xml:space="preserve"> SECRETARÍA GENERAL - GRUPO DE SERVICIO AL CIUDADANO</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</si>
  <si>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</si>
  <si>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</si>
  <si>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SECRETARIA GENERAL - GRUPO DE GESTIÓN CONTRACTUAL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</si>
  <si>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</si>
  <si>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</si>
  <si>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</si>
  <si>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DE TECNOLOGIAS DE LA INFORMACION Y LAS COMUNICACIONES  de la Función Púbica en el marco del Proyecto "Mejoramiento de la Gestión de las Políticas Públicas a través de las Tecnologías de la Información TICS"</t>
  </si>
  <si>
    <t>Prestar servicios profesionales para apoyar a la OFICINA ASESORA DE PLANEACION de la Función Púbica en el marco del Proyecto "Mejoramiento, Fortalecimiento de la Capacidad Institucional para el Desarrollo de Políticas Públicas. Nacional"</t>
  </si>
  <si>
    <t>DIRECCIÓN GENERAL - EQUIPO DE GESTIÓN INTERNACIONAL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</si>
  <si>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</si>
  <si>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</si>
  <si>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</si>
  <si>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</si>
  <si>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SECRETARÍA GENERAL - GRUPO DE GESTIÓN HUMANA</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</si>
  <si>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</si>
  <si>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</si>
  <si>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</si>
  <si>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</si>
  <si>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</si>
  <si>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</si>
  <si>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</si>
  <si>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</si>
  <si>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086/2017</t>
  </si>
  <si>
    <t>SUBATOURS S.A.</t>
  </si>
  <si>
    <t>Hasta el 29 de diciembre de 2017, de conformidad con lo estipulado por el Acuerdo Marco de Precios de Colombia Compra Eficiente.</t>
  </si>
  <si>
    <t>087/2017</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</si>
  <si>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</si>
  <si>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</si>
  <si>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</si>
  <si>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</si>
  <si>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</si>
  <si>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088/2018</t>
  </si>
  <si>
    <t>MAYRA GISELLE CASTELLANOS CAQUEZA</t>
  </si>
  <si>
    <t xml:space="preserve">Prestar los Servicios Profesionales de apoyo al Grupo de Gestión Contractual de la Función Pública, para adelantar los procesos de selección necesarios para la adquisición de bienes, servicios y obras requeridos por la Entidad. </t>
  </si>
  <si>
    <t xml:space="preserve">Dos (2) mensualidades vencidas, cada una por valor de CINCO MILLONES DE PESOS ($5’000.000)  M/CTE
</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</si>
  <si>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</si>
  <si>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</si>
  <si>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</si>
  <si>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</si>
  <si>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</si>
  <si>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</si>
  <si>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</si>
  <si>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</si>
  <si>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</si>
  <si>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Luz Mary Riaño  Tel. 7395656 Ext 531</t>
  </si>
  <si>
    <t>Francisco Camargo Salas Tel 7395656 Ext 701</t>
  </si>
  <si>
    <t>Fernando Segura 7395656  Ext 630</t>
  </si>
  <si>
    <t>Laura Cordoba Tel 7395656 Ext 905</t>
  </si>
  <si>
    <t>Diego Beltrán Tel 7395656 Ext 804</t>
  </si>
  <si>
    <t>Julian Mauricio Martinez Tel 7395656 Ext. 400</t>
  </si>
  <si>
    <t>Doris Atahualpa Tel 7395656 Ext. 410</t>
  </si>
  <si>
    <t>Guillermo Martinez Ext 7395656 Ext. 850</t>
  </si>
  <si>
    <t>Alejandro Becker</t>
  </si>
  <si>
    <t>Claudia Patricia Hernandez Tel 3344080 ext 158</t>
  </si>
  <si>
    <t>Francisco Amezquita Ext 804</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</si>
</sst>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 #,##0_);[Red]\(&quot;$&quot;\ #,##0\)"/>
    <numFmt numFmtId="44" formatCode="_(&quot;$&quot;\ * #,##0.00_);_(&quot;$&quot;\ * \(#,##0.00\);_(&quot;$&quot;\ * &quot;-&quot;??_);_(@_)"/>
    <numFmt numFmtId="43" formatCode="_(* #,##0.00_);_(* \(#,##0.00\);_(* &quot;-&quot;??_);_(@_)"/>
    <numFmt numFmtId="164" formatCode="_-* #,##0_-;\-* #,##0_-;_-* &quot;-&quot;_-;_-@_-"/>
    <numFmt numFmtId="165" formatCode="&quot;$&quot;#,##0.00;[Red]\-&quot;$&quot;#,##0.00"/>
    <numFmt numFmtId="166" formatCode="_-&quot;$&quot;* #,##0_-;\-&quot;$&quot;* #,##0_-;_-&quot;$&quot;* &quot;-&quot;_-;_-@_-"/>
    <numFmt numFmtId="167" formatCode="_-&quot;$&quot;* #,##0.00_-;\-&quot;$&quot;* #,##0.00_-;_-&quot;$&quot;* &quot;-&quot;??_-;_-@_-"/>
    <numFmt numFmtId="168" formatCode="_(&quot;$&quot;\ * #,##0_);_(&quot;$&quot;\ * \(#,##0\);_(&quot;$&quot;\ * &quot;-&quot;??_);_(@_)"/>
    <numFmt numFmtId="169" formatCode="_([$$-240A]\ * #,##0.00_);_([$$-240A]\ * \(#,##0.00\);_([$$-240A]\ * &quot;-&quot;??_);_(@_)"/>
    <numFmt numFmtId="170" formatCode="#,##0.00_ ;\-#,##0.00\ "/>
    <numFmt numFmtId="171" formatCode="#,###\ &quot;MESES&quot;"/>
    <numFmt numFmtId="172" formatCode="&quot;$&quot;\ #,##0.00"/>
    <numFmt numFmtId="173" formatCode="#,###.0\ &quot;MESES&quot;"/>
    <numFmt numFmtId="174" formatCode="_ * #,##0.00_ ;_ * \-#,##0.00_ ;_ * &quot;-&quot;??_ ;_ @_ "/>
    <numFmt numFmtId="175" formatCode="_ &quot;$&quot;\ * #,##0.00_ ;_ &quot;$&quot;\ * \-#,##0.00_ ;_ &quot;$&quot;\ * &quot;-&quot;??_ ;_ @_ "/>
    <numFmt numFmtId="176" formatCode="[$-1240A]&quot;$&quot;\ #,##0.00;\(&quot;$&quot;\ #,##0.00\)"/>
    <numFmt numFmtId="177" formatCode="0.000%"/>
    <numFmt numFmtId="178" formatCode="_-&quot;$&quot;* #,##0.00_-;\-&quot;$&quot;* #,##0.00_-;_-&quot;$&quot;* &quot;-&quot;_-;_-@_-"/>
    <numFmt numFmtId="179" formatCode="_-[$$-240A]* #,##0.00_-;\-[$$-240A]* #,##0.00_-;_-[$$-240A]* &quot;-&quot;??_-;_-@_-"/>
  </numFmts>
  <fonts count="132"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name val="Arial"/>
      <family val="2"/>
    </font>
    <font>
      <sz val="12"/>
      <color theme="1"/>
      <name val="Arial"/>
      <family val="2"/>
    </font>
    <font>
      <b/>
      <sz val="12"/>
      <color theme="1"/>
      <name val="Arial"/>
      <family val="2"/>
    </font>
    <font>
      <b/>
      <sz val="11"/>
      <color theme="1"/>
      <name val="Arial"/>
      <family val="2"/>
    </font>
    <font>
      <sz val="12"/>
      <name val="Arial"/>
      <family val="2"/>
    </font>
    <font>
      <sz val="10"/>
      <name val="Arial"/>
      <family val="2"/>
    </font>
    <font>
      <sz val="11"/>
      <name val="Calibri"/>
      <family val="2"/>
      <scheme val="minor"/>
    </font>
    <font>
      <sz val="20"/>
      <color theme="1"/>
      <name val="Calibri"/>
      <family val="2"/>
      <scheme val="minor"/>
    </font>
    <font>
      <sz val="11"/>
      <color rgb="FF000000"/>
      <name val="Calibri"/>
      <family val="2"/>
      <scheme val="minor"/>
    </font>
    <font>
      <sz val="11"/>
      <name val="Calibri"/>
      <family val="2"/>
    </font>
    <font>
      <b/>
      <sz val="11"/>
      <name val="Calibri"/>
      <family val="2"/>
    </font>
    <font>
      <sz val="8"/>
      <name val="Calibri"/>
      <family val="2"/>
    </font>
    <font>
      <b/>
      <sz val="9"/>
      <name val="Calibri"/>
      <family val="2"/>
    </font>
    <font>
      <sz val="9"/>
      <name val="Arial"/>
      <family val="2"/>
    </font>
    <font>
      <b/>
      <sz val="9"/>
      <name val="Arial"/>
      <family val="2"/>
    </font>
    <font>
      <b/>
      <sz val="14"/>
      <color rgb="FFFF0000"/>
      <name val="Calibri"/>
      <family val="2"/>
      <scheme val="minor"/>
    </font>
    <font>
      <sz val="16"/>
      <color theme="1"/>
      <name val="Calibri"/>
      <family val="2"/>
      <scheme val="minor"/>
    </font>
    <font>
      <sz val="14"/>
      <name val="Arial"/>
      <family val="2"/>
    </font>
    <font>
      <b/>
      <sz val="14"/>
      <name val="Arial"/>
      <family val="2"/>
    </font>
    <font>
      <sz val="14"/>
      <color theme="1"/>
      <name val="Arial"/>
      <family val="2"/>
    </font>
    <font>
      <b/>
      <sz val="8"/>
      <name val="Arial"/>
      <family val="2"/>
    </font>
    <font>
      <b/>
      <sz val="9"/>
      <color theme="0"/>
      <name val="Arial"/>
      <family val="2"/>
    </font>
    <font>
      <b/>
      <sz val="11"/>
      <name val="Arial"/>
      <family val="2"/>
    </font>
    <font>
      <b/>
      <sz val="8"/>
      <name val="Calibri"/>
      <family val="2"/>
    </font>
    <font>
      <b/>
      <sz val="11"/>
      <color theme="0"/>
      <name val="Arial"/>
      <family val="2"/>
    </font>
    <font>
      <b/>
      <sz val="8"/>
      <color theme="0"/>
      <name val="Arial"/>
      <family val="2"/>
    </font>
    <font>
      <b/>
      <sz val="11"/>
      <color theme="0"/>
      <name val="Calibri"/>
      <family val="2"/>
      <scheme val="minor"/>
    </font>
    <font>
      <sz val="11"/>
      <color theme="0"/>
      <name val="Arial"/>
      <family val="2"/>
    </font>
    <font>
      <sz val="14"/>
      <color theme="0"/>
      <name val="Arial"/>
      <family val="2"/>
    </font>
    <font>
      <b/>
      <sz val="16"/>
      <color rgb="FF0033CC"/>
      <name val="Calibri"/>
      <family val="2"/>
      <scheme val="minor"/>
    </font>
    <font>
      <sz val="8"/>
      <name val="Arial"/>
      <family val="2"/>
    </font>
    <font>
      <sz val="11"/>
      <color theme="0"/>
      <name val="Calibri"/>
      <family val="2"/>
    </font>
    <font>
      <b/>
      <sz val="20"/>
      <name val="Arial"/>
      <family val="2"/>
    </font>
    <font>
      <sz val="12"/>
      <name val="Calibri"/>
      <family val="2"/>
    </font>
    <font>
      <b/>
      <sz val="9"/>
      <name val="Times New Roman"/>
      <family val="1"/>
    </font>
    <font>
      <b/>
      <sz val="14"/>
      <name val="Calibri"/>
      <family val="2"/>
      <scheme val="minor"/>
    </font>
    <font>
      <b/>
      <sz val="11"/>
      <name val="Calibri"/>
      <family val="2"/>
      <scheme val="minor"/>
    </font>
    <font>
      <b/>
      <sz val="16"/>
      <name val="Calibri"/>
      <family val="2"/>
    </font>
    <font>
      <sz val="8"/>
      <name val="Times New Roman"/>
      <family val="1"/>
    </font>
    <font>
      <sz val="9"/>
      <name val="Calibri"/>
      <family val="2"/>
    </font>
    <font>
      <sz val="9"/>
      <color theme="0"/>
      <name val="Arial"/>
      <family val="2"/>
    </font>
    <font>
      <sz val="9"/>
      <color theme="0"/>
      <name val="Calibri"/>
      <family val="2"/>
    </font>
    <font>
      <sz val="14"/>
      <name val="Calibri"/>
      <family val="2"/>
    </font>
    <font>
      <b/>
      <sz val="16"/>
      <name val="Arial"/>
      <family val="2"/>
    </font>
    <font>
      <sz val="18"/>
      <name val="Calibri"/>
      <family val="2"/>
    </font>
    <font>
      <b/>
      <sz val="18"/>
      <name val="Calibri"/>
      <family val="2"/>
    </font>
    <font>
      <sz val="18"/>
      <color theme="0"/>
      <name val="Calibri"/>
      <family val="2"/>
    </font>
    <font>
      <sz val="18"/>
      <color theme="1"/>
      <name val="Calibri"/>
      <family val="2"/>
    </font>
    <font>
      <sz val="20"/>
      <name val="Calibri"/>
      <family val="2"/>
    </font>
    <font>
      <b/>
      <sz val="18"/>
      <color theme="0"/>
      <name val="Calibri"/>
      <family val="2"/>
    </font>
    <font>
      <b/>
      <sz val="18"/>
      <name val="Arial"/>
      <family val="2"/>
    </font>
    <font>
      <sz val="18"/>
      <color theme="0"/>
      <name val="Arial"/>
      <family val="2"/>
    </font>
    <font>
      <b/>
      <sz val="16"/>
      <name val="Calibri"/>
      <family val="2"/>
      <scheme val="minor"/>
    </font>
    <font>
      <b/>
      <sz val="20"/>
      <name val="Calibri"/>
      <family val="2"/>
    </font>
    <font>
      <b/>
      <sz val="24"/>
      <name val="Calibri"/>
      <family val="2"/>
    </font>
    <font>
      <b/>
      <sz val="22"/>
      <name val="Calibri"/>
      <family val="2"/>
    </font>
    <font>
      <b/>
      <sz val="20"/>
      <color theme="1"/>
      <name val="Calibri"/>
      <family val="2"/>
      <scheme val="minor"/>
    </font>
    <font>
      <sz val="14"/>
      <color theme="1"/>
      <name val="Calibri"/>
      <family val="2"/>
      <scheme val="minor"/>
    </font>
    <font>
      <b/>
      <sz val="16"/>
      <color theme="0"/>
      <name val="Arial"/>
      <family val="2"/>
    </font>
    <font>
      <sz val="16"/>
      <name val="Arial"/>
      <family val="2"/>
    </font>
    <font>
      <sz val="16"/>
      <color theme="0"/>
      <name val="Arial"/>
      <family val="2"/>
    </font>
    <font>
      <sz val="16"/>
      <color theme="1"/>
      <name val="Arial"/>
      <family val="2"/>
    </font>
    <font>
      <sz val="16"/>
      <color rgb="FFFF0000"/>
      <name val="Arial"/>
      <family val="2"/>
    </font>
    <font>
      <sz val="16"/>
      <color rgb="FF000000"/>
      <name val="Times New Roman"/>
      <family val="1"/>
    </font>
    <font>
      <sz val="16"/>
      <name val="Calibri"/>
      <family val="2"/>
    </font>
    <font>
      <sz val="16"/>
      <color theme="0"/>
      <name val="Calibri"/>
      <family val="2"/>
    </font>
    <font>
      <sz val="16"/>
      <color theme="0"/>
      <name val="Times New Roman"/>
      <family val="1"/>
    </font>
    <font>
      <sz val="20"/>
      <color theme="0"/>
      <name val="Calibri"/>
      <family val="2"/>
    </font>
    <font>
      <sz val="20"/>
      <color theme="1"/>
      <name val="Calibri"/>
      <family val="2"/>
    </font>
    <font>
      <sz val="14"/>
      <name val="Calibri"/>
      <family val="2"/>
      <scheme val="minor"/>
    </font>
    <font>
      <b/>
      <sz val="20"/>
      <color theme="0"/>
      <name val="Calibri"/>
      <family val="2"/>
    </font>
    <font>
      <sz val="20"/>
      <color rgb="FF1F4E79"/>
      <name val="Calibri"/>
      <family val="2"/>
      <scheme val="minor"/>
    </font>
    <font>
      <b/>
      <sz val="16"/>
      <color theme="0"/>
      <name val="Calibri"/>
      <family val="2"/>
      <scheme val="minor"/>
    </font>
    <font>
      <b/>
      <sz val="16"/>
      <color rgb="FFFF0000"/>
      <name val="Calibri"/>
      <family val="2"/>
      <scheme val="minor"/>
    </font>
    <font>
      <b/>
      <sz val="14"/>
      <color rgb="FFC00000"/>
      <name val="Arial"/>
      <family val="2"/>
    </font>
    <font>
      <sz val="14"/>
      <color rgb="FFFF0000"/>
      <name val="Arial"/>
      <family val="2"/>
    </font>
    <font>
      <sz val="14"/>
      <color theme="0"/>
      <name val="Calibri"/>
      <family val="2"/>
    </font>
    <font>
      <b/>
      <sz val="14"/>
      <name val="Calibri"/>
      <family val="2"/>
    </font>
    <font>
      <b/>
      <sz val="9"/>
      <color theme="0"/>
      <name val="Times New Roman"/>
      <family val="1"/>
    </font>
    <font>
      <b/>
      <sz val="11"/>
      <color theme="0"/>
      <name val="Times New Roman"/>
      <family val="1"/>
    </font>
    <font>
      <b/>
      <sz val="11"/>
      <color theme="0"/>
      <name val="Calibri"/>
      <family val="2"/>
    </font>
    <font>
      <b/>
      <sz val="16"/>
      <color theme="0"/>
      <name val="Calibri"/>
      <family val="2"/>
    </font>
    <font>
      <b/>
      <sz val="11"/>
      <color rgb="FF002060"/>
      <name val="Arial"/>
      <family val="2"/>
    </font>
    <font>
      <b/>
      <sz val="11"/>
      <color rgb="FF002060"/>
      <name val="Calibri"/>
      <family val="2"/>
    </font>
    <font>
      <b/>
      <sz val="12"/>
      <color rgb="FFFF0000"/>
      <name val="Calibri"/>
      <family val="2"/>
    </font>
    <font>
      <b/>
      <sz val="16"/>
      <color rgb="FFFF0000"/>
      <name val="Calibri"/>
      <family val="2"/>
    </font>
    <font>
      <u/>
      <sz val="11"/>
      <color theme="11"/>
      <name val="Calibri"/>
      <family val="2"/>
      <scheme val="minor"/>
    </font>
    <font>
      <sz val="18"/>
      <name val="Arial"/>
      <family val="2"/>
    </font>
    <font>
      <b/>
      <sz val="14"/>
      <color theme="0"/>
      <name val="Arial"/>
      <family val="2"/>
    </font>
    <font>
      <sz val="18"/>
      <color rgb="FFFF0000"/>
      <name val="Arial"/>
      <family val="2"/>
    </font>
    <font>
      <sz val="22"/>
      <name val="Calibri"/>
      <family val="2"/>
    </font>
    <font>
      <b/>
      <sz val="16"/>
      <color rgb="FF002060"/>
      <name val="Arial"/>
      <family val="2"/>
    </font>
    <font>
      <sz val="12"/>
      <color rgb="FF002060"/>
      <name val="Arial"/>
      <family val="2"/>
    </font>
    <font>
      <sz val="11"/>
      <color rgb="FF002060"/>
      <name val="Arial"/>
      <family val="2"/>
    </font>
    <font>
      <sz val="11"/>
      <color rgb="FF002060"/>
      <name val="Calibri"/>
      <family val="2"/>
      <scheme val="minor"/>
    </font>
    <font>
      <b/>
      <sz val="14"/>
      <color rgb="FF002060"/>
      <name val="Arial"/>
      <family val="2"/>
    </font>
    <font>
      <b/>
      <sz val="13"/>
      <color rgb="FF002060"/>
      <name val="Arial"/>
      <family val="2"/>
    </font>
    <font>
      <sz val="12"/>
      <color rgb="FF002060"/>
      <name val="Calibri"/>
      <family val="2"/>
      <scheme val="minor"/>
    </font>
    <font>
      <b/>
      <sz val="13"/>
      <color rgb="FF002060"/>
      <name val="Calibri"/>
      <family val="2"/>
      <scheme val="minor"/>
    </font>
    <font>
      <b/>
      <sz val="12"/>
      <color rgb="FF002060"/>
      <name val="Arial"/>
      <family val="2"/>
    </font>
    <font>
      <strike/>
      <sz val="11"/>
      <color rgb="FF002060"/>
      <name val="Arial"/>
      <family val="2"/>
    </font>
    <font>
      <sz val="14"/>
      <color theme="5" tint="-0.499984740745262"/>
      <name val="Arial"/>
      <family val="2"/>
    </font>
    <font>
      <sz val="12"/>
      <color theme="5" tint="-0.499984740745262"/>
      <name val="Arial"/>
      <family val="2"/>
    </font>
    <font>
      <sz val="11"/>
      <color theme="5" tint="-0.499984740745262"/>
      <name val="Arial"/>
      <family val="2"/>
    </font>
    <font>
      <sz val="16"/>
      <name val="Calibri"/>
      <family val="2"/>
      <scheme val="minor"/>
    </font>
    <font>
      <sz val="26"/>
      <color theme="1"/>
      <name val="Calibri"/>
      <family val="2"/>
      <scheme val="minor"/>
    </font>
    <font>
      <b/>
      <sz val="16"/>
      <color theme="5" tint="-0.499984740745262"/>
      <name val="Arial"/>
      <family val="2"/>
    </font>
    <font>
      <sz val="11"/>
      <color theme="5" tint="-0.499984740745262"/>
      <name val="Calibri"/>
      <family val="2"/>
      <scheme val="minor"/>
    </font>
    <font>
      <b/>
      <sz val="12"/>
      <name val="Arial"/>
      <family val="2"/>
    </font>
    <font>
      <b/>
      <sz val="16"/>
      <color rgb="FF002060"/>
      <name val="Arial Narrow"/>
      <family val="2"/>
    </font>
    <font>
      <sz val="22"/>
      <color theme="1"/>
      <name val="Calibri"/>
      <family val="2"/>
      <scheme val="minor"/>
    </font>
    <font>
      <b/>
      <sz val="15"/>
      <color theme="1"/>
      <name val="Arial"/>
      <family val="2"/>
    </font>
    <font>
      <sz val="15"/>
      <color theme="1"/>
      <name val="Arial"/>
      <family val="2"/>
    </font>
    <font>
      <sz val="15"/>
      <color rgb="FF002060"/>
      <name val="Arial"/>
      <family val="2"/>
    </font>
    <font>
      <b/>
      <sz val="15"/>
      <name val="Arial"/>
      <family val="2"/>
    </font>
    <font>
      <b/>
      <sz val="24"/>
      <name val="Arial"/>
      <family val="2"/>
    </font>
    <font>
      <b/>
      <strike/>
      <sz val="16"/>
      <color theme="0"/>
      <name val="Arial"/>
      <family val="2"/>
    </font>
    <font>
      <strike/>
      <sz val="14"/>
      <color theme="0"/>
      <name val="Arial"/>
      <family val="2"/>
    </font>
    <font>
      <strike/>
      <sz val="12"/>
      <color theme="0"/>
      <name val="Arial"/>
      <family val="2"/>
    </font>
    <font>
      <strike/>
      <sz val="11"/>
      <color theme="0"/>
      <name val="Arial"/>
      <family val="2"/>
    </font>
    <font>
      <sz val="15"/>
      <name val="Arial"/>
      <family val="2"/>
    </font>
    <font>
      <b/>
      <sz val="15"/>
      <color theme="0"/>
      <name val="Arial"/>
      <family val="2"/>
    </font>
    <font>
      <b/>
      <sz val="15"/>
      <color rgb="FF002060"/>
      <name val="Arial"/>
      <family val="2"/>
    </font>
    <font>
      <b/>
      <strike/>
      <sz val="15"/>
      <color rgb="FF002060"/>
      <name val="Arial"/>
      <family val="2"/>
    </font>
    <font>
      <strike/>
      <sz val="15"/>
      <color rgb="FF002060"/>
      <name val="Arial"/>
      <family val="2"/>
    </font>
    <font>
      <sz val="15"/>
      <color theme="0"/>
      <name val="Arial"/>
      <family val="2"/>
    </font>
  </fonts>
  <fills count="33">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rgb="FFFF0000"/>
        <bgColor indexed="64"/>
      </patternFill>
    </fill>
    <fill>
      <patternFill patternType="solid">
        <fgColor rgb="FF0070C0"/>
        <bgColor indexed="64"/>
      </patternFill>
    </fill>
    <fill>
      <patternFill patternType="solid">
        <fgColor theme="3" tint="-0.499984740745262"/>
        <bgColor indexed="64"/>
      </patternFill>
    </fill>
    <fill>
      <patternFill patternType="solid">
        <fgColor rgb="FF002060"/>
        <bgColor indexed="64"/>
      </patternFill>
    </fill>
    <fill>
      <patternFill patternType="solid">
        <fgColor theme="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00B050"/>
        <bgColor indexed="64"/>
      </patternFill>
    </fill>
    <fill>
      <patternFill patternType="solid">
        <fgColor theme="7" tint="0.39997558519241921"/>
        <bgColor indexed="64"/>
      </patternFill>
    </fill>
    <fill>
      <patternFill patternType="solid">
        <fgColor theme="5" tint="-0.499984740745262"/>
        <bgColor indexed="64"/>
      </patternFill>
    </fill>
    <fill>
      <patternFill patternType="solid">
        <fgColor theme="2" tint="-0.749992370372631"/>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9" tint="-0.499984740745262"/>
        <bgColor indexed="64"/>
      </patternFill>
    </fill>
    <fill>
      <patternFill patternType="solid">
        <fgColor theme="5" tint="0.59999389629810485"/>
        <bgColor indexed="64"/>
      </patternFill>
    </fill>
    <fill>
      <patternFill patternType="solid">
        <fgColor theme="0" tint="-0.249977111117893"/>
        <bgColor indexed="64"/>
      </patternFill>
    </fill>
  </fills>
  <borders count="46">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auto="1"/>
      </left>
      <right style="thin">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auto="1"/>
      </bottom>
      <diagonal/>
    </border>
    <border>
      <left/>
      <right/>
      <top style="thin">
        <color auto="1"/>
      </top>
      <bottom style="thin">
        <color auto="1"/>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style="thin">
        <color rgb="FFD3D3D3"/>
      </left>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D3D3D3"/>
      </right>
      <top/>
      <bottom style="thin">
        <color rgb="FFD3D3D3"/>
      </bottom>
      <diagonal/>
    </border>
    <border>
      <left/>
      <right style="thin">
        <color rgb="FFD3D3D3"/>
      </right>
      <top style="thin">
        <color rgb="FFD3D3D3"/>
      </top>
      <bottom/>
      <diagonal/>
    </border>
    <border>
      <left style="thin">
        <color rgb="FFD3D3D3"/>
      </left>
      <right style="thin">
        <color auto="1"/>
      </right>
      <top/>
      <bottom style="thin">
        <color rgb="FFD3D3D3"/>
      </bottom>
      <diagonal/>
    </border>
    <border>
      <left style="thin">
        <color rgb="FFD3D3D3"/>
      </left>
      <right style="thin">
        <color auto="1"/>
      </right>
      <top style="thin">
        <color rgb="FFD3D3D3"/>
      </top>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diagonal/>
    </border>
    <border>
      <left style="thin">
        <color auto="1"/>
      </left>
      <right style="thin">
        <color auto="1"/>
      </right>
      <top/>
      <bottom/>
      <diagonal/>
    </border>
    <border>
      <left/>
      <right style="thick">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thin">
        <color rgb="FFD3D3D3"/>
      </right>
      <top/>
      <bottom/>
      <diagonal/>
    </border>
    <border>
      <left/>
      <right/>
      <top style="thin">
        <color rgb="FFD3D3D3"/>
      </top>
      <bottom/>
      <diagonal/>
    </border>
    <border>
      <left style="medium">
        <color auto="1"/>
      </left>
      <right/>
      <top/>
      <bottom/>
      <diagonal/>
    </border>
    <border>
      <left/>
      <right style="medium">
        <color auto="1"/>
      </right>
      <top/>
      <bottom/>
      <diagonal/>
    </border>
    <border>
      <left/>
      <right style="medium">
        <color auto="1"/>
      </right>
      <top style="medium">
        <color auto="1"/>
      </top>
      <bottom/>
      <diagonal/>
    </border>
    <border>
      <left style="thin">
        <color auto="1"/>
      </left>
      <right style="medium">
        <color auto="1"/>
      </right>
      <top style="medium">
        <color auto="1"/>
      </top>
      <bottom/>
      <diagonal/>
    </border>
    <border>
      <left style="thin">
        <color auto="1"/>
      </left>
      <right style="thick">
        <color auto="1"/>
      </right>
      <top/>
      <bottom style="thin">
        <color auto="1"/>
      </bottom>
      <diagonal/>
    </border>
    <border>
      <left style="thin">
        <color auto="1"/>
      </left>
      <right style="thick">
        <color auto="1"/>
      </right>
      <top/>
      <bottom/>
      <diagonal/>
    </border>
    <border>
      <left style="thick">
        <color auto="1"/>
      </left>
      <right/>
      <top style="thin">
        <color auto="1"/>
      </top>
      <bottom/>
      <diagonal/>
    </border>
    <border>
      <left style="thick">
        <color auto="1"/>
      </left>
      <right/>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78">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1" fillId="0" borderId="0"/>
    <xf numFmtId="0" fontId="11" fillId="0" borderId="0"/>
    <xf numFmtId="0" fontId="14" fillId="0" borderId="0"/>
    <xf numFmtId="43" fontId="14" fillId="0" borderId="0" applyFont="0" applyFill="0" applyBorder="0" applyAlignment="0" applyProtection="0"/>
    <xf numFmtId="174" fontId="11" fillId="0" borderId="0" applyFont="0" applyFill="0" applyBorder="0" applyAlignment="0" applyProtection="0"/>
    <xf numFmtId="175" fontId="1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167" fontId="14" fillId="0" borderId="0" applyFont="0" applyFill="0" applyBorder="0" applyAlignment="0" applyProtection="0"/>
    <xf numFmtId="166" fontId="14" fillId="0" borderId="0" applyFont="0" applyFill="0" applyBorder="0" applyAlignment="0" applyProtection="0"/>
    <xf numFmtId="44" fontId="14"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166" fontId="1" fillId="0" borderId="0" applyFont="0" applyFill="0" applyBorder="0" applyAlignment="0" applyProtection="0"/>
    <xf numFmtId="44" fontId="1" fillId="0" borderId="0" applyFont="0" applyFill="0" applyBorder="0" applyAlignment="0" applyProtection="0"/>
  </cellStyleXfs>
  <cellXfs count="876">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15" fillId="0" borderId="0" xfId="6" applyFont="1" applyFill="1" applyBorder="1"/>
    <xf numFmtId="39" fontId="15" fillId="0" borderId="0" xfId="6" applyNumberFormat="1" applyFont="1" applyFill="1" applyBorder="1"/>
    <xf numFmtId="39" fontId="15" fillId="0" borderId="1" xfId="6" applyNumberFormat="1" applyFont="1" applyFill="1" applyBorder="1"/>
    <xf numFmtId="0" fontId="17" fillId="0" borderId="0" xfId="6" applyFont="1" applyFill="1" applyBorder="1"/>
    <xf numFmtId="0" fontId="15" fillId="0" borderId="1" xfId="6" applyFont="1" applyFill="1" applyBorder="1"/>
    <xf numFmtId="0" fontId="18" fillId="4" borderId="0" xfId="6" applyFont="1" applyFill="1" applyBorder="1" applyAlignment="1">
      <alignment horizontal="center" vertical="center"/>
    </xf>
    <xf numFmtId="39" fontId="16" fillId="0" borderId="1" xfId="6" applyNumberFormat="1" applyFont="1" applyFill="1" applyBorder="1"/>
    <xf numFmtId="0" fontId="15" fillId="3" borderId="0" xfId="6" applyFont="1" applyFill="1" applyBorder="1"/>
    <xf numFmtId="0" fontId="15" fillId="0" borderId="9" xfId="6" applyFont="1" applyFill="1" applyBorder="1"/>
    <xf numFmtId="44" fontId="0" fillId="0" borderId="0" xfId="0" applyNumberFormat="1" applyFont="1" applyAlignment="1">
      <alignment vertical="center" wrapText="1"/>
    </xf>
    <xf numFmtId="0" fontId="15" fillId="0" borderId="1" xfId="6" applyFont="1" applyFill="1" applyBorder="1" applyAlignment="1">
      <alignment horizontal="center" vertical="center" wrapText="1"/>
    </xf>
    <xf numFmtId="39" fontId="16" fillId="0" borderId="0" xfId="6" applyNumberFormat="1" applyFont="1" applyFill="1" applyBorder="1"/>
    <xf numFmtId="0" fontId="16" fillId="0" borderId="0" xfId="6" applyFont="1" applyFill="1" applyBorder="1"/>
    <xf numFmtId="0" fontId="16" fillId="7" borderId="0" xfId="6" applyFont="1" applyFill="1" applyBorder="1"/>
    <xf numFmtId="39" fontId="16" fillId="3" borderId="0" xfId="6" applyNumberFormat="1" applyFont="1" applyFill="1" applyBorder="1"/>
    <xf numFmtId="0" fontId="16" fillId="3" borderId="0" xfId="6" applyFont="1" applyFill="1" applyBorder="1" applyAlignment="1">
      <alignment horizontal="center" vertical="center"/>
    </xf>
    <xf numFmtId="0" fontId="16" fillId="3" borderId="0" xfId="6" applyFont="1" applyFill="1" applyBorder="1"/>
    <xf numFmtId="0" fontId="15" fillId="0" borderId="0" xfId="6" applyFont="1" applyFill="1" applyBorder="1" applyAlignment="1">
      <alignment horizontal="center"/>
    </xf>
    <xf numFmtId="0" fontId="0" fillId="0" borderId="0" xfId="0" quotePrefix="1" applyFont="1" applyBorder="1" applyAlignment="1">
      <alignment horizontal="center" vertical="center" wrapText="1"/>
    </xf>
    <xf numFmtId="0" fontId="5" fillId="0" borderId="0" xfId="3" quotePrefix="1" applyFont="1" applyBorder="1" applyAlignment="1">
      <alignment horizontal="center" vertical="center" wrapText="1"/>
    </xf>
    <xf numFmtId="168" fontId="0" fillId="0" borderId="0" xfId="0" applyNumberFormat="1" applyFont="1" applyFill="1" applyBorder="1" applyAlignment="1">
      <alignment horizontal="center" vertical="center" wrapText="1"/>
    </xf>
    <xf numFmtId="169" fontId="0" fillId="0" borderId="0" xfId="0" applyNumberFormat="1" applyFont="1" applyFill="1" applyBorder="1" applyAlignment="1">
      <alignment horizontal="right" vertical="center" wrapText="1"/>
    </xf>
    <xf numFmtId="0" fontId="16" fillId="0" borderId="1" xfId="6" applyFont="1" applyFill="1" applyBorder="1" applyAlignment="1">
      <alignment horizontal="center" vertical="center" wrapText="1"/>
    </xf>
    <xf numFmtId="39" fontId="16" fillId="8" borderId="1" xfId="6" applyNumberFormat="1" applyFont="1" applyFill="1" applyBorder="1" applyAlignment="1">
      <alignment wrapText="1"/>
    </xf>
    <xf numFmtId="172" fontId="0" fillId="0" borderId="0" xfId="0" applyNumberFormat="1" applyFont="1" applyFill="1" applyBorder="1" applyAlignment="1">
      <alignment horizontal="center" vertical="center" wrapText="1"/>
    </xf>
    <xf numFmtId="172" fontId="0" fillId="0" borderId="0" xfId="0" applyNumberFormat="1" applyFont="1" applyAlignment="1">
      <alignment vertical="center" wrapText="1"/>
    </xf>
    <xf numFmtId="172" fontId="0" fillId="0" borderId="0" xfId="0" applyNumberFormat="1" applyFont="1" applyAlignment="1">
      <alignment horizontal="right" vertical="center" wrapText="1"/>
    </xf>
    <xf numFmtId="172" fontId="0" fillId="0" borderId="0" xfId="0" applyNumberFormat="1" applyFont="1"/>
    <xf numFmtId="14" fontId="12" fillId="3" borderId="0" xfId="0" applyNumberFormat="1" applyFont="1" applyFill="1" applyBorder="1" applyAlignment="1">
      <alignment horizontal="right" vertical="center" wrapText="1"/>
    </xf>
    <xf numFmtId="170" fontId="16" fillId="3" borderId="0" xfId="6" applyNumberFormat="1" applyFont="1" applyFill="1" applyBorder="1"/>
    <xf numFmtId="172" fontId="0" fillId="0" borderId="0" xfId="0" applyNumberFormat="1" applyFont="1" applyAlignment="1">
      <alignment horizontal="center" vertical="center" wrapText="1"/>
    </xf>
    <xf numFmtId="0" fontId="35" fillId="3" borderId="0" xfId="0" applyFont="1" applyFill="1" applyBorder="1" applyAlignment="1">
      <alignment horizontal="center" vertical="center" wrapText="1"/>
    </xf>
    <xf numFmtId="44" fontId="3" fillId="13" borderId="0" xfId="0" applyNumberFormat="1" applyFont="1" applyFill="1"/>
    <xf numFmtId="0" fontId="7" fillId="0" borderId="0" xfId="0" applyFont="1" applyBorder="1" applyAlignment="1">
      <alignment vertical="center" wrapText="1"/>
    </xf>
    <xf numFmtId="0" fontId="0" fillId="0" borderId="31" xfId="0" applyFont="1" applyBorder="1"/>
    <xf numFmtId="0" fontId="7" fillId="0" borderId="0" xfId="0" applyFont="1" applyBorder="1" applyAlignment="1">
      <alignment horizontal="left" vertical="center" wrapText="1"/>
    </xf>
    <xf numFmtId="14" fontId="7" fillId="0" borderId="0" xfId="0" applyNumberFormat="1" applyFont="1" applyBorder="1" applyAlignment="1">
      <alignment horizontal="center" vertical="center" wrapText="1"/>
    </xf>
    <xf numFmtId="0" fontId="8" fillId="0" borderId="0" xfId="0" applyFont="1" applyBorder="1" applyAlignment="1">
      <alignment horizontal="left" vertical="center" wrapText="1"/>
    </xf>
    <xf numFmtId="0" fontId="15" fillId="0" borderId="0" xfId="6" applyFont="1" applyFill="1" applyBorder="1" applyAlignment="1"/>
    <xf numFmtId="0" fontId="40" fillId="0" borderId="0" xfId="6" applyNumberFormat="1" applyFont="1" applyFill="1" applyBorder="1" applyAlignment="1">
      <alignment horizontal="center" vertical="center" wrapText="1" readingOrder="1"/>
    </xf>
    <xf numFmtId="0" fontId="36" fillId="0" borderId="1" xfId="6" applyNumberFormat="1" applyFont="1" applyFill="1" applyBorder="1" applyAlignment="1">
      <alignment horizontal="center" vertical="center" wrapText="1" readingOrder="1"/>
    </xf>
    <xf numFmtId="0" fontId="36" fillId="3" borderId="1" xfId="6" applyNumberFormat="1" applyFont="1" applyFill="1" applyBorder="1" applyAlignment="1">
      <alignment horizontal="center" vertical="center" wrapText="1" readingOrder="1"/>
    </xf>
    <xf numFmtId="0" fontId="15" fillId="16" borderId="0" xfId="6" applyFont="1" applyFill="1" applyBorder="1"/>
    <xf numFmtId="0" fontId="36" fillId="12" borderId="16" xfId="6" applyNumberFormat="1" applyFont="1" applyFill="1" applyBorder="1" applyAlignment="1">
      <alignment horizontal="center" vertical="center" wrapText="1" readingOrder="1"/>
    </xf>
    <xf numFmtId="39" fontId="20" fillId="3" borderId="1" xfId="6" applyNumberFormat="1" applyFont="1" applyFill="1" applyBorder="1" applyAlignment="1">
      <alignment horizontal="right" vertical="center" wrapText="1" readingOrder="1"/>
    </xf>
    <xf numFmtId="0" fontId="36" fillId="6" borderId="19" xfId="6" applyNumberFormat="1" applyFont="1" applyFill="1" applyBorder="1" applyAlignment="1">
      <alignment horizontal="center" vertical="center" wrapText="1" readingOrder="1"/>
    </xf>
    <xf numFmtId="0" fontId="16" fillId="16" borderId="1" xfId="6" applyFont="1" applyFill="1" applyBorder="1" applyAlignment="1">
      <alignment horizontal="center" vertical="center" wrapText="1"/>
    </xf>
    <xf numFmtId="0" fontId="17" fillId="16" borderId="0" xfId="6" applyFont="1" applyFill="1" applyBorder="1"/>
    <xf numFmtId="39" fontId="16" fillId="10" borderId="0" xfId="6" applyNumberFormat="1" applyFont="1" applyFill="1" applyBorder="1"/>
    <xf numFmtId="39" fontId="28" fillId="3" borderId="1" xfId="6" applyNumberFormat="1" applyFont="1" applyFill="1" applyBorder="1" applyAlignment="1">
      <alignment horizontal="right" vertical="center" wrapText="1" readingOrder="1"/>
    </xf>
    <xf numFmtId="0" fontId="36" fillId="14" borderId="1" xfId="6" applyNumberFormat="1" applyFont="1" applyFill="1" applyBorder="1" applyAlignment="1">
      <alignment horizontal="center" vertical="center" wrapText="1" readingOrder="1"/>
    </xf>
    <xf numFmtId="0" fontId="16" fillId="4" borderId="8" xfId="6" applyFont="1" applyFill="1" applyBorder="1" applyAlignment="1">
      <alignment horizontal="center" vertical="center" wrapText="1"/>
    </xf>
    <xf numFmtId="0" fontId="36" fillId="0" borderId="19" xfId="6" applyNumberFormat="1" applyFont="1" applyFill="1" applyBorder="1" applyAlignment="1">
      <alignment horizontal="center" vertical="center" wrapText="1" readingOrder="1"/>
    </xf>
    <xf numFmtId="0" fontId="36" fillId="12" borderId="18" xfId="6" applyNumberFormat="1" applyFont="1" applyFill="1" applyBorder="1" applyAlignment="1">
      <alignment horizontal="center" vertical="center" wrapText="1" readingOrder="1"/>
    </xf>
    <xf numFmtId="39" fontId="19" fillId="12" borderId="18" xfId="6" applyNumberFormat="1" applyFont="1" applyFill="1" applyBorder="1" applyAlignment="1">
      <alignment horizontal="right" vertical="center" wrapText="1" readingOrder="1"/>
    </xf>
    <xf numFmtId="39" fontId="19" fillId="12" borderId="26" xfId="6" applyNumberFormat="1" applyFont="1" applyFill="1" applyBorder="1" applyAlignment="1">
      <alignment horizontal="right" vertical="center" wrapText="1" readingOrder="1"/>
    </xf>
    <xf numFmtId="39" fontId="19" fillId="7" borderId="1" xfId="6" applyNumberFormat="1" applyFont="1" applyFill="1" applyBorder="1" applyAlignment="1">
      <alignment horizontal="right" vertical="center" wrapText="1" readingOrder="1"/>
    </xf>
    <xf numFmtId="0" fontId="26" fillId="16" borderId="19" xfId="6" applyNumberFormat="1" applyFont="1" applyFill="1" applyBorder="1" applyAlignment="1">
      <alignment horizontal="center" vertical="center" wrapText="1" readingOrder="1"/>
    </xf>
    <xf numFmtId="0" fontId="44" fillId="0" borderId="19" xfId="6" applyNumberFormat="1" applyFont="1" applyFill="1" applyBorder="1" applyAlignment="1">
      <alignment horizontal="center" vertical="center" wrapText="1" readingOrder="1"/>
    </xf>
    <xf numFmtId="0" fontId="36" fillId="12" borderId="17" xfId="6" applyNumberFormat="1" applyFont="1" applyFill="1" applyBorder="1" applyAlignment="1">
      <alignment horizontal="center" vertical="center" wrapText="1" readingOrder="1"/>
    </xf>
    <xf numFmtId="39" fontId="19" fillId="12" borderId="17" xfId="6" applyNumberFormat="1" applyFont="1" applyFill="1" applyBorder="1" applyAlignment="1">
      <alignment horizontal="right" vertical="center" wrapText="1" readingOrder="1"/>
    </xf>
    <xf numFmtId="39" fontId="19" fillId="12" borderId="27" xfId="6" applyNumberFormat="1" applyFont="1" applyFill="1" applyBorder="1" applyAlignment="1">
      <alignment horizontal="right" vertical="center" wrapText="1" readingOrder="1"/>
    </xf>
    <xf numFmtId="39" fontId="28" fillId="3" borderId="1" xfId="6" applyNumberFormat="1" applyFont="1" applyFill="1" applyBorder="1" applyAlignment="1">
      <alignment horizontal="right" vertical="center" wrapText="1"/>
    </xf>
    <xf numFmtId="0" fontId="26" fillId="16" borderId="1" xfId="6" applyNumberFormat="1" applyFont="1" applyFill="1" applyBorder="1" applyAlignment="1">
      <alignment horizontal="center" vertical="center" wrapText="1" readingOrder="1"/>
    </xf>
    <xf numFmtId="39" fontId="20" fillId="16" borderId="1" xfId="6" applyNumberFormat="1" applyFont="1" applyFill="1" applyBorder="1" applyAlignment="1">
      <alignment horizontal="right" vertical="center" wrapText="1" readingOrder="1"/>
    </xf>
    <xf numFmtId="39" fontId="28" fillId="16" borderId="1" xfId="6" applyNumberFormat="1" applyFont="1" applyFill="1" applyBorder="1" applyAlignment="1">
      <alignment horizontal="right" vertical="center" wrapText="1" readingOrder="1"/>
    </xf>
    <xf numFmtId="39" fontId="28" fillId="16" borderId="1" xfId="6" applyNumberFormat="1" applyFont="1" applyFill="1" applyBorder="1" applyAlignment="1">
      <alignment horizontal="right" vertical="center" wrapText="1"/>
    </xf>
    <xf numFmtId="39" fontId="19" fillId="0" borderId="1" xfId="6" applyNumberFormat="1" applyFont="1" applyFill="1" applyBorder="1" applyAlignment="1">
      <alignment horizontal="right" vertical="center" wrapText="1" readingOrder="1"/>
    </xf>
    <xf numFmtId="169" fontId="26" fillId="16" borderId="1" xfId="6" applyNumberFormat="1" applyFont="1" applyFill="1" applyBorder="1" applyAlignment="1">
      <alignment horizontal="center" vertical="center" wrapText="1" readingOrder="1"/>
    </xf>
    <xf numFmtId="39" fontId="19" fillId="14" borderId="1" xfId="6" applyNumberFormat="1" applyFont="1" applyFill="1" applyBorder="1" applyAlignment="1">
      <alignment horizontal="right" vertical="center" wrapText="1" readingOrder="1"/>
    </xf>
    <xf numFmtId="0" fontId="44" fillId="0" borderId="1" xfId="6" applyNumberFormat="1" applyFont="1" applyFill="1" applyBorder="1" applyAlignment="1">
      <alignment horizontal="center" vertical="center" wrapText="1" readingOrder="1"/>
    </xf>
    <xf numFmtId="39" fontId="29" fillId="10" borderId="1" xfId="6" applyNumberFormat="1" applyFont="1" applyFill="1" applyBorder="1" applyAlignment="1">
      <alignment horizontal="right"/>
    </xf>
    <xf numFmtId="0" fontId="19" fillId="3" borderId="1" xfId="6" applyNumberFormat="1" applyFont="1" applyFill="1" applyBorder="1" applyAlignment="1">
      <alignment vertical="center" wrapText="1" readingOrder="1"/>
    </xf>
    <xf numFmtId="0" fontId="19" fillId="6" borderId="1" xfId="6" applyNumberFormat="1" applyFont="1" applyFill="1" applyBorder="1" applyAlignment="1">
      <alignment horizontal="center" vertical="center" wrapText="1" readingOrder="1"/>
    </xf>
    <xf numFmtId="39" fontId="45" fillId="12" borderId="1" xfId="6" applyNumberFormat="1" applyFont="1" applyFill="1" applyBorder="1" applyAlignment="1">
      <alignment horizontal="right"/>
    </xf>
    <xf numFmtId="0" fontId="45" fillId="12" borderId="1" xfId="6" applyFont="1" applyFill="1" applyBorder="1" applyAlignment="1">
      <alignment horizontal="center" vertical="center" wrapText="1"/>
    </xf>
    <xf numFmtId="0" fontId="45" fillId="12" borderId="1" xfId="6" applyFont="1" applyFill="1" applyBorder="1" applyAlignment="1">
      <alignment horizontal="right"/>
    </xf>
    <xf numFmtId="0" fontId="19" fillId="3" borderId="19" xfId="6" applyNumberFormat="1" applyFont="1" applyFill="1" applyBorder="1" applyAlignment="1">
      <alignment horizontal="center" vertical="center" wrapText="1" readingOrder="1"/>
    </xf>
    <xf numFmtId="0" fontId="45" fillId="3" borderId="0" xfId="6" applyFont="1" applyFill="1" applyBorder="1"/>
    <xf numFmtId="0" fontId="19" fillId="6" borderId="19" xfId="6" applyNumberFormat="1" applyFont="1" applyFill="1" applyBorder="1" applyAlignment="1">
      <alignment horizontal="center" vertical="center" wrapText="1" readingOrder="1"/>
    </xf>
    <xf numFmtId="0" fontId="45" fillId="0" borderId="0" xfId="6" applyFont="1" applyFill="1" applyBorder="1"/>
    <xf numFmtId="0" fontId="20" fillId="3" borderId="19" xfId="6" applyNumberFormat="1" applyFont="1" applyFill="1" applyBorder="1" applyAlignment="1">
      <alignment horizontal="center" vertical="center" wrapText="1" readingOrder="1"/>
    </xf>
    <xf numFmtId="0" fontId="19" fillId="0" borderId="19" xfId="6" applyNumberFormat="1" applyFont="1" applyFill="1" applyBorder="1" applyAlignment="1">
      <alignment horizontal="center" vertical="center" wrapText="1" readingOrder="1"/>
    </xf>
    <xf numFmtId="0" fontId="19" fillId="0" borderId="1" xfId="6" applyNumberFormat="1" applyFont="1" applyFill="1" applyBorder="1" applyAlignment="1">
      <alignment horizontal="center" vertical="center" wrapText="1" readingOrder="1"/>
    </xf>
    <xf numFmtId="0" fontId="45" fillId="6" borderId="0" xfId="6" applyFont="1" applyFill="1" applyBorder="1"/>
    <xf numFmtId="0" fontId="19" fillId="0" borderId="19" xfId="0" applyNumberFormat="1" applyFont="1" applyFill="1" applyBorder="1" applyAlignment="1">
      <alignment horizontal="center" vertical="center" wrapText="1" readingOrder="1"/>
    </xf>
    <xf numFmtId="0" fontId="19" fillId="12" borderId="19" xfId="6" applyNumberFormat="1" applyFont="1" applyFill="1" applyBorder="1" applyAlignment="1">
      <alignment horizontal="center" vertical="center" wrapText="1" readingOrder="1"/>
    </xf>
    <xf numFmtId="0" fontId="19" fillId="17" borderId="19" xfId="6" applyNumberFormat="1" applyFont="1" applyFill="1" applyBorder="1" applyAlignment="1">
      <alignment horizontal="center" vertical="center" wrapText="1" readingOrder="1"/>
    </xf>
    <xf numFmtId="0" fontId="46" fillId="12" borderId="19" xfId="6" applyNumberFormat="1" applyFont="1" applyFill="1" applyBorder="1" applyAlignment="1">
      <alignment horizontal="center" vertical="center" wrapText="1" readingOrder="1"/>
    </xf>
    <xf numFmtId="0" fontId="46" fillId="12" borderId="1" xfId="6" applyNumberFormat="1" applyFont="1" applyFill="1" applyBorder="1" applyAlignment="1">
      <alignment horizontal="center" vertical="center" wrapText="1" readingOrder="1"/>
    </xf>
    <xf numFmtId="0" fontId="46" fillId="12" borderId="1" xfId="6" applyNumberFormat="1" applyFont="1" applyFill="1" applyBorder="1" applyAlignment="1">
      <alignment vertical="center" wrapText="1" readingOrder="1"/>
    </xf>
    <xf numFmtId="39" fontId="46" fillId="12" borderId="1" xfId="6" applyNumberFormat="1" applyFont="1" applyFill="1" applyBorder="1" applyAlignment="1">
      <alignment horizontal="right" vertical="center" wrapText="1" readingOrder="1"/>
    </xf>
    <xf numFmtId="0" fontId="47" fillId="12" borderId="0" xfId="6" applyFont="1" applyFill="1" applyBorder="1"/>
    <xf numFmtId="0" fontId="19" fillId="15" borderId="19" xfId="6" applyNumberFormat="1" applyFont="1" applyFill="1" applyBorder="1" applyAlignment="1">
      <alignment horizontal="center" vertical="center" wrapText="1" readingOrder="1"/>
    </xf>
    <xf numFmtId="0" fontId="45" fillId="15" borderId="0" xfId="6" applyFont="1" applyFill="1" applyBorder="1"/>
    <xf numFmtId="39" fontId="45" fillId="3" borderId="6" xfId="6" applyNumberFormat="1" applyFont="1" applyFill="1" applyBorder="1" applyAlignment="1">
      <alignment horizontal="right" vertical="center"/>
    </xf>
    <xf numFmtId="39" fontId="39" fillId="3" borderId="6" xfId="6" applyNumberFormat="1" applyFont="1" applyFill="1" applyBorder="1" applyAlignment="1">
      <alignment horizontal="right" vertical="center"/>
    </xf>
    <xf numFmtId="0" fontId="17" fillId="0" borderId="6" xfId="6" applyFont="1" applyFill="1" applyBorder="1"/>
    <xf numFmtId="0" fontId="19" fillId="3" borderId="1" xfId="0" applyNumberFormat="1" applyFont="1" applyFill="1" applyBorder="1" applyAlignment="1">
      <alignment horizontal="center" vertical="center" wrapText="1" readingOrder="1"/>
    </xf>
    <xf numFmtId="39" fontId="19" fillId="3" borderId="1" xfId="6" applyNumberFormat="1" applyFont="1" applyFill="1" applyBorder="1" applyAlignment="1">
      <alignment vertical="center" wrapText="1" readingOrder="1"/>
    </xf>
    <xf numFmtId="0" fontId="15" fillId="0" borderId="0" xfId="6" applyFont="1" applyFill="1" applyBorder="1" applyAlignment="1">
      <alignment horizontal="center" vertical="center"/>
    </xf>
    <xf numFmtId="0" fontId="45" fillId="12" borderId="1" xfId="6" applyFont="1" applyFill="1" applyBorder="1" applyAlignment="1">
      <alignment horizontal="center" vertical="center"/>
    </xf>
    <xf numFmtId="39" fontId="28" fillId="16" borderId="1" xfId="6" applyNumberFormat="1" applyFont="1" applyFill="1" applyBorder="1" applyAlignment="1">
      <alignment horizontal="center" vertical="center" wrapText="1"/>
    </xf>
    <xf numFmtId="39" fontId="28" fillId="3" borderId="1" xfId="6" applyNumberFormat="1" applyFont="1" applyFill="1" applyBorder="1" applyAlignment="1">
      <alignment horizontal="center" vertical="center" wrapText="1"/>
    </xf>
    <xf numFmtId="39" fontId="16" fillId="10" borderId="0" xfId="6" applyNumberFormat="1" applyFont="1" applyFill="1" applyBorder="1" applyAlignment="1">
      <alignment horizontal="center" vertical="center"/>
    </xf>
    <xf numFmtId="0" fontId="15" fillId="0" borderId="1" xfId="6" applyFont="1" applyFill="1" applyBorder="1" applyAlignment="1">
      <alignment horizontal="center" vertical="center"/>
    </xf>
    <xf numFmtId="0" fontId="15" fillId="16" borderId="1" xfId="6" applyFont="1" applyFill="1" applyBorder="1" applyAlignment="1">
      <alignment horizontal="center" vertical="center"/>
    </xf>
    <xf numFmtId="0" fontId="17" fillId="0" borderId="1" xfId="6" applyFont="1" applyFill="1" applyBorder="1" applyAlignment="1">
      <alignment horizontal="center" vertical="center"/>
    </xf>
    <xf numFmtId="0" fontId="17" fillId="0" borderId="0" xfId="6" applyFont="1" applyFill="1" applyBorder="1" applyAlignment="1">
      <alignment horizontal="center" vertical="center"/>
    </xf>
    <xf numFmtId="0" fontId="46" fillId="21" borderId="1" xfId="6" applyNumberFormat="1" applyFont="1" applyFill="1" applyBorder="1" applyAlignment="1">
      <alignment horizontal="center" vertical="center" wrapText="1" readingOrder="1"/>
    </xf>
    <xf numFmtId="39" fontId="46" fillId="21" borderId="1" xfId="6" applyNumberFormat="1" applyFont="1" applyFill="1" applyBorder="1" applyAlignment="1">
      <alignment horizontal="right" vertical="center" wrapText="1" readingOrder="1"/>
    </xf>
    <xf numFmtId="39" fontId="27" fillId="21" borderId="1" xfId="6" applyNumberFormat="1" applyFont="1" applyFill="1" applyBorder="1" applyAlignment="1">
      <alignment horizontal="right" vertical="center" wrapText="1" readingOrder="1"/>
    </xf>
    <xf numFmtId="0" fontId="27" fillId="21" borderId="1" xfId="6" applyNumberFormat="1" applyFont="1" applyFill="1" applyBorder="1" applyAlignment="1">
      <alignment horizontal="center" vertical="center" wrapText="1" readingOrder="1"/>
    </xf>
    <xf numFmtId="0" fontId="30" fillId="21" borderId="1" xfId="6" applyNumberFormat="1" applyFont="1" applyFill="1" applyBorder="1" applyAlignment="1">
      <alignment horizontal="left" vertical="center" wrapText="1" readingOrder="1"/>
    </xf>
    <xf numFmtId="0" fontId="6" fillId="0" borderId="1" xfId="6" applyNumberFormat="1" applyFont="1" applyFill="1" applyBorder="1" applyAlignment="1">
      <alignment horizontal="left" vertical="center" wrapText="1" readingOrder="1"/>
    </xf>
    <xf numFmtId="0" fontId="6" fillId="12" borderId="18" xfId="6" applyNumberFormat="1" applyFont="1" applyFill="1" applyBorder="1" applyAlignment="1">
      <alignment horizontal="left" vertical="center" wrapText="1" readingOrder="1"/>
    </xf>
    <xf numFmtId="0" fontId="6" fillId="12" borderId="17" xfId="6" applyNumberFormat="1" applyFont="1" applyFill="1" applyBorder="1" applyAlignment="1">
      <alignment horizontal="left" vertical="center" wrapText="1" readingOrder="1"/>
    </xf>
    <xf numFmtId="0" fontId="33" fillId="12" borderId="1" xfId="6" applyNumberFormat="1" applyFont="1" applyFill="1" applyBorder="1" applyAlignment="1">
      <alignment horizontal="left" vertical="center" wrapText="1" readingOrder="1"/>
    </xf>
    <xf numFmtId="0" fontId="28" fillId="3" borderId="1" xfId="6" applyNumberFormat="1" applyFont="1" applyFill="1" applyBorder="1" applyAlignment="1">
      <alignment horizontal="left" vertical="center" wrapText="1" readingOrder="1"/>
    </xf>
    <xf numFmtId="0" fontId="28" fillId="16" borderId="1" xfId="6" applyNumberFormat="1" applyFont="1" applyFill="1" applyBorder="1" applyAlignment="1">
      <alignment horizontal="left" vertical="center" wrapText="1" readingOrder="1"/>
    </xf>
    <xf numFmtId="4" fontId="28" fillId="0" borderId="1" xfId="6" applyNumberFormat="1" applyFont="1" applyFill="1" applyBorder="1" applyAlignment="1" applyProtection="1">
      <alignment horizontal="center" vertical="center"/>
    </xf>
    <xf numFmtId="4" fontId="6" fillId="0" borderId="0" xfId="6" applyNumberFormat="1" applyFont="1" applyFill="1" applyBorder="1" applyAlignment="1" applyProtection="1">
      <alignment horizontal="center"/>
    </xf>
    <xf numFmtId="0" fontId="28" fillId="23" borderId="22" xfId="6" applyNumberFormat="1" applyFont="1" applyFill="1" applyBorder="1" applyAlignment="1">
      <alignment horizontal="center" vertical="center" wrapText="1" readingOrder="1"/>
    </xf>
    <xf numFmtId="0" fontId="42" fillId="4" borderId="22" xfId="0" applyFont="1" applyFill="1" applyBorder="1" applyAlignment="1">
      <alignment horizontal="center" vertical="center" wrapText="1"/>
    </xf>
    <xf numFmtId="39" fontId="6" fillId="18" borderId="1" xfId="6" applyNumberFormat="1" applyFont="1" applyFill="1" applyBorder="1" applyAlignment="1">
      <alignment horizontal="right" vertical="center" wrapText="1" readingOrder="1"/>
    </xf>
    <xf numFmtId="39" fontId="33" fillId="12" borderId="1" xfId="6" applyNumberFormat="1" applyFont="1" applyFill="1" applyBorder="1" applyAlignment="1">
      <alignment horizontal="right" vertical="center" wrapText="1" readingOrder="1"/>
    </xf>
    <xf numFmtId="39" fontId="33" fillId="18" borderId="1" xfId="6" applyNumberFormat="1" applyFont="1" applyFill="1" applyBorder="1" applyAlignment="1">
      <alignment horizontal="right" vertical="center" wrapText="1" readingOrder="1"/>
    </xf>
    <xf numFmtId="39" fontId="30" fillId="22" borderId="1" xfId="6" applyNumberFormat="1" applyFont="1" applyFill="1" applyBorder="1" applyAlignment="1">
      <alignment horizontal="right" vertical="center" wrapText="1" readingOrder="1"/>
    </xf>
    <xf numFmtId="39" fontId="6" fillId="12" borderId="1" xfId="6" applyNumberFormat="1" applyFont="1" applyFill="1" applyBorder="1" applyAlignment="1">
      <alignment horizontal="right" vertical="center" wrapText="1" readingOrder="1"/>
    </xf>
    <xf numFmtId="39" fontId="15" fillId="12" borderId="1" xfId="6" applyNumberFormat="1" applyFont="1" applyFill="1" applyBorder="1" applyAlignment="1">
      <alignment horizontal="center" vertical="center"/>
    </xf>
    <xf numFmtId="0" fontId="15" fillId="12" borderId="1" xfId="6" applyFont="1" applyFill="1" applyBorder="1" applyAlignment="1">
      <alignment horizontal="center" vertical="center"/>
    </xf>
    <xf numFmtId="39" fontId="28" fillId="0" borderId="1" xfId="6" applyNumberFormat="1" applyFont="1" applyFill="1" applyBorder="1" applyAlignment="1">
      <alignment horizontal="right" vertical="center" wrapText="1" readingOrder="1"/>
    </xf>
    <xf numFmtId="39" fontId="16" fillId="10" borderId="1" xfId="6" applyNumberFormat="1" applyFont="1" applyFill="1" applyBorder="1"/>
    <xf numFmtId="39" fontId="28" fillId="10" borderId="1" xfId="6" applyNumberFormat="1" applyFont="1" applyFill="1" applyBorder="1" applyAlignment="1">
      <alignment horizontal="right" vertical="center" wrapText="1"/>
    </xf>
    <xf numFmtId="39" fontId="16" fillId="10" borderId="1" xfId="6" applyNumberFormat="1" applyFont="1" applyFill="1" applyBorder="1" applyAlignment="1">
      <alignment horizontal="right"/>
    </xf>
    <xf numFmtId="39" fontId="16" fillId="10" borderId="1" xfId="6" applyNumberFormat="1" applyFont="1" applyFill="1" applyBorder="1" applyAlignment="1">
      <alignment horizontal="center" vertical="center"/>
    </xf>
    <xf numFmtId="39" fontId="19" fillId="3" borderId="1" xfId="6" applyNumberFormat="1" applyFont="1" applyFill="1" applyBorder="1" applyAlignment="1">
      <alignment horizontal="center" vertical="center" wrapText="1" readingOrder="1"/>
    </xf>
    <xf numFmtId="39" fontId="48" fillId="3" borderId="1" xfId="6" applyNumberFormat="1" applyFont="1" applyFill="1" applyBorder="1" applyAlignment="1">
      <alignment horizontal="right" vertical="center"/>
    </xf>
    <xf numFmtId="10" fontId="15" fillId="0" borderId="1" xfId="6" applyNumberFormat="1" applyFont="1" applyFill="1" applyBorder="1" applyAlignment="1">
      <alignment horizontal="center" vertical="center" wrapText="1"/>
    </xf>
    <xf numFmtId="10" fontId="45" fillId="3" borderId="1" xfId="10" applyNumberFormat="1" applyFont="1" applyFill="1" applyBorder="1" applyAlignment="1">
      <alignment horizontal="center" vertical="center" wrapText="1"/>
    </xf>
    <xf numFmtId="0" fontId="45" fillId="3" borderId="1" xfId="6" applyFont="1" applyFill="1" applyBorder="1" applyAlignment="1">
      <alignment horizontal="center" vertical="center" wrapText="1"/>
    </xf>
    <xf numFmtId="0" fontId="47" fillId="12" borderId="1" xfId="6" applyFont="1" applyFill="1" applyBorder="1" applyAlignment="1">
      <alignment horizontal="center" vertical="center" wrapText="1"/>
    </xf>
    <xf numFmtId="39" fontId="45" fillId="12" borderId="1" xfId="6" applyNumberFormat="1" applyFont="1" applyFill="1" applyBorder="1" applyAlignment="1">
      <alignment horizontal="center" vertical="center" wrapText="1"/>
    </xf>
    <xf numFmtId="0" fontId="15" fillId="16" borderId="1" xfId="6" applyFont="1" applyFill="1" applyBorder="1" applyAlignment="1">
      <alignment horizontal="center" vertical="center" wrapText="1"/>
    </xf>
    <xf numFmtId="0" fontId="17" fillId="16" borderId="1" xfId="6" applyFont="1" applyFill="1" applyBorder="1" applyAlignment="1">
      <alignment horizontal="center" vertical="center" wrapText="1"/>
    </xf>
    <xf numFmtId="0" fontId="19" fillId="3" borderId="1" xfId="6" applyNumberFormat="1" applyFont="1" applyFill="1" applyBorder="1" applyAlignment="1">
      <alignment horizontal="center" vertical="center" wrapText="1" readingOrder="1"/>
    </xf>
    <xf numFmtId="0" fontId="26" fillId="3" borderId="19" xfId="6" applyNumberFormat="1" applyFont="1" applyFill="1" applyBorder="1" applyAlignment="1">
      <alignment horizontal="center" vertical="center" wrapText="1" readingOrder="1"/>
    </xf>
    <xf numFmtId="39" fontId="16" fillId="3" borderId="1" xfId="6" applyNumberFormat="1" applyFont="1" applyFill="1" applyBorder="1" applyAlignment="1">
      <alignment horizontal="center" vertical="center" wrapText="1"/>
    </xf>
    <xf numFmtId="0" fontId="15" fillId="3" borderId="1" xfId="6" applyFont="1" applyFill="1" applyBorder="1" applyAlignment="1">
      <alignment horizontal="center" vertical="center"/>
    </xf>
    <xf numFmtId="0" fontId="15" fillId="3" borderId="1" xfId="6" applyFont="1" applyFill="1" applyBorder="1" applyAlignment="1">
      <alignment horizontal="center" vertical="center" wrapText="1"/>
    </xf>
    <xf numFmtId="0" fontId="49" fillId="3" borderId="0" xfId="6" applyNumberFormat="1" applyFont="1" applyFill="1" applyBorder="1" applyAlignment="1">
      <alignment horizontal="center" vertical="center" wrapText="1" readingOrder="1"/>
    </xf>
    <xf numFmtId="10" fontId="50" fillId="3" borderId="1" xfId="10" applyNumberFormat="1" applyFont="1" applyFill="1" applyBorder="1" applyAlignment="1">
      <alignment horizontal="center" vertical="center"/>
    </xf>
    <xf numFmtId="39" fontId="50" fillId="15" borderId="1" xfId="6" applyNumberFormat="1" applyFont="1" applyFill="1" applyBorder="1" applyAlignment="1">
      <alignment horizontal="right" vertical="center"/>
    </xf>
    <xf numFmtId="39" fontId="50" fillId="15" borderId="1" xfId="6" applyNumberFormat="1" applyFont="1" applyFill="1" applyBorder="1" applyAlignment="1">
      <alignment horizontal="center" vertical="center" wrapText="1"/>
    </xf>
    <xf numFmtId="39" fontId="50" fillId="3" borderId="6" xfId="6" applyNumberFormat="1" applyFont="1" applyFill="1" applyBorder="1" applyAlignment="1">
      <alignment horizontal="right" vertical="center"/>
    </xf>
    <xf numFmtId="10" fontId="50" fillId="0" borderId="1" xfId="6" applyNumberFormat="1" applyFont="1" applyFill="1" applyBorder="1" applyAlignment="1">
      <alignment horizontal="center" vertical="center"/>
    </xf>
    <xf numFmtId="10" fontId="52" fillId="11" borderId="1" xfId="6" applyNumberFormat="1" applyFont="1" applyFill="1" applyBorder="1" applyAlignment="1">
      <alignment horizontal="center" vertical="center"/>
    </xf>
    <xf numFmtId="39" fontId="57" fillId="12" borderId="1" xfId="6" applyNumberFormat="1" applyFont="1" applyFill="1" applyBorder="1" applyAlignment="1">
      <alignment horizontal="right" vertical="center" wrapText="1" readingOrder="1"/>
    </xf>
    <xf numFmtId="39" fontId="52" fillId="3" borderId="6" xfId="6" applyNumberFormat="1" applyFont="1" applyFill="1" applyBorder="1" applyAlignment="1">
      <alignment horizontal="right" vertical="center"/>
    </xf>
    <xf numFmtId="10" fontId="52" fillId="22" borderId="1" xfId="10" applyNumberFormat="1" applyFont="1" applyFill="1" applyBorder="1" applyAlignment="1">
      <alignment horizontal="center" vertical="center"/>
    </xf>
    <xf numFmtId="10" fontId="11" fillId="3" borderId="1" xfId="10" applyNumberFormat="1" applyFont="1" applyFill="1" applyBorder="1" applyAlignment="1">
      <alignment horizontal="center" vertical="center" wrapText="1"/>
    </xf>
    <xf numFmtId="0" fontId="15" fillId="3" borderId="0" xfId="6" applyFont="1" applyFill="1" applyBorder="1" applyAlignment="1">
      <alignment horizontal="center" vertical="center"/>
    </xf>
    <xf numFmtId="0" fontId="28" fillId="4" borderId="15" xfId="6" applyNumberFormat="1" applyFont="1" applyFill="1" applyBorder="1" applyAlignment="1">
      <alignment vertical="center" wrapText="1" readingOrder="1"/>
    </xf>
    <xf numFmtId="0" fontId="41" fillId="3" borderId="22" xfId="0" applyFont="1" applyFill="1" applyBorder="1" applyAlignment="1">
      <alignment horizontal="center" vertical="center" wrapText="1"/>
    </xf>
    <xf numFmtId="0" fontId="16" fillId="4" borderId="1" xfId="6" applyFont="1" applyFill="1" applyBorder="1" applyAlignment="1">
      <alignment horizontal="center" vertical="center" wrapText="1"/>
    </xf>
    <xf numFmtId="10" fontId="50" fillId="3" borderId="0" xfId="6" applyNumberFormat="1" applyFont="1" applyFill="1" applyBorder="1" applyAlignment="1">
      <alignment horizontal="center" vertical="center"/>
    </xf>
    <xf numFmtId="10" fontId="50" fillId="3" borderId="0" xfId="10" applyNumberFormat="1" applyFont="1" applyFill="1" applyBorder="1" applyAlignment="1">
      <alignment horizontal="center" vertical="center"/>
    </xf>
    <xf numFmtId="10" fontId="55" fillId="3" borderId="0" xfId="6" applyNumberFormat="1" applyFont="1" applyFill="1" applyBorder="1" applyAlignment="1">
      <alignment horizontal="center" vertical="center"/>
    </xf>
    <xf numFmtId="10" fontId="52" fillId="3" borderId="0" xfId="6" applyNumberFormat="1" applyFont="1" applyFill="1" applyBorder="1" applyAlignment="1">
      <alignment horizontal="center" vertical="center"/>
    </xf>
    <xf numFmtId="0" fontId="50" fillId="3" borderId="0" xfId="6" applyFont="1" applyFill="1" applyBorder="1" applyAlignment="1">
      <alignment horizontal="center" vertical="center"/>
    </xf>
    <xf numFmtId="39" fontId="56" fillId="3" borderId="0" xfId="6" applyNumberFormat="1" applyFont="1" applyFill="1" applyBorder="1" applyAlignment="1">
      <alignment horizontal="center" vertical="center" wrapText="1"/>
    </xf>
    <xf numFmtId="10" fontId="51" fillId="3" borderId="0" xfId="6" applyNumberFormat="1" applyFont="1" applyFill="1" applyBorder="1" applyAlignment="1">
      <alignment horizontal="center" vertical="center"/>
    </xf>
    <xf numFmtId="10" fontId="52" fillId="3" borderId="0" xfId="10" applyNumberFormat="1" applyFont="1" applyFill="1" applyBorder="1" applyAlignment="1">
      <alignment horizontal="center" vertical="center"/>
    </xf>
    <xf numFmtId="10" fontId="53" fillId="3" borderId="0" xfId="6" applyNumberFormat="1" applyFont="1" applyFill="1" applyBorder="1" applyAlignment="1">
      <alignment horizontal="center" vertical="center"/>
    </xf>
    <xf numFmtId="0" fontId="45" fillId="3" borderId="0" xfId="6" applyFont="1" applyFill="1" applyBorder="1" applyAlignment="1">
      <alignment horizontal="center" vertical="center"/>
    </xf>
    <xf numFmtId="10" fontId="50" fillId="16" borderId="1" xfId="10" applyNumberFormat="1" applyFont="1" applyFill="1" applyBorder="1" applyAlignment="1">
      <alignment horizontal="center" vertical="center"/>
    </xf>
    <xf numFmtId="39" fontId="50" fillId="16" borderId="1" xfId="6" applyNumberFormat="1" applyFont="1" applyFill="1" applyBorder="1" applyAlignment="1">
      <alignment horizontal="right" vertical="center"/>
    </xf>
    <xf numFmtId="39" fontId="50" fillId="16" borderId="1" xfId="6" applyNumberFormat="1" applyFont="1" applyFill="1" applyBorder="1" applyAlignment="1">
      <alignment horizontal="center" vertical="center" wrapText="1"/>
    </xf>
    <xf numFmtId="39" fontId="50" fillId="16" borderId="6" xfId="6" applyNumberFormat="1" applyFont="1" applyFill="1" applyBorder="1" applyAlignment="1">
      <alignment horizontal="right" vertical="center"/>
    </xf>
    <xf numFmtId="10" fontId="50" fillId="16" borderId="1" xfId="6" applyNumberFormat="1" applyFont="1" applyFill="1" applyBorder="1" applyAlignment="1">
      <alignment horizontal="center" vertical="center"/>
    </xf>
    <xf numFmtId="10" fontId="43" fillId="3" borderId="0" xfId="6" applyNumberFormat="1" applyFont="1" applyFill="1" applyBorder="1" applyAlignment="1">
      <alignment horizontal="center" vertical="center"/>
    </xf>
    <xf numFmtId="177" fontId="43" fillId="3" borderId="0" xfId="6" applyNumberFormat="1" applyFont="1" applyFill="1" applyBorder="1" applyAlignment="1">
      <alignment horizontal="center" vertical="center"/>
    </xf>
    <xf numFmtId="0" fontId="17" fillId="3" borderId="0" xfId="6" applyFont="1" applyFill="1" applyBorder="1" applyAlignment="1">
      <alignment horizontal="center" vertical="center"/>
    </xf>
    <xf numFmtId="10" fontId="15" fillId="0" borderId="23" xfId="6" applyNumberFormat="1" applyFont="1" applyFill="1" applyBorder="1" applyAlignment="1">
      <alignment horizontal="center" vertical="center" wrapText="1"/>
    </xf>
    <xf numFmtId="10" fontId="56" fillId="24" borderId="1" xfId="10" applyNumberFormat="1" applyFont="1" applyFill="1" applyBorder="1" applyAlignment="1">
      <alignment horizontal="center" vertical="center"/>
    </xf>
    <xf numFmtId="39" fontId="56" fillId="24" borderId="1" xfId="6" applyNumberFormat="1" applyFont="1" applyFill="1" applyBorder="1" applyAlignment="1">
      <alignment horizontal="right" vertical="center"/>
    </xf>
    <xf numFmtId="39" fontId="56" fillId="24" borderId="1" xfId="6" applyNumberFormat="1" applyFont="1" applyFill="1" applyBorder="1" applyAlignment="1">
      <alignment horizontal="center" vertical="center" wrapText="1"/>
    </xf>
    <xf numFmtId="39" fontId="56" fillId="24" borderId="6" xfId="6" applyNumberFormat="1" applyFont="1" applyFill="1" applyBorder="1" applyAlignment="1">
      <alignment horizontal="right" vertical="center"/>
    </xf>
    <xf numFmtId="10" fontId="56" fillId="24" borderId="1" xfId="6" applyNumberFormat="1" applyFont="1" applyFill="1" applyBorder="1" applyAlignment="1">
      <alignment horizontal="center" vertical="center"/>
    </xf>
    <xf numFmtId="10" fontId="16" fillId="3" borderId="0" xfId="6" applyNumberFormat="1" applyFont="1" applyFill="1" applyBorder="1" applyAlignment="1">
      <alignment horizontal="center" vertical="center"/>
    </xf>
    <xf numFmtId="39" fontId="15" fillId="12" borderId="1" xfId="6" applyNumberFormat="1" applyFont="1" applyFill="1" applyBorder="1" applyAlignment="1">
      <alignment horizontal="right"/>
    </xf>
    <xf numFmtId="0" fontId="15" fillId="12" borderId="1" xfId="6" applyFont="1" applyFill="1" applyBorder="1" applyAlignment="1">
      <alignment horizontal="right"/>
    </xf>
    <xf numFmtId="170" fontId="15" fillId="0" borderId="0" xfId="6" applyNumberFormat="1" applyFont="1" applyFill="1" applyBorder="1"/>
    <xf numFmtId="0" fontId="2" fillId="0" borderId="0" xfId="0" applyFont="1" applyBorder="1" applyAlignment="1">
      <alignment horizontal="center" vertical="center" wrapText="1"/>
    </xf>
    <xf numFmtId="39" fontId="50" fillId="5" borderId="1" xfId="6" applyNumberFormat="1" applyFont="1" applyFill="1" applyBorder="1" applyAlignment="1">
      <alignment horizontal="right" vertical="center"/>
    </xf>
    <xf numFmtId="39" fontId="50" fillId="5" borderId="1" xfId="6" applyNumberFormat="1" applyFont="1" applyFill="1" applyBorder="1" applyAlignment="1">
      <alignment horizontal="center" vertical="center" wrapText="1"/>
    </xf>
    <xf numFmtId="39" fontId="50" fillId="5" borderId="6" xfId="6" applyNumberFormat="1" applyFont="1" applyFill="1" applyBorder="1" applyAlignment="1">
      <alignment horizontal="right" vertical="center"/>
    </xf>
    <xf numFmtId="10" fontId="50" fillId="5" borderId="1" xfId="6" applyNumberFormat="1" applyFont="1" applyFill="1" applyBorder="1" applyAlignment="1">
      <alignment horizontal="center" vertical="center"/>
    </xf>
    <xf numFmtId="0" fontId="16" fillId="0" borderId="8" xfId="6" applyFont="1" applyFill="1" applyBorder="1"/>
    <xf numFmtId="0" fontId="16" fillId="0" borderId="8" xfId="6" applyFont="1" applyFill="1" applyBorder="1" applyAlignment="1">
      <alignment horizontal="center" vertical="center"/>
    </xf>
    <xf numFmtId="0" fontId="16" fillId="0" borderId="30" xfId="6" applyFont="1" applyFill="1" applyBorder="1" applyAlignment="1">
      <alignment horizontal="center" vertical="center" wrapText="1"/>
    </xf>
    <xf numFmtId="39" fontId="16" fillId="4" borderId="30" xfId="6" applyNumberFormat="1" applyFont="1" applyFill="1" applyBorder="1" applyAlignment="1">
      <alignment horizontal="center" vertical="center" wrapText="1"/>
    </xf>
    <xf numFmtId="0" fontId="28" fillId="4" borderId="30" xfId="6" applyNumberFormat="1" applyFont="1" applyFill="1" applyBorder="1" applyAlignment="1">
      <alignment horizontal="center" vertical="center" wrapText="1" readingOrder="1"/>
    </xf>
    <xf numFmtId="0" fontId="28" fillId="4" borderId="8" xfId="6" applyNumberFormat="1" applyFont="1" applyFill="1" applyBorder="1" applyAlignment="1">
      <alignment horizontal="center" vertical="center" wrapText="1" readingOrder="1"/>
    </xf>
    <xf numFmtId="39" fontId="16" fillId="4" borderId="8" xfId="6" applyNumberFormat="1" applyFont="1" applyFill="1" applyBorder="1" applyAlignment="1">
      <alignment horizontal="center" vertical="center" wrapText="1"/>
    </xf>
    <xf numFmtId="0" fontId="43" fillId="3" borderId="0" xfId="6" applyFont="1" applyFill="1" applyBorder="1" applyAlignment="1">
      <alignment horizontal="center" vertical="center"/>
    </xf>
    <xf numFmtId="0" fontId="16" fillId="0" borderId="22" xfId="6" applyFont="1" applyFill="1" applyBorder="1" applyAlignment="1">
      <alignment horizontal="center" vertical="center" wrapText="1"/>
    </xf>
    <xf numFmtId="0" fontId="15" fillId="0" borderId="23" xfId="6" applyFont="1" applyFill="1" applyBorder="1" applyAlignment="1">
      <alignment horizontal="center" vertical="center" wrapText="1"/>
    </xf>
    <xf numFmtId="0" fontId="15" fillId="3" borderId="0" xfId="6" applyFont="1" applyFill="1" applyBorder="1" applyAlignment="1">
      <alignment horizontal="center" vertical="center" wrapText="1"/>
    </xf>
    <xf numFmtId="0" fontId="16" fillId="3" borderId="0" xfId="6" applyFont="1" applyFill="1" applyBorder="1" applyAlignment="1">
      <alignment horizontal="left" vertical="center" wrapText="1"/>
    </xf>
    <xf numFmtId="0" fontId="16" fillId="3" borderId="0" xfId="6" applyFont="1" applyFill="1" applyBorder="1" applyAlignment="1">
      <alignment horizontal="center" vertical="center" wrapText="1"/>
    </xf>
    <xf numFmtId="0" fontId="42" fillId="3" borderId="0" xfId="0" applyFont="1" applyFill="1" applyBorder="1" applyAlignment="1">
      <alignment horizontal="center" vertical="center" wrapText="1"/>
    </xf>
    <xf numFmtId="0" fontId="16" fillId="3" borderId="0" xfId="6" applyFont="1" applyFill="1" applyBorder="1" applyAlignment="1">
      <alignment wrapText="1"/>
    </xf>
    <xf numFmtId="39" fontId="16" fillId="3" borderId="0" xfId="6" applyNumberFormat="1" applyFont="1" applyFill="1" applyBorder="1" applyAlignment="1">
      <alignment horizontal="center" vertical="center"/>
    </xf>
    <xf numFmtId="39" fontId="28" fillId="3" borderId="0" xfId="6" applyNumberFormat="1" applyFont="1" applyFill="1" applyBorder="1" applyAlignment="1">
      <alignment horizontal="center" vertical="center" wrapText="1"/>
    </xf>
    <xf numFmtId="10" fontId="56" fillId="3" borderId="0" xfId="10" applyNumberFormat="1" applyFont="1" applyFill="1" applyBorder="1" applyAlignment="1">
      <alignment horizontal="center" vertical="center"/>
    </xf>
    <xf numFmtId="39" fontId="56" fillId="3" borderId="0" xfId="6" applyNumberFormat="1" applyFont="1" applyFill="1" applyBorder="1" applyAlignment="1">
      <alignment horizontal="right" vertical="center"/>
    </xf>
    <xf numFmtId="10" fontId="56" fillId="3" borderId="0" xfId="6" applyNumberFormat="1" applyFont="1" applyFill="1" applyBorder="1" applyAlignment="1">
      <alignment horizontal="center" vertical="center"/>
    </xf>
    <xf numFmtId="39" fontId="16" fillId="3" borderId="0" xfId="6" applyNumberFormat="1" applyFont="1" applyFill="1" applyBorder="1" applyAlignment="1">
      <alignment horizontal="left" vertical="center" wrapText="1"/>
    </xf>
    <xf numFmtId="0" fontId="0" fillId="0" borderId="0" xfId="0" applyFont="1" applyFill="1" applyBorder="1" applyAlignment="1">
      <alignment horizontal="right" vertical="center" wrapText="1"/>
    </xf>
    <xf numFmtId="0" fontId="9" fillId="3" borderId="1" xfId="6" applyNumberFormat="1" applyFont="1" applyFill="1" applyBorder="1" applyAlignment="1">
      <alignment horizontal="left" vertical="center" wrapText="1" readingOrder="1"/>
    </xf>
    <xf numFmtId="0" fontId="18" fillId="3" borderId="0" xfId="6" applyFont="1" applyFill="1" applyBorder="1"/>
    <xf numFmtId="39" fontId="45" fillId="3" borderId="1" xfId="6" applyNumberFormat="1" applyFont="1" applyFill="1" applyBorder="1" applyAlignment="1">
      <alignment horizontal="right"/>
    </xf>
    <xf numFmtId="0" fontId="45" fillId="3" borderId="1" xfId="6" applyFont="1" applyFill="1" applyBorder="1" applyAlignment="1">
      <alignment horizontal="right"/>
    </xf>
    <xf numFmtId="39" fontId="20" fillId="3" borderId="1" xfId="6" applyNumberFormat="1" applyFont="1" applyFill="1" applyBorder="1" applyAlignment="1">
      <alignment horizontal="right" vertical="center" wrapText="1"/>
    </xf>
    <xf numFmtId="39" fontId="18" fillId="3" borderId="1" xfId="6" applyNumberFormat="1" applyFont="1" applyFill="1" applyBorder="1" applyAlignment="1">
      <alignment horizontal="right"/>
    </xf>
    <xf numFmtId="0" fontId="18" fillId="3" borderId="8" xfId="6" applyFont="1" applyFill="1" applyBorder="1"/>
    <xf numFmtId="39" fontId="18" fillId="3" borderId="0" xfId="6" applyNumberFormat="1" applyFont="1" applyFill="1" applyBorder="1"/>
    <xf numFmtId="0" fontId="18" fillId="3" borderId="0" xfId="6" applyFont="1" applyFill="1" applyBorder="1" applyAlignment="1">
      <alignment horizontal="center" vertical="center" wrapText="1"/>
    </xf>
    <xf numFmtId="39" fontId="18" fillId="3" borderId="0" xfId="6" applyNumberFormat="1" applyFont="1" applyFill="1" applyBorder="1" applyAlignment="1">
      <alignment horizontal="right" vertical="center"/>
    </xf>
    <xf numFmtId="0" fontId="12" fillId="0" borderId="0" xfId="0" applyFont="1" applyFill="1"/>
    <xf numFmtId="0" fontId="12" fillId="0" borderId="1" xfId="0" applyFont="1" applyFill="1" applyBorder="1"/>
    <xf numFmtId="0" fontId="12" fillId="0" borderId="31" xfId="0" applyFont="1" applyFill="1" applyBorder="1"/>
    <xf numFmtId="0" fontId="58" fillId="0" borderId="0" xfId="0" applyFont="1" applyFill="1" applyAlignment="1">
      <alignment horizontal="center" vertical="center"/>
    </xf>
    <xf numFmtId="0" fontId="12" fillId="0" borderId="0" xfId="0" applyFont="1" applyFill="1" applyAlignment="1">
      <alignment horizontal="center" vertical="center"/>
    </xf>
    <xf numFmtId="0" fontId="10" fillId="0" borderId="0" xfId="0" applyFont="1" applyFill="1" applyAlignment="1">
      <alignment wrapText="1"/>
    </xf>
    <xf numFmtId="0" fontId="12" fillId="0" borderId="0" xfId="0" applyFont="1" applyFill="1" applyAlignment="1">
      <alignment horizontal="center"/>
    </xf>
    <xf numFmtId="0" fontId="12" fillId="0" borderId="0" xfId="0" applyFont="1" applyFill="1" applyAlignment="1">
      <alignment horizontal="right"/>
    </xf>
    <xf numFmtId="170" fontId="15" fillId="3" borderId="0" xfId="6" applyNumberFormat="1" applyFont="1" applyFill="1" applyBorder="1" applyAlignment="1">
      <alignment horizontal="center" vertical="center"/>
    </xf>
    <xf numFmtId="0" fontId="63" fillId="0" borderId="2" xfId="0" applyFont="1" applyBorder="1" applyAlignment="1">
      <alignment horizontal="center" vertical="center" wrapText="1"/>
    </xf>
    <xf numFmtId="0" fontId="63" fillId="0" borderId="10" xfId="0" applyFont="1" applyBorder="1" applyAlignment="1">
      <alignment horizontal="center" vertical="center" wrapText="1"/>
    </xf>
    <xf numFmtId="39" fontId="65" fillId="3"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center" vertical="center" wrapText="1" readingOrder="1"/>
    </xf>
    <xf numFmtId="39" fontId="65" fillId="3" borderId="1" xfId="6" applyNumberFormat="1" applyFont="1" applyFill="1" applyBorder="1" applyAlignment="1">
      <alignment horizontal="right" vertical="center"/>
    </xf>
    <xf numFmtId="10" fontId="65" fillId="3" borderId="1" xfId="10" applyNumberFormat="1" applyFont="1" applyFill="1" applyBorder="1" applyAlignment="1">
      <alignment horizontal="center" vertical="center"/>
    </xf>
    <xf numFmtId="39" fontId="65" fillId="15" borderId="1" xfId="6" applyNumberFormat="1" applyFont="1" applyFill="1" applyBorder="1" applyAlignment="1">
      <alignment horizontal="right" vertical="center"/>
    </xf>
    <xf numFmtId="39" fontId="65" fillId="15" borderId="1" xfId="6" applyNumberFormat="1" applyFont="1" applyFill="1" applyBorder="1" applyAlignment="1">
      <alignment horizontal="center" vertical="center" wrapText="1"/>
    </xf>
    <xf numFmtId="39" fontId="65" fillId="3" borderId="6" xfId="6" applyNumberFormat="1" applyFont="1" applyFill="1" applyBorder="1" applyAlignment="1">
      <alignment horizontal="right" vertical="center"/>
    </xf>
    <xf numFmtId="10" fontId="65" fillId="0" borderId="1" xfId="6" applyNumberFormat="1" applyFont="1" applyFill="1" applyBorder="1" applyAlignment="1">
      <alignment horizontal="center" vertical="center"/>
    </xf>
    <xf numFmtId="10" fontId="49" fillId="3" borderId="1" xfId="10" applyNumberFormat="1" applyFont="1" applyFill="1" applyBorder="1" applyAlignment="1">
      <alignment horizontal="center" vertical="center"/>
    </xf>
    <xf numFmtId="39" fontId="66" fillId="21" borderId="1" xfId="6" applyNumberFormat="1" applyFont="1" applyFill="1" applyBorder="1" applyAlignment="1">
      <alignment horizontal="right" vertical="center" wrapText="1" readingOrder="1"/>
    </xf>
    <xf numFmtId="39" fontId="66" fillId="21" borderId="1" xfId="6" applyNumberFormat="1" applyFont="1" applyFill="1" applyBorder="1" applyAlignment="1">
      <alignment horizontal="right" vertical="top" wrapText="1" readingOrder="1"/>
    </xf>
    <xf numFmtId="39" fontId="65" fillId="21" borderId="1" xfId="6" applyNumberFormat="1" applyFont="1" applyFill="1" applyBorder="1" applyAlignment="1">
      <alignment horizontal="right" vertical="center" wrapText="1" readingOrder="1"/>
    </xf>
    <xf numFmtId="10" fontId="66" fillId="11" borderId="1" xfId="10" applyNumberFormat="1" applyFont="1" applyFill="1" applyBorder="1" applyAlignment="1">
      <alignment horizontal="center" vertical="center"/>
    </xf>
    <xf numFmtId="39" fontId="66" fillId="11" borderId="1" xfId="6" applyNumberFormat="1" applyFont="1" applyFill="1" applyBorder="1" applyAlignment="1">
      <alignment horizontal="right" vertical="center"/>
    </xf>
    <xf numFmtId="39" fontId="66" fillId="11" borderId="1" xfId="6" applyNumberFormat="1" applyFont="1" applyFill="1" applyBorder="1" applyAlignment="1">
      <alignment horizontal="center" vertical="center" wrapText="1"/>
    </xf>
    <xf numFmtId="39" fontId="66" fillId="11" borderId="6" xfId="6" applyNumberFormat="1" applyFont="1" applyFill="1" applyBorder="1" applyAlignment="1">
      <alignment horizontal="right" vertical="center"/>
    </xf>
    <xf numFmtId="10" fontId="66" fillId="11" borderId="1" xfId="6" applyNumberFormat="1" applyFont="1" applyFill="1" applyBorder="1" applyAlignment="1">
      <alignment horizontal="center" vertical="center"/>
    </xf>
    <xf numFmtId="39" fontId="65" fillId="21" borderId="1" xfId="6" applyNumberFormat="1" applyFont="1" applyFill="1" applyBorder="1" applyAlignment="1">
      <alignment horizontal="right" vertical="center"/>
    </xf>
    <xf numFmtId="39" fontId="65" fillId="0"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right" vertical="top" wrapText="1" readingOrder="1"/>
    </xf>
    <xf numFmtId="10" fontId="66" fillId="21" borderId="1" xfId="10" applyNumberFormat="1" applyFont="1" applyFill="1" applyBorder="1" applyAlignment="1">
      <alignment horizontal="center" vertical="center"/>
    </xf>
    <xf numFmtId="39" fontId="64" fillId="21" borderId="7" xfId="6" applyNumberFormat="1" applyFont="1" applyFill="1" applyBorder="1" applyAlignment="1">
      <alignment horizontal="right" vertical="center"/>
    </xf>
    <xf numFmtId="39" fontId="64" fillId="21" borderId="1" xfId="6" applyNumberFormat="1" applyFont="1" applyFill="1" applyBorder="1" applyAlignment="1">
      <alignment horizontal="center" vertical="center" wrapText="1"/>
    </xf>
    <xf numFmtId="39" fontId="66" fillId="21" borderId="0" xfId="6" applyNumberFormat="1" applyFont="1" applyFill="1" applyBorder="1" applyAlignment="1">
      <alignment horizontal="right" vertical="center"/>
    </xf>
    <xf numFmtId="39" fontId="65" fillId="3" borderId="1" xfId="6" applyNumberFormat="1" applyFont="1" applyFill="1" applyBorder="1" applyAlignment="1">
      <alignment horizontal="center" vertical="center"/>
    </xf>
    <xf numFmtId="39" fontId="49" fillId="3" borderId="3" xfId="6" applyNumberFormat="1" applyFont="1" applyFill="1" applyBorder="1" applyAlignment="1">
      <alignment horizontal="right" vertical="center"/>
    </xf>
    <xf numFmtId="39" fontId="49" fillId="6" borderId="1" xfId="6" applyNumberFormat="1" applyFont="1" applyFill="1" applyBorder="1" applyAlignment="1">
      <alignment horizontal="center" vertical="center" wrapText="1"/>
    </xf>
    <xf numFmtId="39" fontId="65" fillId="3" borderId="0" xfId="6" applyNumberFormat="1" applyFont="1" applyFill="1" applyBorder="1" applyAlignment="1">
      <alignment horizontal="right" vertical="center"/>
    </xf>
    <xf numFmtId="0" fontId="65" fillId="0" borderId="1" xfId="6" applyFont="1" applyFill="1" applyBorder="1" applyAlignment="1">
      <alignment horizontal="center" vertical="center"/>
    </xf>
    <xf numFmtId="39" fontId="49" fillId="12" borderId="18" xfId="6" applyNumberFormat="1" applyFont="1" applyFill="1" applyBorder="1" applyAlignment="1">
      <alignment horizontal="right" vertical="center" wrapText="1" readingOrder="1"/>
    </xf>
    <xf numFmtId="39" fontId="49" fillId="12" borderId="24" xfId="6" applyNumberFormat="1" applyFont="1" applyFill="1" applyBorder="1" applyAlignment="1">
      <alignment horizontal="right" vertical="center" wrapText="1" readingOrder="1"/>
    </xf>
    <xf numFmtId="39" fontId="49" fillId="12" borderId="24" xfId="6" applyNumberFormat="1" applyFont="1" applyFill="1" applyBorder="1" applyAlignment="1">
      <alignment horizontal="center" vertical="center" wrapText="1"/>
    </xf>
    <xf numFmtId="39" fontId="49" fillId="12" borderId="21" xfId="6" applyNumberFormat="1" applyFont="1" applyFill="1" applyBorder="1" applyAlignment="1">
      <alignment horizontal="right" vertical="center" wrapText="1" readingOrder="1"/>
    </xf>
    <xf numFmtId="39" fontId="49" fillId="12" borderId="20" xfId="6" applyNumberFormat="1" applyFont="1" applyFill="1" applyBorder="1" applyAlignment="1">
      <alignment horizontal="right" vertical="center" wrapText="1" readingOrder="1"/>
    </xf>
    <xf numFmtId="39" fontId="49" fillId="12" borderId="17" xfId="6" applyNumberFormat="1" applyFont="1" applyFill="1" applyBorder="1" applyAlignment="1">
      <alignment horizontal="right" vertical="center" wrapText="1" readingOrder="1"/>
    </xf>
    <xf numFmtId="39" fontId="49" fillId="12" borderId="25" xfId="6" applyNumberFormat="1" applyFont="1" applyFill="1" applyBorder="1" applyAlignment="1">
      <alignment horizontal="right" vertical="center" wrapText="1" readingOrder="1"/>
    </xf>
    <xf numFmtId="39" fontId="49" fillId="12" borderId="25" xfId="6" applyNumberFormat="1" applyFont="1" applyFill="1" applyBorder="1" applyAlignment="1">
      <alignment horizontal="center" vertical="center" wrapText="1"/>
    </xf>
    <xf numFmtId="39" fontId="49" fillId="12" borderId="35" xfId="6" applyNumberFormat="1" applyFont="1" applyFill="1" applyBorder="1" applyAlignment="1">
      <alignment horizontal="right" vertical="center" wrapText="1" readingOrder="1"/>
    </xf>
    <xf numFmtId="39" fontId="65" fillId="3" borderId="1" xfId="6" applyNumberFormat="1" applyFont="1" applyFill="1" applyBorder="1" applyAlignment="1">
      <alignment vertical="center" wrapText="1" readingOrder="1"/>
    </xf>
    <xf numFmtId="39" fontId="65" fillId="3" borderId="6" xfId="6" applyNumberFormat="1" applyFont="1" applyFill="1" applyBorder="1" applyAlignment="1">
      <alignment vertical="center" wrapText="1" readingOrder="1"/>
    </xf>
    <xf numFmtId="0" fontId="65" fillId="3" borderId="1" xfId="6" applyFont="1" applyFill="1" applyBorder="1" applyAlignment="1">
      <alignment horizontal="center" vertical="center"/>
    </xf>
    <xf numFmtId="39" fontId="65" fillId="18" borderId="1" xfId="6" applyNumberFormat="1" applyFont="1" applyFill="1" applyBorder="1" applyAlignment="1">
      <alignment horizontal="right" vertical="center" wrapText="1" readingOrder="1"/>
    </xf>
    <xf numFmtId="39" fontId="65" fillId="18" borderId="1" xfId="6" applyNumberFormat="1" applyFont="1" applyFill="1" applyBorder="1" applyAlignment="1">
      <alignment horizontal="right" vertical="top" wrapText="1" readingOrder="1"/>
    </xf>
    <xf numFmtId="39" fontId="67" fillId="3" borderId="1" xfId="6" applyNumberFormat="1" applyFont="1" applyFill="1" applyBorder="1" applyAlignment="1">
      <alignment horizontal="right" vertical="center" wrapText="1" readingOrder="1"/>
    </xf>
    <xf numFmtId="39" fontId="68" fillId="3" borderId="1" xfId="6" applyNumberFormat="1" applyFont="1" applyFill="1" applyBorder="1" applyAlignment="1">
      <alignment horizontal="right" vertical="center" wrapText="1" readingOrder="1"/>
    </xf>
    <xf numFmtId="39" fontId="66" fillId="12" borderId="1" xfId="6" applyNumberFormat="1" applyFont="1" applyFill="1" applyBorder="1" applyAlignment="1">
      <alignment horizontal="right" vertical="center" wrapText="1" readingOrder="1"/>
    </xf>
    <xf numFmtId="39" fontId="66" fillId="19" borderId="1" xfId="6" applyNumberFormat="1" applyFont="1" applyFill="1" applyBorder="1" applyAlignment="1">
      <alignment horizontal="right" vertical="center" wrapText="1" readingOrder="1"/>
    </xf>
    <xf numFmtId="39" fontId="66" fillId="18" borderId="1" xfId="6" applyNumberFormat="1" applyFont="1" applyFill="1" applyBorder="1" applyAlignment="1">
      <alignment horizontal="right" vertical="center" wrapText="1" readingOrder="1"/>
    </xf>
    <xf numFmtId="39" fontId="65" fillId="12" borderId="1" xfId="6" applyNumberFormat="1" applyFont="1" applyFill="1" applyBorder="1" applyAlignment="1">
      <alignment horizontal="right" vertical="center"/>
    </xf>
    <xf numFmtId="39" fontId="66" fillId="12" borderId="1" xfId="6" applyNumberFormat="1" applyFont="1" applyFill="1" applyBorder="1" applyAlignment="1">
      <alignment horizontal="right" vertical="center"/>
    </xf>
    <xf numFmtId="39" fontId="66" fillId="3" borderId="6" xfId="6" applyNumberFormat="1" applyFont="1" applyFill="1" applyBorder="1" applyAlignment="1">
      <alignment horizontal="right" vertical="center"/>
    </xf>
    <xf numFmtId="10" fontId="66" fillId="22" borderId="1" xfId="10" applyNumberFormat="1" applyFont="1" applyFill="1" applyBorder="1" applyAlignment="1">
      <alignment horizontal="center" vertical="center"/>
    </xf>
    <xf numFmtId="0" fontId="65" fillId="3" borderId="1" xfId="6" applyNumberFormat="1" applyFont="1" applyFill="1" applyBorder="1" applyAlignment="1">
      <alignment vertical="center" wrapText="1" readingOrder="1"/>
    </xf>
    <xf numFmtId="0" fontId="65" fillId="15" borderId="1" xfId="6" applyNumberFormat="1" applyFont="1" applyFill="1" applyBorder="1" applyAlignment="1">
      <alignment vertical="center" wrapText="1" readingOrder="1"/>
    </xf>
    <xf numFmtId="0" fontId="65" fillId="6" borderId="1" xfId="6" applyFont="1" applyFill="1" applyBorder="1" applyAlignment="1">
      <alignment horizontal="center" vertical="center"/>
    </xf>
    <xf numFmtId="39" fontId="68" fillId="18" borderId="1" xfId="6" applyNumberFormat="1" applyFont="1" applyFill="1" applyBorder="1" applyAlignment="1">
      <alignment horizontal="right" vertical="center" wrapText="1" readingOrder="1"/>
    </xf>
    <xf numFmtId="10" fontId="66" fillId="12" borderId="1" xfId="10" applyNumberFormat="1" applyFont="1" applyFill="1" applyBorder="1" applyAlignment="1">
      <alignment horizontal="center" vertical="center"/>
    </xf>
    <xf numFmtId="0" fontId="65" fillId="3" borderId="1" xfId="6" applyNumberFormat="1" applyFont="1" applyFill="1" applyBorder="1" applyAlignment="1">
      <alignment horizontal="left" vertical="center" wrapText="1" readingOrder="1"/>
    </xf>
    <xf numFmtId="0" fontId="65" fillId="15" borderId="1" xfId="6" applyNumberFormat="1" applyFont="1" applyFill="1" applyBorder="1" applyAlignment="1">
      <alignment horizontal="left" vertical="center" wrapText="1" readingOrder="1"/>
    </xf>
    <xf numFmtId="39" fontId="65" fillId="18" borderId="1" xfId="6" applyNumberFormat="1" applyFont="1" applyFill="1" applyBorder="1" applyAlignment="1">
      <alignment horizontal="right" vertical="center" readingOrder="1"/>
    </xf>
    <xf numFmtId="39" fontId="66" fillId="12" borderId="1" xfId="6" applyNumberFormat="1" applyFont="1" applyFill="1" applyBorder="1" applyAlignment="1">
      <alignment horizontal="left" vertical="center" wrapText="1" readingOrder="1"/>
    </xf>
    <xf numFmtId="39" fontId="65" fillId="20" borderId="1" xfId="6" applyNumberFormat="1" applyFont="1" applyFill="1" applyBorder="1" applyAlignment="1">
      <alignment horizontal="right" vertical="center"/>
    </xf>
    <xf numFmtId="39" fontId="65" fillId="12" borderId="1" xfId="6" applyNumberFormat="1" applyFont="1" applyFill="1" applyBorder="1" applyAlignment="1">
      <alignment horizontal="right" vertical="center" wrapText="1" readingOrder="1"/>
    </xf>
    <xf numFmtId="39" fontId="66" fillId="12" borderId="1" xfId="6" applyNumberFormat="1" applyFont="1" applyFill="1" applyBorder="1" applyAlignment="1">
      <alignment horizontal="center" vertical="center" wrapText="1" readingOrder="1"/>
    </xf>
    <xf numFmtId="39" fontId="65" fillId="3" borderId="1" xfId="6" applyNumberFormat="1" applyFont="1" applyFill="1" applyBorder="1" applyAlignment="1">
      <alignment horizontal="center" vertical="center" wrapText="1"/>
    </xf>
    <xf numFmtId="39" fontId="65" fillId="3" borderId="1" xfId="6" applyNumberFormat="1" applyFont="1" applyFill="1" applyBorder="1" applyAlignment="1">
      <alignment horizontal="right" vertical="center" wrapText="1"/>
    </xf>
    <xf numFmtId="10" fontId="50" fillId="3" borderId="0" xfId="6" applyNumberFormat="1" applyFont="1" applyFill="1" applyBorder="1" applyAlignment="1">
      <alignment horizontal="center" vertical="center" wrapText="1"/>
    </xf>
    <xf numFmtId="0" fontId="49" fillId="3" borderId="6" xfId="6" applyNumberFormat="1" applyFont="1" applyFill="1" applyBorder="1" applyAlignment="1">
      <alignment vertical="center" wrapText="1" readingOrder="1"/>
    </xf>
    <xf numFmtId="44" fontId="0" fillId="0" borderId="0" xfId="0" applyNumberFormat="1" applyFont="1"/>
    <xf numFmtId="178" fontId="50" fillId="0" borderId="0" xfId="11" applyNumberFormat="1" applyFont="1" applyFill="1" applyBorder="1" applyAlignment="1">
      <alignment horizontal="center" vertical="center"/>
    </xf>
    <xf numFmtId="178" fontId="50" fillId="4" borderId="0" xfId="11" applyNumberFormat="1" applyFont="1" applyFill="1" applyBorder="1" applyAlignment="1">
      <alignment horizontal="center" vertical="center"/>
    </xf>
    <xf numFmtId="178" fontId="50" fillId="0" borderId="1" xfId="11" applyNumberFormat="1" applyFont="1" applyFill="1" applyBorder="1" applyAlignment="1">
      <alignment horizontal="center" vertical="center"/>
    </xf>
    <xf numFmtId="0" fontId="70" fillId="0" borderId="1" xfId="6" applyFont="1" applyFill="1" applyBorder="1"/>
    <xf numFmtId="0" fontId="70" fillId="3" borderId="1" xfId="6" applyFont="1" applyFill="1" applyBorder="1"/>
    <xf numFmtId="0" fontId="70" fillId="6" borderId="1" xfId="6" applyFont="1" applyFill="1" applyBorder="1"/>
    <xf numFmtId="0" fontId="71" fillId="12" borderId="1" xfId="6" applyFont="1" applyFill="1" applyBorder="1"/>
    <xf numFmtId="176" fontId="72" fillId="21" borderId="1" xfId="6" applyNumberFormat="1" applyFont="1" applyFill="1" applyBorder="1" applyAlignment="1">
      <alignment horizontal="right" vertical="center" wrapText="1" readingOrder="1"/>
    </xf>
    <xf numFmtId="176" fontId="71" fillId="12" borderId="1" xfId="6" applyNumberFormat="1" applyFont="1" applyFill="1" applyBorder="1"/>
    <xf numFmtId="0" fontId="70" fillId="16" borderId="1" xfId="6" applyFont="1" applyFill="1" applyBorder="1"/>
    <xf numFmtId="178" fontId="54" fillId="3" borderId="1" xfId="11" applyNumberFormat="1" applyFont="1" applyFill="1" applyBorder="1" applyAlignment="1">
      <alignment horizontal="center" vertical="center"/>
    </xf>
    <xf numFmtId="178" fontId="54" fillId="0" borderId="1" xfId="11" applyNumberFormat="1" applyFont="1" applyFill="1" applyBorder="1" applyAlignment="1">
      <alignment horizontal="center" vertical="center"/>
    </xf>
    <xf numFmtId="178" fontId="54" fillId="6" borderId="1" xfId="11" applyNumberFormat="1" applyFont="1" applyFill="1" applyBorder="1" applyAlignment="1">
      <alignment horizontal="center" vertical="center"/>
    </xf>
    <xf numFmtId="178" fontId="73" fillId="12" borderId="1" xfId="11" applyNumberFormat="1" applyFont="1" applyFill="1" applyBorder="1" applyAlignment="1">
      <alignment horizontal="center" vertical="center"/>
    </xf>
    <xf numFmtId="178" fontId="54" fillId="16" borderId="1" xfId="11" applyNumberFormat="1" applyFont="1" applyFill="1" applyBorder="1" applyAlignment="1">
      <alignment horizontal="center" vertical="center"/>
    </xf>
    <xf numFmtId="178" fontId="73" fillId="3" borderId="1" xfId="11" applyNumberFormat="1" applyFont="1" applyFill="1" applyBorder="1" applyAlignment="1">
      <alignment horizontal="center" vertical="center"/>
    </xf>
    <xf numFmtId="39" fontId="65" fillId="4" borderId="1" xfId="6" applyNumberFormat="1" applyFont="1" applyFill="1" applyBorder="1" applyAlignment="1">
      <alignment horizontal="right" vertical="center"/>
    </xf>
    <xf numFmtId="39" fontId="66" fillId="4" borderId="1" xfId="6" applyNumberFormat="1" applyFont="1" applyFill="1" applyBorder="1" applyAlignment="1">
      <alignment horizontal="right" vertical="center" wrapText="1" readingOrder="1"/>
    </xf>
    <xf numFmtId="39" fontId="66" fillId="4" borderId="1" xfId="6" applyNumberFormat="1" applyFont="1" applyFill="1" applyBorder="1" applyAlignment="1">
      <alignment horizontal="right" vertical="center"/>
    </xf>
    <xf numFmtId="39" fontId="49" fillId="4" borderId="34" xfId="6" applyNumberFormat="1" applyFont="1" applyFill="1" applyBorder="1" applyAlignment="1">
      <alignment horizontal="right" vertical="center" wrapText="1" readingOrder="1"/>
    </xf>
    <xf numFmtId="39" fontId="65" fillId="4" borderId="1" xfId="6" applyNumberFormat="1" applyFont="1" applyFill="1" applyBorder="1" applyAlignment="1">
      <alignment vertical="center" wrapText="1" readingOrder="1"/>
    </xf>
    <xf numFmtId="0" fontId="65" fillId="4" borderId="1" xfId="6" applyNumberFormat="1" applyFont="1" applyFill="1" applyBorder="1" applyAlignment="1">
      <alignment horizontal="left" vertical="center" wrapText="1" readingOrder="1"/>
    </xf>
    <xf numFmtId="39" fontId="65" fillId="4" borderId="1" xfId="6" applyNumberFormat="1" applyFont="1" applyFill="1" applyBorder="1" applyAlignment="1">
      <alignment horizontal="right" vertical="center" wrapText="1"/>
    </xf>
    <xf numFmtId="39" fontId="46" fillId="4" borderId="1" xfId="6" applyNumberFormat="1" applyFont="1" applyFill="1" applyBorder="1" applyAlignment="1">
      <alignment horizontal="right" vertical="center" wrapText="1" readingOrder="1"/>
    </xf>
    <xf numFmtId="39" fontId="45" fillId="4" borderId="1" xfId="6" applyNumberFormat="1" applyFont="1" applyFill="1" applyBorder="1" applyAlignment="1">
      <alignment horizontal="right" vertical="center"/>
    </xf>
    <xf numFmtId="178" fontId="50" fillId="0" borderId="0" xfId="6" applyNumberFormat="1" applyFont="1" applyFill="1" applyBorder="1"/>
    <xf numFmtId="0" fontId="0" fillId="0" borderId="1" xfId="0" applyFont="1" applyBorder="1" applyAlignment="1">
      <alignment horizontal="center" vertical="center" wrapText="1"/>
    </xf>
    <xf numFmtId="10" fontId="15" fillId="3" borderId="1" xfId="6" applyNumberFormat="1" applyFont="1" applyFill="1" applyBorder="1" applyAlignment="1">
      <alignment horizontal="center" vertical="center" wrapText="1"/>
    </xf>
    <xf numFmtId="0" fontId="63" fillId="3" borderId="0" xfId="0" applyFont="1" applyFill="1" applyBorder="1" applyAlignment="1">
      <alignment horizontal="center" vertical="center" wrapText="1"/>
    </xf>
    <xf numFmtId="0" fontId="63" fillId="3" borderId="0" xfId="0" applyFont="1" applyFill="1" applyAlignment="1">
      <alignment vertical="center" wrapText="1"/>
    </xf>
    <xf numFmtId="0" fontId="75" fillId="0" borderId="0" xfId="0" applyFont="1" applyFill="1" applyAlignment="1">
      <alignment horizontal="center" vertical="center"/>
    </xf>
    <xf numFmtId="178" fontId="74" fillId="3" borderId="1" xfId="11" applyNumberFormat="1" applyFont="1" applyFill="1" applyBorder="1" applyAlignment="1">
      <alignment horizontal="center" vertical="center"/>
    </xf>
    <xf numFmtId="10" fontId="15" fillId="3" borderId="23" xfId="6" applyNumberFormat="1" applyFont="1" applyFill="1" applyBorder="1" applyAlignment="1">
      <alignment horizontal="center" vertical="center" wrapText="1"/>
    </xf>
    <xf numFmtId="39" fontId="65" fillId="9" borderId="1" xfId="6" applyNumberFormat="1" applyFont="1" applyFill="1" applyBorder="1" applyAlignment="1">
      <alignment horizontal="right" vertical="center"/>
    </xf>
    <xf numFmtId="0" fontId="4" fillId="0" borderId="0" xfId="0" applyFont="1" applyAlignment="1">
      <alignment horizontal="center" vertical="center"/>
    </xf>
    <xf numFmtId="172" fontId="4" fillId="0" borderId="0" xfId="0" applyNumberFormat="1" applyFont="1" applyAlignment="1">
      <alignment horizontal="center" vertical="center"/>
    </xf>
    <xf numFmtId="170" fontId="45" fillId="3" borderId="0" xfId="6" applyNumberFormat="1" applyFont="1" applyFill="1" applyBorder="1"/>
    <xf numFmtId="39" fontId="68" fillId="18" borderId="1" xfId="6" applyNumberFormat="1" applyFont="1" applyFill="1" applyBorder="1" applyAlignment="1">
      <alignment vertical="center" wrapText="1" readingOrder="1"/>
    </xf>
    <xf numFmtId="178" fontId="74" fillId="3" borderId="23" xfId="11" applyNumberFormat="1" applyFont="1" applyFill="1" applyBorder="1" applyAlignment="1">
      <alignment horizontal="center" vertical="center"/>
    </xf>
    <xf numFmtId="0" fontId="50" fillId="0" borderId="0" xfId="6" applyFont="1" applyFill="1" applyBorder="1"/>
    <xf numFmtId="0" fontId="50" fillId="3" borderId="0" xfId="6" applyFont="1" applyFill="1" applyBorder="1"/>
    <xf numFmtId="0" fontId="50" fillId="6" borderId="0" xfId="6" applyFont="1" applyFill="1" applyBorder="1"/>
    <xf numFmtId="0" fontId="52" fillId="12" borderId="0" xfId="6" applyFont="1" applyFill="1" applyBorder="1"/>
    <xf numFmtId="0" fontId="50" fillId="15" borderId="0" xfId="6" applyFont="1" applyFill="1" applyBorder="1"/>
    <xf numFmtId="170" fontId="50" fillId="0" borderId="0" xfId="6" applyNumberFormat="1" applyFont="1" applyFill="1" applyBorder="1"/>
    <xf numFmtId="167" fontId="50" fillId="0" borderId="0" xfId="6" applyNumberFormat="1" applyFont="1" applyFill="1" applyBorder="1"/>
    <xf numFmtId="166" fontId="50" fillId="16" borderId="0" xfId="6" applyNumberFormat="1" applyFont="1" applyFill="1" applyBorder="1"/>
    <xf numFmtId="0" fontId="50" fillId="16" borderId="0" xfId="6" applyFont="1" applyFill="1" applyBorder="1"/>
    <xf numFmtId="178" fontId="76" fillId="9" borderId="0" xfId="6" applyNumberFormat="1" applyFont="1" applyFill="1" applyBorder="1"/>
    <xf numFmtId="0" fontId="76" fillId="9" borderId="0" xfId="6" applyFont="1" applyFill="1" applyBorder="1"/>
    <xf numFmtId="0" fontId="51" fillId="6" borderId="0" xfId="6" applyFont="1" applyFill="1" applyBorder="1"/>
    <xf numFmtId="167" fontId="50" fillId="6" borderId="0" xfId="6" applyNumberFormat="1" applyFont="1" applyFill="1" applyBorder="1"/>
    <xf numFmtId="165" fontId="77" fillId="0" borderId="0" xfId="0" applyNumberFormat="1" applyFont="1" applyAlignment="1">
      <alignment vertical="center"/>
    </xf>
    <xf numFmtId="0" fontId="28" fillId="0" borderId="1" xfId="6" applyNumberFormat="1" applyFont="1" applyFill="1" applyBorder="1" applyAlignment="1">
      <alignment horizontal="left" vertical="center" wrapText="1" readingOrder="1"/>
    </xf>
    <xf numFmtId="178" fontId="50" fillId="6" borderId="0" xfId="6" applyNumberFormat="1" applyFont="1" applyFill="1" applyBorder="1"/>
    <xf numFmtId="0" fontId="61" fillId="4" borderId="1" xfId="6" applyFont="1" applyFill="1" applyBorder="1" applyAlignment="1">
      <alignment vertical="center"/>
    </xf>
    <xf numFmtId="0" fontId="61" fillId="4" borderId="7" xfId="6" applyFont="1" applyFill="1" applyBorder="1" applyAlignment="1">
      <alignment vertical="center"/>
    </xf>
    <xf numFmtId="0" fontId="16" fillId="0" borderId="0" xfId="6" applyFont="1" applyFill="1" applyBorder="1" applyAlignment="1">
      <alignment horizontal="center"/>
    </xf>
    <xf numFmtId="39" fontId="19" fillId="3" borderId="1" xfId="6" applyNumberFormat="1" applyFont="1" applyFill="1" applyBorder="1" applyAlignment="1">
      <alignment horizontal="right" vertical="center" wrapText="1" readingOrder="1"/>
    </xf>
    <xf numFmtId="0" fontId="28" fillId="3" borderId="0" xfId="6" applyNumberFormat="1" applyFont="1" applyFill="1" applyBorder="1" applyAlignment="1">
      <alignment horizontal="center" vertical="center" wrapText="1" readingOrder="1"/>
    </xf>
    <xf numFmtId="39" fontId="23" fillId="3" borderId="1" xfId="6" applyNumberFormat="1" applyFont="1" applyFill="1" applyBorder="1" applyAlignment="1">
      <alignment horizontal="right" vertical="center"/>
    </xf>
    <xf numFmtId="39" fontId="23" fillId="3" borderId="1" xfId="6" applyNumberFormat="1" applyFont="1" applyFill="1" applyBorder="1" applyAlignment="1">
      <alignment horizontal="right" vertical="center" wrapText="1" readingOrder="1"/>
    </xf>
    <xf numFmtId="39" fontId="23" fillId="3" borderId="1" xfId="6" applyNumberFormat="1" applyFont="1" applyFill="1" applyBorder="1" applyAlignment="1">
      <alignment horizontal="center" vertical="center" wrapText="1" readingOrder="1"/>
    </xf>
    <xf numFmtId="0" fontId="15" fillId="3" borderId="1" xfId="6" applyFont="1" applyFill="1" applyBorder="1"/>
    <xf numFmtId="178" fontId="54" fillId="3" borderId="23" xfId="11" applyNumberFormat="1" applyFont="1" applyFill="1" applyBorder="1" applyAlignment="1">
      <alignment horizontal="center" vertical="center"/>
    </xf>
    <xf numFmtId="176" fontId="69" fillId="3" borderId="1" xfId="6" applyNumberFormat="1" applyFont="1" applyFill="1" applyBorder="1" applyAlignment="1">
      <alignment horizontal="right" vertical="center" wrapText="1" readingOrder="1"/>
    </xf>
    <xf numFmtId="39" fontId="34" fillId="21" borderId="1" xfId="6" applyNumberFormat="1" applyFont="1" applyFill="1" applyBorder="1" applyAlignment="1">
      <alignment horizontal="right" vertical="center" wrapText="1" readingOrder="1"/>
    </xf>
    <xf numFmtId="0" fontId="70" fillId="11" borderId="1" xfId="6" applyFont="1" applyFill="1" applyBorder="1"/>
    <xf numFmtId="10" fontId="45" fillId="11" borderId="1" xfId="10" applyNumberFormat="1" applyFont="1" applyFill="1" applyBorder="1" applyAlignment="1">
      <alignment horizontal="center" vertical="center" wrapText="1"/>
    </xf>
    <xf numFmtId="178" fontId="54" fillId="11" borderId="1" xfId="11" applyNumberFormat="1" applyFont="1" applyFill="1" applyBorder="1" applyAlignment="1">
      <alignment horizontal="center" vertical="center"/>
    </xf>
    <xf numFmtId="39" fontId="34" fillId="21" borderId="1" xfId="6" applyNumberFormat="1" applyFont="1" applyFill="1" applyBorder="1" applyAlignment="1">
      <alignment horizontal="right" vertical="center"/>
    </xf>
    <xf numFmtId="0" fontId="23" fillId="3" borderId="1" xfId="6" applyNumberFormat="1" applyFont="1" applyFill="1" applyBorder="1" applyAlignment="1">
      <alignment horizontal="right" vertical="center" wrapText="1" readingOrder="1"/>
    </xf>
    <xf numFmtId="0" fontId="34" fillId="21" borderId="1" xfId="6" applyNumberFormat="1" applyFont="1" applyFill="1" applyBorder="1" applyAlignment="1">
      <alignment horizontal="right" vertical="center" wrapText="1" readingOrder="1"/>
    </xf>
    <xf numFmtId="0" fontId="47" fillId="11" borderId="1" xfId="6" applyFont="1" applyFill="1" applyBorder="1" applyAlignment="1">
      <alignment horizontal="center" vertical="center" wrapText="1"/>
    </xf>
    <xf numFmtId="39" fontId="24" fillId="12" borderId="24" xfId="6" applyNumberFormat="1" applyFont="1" applyFill="1" applyBorder="1" applyAlignment="1">
      <alignment horizontal="right" vertical="center" wrapText="1" readingOrder="1"/>
    </xf>
    <xf numFmtId="0" fontId="15" fillId="11" borderId="1" xfId="6" applyFont="1" applyFill="1" applyBorder="1" applyAlignment="1">
      <alignment horizontal="center" vertical="center" wrapText="1"/>
    </xf>
    <xf numFmtId="39" fontId="24" fillId="12" borderId="25" xfId="6" applyNumberFormat="1" applyFont="1" applyFill="1" applyBorder="1" applyAlignment="1">
      <alignment horizontal="right" vertical="center" wrapText="1" readingOrder="1"/>
    </xf>
    <xf numFmtId="39" fontId="23" fillId="3" borderId="1" xfId="6" applyNumberFormat="1" applyFont="1" applyFill="1" applyBorder="1" applyAlignment="1">
      <alignment vertical="center" wrapText="1" readingOrder="1"/>
    </xf>
    <xf numFmtId="39" fontId="34" fillId="12" borderId="1" xfId="6" applyNumberFormat="1" applyFont="1" applyFill="1" applyBorder="1" applyAlignment="1">
      <alignment horizontal="right" vertical="center"/>
    </xf>
    <xf numFmtId="39" fontId="34" fillId="12" borderId="1" xfId="6" applyNumberFormat="1" applyFont="1" applyFill="1" applyBorder="1" applyAlignment="1">
      <alignment horizontal="right" vertical="center" wrapText="1" readingOrder="1"/>
    </xf>
    <xf numFmtId="0" fontId="23" fillId="3" borderId="1" xfId="6" applyNumberFormat="1" applyFont="1" applyFill="1" applyBorder="1" applyAlignment="1">
      <alignment vertical="center" wrapText="1" readingOrder="1"/>
    </xf>
    <xf numFmtId="39" fontId="80" fillId="3" borderId="1" xfId="6" applyNumberFormat="1" applyFont="1" applyFill="1" applyBorder="1" applyAlignment="1">
      <alignment horizontal="right" vertical="center"/>
    </xf>
    <xf numFmtId="39" fontId="24" fillId="3" borderId="1" xfId="6" applyNumberFormat="1" applyFont="1" applyFill="1" applyBorder="1" applyAlignment="1">
      <alignment horizontal="right" vertical="center"/>
    </xf>
    <xf numFmtId="44" fontId="25" fillId="3" borderId="0" xfId="1" applyFont="1" applyFill="1" applyAlignment="1">
      <alignment horizontal="right" vertical="center" wrapText="1"/>
    </xf>
    <xf numFmtId="0" fontId="23" fillId="3" borderId="1" xfId="6" applyFont="1" applyFill="1" applyBorder="1"/>
    <xf numFmtId="170" fontId="23" fillId="3" borderId="1" xfId="6" applyNumberFormat="1" applyFont="1" applyFill="1" applyBorder="1" applyAlignment="1">
      <alignment vertical="center" wrapText="1" readingOrder="1"/>
    </xf>
    <xf numFmtId="39" fontId="23" fillId="3" borderId="1" xfId="6" applyNumberFormat="1" applyFont="1" applyFill="1" applyBorder="1" applyAlignment="1">
      <alignment horizontal="right" vertical="center" wrapText="1"/>
    </xf>
    <xf numFmtId="39" fontId="24" fillId="3" borderId="1" xfId="6" applyNumberFormat="1" applyFont="1" applyFill="1" applyBorder="1" applyAlignment="1">
      <alignment horizontal="right" vertical="center" wrapText="1" readingOrder="1"/>
    </xf>
    <xf numFmtId="39" fontId="82" fillId="12" borderId="1" xfId="6" applyNumberFormat="1" applyFont="1" applyFill="1" applyBorder="1" applyAlignment="1">
      <alignment horizontal="right"/>
    </xf>
    <xf numFmtId="39" fontId="23" fillId="12" borderId="1" xfId="6" applyNumberFormat="1" applyFont="1" applyFill="1" applyBorder="1" applyAlignment="1">
      <alignment horizontal="right" vertical="center" wrapText="1" readingOrder="1"/>
    </xf>
    <xf numFmtId="0" fontId="70" fillId="12" borderId="1" xfId="6" applyFont="1" applyFill="1" applyBorder="1"/>
    <xf numFmtId="178" fontId="54" fillId="12" borderId="1" xfId="11" applyNumberFormat="1" applyFont="1" applyFill="1" applyBorder="1" applyAlignment="1">
      <alignment horizontal="center" vertical="center"/>
    </xf>
    <xf numFmtId="0" fontId="82" fillId="12" borderId="1" xfId="6" applyFont="1" applyFill="1" applyBorder="1" applyAlignment="1">
      <alignment horizontal="right"/>
    </xf>
    <xf numFmtId="170" fontId="82" fillId="12" borderId="1" xfId="6" applyNumberFormat="1" applyFont="1" applyFill="1" applyBorder="1" applyAlignment="1">
      <alignment horizontal="right"/>
    </xf>
    <xf numFmtId="39" fontId="24" fillId="16" borderId="1" xfId="6" applyNumberFormat="1" applyFont="1" applyFill="1" applyBorder="1" applyAlignment="1">
      <alignment horizontal="right" vertical="center" wrapText="1" readingOrder="1"/>
    </xf>
    <xf numFmtId="39" fontId="24" fillId="16" borderId="1" xfId="6" applyNumberFormat="1" applyFont="1" applyFill="1" applyBorder="1" applyAlignment="1">
      <alignment horizontal="right" vertical="center" wrapText="1"/>
    </xf>
    <xf numFmtId="39" fontId="24" fillId="3" borderId="1" xfId="6" applyNumberFormat="1" applyFont="1" applyFill="1" applyBorder="1" applyAlignment="1">
      <alignment horizontal="right" vertical="center" wrapText="1"/>
    </xf>
    <xf numFmtId="39" fontId="24" fillId="4" borderId="1" xfId="6" applyNumberFormat="1" applyFont="1" applyFill="1" applyBorder="1" applyAlignment="1">
      <alignment horizontal="right" vertical="center" wrapText="1" readingOrder="1"/>
    </xf>
    <xf numFmtId="39" fontId="24" fillId="25" borderId="1" xfId="6" applyNumberFormat="1" applyFont="1" applyFill="1" applyBorder="1" applyAlignment="1">
      <alignment horizontal="right" vertical="center" wrapText="1" readingOrder="1"/>
    </xf>
    <xf numFmtId="39" fontId="83" fillId="3" borderId="1" xfId="6" applyNumberFormat="1" applyFont="1" applyFill="1" applyBorder="1" applyAlignment="1">
      <alignment horizontal="right" vertical="center"/>
    </xf>
    <xf numFmtId="177" fontId="16" fillId="3" borderId="1" xfId="6" applyNumberFormat="1" applyFont="1" applyFill="1" applyBorder="1" applyAlignment="1">
      <alignment horizontal="center" vertical="center" wrapText="1"/>
    </xf>
    <xf numFmtId="0" fontId="6" fillId="3" borderId="1" xfId="6" applyNumberFormat="1" applyFont="1" applyFill="1" applyBorder="1" applyAlignment="1">
      <alignment horizontal="left" vertical="center" wrapText="1" readingOrder="1"/>
    </xf>
    <xf numFmtId="10" fontId="16" fillId="3" borderId="1" xfId="6" applyNumberFormat="1" applyFont="1" applyFill="1" applyBorder="1" applyAlignment="1">
      <alignment horizontal="center" vertical="center" wrapText="1"/>
    </xf>
    <xf numFmtId="170" fontId="70" fillId="3" borderId="1" xfId="6" applyNumberFormat="1" applyFont="1" applyFill="1" applyBorder="1"/>
    <xf numFmtId="0" fontId="84" fillId="26" borderId="0" xfId="6" applyNumberFormat="1" applyFont="1" applyFill="1" applyBorder="1" applyAlignment="1">
      <alignment horizontal="center" vertical="center" wrapText="1" readingOrder="1"/>
    </xf>
    <xf numFmtId="0" fontId="85" fillId="26" borderId="7" xfId="6" applyNumberFormat="1" applyFont="1" applyFill="1" applyBorder="1" applyAlignment="1">
      <alignment horizontal="center" vertical="center" wrapText="1" readingOrder="1"/>
    </xf>
    <xf numFmtId="0" fontId="85" fillId="26" borderId="0" xfId="6" applyNumberFormat="1" applyFont="1" applyFill="1" applyBorder="1" applyAlignment="1">
      <alignment horizontal="center" vertical="center" wrapText="1" readingOrder="1"/>
    </xf>
    <xf numFmtId="0" fontId="30" fillId="26" borderId="15" xfId="6" applyNumberFormat="1" applyFont="1" applyFill="1" applyBorder="1" applyAlignment="1">
      <alignment vertical="center" wrapText="1" readingOrder="1"/>
    </xf>
    <xf numFmtId="0" fontId="31" fillId="26" borderId="22" xfId="6" applyNumberFormat="1" applyFont="1" applyFill="1" applyBorder="1" applyAlignment="1">
      <alignment horizontal="center" vertical="center" wrapText="1" readingOrder="1"/>
    </xf>
    <xf numFmtId="0" fontId="30" fillId="26" borderId="22" xfId="6" applyNumberFormat="1" applyFont="1" applyFill="1" applyBorder="1" applyAlignment="1">
      <alignment horizontal="center" vertical="center" wrapText="1" readingOrder="1"/>
    </xf>
    <xf numFmtId="0" fontId="30" fillId="26" borderId="3" xfId="6" applyNumberFormat="1" applyFont="1" applyFill="1" applyBorder="1" applyAlignment="1">
      <alignment horizontal="center" vertical="center" wrapText="1" readingOrder="1"/>
    </xf>
    <xf numFmtId="0" fontId="86" fillId="26" borderId="0" xfId="6" applyFont="1" applyFill="1" applyBorder="1" applyAlignment="1">
      <alignment vertical="center" wrapText="1"/>
    </xf>
    <xf numFmtId="0" fontId="30" fillId="26" borderId="7" xfId="6" applyNumberFormat="1" applyFont="1" applyFill="1" applyBorder="1" applyAlignment="1">
      <alignment vertical="center" wrapText="1" readingOrder="1"/>
    </xf>
    <xf numFmtId="0" fontId="86" fillId="26" borderId="0" xfId="6" applyFont="1" applyFill="1" applyBorder="1"/>
    <xf numFmtId="0" fontId="86" fillId="26" borderId="0" xfId="6" applyFont="1" applyFill="1" applyBorder="1" applyAlignment="1">
      <alignment horizontal="center" vertical="center"/>
    </xf>
    <xf numFmtId="0" fontId="37" fillId="26" borderId="0" xfId="6" applyFont="1" applyFill="1" applyBorder="1"/>
    <xf numFmtId="0" fontId="37" fillId="26" borderId="1" xfId="6" applyFont="1" applyFill="1" applyBorder="1" applyAlignment="1">
      <alignment horizontal="center" vertical="center" wrapText="1"/>
    </xf>
    <xf numFmtId="0" fontId="86" fillId="26" borderId="1" xfId="6" applyFont="1" applyFill="1" applyBorder="1" applyAlignment="1">
      <alignment vertical="center" wrapText="1"/>
    </xf>
    <xf numFmtId="0" fontId="55" fillId="26" borderId="1" xfId="6" applyFont="1" applyFill="1" applyBorder="1" applyAlignment="1">
      <alignment horizontal="center" vertical="center" wrapText="1"/>
    </xf>
    <xf numFmtId="0" fontId="32" fillId="26" borderId="22" xfId="0" applyFont="1" applyFill="1" applyBorder="1" applyAlignment="1">
      <alignment horizontal="center" vertical="center" wrapText="1"/>
    </xf>
    <xf numFmtId="0" fontId="32" fillId="26" borderId="1" xfId="0" applyFont="1" applyFill="1" applyBorder="1" applyAlignment="1">
      <alignment horizontal="center" vertical="center" wrapText="1"/>
    </xf>
    <xf numFmtId="0" fontId="87" fillId="26" borderId="0" xfId="6" applyFont="1" applyFill="1" applyBorder="1" applyAlignment="1">
      <alignment horizontal="center" vertical="center"/>
    </xf>
    <xf numFmtId="0" fontId="89" fillId="27" borderId="0" xfId="6" applyFont="1" applyFill="1" applyBorder="1"/>
    <xf numFmtId="0" fontId="88" fillId="27" borderId="22" xfId="6" applyNumberFormat="1" applyFont="1" applyFill="1" applyBorder="1" applyAlignment="1">
      <alignment horizontal="center" vertical="center" wrapText="1" readingOrder="1"/>
    </xf>
    <xf numFmtId="0" fontId="88" fillId="27" borderId="3" xfId="6" applyNumberFormat="1" applyFont="1" applyFill="1" applyBorder="1" applyAlignment="1">
      <alignment horizontal="center" vertical="center" wrapText="1" readingOrder="1"/>
    </xf>
    <xf numFmtId="0" fontId="89" fillId="27" borderId="3" xfId="6" applyFont="1" applyFill="1" applyBorder="1" applyAlignment="1">
      <alignment horizontal="center" vertical="center" wrapText="1"/>
    </xf>
    <xf numFmtId="39" fontId="90" fillId="0" borderId="0" xfId="6" applyNumberFormat="1" applyFont="1" applyFill="1" applyBorder="1" applyAlignment="1"/>
    <xf numFmtId="179" fontId="15" fillId="0" borderId="0" xfId="6" applyNumberFormat="1" applyFont="1" applyFill="1" applyBorder="1" applyAlignment="1"/>
    <xf numFmtId="39" fontId="81" fillId="3" borderId="1" xfId="6" applyNumberFormat="1" applyFont="1" applyFill="1" applyBorder="1" applyAlignment="1">
      <alignment horizontal="right" vertical="center"/>
    </xf>
    <xf numFmtId="39" fontId="91" fillId="0" borderId="0" xfId="6" applyNumberFormat="1" applyFont="1" applyFill="1" applyBorder="1" applyAlignment="1"/>
    <xf numFmtId="0" fontId="9" fillId="3" borderId="1" xfId="6" applyNumberFormat="1" applyFont="1" applyFill="1" applyBorder="1" applyAlignment="1">
      <alignment vertical="center" wrapText="1" readingOrder="1"/>
    </xf>
    <xf numFmtId="0" fontId="9" fillId="4" borderId="1" xfId="6" applyNumberFormat="1" applyFont="1" applyFill="1" applyBorder="1" applyAlignment="1">
      <alignment horizontal="left" vertical="center" wrapText="1" readingOrder="1"/>
    </xf>
    <xf numFmtId="0" fontId="31" fillId="26" borderId="22" xfId="6" applyNumberFormat="1" applyFont="1" applyFill="1" applyBorder="1" applyAlignment="1">
      <alignment horizontal="center" vertical="center" wrapText="1" readingOrder="1"/>
    </xf>
    <xf numFmtId="39" fontId="19" fillId="3" borderId="1" xfId="6" applyNumberFormat="1" applyFont="1" applyFill="1" applyBorder="1" applyAlignment="1">
      <alignment horizontal="right" vertical="center" wrapText="1" readingOrder="1"/>
    </xf>
    <xf numFmtId="39" fontId="93" fillId="3" borderId="1" xfId="6" applyNumberFormat="1" applyFont="1" applyFill="1" applyBorder="1" applyAlignment="1">
      <alignment horizontal="right" vertical="center" wrapText="1" readingOrder="1"/>
    </xf>
    <xf numFmtId="0" fontId="93" fillId="3" borderId="1" xfId="6" applyNumberFormat="1" applyFont="1" applyFill="1" applyBorder="1" applyAlignment="1">
      <alignment vertical="center" wrapText="1" readingOrder="1"/>
    </xf>
    <xf numFmtId="39" fontId="93" fillId="3" borderId="1" xfId="6" applyNumberFormat="1" applyFont="1" applyFill="1" applyBorder="1" applyAlignment="1">
      <alignment horizontal="center" vertical="center" wrapText="1" readingOrder="1"/>
    </xf>
    <xf numFmtId="39" fontId="93" fillId="3" borderId="1" xfId="6" applyNumberFormat="1" applyFont="1" applyFill="1" applyBorder="1" applyAlignment="1">
      <alignment vertical="center" wrapText="1" readingOrder="1"/>
    </xf>
    <xf numFmtId="39" fontId="66" fillId="13" borderId="1" xfId="6" applyNumberFormat="1" applyFont="1" applyFill="1" applyBorder="1" applyAlignment="1">
      <alignment horizontal="right" vertical="center" wrapText="1" readingOrder="1"/>
    </xf>
    <xf numFmtId="39" fontId="65" fillId="3" borderId="1" xfId="6" applyNumberFormat="1" applyFont="1" applyFill="1" applyBorder="1" applyAlignment="1">
      <alignment horizontal="right" vertical="center" readingOrder="1"/>
    </xf>
    <xf numFmtId="39" fontId="68" fillId="3" borderId="1" xfId="6" applyNumberFormat="1" applyFont="1" applyFill="1" applyBorder="1" applyAlignment="1">
      <alignment vertical="center" wrapText="1" readingOrder="1"/>
    </xf>
    <xf numFmtId="0" fontId="28" fillId="23" borderId="5" xfId="6" applyNumberFormat="1" applyFont="1" applyFill="1" applyBorder="1" applyAlignment="1">
      <alignment horizontal="center" vertical="center" wrapText="1" readingOrder="1"/>
    </xf>
    <xf numFmtId="39" fontId="95" fillId="3" borderId="1" xfId="6" applyNumberFormat="1" applyFont="1" applyFill="1" applyBorder="1" applyAlignment="1">
      <alignment horizontal="right" vertical="center" wrapText="1" readingOrder="1"/>
    </xf>
    <xf numFmtId="166" fontId="96" fillId="4" borderId="0" xfId="11" applyFont="1" applyFill="1" applyBorder="1" applyAlignment="1"/>
    <xf numFmtId="0" fontId="12" fillId="0" borderId="0" xfId="0" applyFont="1" applyFill="1" applyAlignment="1">
      <alignment vertical="center"/>
    </xf>
    <xf numFmtId="0" fontId="0" fillId="30" borderId="0" xfId="0" applyFont="1" applyFill="1" applyAlignment="1">
      <alignment vertical="center" wrapText="1"/>
    </xf>
    <xf numFmtId="170" fontId="28" fillId="3" borderId="0" xfId="6" applyNumberFormat="1" applyFont="1" applyFill="1" applyBorder="1" applyAlignment="1">
      <alignment horizontal="center" vertical="center" wrapText="1" readingOrder="1"/>
    </xf>
    <xf numFmtId="166" fontId="23" fillId="3" borderId="1" xfId="11" applyFont="1" applyFill="1" applyBorder="1" applyAlignment="1">
      <alignment horizontal="right" vertical="center" wrapText="1" readingOrder="1"/>
    </xf>
    <xf numFmtId="166" fontId="23" fillId="3" borderId="1" xfId="11" applyFont="1" applyFill="1" applyBorder="1" applyAlignment="1">
      <alignment horizontal="right" vertical="center"/>
    </xf>
    <xf numFmtId="170" fontId="16" fillId="3" borderId="0" xfId="6" applyNumberFormat="1" applyFont="1" applyFill="1" applyBorder="1" applyAlignment="1">
      <alignment horizontal="center" vertical="center" wrapText="1"/>
    </xf>
    <xf numFmtId="39" fontId="16" fillId="15" borderId="36" xfId="6" applyNumberFormat="1" applyFont="1" applyFill="1" applyBorder="1"/>
    <xf numFmtId="39" fontId="16" fillId="15" borderId="0" xfId="6" applyNumberFormat="1" applyFont="1" applyFill="1" applyBorder="1"/>
    <xf numFmtId="39" fontId="16" fillId="15" borderId="37" xfId="6" applyNumberFormat="1" applyFont="1" applyFill="1" applyBorder="1"/>
    <xf numFmtId="39" fontId="16" fillId="15" borderId="32" xfId="6" applyNumberFormat="1" applyFont="1" applyFill="1" applyBorder="1"/>
    <xf numFmtId="39" fontId="16" fillId="15" borderId="14" xfId="6" applyNumberFormat="1" applyFont="1" applyFill="1" applyBorder="1"/>
    <xf numFmtId="39" fontId="16" fillId="15" borderId="33" xfId="6" applyNumberFormat="1" applyFont="1" applyFill="1" applyBorder="1"/>
    <xf numFmtId="39" fontId="20" fillId="16" borderId="1" xfId="6" applyNumberFormat="1" applyFont="1" applyFill="1" applyBorder="1" applyAlignment="1">
      <alignment horizontal="right" vertical="center" wrapText="1"/>
    </xf>
    <xf numFmtId="0" fontId="11" fillId="14" borderId="1" xfId="6" applyNumberFormat="1" applyFont="1" applyFill="1" applyBorder="1" applyAlignment="1">
      <alignment horizontal="center" vertical="center" wrapText="1" readingOrder="1"/>
    </xf>
    <xf numFmtId="49" fontId="11" fillId="14" borderId="1" xfId="6" applyNumberFormat="1" applyFont="1" applyFill="1" applyBorder="1" applyAlignment="1">
      <alignment horizontal="center" vertical="center" wrapText="1" readingOrder="1"/>
    </xf>
    <xf numFmtId="0" fontId="107" fillId="3" borderId="1" xfId="0" applyFont="1" applyFill="1" applyBorder="1" applyAlignment="1">
      <alignment horizontal="left" vertical="center" wrapText="1"/>
    </xf>
    <xf numFmtId="14" fontId="107" fillId="3" borderId="1" xfId="0" applyNumberFormat="1" applyFont="1" applyFill="1" applyBorder="1" applyAlignment="1">
      <alignment horizontal="center" vertical="center" wrapText="1"/>
    </xf>
    <xf numFmtId="0" fontId="109" fillId="3" borderId="1" xfId="0" applyFont="1" applyFill="1" applyBorder="1" applyAlignment="1">
      <alignment horizontal="center" vertical="center" wrapText="1"/>
    </xf>
    <xf numFmtId="171" fontId="107" fillId="3" borderId="1" xfId="0" applyNumberFormat="1" applyFont="1" applyFill="1" applyBorder="1" applyAlignment="1">
      <alignment horizontal="center" vertical="center" wrapText="1"/>
    </xf>
    <xf numFmtId="39" fontId="24" fillId="32" borderId="1" xfId="6" applyNumberFormat="1" applyFont="1" applyFill="1" applyBorder="1" applyAlignment="1">
      <alignment horizontal="right" vertical="center" wrapText="1" readingOrder="1"/>
    </xf>
    <xf numFmtId="178" fontId="39" fillId="3" borderId="1" xfId="11" applyNumberFormat="1" applyFont="1" applyFill="1" applyBorder="1" applyAlignment="1">
      <alignment horizontal="center" vertical="center"/>
    </xf>
    <xf numFmtId="0" fontId="28" fillId="4" borderId="1" xfId="6" applyNumberFormat="1" applyFont="1" applyFill="1" applyBorder="1" applyAlignment="1">
      <alignment horizontal="left" vertical="center" wrapText="1" readingOrder="1"/>
    </xf>
    <xf numFmtId="39" fontId="65" fillId="4" borderId="1" xfId="6" applyNumberFormat="1" applyFont="1" applyFill="1" applyBorder="1" applyAlignment="1">
      <alignment horizontal="right" vertical="center" wrapText="1" readingOrder="1"/>
    </xf>
    <xf numFmtId="0" fontId="114" fillId="3" borderId="1" xfId="6" applyNumberFormat="1" applyFont="1" applyFill="1" applyBorder="1" applyAlignment="1">
      <alignment horizontal="center" vertical="center" wrapText="1" readingOrder="1"/>
    </xf>
    <xf numFmtId="178" fontId="39" fillId="3" borderId="1" xfId="11" applyNumberFormat="1" applyFont="1" applyFill="1" applyBorder="1" applyAlignment="1">
      <alignment horizontal="center" vertical="center" wrapText="1"/>
    </xf>
    <xf numFmtId="178" fontId="54" fillId="3" borderId="1" xfId="11" applyNumberFormat="1" applyFont="1" applyFill="1" applyBorder="1" applyAlignment="1">
      <alignment horizontal="center" vertical="center" wrapText="1"/>
    </xf>
    <xf numFmtId="0" fontId="0" fillId="0" borderId="0" xfId="0" applyAlignment="1">
      <alignment wrapText="1"/>
    </xf>
    <xf numFmtId="0" fontId="0" fillId="0" borderId="1" xfId="0" applyBorder="1" applyAlignment="1">
      <alignment horizontal="center" vertical="center" wrapText="1"/>
    </xf>
    <xf numFmtId="179" fontId="0" fillId="0" borderId="1" xfId="11" applyNumberFormat="1" applyFont="1" applyBorder="1" applyAlignment="1">
      <alignment horizontal="right" vertical="center" wrapText="1"/>
    </xf>
    <xf numFmtId="179" fontId="63" fillId="0" borderId="1" xfId="11" applyNumberFormat="1" applyFont="1" applyBorder="1" applyAlignment="1">
      <alignment horizontal="right" vertical="center" wrapText="1"/>
    </xf>
    <xf numFmtId="0" fontId="39" fillId="3" borderId="1" xfId="11" applyNumberFormat="1" applyFont="1" applyFill="1" applyBorder="1" applyAlignment="1">
      <alignment horizontal="center" vertical="center" wrapText="1"/>
    </xf>
    <xf numFmtId="0" fontId="103" fillId="27" borderId="0" xfId="0" applyFont="1" applyFill="1" applyAlignment="1">
      <alignment horizontal="center" vertical="center" wrapText="1"/>
    </xf>
    <xf numFmtId="0" fontId="28" fillId="3" borderId="0" xfId="6" applyNumberFormat="1" applyFont="1" applyFill="1" applyBorder="1" applyAlignment="1">
      <alignment horizontal="center" vertical="center" wrapText="1" readingOrder="1"/>
    </xf>
    <xf numFmtId="39" fontId="51" fillId="3" borderId="1" xfId="6" applyNumberFormat="1" applyFont="1" applyFill="1" applyBorder="1" applyAlignment="1">
      <alignment horizontal="center" vertical="center"/>
    </xf>
    <xf numFmtId="39" fontId="51" fillId="5" borderId="1" xfId="6" applyNumberFormat="1" applyFont="1" applyFill="1" applyBorder="1" applyAlignment="1">
      <alignment horizontal="center" vertical="center"/>
    </xf>
    <xf numFmtId="39" fontId="56" fillId="3" borderId="1" xfId="6" applyNumberFormat="1" applyFont="1" applyFill="1" applyBorder="1" applyAlignment="1">
      <alignment horizontal="center" vertical="center" wrapText="1"/>
    </xf>
    <xf numFmtId="10" fontId="121" fillId="24" borderId="1" xfId="10" applyNumberFormat="1" applyFont="1" applyFill="1" applyBorder="1" applyAlignment="1">
      <alignment horizontal="center" vertical="center"/>
    </xf>
    <xf numFmtId="4" fontId="6" fillId="3" borderId="0" xfId="6" applyNumberFormat="1" applyFont="1" applyFill="1" applyBorder="1" applyAlignment="1" applyProtection="1">
      <alignment horizontal="center"/>
    </xf>
    <xf numFmtId="39" fontId="15" fillId="0" borderId="6" xfId="6" applyNumberFormat="1" applyFont="1" applyFill="1" applyBorder="1"/>
    <xf numFmtId="39" fontId="16" fillId="0" borderId="6" xfId="6" applyNumberFormat="1" applyFont="1" applyFill="1" applyBorder="1"/>
    <xf numFmtId="0" fontId="15" fillId="0" borderId="6" xfId="6" applyFont="1" applyFill="1" applyBorder="1"/>
    <xf numFmtId="39" fontId="16" fillId="3" borderId="0" xfId="6" applyNumberFormat="1" applyFont="1" applyFill="1" applyBorder="1" applyAlignment="1">
      <alignment vertical="center"/>
    </xf>
    <xf numFmtId="0" fontId="16" fillId="3" borderId="0" xfId="6" applyFont="1" applyFill="1" applyBorder="1" applyAlignment="1">
      <alignment vertical="center"/>
    </xf>
    <xf numFmtId="39" fontId="15" fillId="3" borderId="0" xfId="6" applyNumberFormat="1" applyFont="1" applyFill="1" applyBorder="1"/>
    <xf numFmtId="39" fontId="15" fillId="0" borderId="7" xfId="6" applyNumberFormat="1" applyFont="1" applyFill="1" applyBorder="1"/>
    <xf numFmtId="39" fontId="16" fillId="0" borderId="7" xfId="6" applyNumberFormat="1" applyFont="1" applyFill="1" applyBorder="1"/>
    <xf numFmtId="0" fontId="15" fillId="0" borderId="7" xfId="6" applyFont="1" applyFill="1" applyBorder="1"/>
    <xf numFmtId="4" fontId="28" fillId="3" borderId="0" xfId="6" applyNumberFormat="1" applyFont="1" applyFill="1" applyBorder="1" applyAlignment="1" applyProtection="1">
      <alignment horizontal="center" vertical="center"/>
    </xf>
    <xf numFmtId="4" fontId="6" fillId="3" borderId="0" xfId="6" applyNumberFormat="1" applyFont="1" applyFill="1" applyBorder="1" applyAlignment="1" applyProtection="1">
      <alignment horizontal="left" vertical="center" wrapText="1"/>
    </xf>
    <xf numFmtId="4" fontId="6" fillId="3" borderId="0" xfId="6" applyNumberFormat="1" applyFont="1" applyFill="1" applyBorder="1" applyAlignment="1" applyProtection="1">
      <alignment horizontal="left" vertical="center"/>
    </xf>
    <xf numFmtId="4" fontId="28" fillId="3" borderId="0" xfId="6" applyNumberFormat="1" applyFont="1" applyFill="1" applyBorder="1" applyAlignment="1" applyProtection="1">
      <alignment horizontal="left" vertical="center"/>
    </xf>
    <xf numFmtId="49" fontId="19" fillId="0" borderId="1" xfId="6" applyNumberFormat="1" applyFont="1" applyFill="1" applyBorder="1" applyAlignment="1">
      <alignment horizontal="center" vertical="center" wrapText="1" readingOrder="1"/>
    </xf>
    <xf numFmtId="49" fontId="46" fillId="21" borderId="1" xfId="6" applyNumberFormat="1" applyFont="1" applyFill="1" applyBorder="1" applyAlignment="1">
      <alignment horizontal="center" vertical="center" wrapText="1" readingOrder="1"/>
    </xf>
    <xf numFmtId="1" fontId="11" fillId="14" borderId="1" xfId="6" applyNumberFormat="1" applyFont="1" applyFill="1" applyBorder="1" applyAlignment="1">
      <alignment horizontal="center" vertical="center" wrapText="1" readingOrder="1"/>
    </xf>
    <xf numFmtId="0" fontId="35" fillId="0" borderId="0" xfId="0" applyFont="1" applyFill="1" applyAlignment="1">
      <alignment horizontal="center"/>
    </xf>
    <xf numFmtId="0" fontId="35" fillId="3" borderId="0" xfId="0" applyFont="1" applyFill="1" applyAlignment="1">
      <alignment horizontal="center" vertical="center" wrapText="1"/>
    </xf>
    <xf numFmtId="0" fontId="100" fillId="0" borderId="1" xfId="0" applyFont="1" applyFill="1" applyBorder="1" applyAlignment="1"/>
    <xf numFmtId="0" fontId="99" fillId="3" borderId="1" xfId="0" applyFont="1" applyFill="1" applyBorder="1" applyAlignment="1">
      <alignment horizontal="center" vertical="center" wrapText="1"/>
    </xf>
    <xf numFmtId="9" fontId="61" fillId="3" borderId="1" xfId="10" applyFont="1" applyFill="1" applyBorder="1" applyAlignment="1">
      <alignment horizontal="center" vertical="center"/>
    </xf>
    <xf numFmtId="0" fontId="61" fillId="3" borderId="1" xfId="6" applyFont="1" applyFill="1" applyBorder="1" applyAlignment="1">
      <alignment horizontal="center" vertical="center"/>
    </xf>
    <xf numFmtId="39" fontId="24" fillId="0" borderId="1" xfId="6" applyNumberFormat="1" applyFont="1" applyFill="1" applyBorder="1" applyAlignment="1">
      <alignment horizontal="right" vertical="center" wrapText="1" readingOrder="1"/>
    </xf>
    <xf numFmtId="164" fontId="0" fillId="0" borderId="0" xfId="16" applyFont="1" applyBorder="1" applyAlignment="1">
      <alignment horizontal="right" vertical="center" wrapText="1"/>
    </xf>
    <xf numFmtId="0" fontId="13" fillId="0" borderId="0" xfId="16" applyNumberFormat="1" applyFont="1" applyAlignment="1">
      <alignment wrapText="1"/>
    </xf>
    <xf numFmtId="164" fontId="0" fillId="0" borderId="0" xfId="16" applyFont="1" applyFill="1" applyAlignment="1">
      <alignment horizontal="right" vertical="center" wrapText="1"/>
    </xf>
    <xf numFmtId="164" fontId="0" fillId="0" borderId="0" xfId="16" applyFont="1" applyFill="1" applyBorder="1" applyAlignment="1">
      <alignment horizontal="right" vertical="center" wrapText="1"/>
    </xf>
    <xf numFmtId="164" fontId="0" fillId="0" borderId="0" xfId="16" applyFont="1" applyAlignment="1">
      <alignment horizontal="right" vertical="center" wrapText="1"/>
    </xf>
    <xf numFmtId="44" fontId="79" fillId="0" borderId="0" xfId="77" applyFont="1" applyFill="1" applyAlignment="1">
      <alignment horizontal="right" vertical="center" wrapText="1"/>
    </xf>
    <xf numFmtId="44" fontId="58" fillId="3" borderId="0" xfId="77" applyNumberFormat="1" applyFont="1" applyFill="1" applyAlignment="1">
      <alignment horizontal="right" vertical="center" wrapText="1"/>
    </xf>
    <xf numFmtId="44" fontId="79" fillId="3" borderId="1" xfId="77" applyNumberFormat="1" applyFont="1" applyFill="1" applyBorder="1" applyAlignment="1">
      <alignment horizontal="right" vertical="center" wrapText="1"/>
    </xf>
    <xf numFmtId="44" fontId="21" fillId="3" borderId="0" xfId="77" applyFont="1" applyFill="1" applyAlignment="1">
      <alignment horizontal="right" vertical="center" wrapText="1"/>
    </xf>
    <xf numFmtId="169" fontId="107" fillId="3" borderId="1" xfId="16" applyNumberFormat="1" applyFont="1" applyFill="1" applyBorder="1" applyAlignment="1">
      <alignment horizontal="right" vertical="center" wrapText="1"/>
    </xf>
    <xf numFmtId="169" fontId="107" fillId="3" borderId="1" xfId="77" applyNumberFormat="1" applyFont="1" applyFill="1" applyBorder="1" applyAlignment="1">
      <alignment horizontal="right" vertical="center" wrapText="1"/>
    </xf>
    <xf numFmtId="168" fontId="98" fillId="3" borderId="1" xfId="77" applyNumberFormat="1" applyFont="1" applyFill="1" applyBorder="1" applyAlignment="1">
      <alignment horizontal="center" vertical="center" wrapText="1"/>
    </xf>
    <xf numFmtId="168" fontId="98" fillId="3" borderId="1" xfId="77" applyNumberFormat="1" applyFont="1" applyFill="1" applyBorder="1" applyAlignment="1">
      <alignment horizontal="right" vertical="center" wrapText="1"/>
    </xf>
    <xf numFmtId="44" fontId="98" fillId="3" borderId="1" xfId="77" applyFont="1" applyFill="1" applyBorder="1" applyAlignment="1">
      <alignment horizontal="right" vertical="center" wrapText="1"/>
    </xf>
    <xf numFmtId="44" fontId="102" fillId="3" borderId="1" xfId="77" applyFont="1" applyFill="1" applyBorder="1" applyAlignment="1">
      <alignment vertical="center" wrapText="1"/>
    </xf>
    <xf numFmtId="168" fontId="102" fillId="3" borderId="1" xfId="77" applyNumberFormat="1" applyFont="1" applyFill="1" applyBorder="1" applyAlignment="1">
      <alignment horizontal="center" vertical="center" wrapText="1"/>
    </xf>
    <xf numFmtId="168" fontId="98" fillId="3" borderId="7" xfId="77" applyNumberFormat="1" applyFont="1" applyFill="1" applyBorder="1" applyAlignment="1">
      <alignment horizontal="center" vertical="center" wrapText="1"/>
    </xf>
    <xf numFmtId="168" fontId="98" fillId="3" borderId="7" xfId="77" applyNumberFormat="1" applyFont="1" applyFill="1" applyBorder="1" applyAlignment="1">
      <alignment horizontal="right" vertical="center" wrapText="1"/>
    </xf>
    <xf numFmtId="6" fontId="98" fillId="3" borderId="1" xfId="77" applyNumberFormat="1" applyFont="1" applyFill="1" applyBorder="1" applyAlignment="1">
      <alignment horizontal="right" vertical="center" wrapText="1"/>
    </xf>
    <xf numFmtId="168" fontId="99" fillId="3" borderId="1" xfId="77" applyNumberFormat="1" applyFont="1" applyFill="1" applyBorder="1" applyAlignment="1">
      <alignment horizontal="center" vertical="center" wrapText="1"/>
    </xf>
    <xf numFmtId="168" fontId="99" fillId="3" borderId="7" xfId="77" applyNumberFormat="1" applyFont="1" applyFill="1" applyBorder="1" applyAlignment="1">
      <alignment horizontal="center" vertical="center" wrapText="1"/>
    </xf>
    <xf numFmtId="44" fontId="99" fillId="3" borderId="1" xfId="77" applyFont="1" applyFill="1" applyBorder="1" applyAlignment="1">
      <alignment horizontal="center" vertical="center" wrapText="1"/>
    </xf>
    <xf numFmtId="164" fontId="12" fillId="0" borderId="0" xfId="16" applyFont="1" applyFill="1" applyAlignment="1">
      <alignment horizontal="right"/>
    </xf>
    <xf numFmtId="0" fontId="12" fillId="0" borderId="0" xfId="77" applyNumberFormat="1" applyFont="1" applyFill="1"/>
    <xf numFmtId="0" fontId="108" fillId="3" borderId="1" xfId="0" applyFont="1" applyFill="1" applyBorder="1" applyAlignment="1">
      <alignment vertical="center" wrapText="1"/>
    </xf>
    <xf numFmtId="0" fontId="109" fillId="3" borderId="1" xfId="0" applyFont="1" applyFill="1" applyBorder="1" applyAlignment="1">
      <alignment vertical="center" wrapText="1"/>
    </xf>
    <xf numFmtId="39" fontId="23" fillId="4" borderId="1" xfId="6" applyNumberFormat="1" applyFont="1" applyFill="1" applyBorder="1" applyAlignment="1">
      <alignment vertical="center" wrapText="1" readingOrder="1"/>
    </xf>
    <xf numFmtId="39" fontId="23" fillId="4" borderId="1" xfId="6" applyNumberFormat="1" applyFont="1" applyFill="1" applyBorder="1" applyAlignment="1">
      <alignment horizontal="right" vertical="center" wrapText="1" readingOrder="1"/>
    </xf>
    <xf numFmtId="39" fontId="25" fillId="4" borderId="1" xfId="6" applyNumberFormat="1" applyFont="1" applyFill="1" applyBorder="1" applyAlignment="1">
      <alignment vertical="center" wrapText="1" readingOrder="1"/>
    </xf>
    <xf numFmtId="44" fontId="110" fillId="4" borderId="0" xfId="1" applyFont="1" applyFill="1" applyAlignment="1">
      <alignment horizontal="right" vertical="center" wrapText="1"/>
    </xf>
    <xf numFmtId="0" fontId="0" fillId="0" borderId="0" xfId="0" applyFont="1" applyFill="1" applyBorder="1" applyAlignment="1">
      <alignment horizontal="center" vertical="center" wrapText="1"/>
    </xf>
    <xf numFmtId="0" fontId="62" fillId="0" borderId="0" xfId="0" applyFont="1" applyBorder="1" applyAlignment="1">
      <alignment horizontal="center" vertical="center" wrapText="1"/>
    </xf>
    <xf numFmtId="0" fontId="112" fillId="3" borderId="1" xfId="0" applyFont="1" applyFill="1" applyBorder="1" applyAlignment="1">
      <alignment horizontal="center" vertical="center" wrapText="1"/>
    </xf>
    <xf numFmtId="0" fontId="107" fillId="3" borderId="1" xfId="0" applyFont="1" applyFill="1" applyBorder="1" applyAlignment="1">
      <alignment horizontal="center" vertical="center" wrapText="1"/>
    </xf>
    <xf numFmtId="0" fontId="100" fillId="0" borderId="7" xfId="0" applyFont="1" applyFill="1" applyBorder="1" applyAlignment="1"/>
    <xf numFmtId="0" fontId="115" fillId="27" borderId="22" xfId="2" applyFont="1" applyFill="1" applyBorder="1" applyAlignment="1">
      <alignment horizontal="center" vertical="center" wrapText="1"/>
    </xf>
    <xf numFmtId="164" fontId="115" fillId="27" borderId="22" xfId="16" applyFont="1" applyFill="1" applyBorder="1" applyAlignment="1">
      <alignment horizontal="center" vertical="center" wrapText="1"/>
    </xf>
    <xf numFmtId="0" fontId="115" fillId="30" borderId="22" xfId="2" applyFont="1" applyFill="1" applyBorder="1" applyAlignment="1">
      <alignment horizontal="center" vertical="center" wrapText="1"/>
    </xf>
    <xf numFmtId="0" fontId="105" fillId="27" borderId="22" xfId="0" applyFont="1" applyFill="1" applyBorder="1" applyAlignment="1">
      <alignment horizontal="center" vertical="center" wrapText="1"/>
    </xf>
    <xf numFmtId="14" fontId="105" fillId="27" borderId="22" xfId="0" applyNumberFormat="1" applyFont="1" applyFill="1" applyBorder="1" applyAlignment="1">
      <alignment horizontal="center" vertical="center" wrapText="1"/>
    </xf>
    <xf numFmtId="168" fontId="105" fillId="27" borderId="22" xfId="77" applyNumberFormat="1" applyFont="1" applyFill="1" applyBorder="1" applyAlignment="1">
      <alignment horizontal="center" vertical="center" wrapText="1"/>
    </xf>
    <xf numFmtId="44" fontId="105" fillId="27" borderId="22" xfId="77" applyNumberFormat="1" applyFont="1" applyFill="1" applyBorder="1" applyAlignment="1">
      <alignment horizontal="center" vertical="center" wrapText="1"/>
    </xf>
    <xf numFmtId="0" fontId="105" fillId="27" borderId="29" xfId="0" applyFont="1" applyFill="1" applyBorder="1" applyAlignment="1">
      <alignment horizontal="center" vertical="center" wrapText="1"/>
    </xf>
    <xf numFmtId="0" fontId="103" fillId="27" borderId="38" xfId="2" applyFont="1" applyFill="1" applyBorder="1" applyAlignment="1">
      <alignment horizontal="center" vertical="center" wrapText="1"/>
    </xf>
    <xf numFmtId="0" fontId="103" fillId="27" borderId="39" xfId="2" applyFont="1" applyFill="1" applyBorder="1" applyAlignment="1">
      <alignment horizontal="center" vertical="center" wrapText="1"/>
    </xf>
    <xf numFmtId="0" fontId="99" fillId="30" borderId="1" xfId="0" applyFont="1" applyFill="1" applyBorder="1" applyAlignment="1">
      <alignment vertical="center" wrapText="1"/>
    </xf>
    <xf numFmtId="0" fontId="0" fillId="3" borderId="1" xfId="0" applyFill="1" applyBorder="1" applyAlignment="1">
      <alignment vertical="center" wrapText="1"/>
    </xf>
    <xf numFmtId="0" fontId="0" fillId="3" borderId="1" xfId="0" applyFont="1" applyFill="1" applyBorder="1" applyAlignment="1">
      <alignment vertical="center" wrapText="1"/>
    </xf>
    <xf numFmtId="0" fontId="0" fillId="0" borderId="1" xfId="0" applyFill="1" applyBorder="1"/>
    <xf numFmtId="0" fontId="22" fillId="0" borderId="1" xfId="0" applyFont="1" applyFill="1" applyBorder="1" applyAlignment="1">
      <alignment horizontal="center" vertical="center"/>
    </xf>
    <xf numFmtId="0" fontId="128" fillId="3" borderId="1" xfId="0" applyFont="1" applyFill="1" applyBorder="1" applyAlignment="1">
      <alignment horizontal="center" vertical="center" wrapText="1"/>
    </xf>
    <xf numFmtId="14" fontId="119" fillId="3" borderId="1" xfId="0" applyNumberFormat="1" applyFont="1" applyFill="1" applyBorder="1" applyAlignment="1">
      <alignment horizontal="center" vertical="center" wrapText="1"/>
    </xf>
    <xf numFmtId="0" fontId="119" fillId="3" borderId="1" xfId="0" applyFont="1" applyFill="1" applyBorder="1" applyAlignment="1">
      <alignment horizontal="center" vertical="center" wrapText="1"/>
    </xf>
    <xf numFmtId="168" fontId="119" fillId="3" borderId="1" xfId="77" applyNumberFormat="1" applyFont="1" applyFill="1" applyBorder="1" applyAlignment="1">
      <alignment horizontal="center" vertical="center" wrapText="1"/>
    </xf>
    <xf numFmtId="0" fontId="119" fillId="3" borderId="1" xfId="0" applyFont="1" applyFill="1" applyBorder="1" applyAlignment="1">
      <alignment vertical="center" wrapText="1"/>
    </xf>
    <xf numFmtId="15" fontId="119" fillId="3" borderId="1" xfId="0" applyNumberFormat="1" applyFont="1" applyFill="1" applyBorder="1" applyAlignment="1">
      <alignment horizontal="center" vertical="center" wrapText="1"/>
    </xf>
    <xf numFmtId="0" fontId="119" fillId="3" borderId="28" xfId="0" applyFont="1" applyFill="1" applyBorder="1" applyAlignment="1">
      <alignment horizontal="center" vertical="center" wrapText="1"/>
    </xf>
    <xf numFmtId="0" fontId="119" fillId="3" borderId="1" xfId="0" applyFont="1" applyFill="1" applyBorder="1" applyAlignment="1">
      <alignment horizontal="left" vertical="center" wrapText="1"/>
    </xf>
    <xf numFmtId="0" fontId="119" fillId="0" borderId="1" xfId="77" applyNumberFormat="1" applyFont="1" applyFill="1" applyBorder="1" applyAlignment="1">
      <alignment vertical="center" wrapText="1"/>
    </xf>
    <xf numFmtId="0" fontId="119" fillId="0" borderId="1" xfId="0" applyFont="1" applyFill="1" applyBorder="1" applyAlignment="1">
      <alignment horizontal="center" vertical="center" wrapText="1"/>
    </xf>
    <xf numFmtId="0" fontId="119" fillId="0" borderId="1" xfId="0" applyFont="1" applyFill="1" applyBorder="1" applyAlignment="1">
      <alignment vertical="center" wrapText="1"/>
    </xf>
    <xf numFmtId="0" fontId="126" fillId="0" borderId="1" xfId="0" applyFont="1" applyFill="1" applyBorder="1" applyAlignment="1"/>
    <xf numFmtId="0" fontId="119" fillId="0" borderId="1" xfId="0" applyFont="1" applyFill="1" applyBorder="1" applyAlignment="1"/>
    <xf numFmtId="0" fontId="119" fillId="0" borderId="1" xfId="0" applyFont="1" applyFill="1" applyBorder="1" applyAlignment="1">
      <alignment horizontal="center"/>
    </xf>
    <xf numFmtId="0" fontId="119" fillId="0" borderId="28" xfId="0" applyFont="1" applyFill="1" applyBorder="1" applyAlignment="1"/>
    <xf numFmtId="0" fontId="12" fillId="0" borderId="0" xfId="0" applyFont="1" applyFill="1" applyBorder="1"/>
    <xf numFmtId="0" fontId="112" fillId="0" borderId="1" xfId="0" applyFont="1" applyFill="1" applyBorder="1" applyAlignment="1">
      <alignment horizontal="center" vertical="center" wrapText="1"/>
    </xf>
    <xf numFmtId="0" fontId="107" fillId="0" borderId="1" xfId="0" applyFont="1" applyFill="1" applyBorder="1" applyAlignment="1">
      <alignment horizontal="center" vertical="center" wrapText="1"/>
    </xf>
    <xf numFmtId="0" fontId="108" fillId="0" borderId="1" xfId="0" applyFont="1" applyFill="1" applyBorder="1" applyAlignment="1">
      <alignment vertical="center" wrapText="1"/>
    </xf>
    <xf numFmtId="14" fontId="107" fillId="0" borderId="1" xfId="0" applyNumberFormat="1" applyFont="1" applyFill="1" applyBorder="1" applyAlignment="1">
      <alignment horizontal="center" vertical="center" wrapText="1"/>
    </xf>
    <xf numFmtId="171" fontId="107" fillId="0" borderId="1" xfId="0" applyNumberFormat="1" applyFont="1" applyFill="1" applyBorder="1" applyAlignment="1">
      <alignment horizontal="center" vertical="center" wrapText="1"/>
    </xf>
    <xf numFmtId="169" fontId="107" fillId="0" borderId="1" xfId="16" applyNumberFormat="1" applyFont="1" applyFill="1" applyBorder="1" applyAlignment="1">
      <alignment horizontal="right" vertical="center" wrapText="1"/>
    </xf>
    <xf numFmtId="169" fontId="107" fillId="0" borderId="1" xfId="77" applyNumberFormat="1" applyFont="1" applyFill="1" applyBorder="1" applyAlignment="1">
      <alignment horizontal="right" vertical="center" wrapText="1"/>
    </xf>
    <xf numFmtId="0" fontId="109" fillId="0" borderId="1" xfId="0" applyFont="1" applyFill="1" applyBorder="1" applyAlignment="1">
      <alignment horizontal="center" vertical="center" wrapText="1"/>
    </xf>
    <xf numFmtId="0" fontId="33" fillId="0" borderId="1" xfId="0" applyFont="1" applyFill="1" applyBorder="1" applyAlignment="1">
      <alignment vertical="top" wrapText="1"/>
    </xf>
    <xf numFmtId="0" fontId="49" fillId="3" borderId="6" xfId="6" applyNumberFormat="1" applyFont="1" applyFill="1" applyBorder="1" applyAlignment="1">
      <alignment horizontal="center" vertical="center" wrapText="1" readingOrder="1"/>
    </xf>
    <xf numFmtId="0" fontId="49" fillId="3" borderId="15" xfId="6" applyNumberFormat="1" applyFont="1" applyFill="1" applyBorder="1" applyAlignment="1">
      <alignment horizontal="center" vertical="center" wrapText="1" readingOrder="1"/>
    </xf>
    <xf numFmtId="0" fontId="49" fillId="3" borderId="7" xfId="6" applyNumberFormat="1" applyFont="1" applyFill="1" applyBorder="1" applyAlignment="1">
      <alignment horizontal="center" vertical="center" wrapText="1" readingOrder="1"/>
    </xf>
    <xf numFmtId="0" fontId="49" fillId="3" borderId="1" xfId="6" applyNumberFormat="1" applyFont="1" applyFill="1" applyBorder="1" applyAlignment="1">
      <alignment horizontal="center" vertical="center" wrapText="1" readingOrder="1"/>
    </xf>
    <xf numFmtId="0" fontId="114" fillId="3" borderId="1" xfId="6" applyNumberFormat="1" applyFont="1" applyFill="1" applyBorder="1" applyAlignment="1">
      <alignment horizontal="center" vertical="center" wrapText="1" readingOrder="1"/>
    </xf>
    <xf numFmtId="0" fontId="16" fillId="0" borderId="0" xfId="6" applyFont="1" applyFill="1" applyBorder="1" applyAlignment="1">
      <alignment horizontal="center"/>
    </xf>
    <xf numFmtId="0" fontId="43" fillId="0" borderId="0" xfId="6" applyFont="1" applyFill="1" applyBorder="1" applyAlignment="1">
      <alignment horizontal="center"/>
    </xf>
    <xf numFmtId="166" fontId="54" fillId="0" borderId="0" xfId="11" applyFont="1" applyFill="1" applyBorder="1" applyAlignment="1">
      <alignment horizontal="center"/>
    </xf>
    <xf numFmtId="0" fontId="94" fillId="29" borderId="1" xfId="6" applyNumberFormat="1" applyFont="1" applyFill="1" applyBorder="1" applyAlignment="1">
      <alignment horizontal="center" vertical="center" wrapText="1" readingOrder="1"/>
    </xf>
    <xf numFmtId="0" fontId="94" fillId="28" borderId="1" xfId="6" applyNumberFormat="1" applyFont="1" applyFill="1" applyBorder="1" applyAlignment="1">
      <alignment horizontal="center" vertical="center" wrapText="1" readingOrder="1"/>
    </xf>
    <xf numFmtId="0" fontId="94" fillId="27" borderId="1" xfId="6" applyNumberFormat="1" applyFont="1" applyFill="1" applyBorder="1" applyAlignment="1">
      <alignment horizontal="center" vertical="center" wrapText="1" readingOrder="1"/>
    </xf>
    <xf numFmtId="0" fontId="64" fillId="29" borderId="6" xfId="6" applyNumberFormat="1" applyFont="1" applyFill="1" applyBorder="1" applyAlignment="1">
      <alignment horizontal="center" vertical="center" wrapText="1" readingOrder="1"/>
    </xf>
    <xf numFmtId="0" fontId="64" fillId="29" borderId="15" xfId="6" applyNumberFormat="1" applyFont="1" applyFill="1" applyBorder="1" applyAlignment="1">
      <alignment horizontal="center" vertical="center" wrapText="1" readingOrder="1"/>
    </xf>
    <xf numFmtId="0" fontId="31" fillId="26" borderId="1" xfId="6" applyNumberFormat="1" applyFont="1" applyFill="1" applyBorder="1" applyAlignment="1">
      <alignment horizontal="center" vertical="center" wrapText="1" readingOrder="1"/>
    </xf>
    <xf numFmtId="0" fontId="31" fillId="26" borderId="22" xfId="6" applyNumberFormat="1" applyFont="1" applyFill="1" applyBorder="1" applyAlignment="1">
      <alignment horizontal="center" vertical="center" wrapText="1" readingOrder="1"/>
    </xf>
    <xf numFmtId="0" fontId="88" fillId="27" borderId="11" xfId="6" applyNumberFormat="1" applyFont="1" applyFill="1" applyBorder="1" applyAlignment="1">
      <alignment horizontal="center" vertical="center" wrapText="1" readingOrder="1"/>
    </xf>
    <xf numFmtId="0" fontId="88" fillId="27" borderId="12" xfId="6" applyNumberFormat="1" applyFont="1" applyFill="1" applyBorder="1" applyAlignment="1">
      <alignment horizontal="center" vertical="center" wrapText="1" readingOrder="1"/>
    </xf>
    <xf numFmtId="0" fontId="78" fillId="26" borderId="0" xfId="0" applyFont="1" applyFill="1" applyBorder="1" applyAlignment="1">
      <alignment horizontal="center" vertical="center" wrapText="1"/>
    </xf>
    <xf numFmtId="0" fontId="78" fillId="26" borderId="12" xfId="0" applyFont="1" applyFill="1" applyBorder="1" applyAlignment="1">
      <alignment horizontal="center" vertical="center" wrapText="1"/>
    </xf>
    <xf numFmtId="178" fontId="51" fillId="4" borderId="1" xfId="11" applyNumberFormat="1" applyFont="1" applyFill="1" applyBorder="1" applyAlignment="1">
      <alignment horizontal="center" vertical="center" wrapText="1"/>
    </xf>
    <xf numFmtId="0" fontId="27" fillId="12" borderId="3" xfId="6" applyNumberFormat="1" applyFont="1" applyFill="1" applyBorder="1" applyAlignment="1">
      <alignment horizontal="center" vertical="center" wrapText="1" readingOrder="1"/>
    </xf>
    <xf numFmtId="0" fontId="27" fillId="12" borderId="4" xfId="6" applyNumberFormat="1" applyFont="1" applyFill="1" applyBorder="1" applyAlignment="1">
      <alignment horizontal="center" vertical="center" wrapText="1" readingOrder="1"/>
    </xf>
    <xf numFmtId="0" fontId="27" fillId="12" borderId="5" xfId="6" applyNumberFormat="1" applyFont="1" applyFill="1" applyBorder="1" applyAlignment="1">
      <alignment horizontal="center" vertical="center" wrapText="1" readingOrder="1"/>
    </xf>
    <xf numFmtId="0" fontId="27" fillId="12" borderId="8" xfId="6" applyNumberFormat="1" applyFont="1" applyFill="1" applyBorder="1" applyAlignment="1">
      <alignment horizontal="center" vertical="center" wrapText="1" readingOrder="1"/>
    </xf>
    <xf numFmtId="0" fontId="27" fillId="12" borderId="0" xfId="6" applyNumberFormat="1" applyFont="1" applyFill="1" applyBorder="1" applyAlignment="1">
      <alignment horizontal="center" vertical="center" wrapText="1" readingOrder="1"/>
    </xf>
    <xf numFmtId="0" fontId="27" fillId="12" borderId="9" xfId="6" applyNumberFormat="1" applyFont="1" applyFill="1" applyBorder="1" applyAlignment="1">
      <alignment horizontal="center" vertical="center" wrapText="1" readingOrder="1"/>
    </xf>
    <xf numFmtId="0" fontId="27" fillId="12" borderId="11" xfId="6" applyNumberFormat="1" applyFont="1" applyFill="1" applyBorder="1" applyAlignment="1">
      <alignment horizontal="center" vertical="center" wrapText="1" readingOrder="1"/>
    </xf>
    <xf numFmtId="0" fontId="27" fillId="12" borderId="12" xfId="6" applyNumberFormat="1" applyFont="1" applyFill="1" applyBorder="1" applyAlignment="1">
      <alignment horizontal="center" vertical="center" wrapText="1" readingOrder="1"/>
    </xf>
    <xf numFmtId="0" fontId="27" fillId="12" borderId="13" xfId="6" applyNumberFormat="1" applyFont="1" applyFill="1" applyBorder="1" applyAlignment="1">
      <alignment horizontal="center" vertical="center" wrapText="1" readingOrder="1"/>
    </xf>
    <xf numFmtId="39" fontId="19" fillId="3" borderId="1" xfId="6" applyNumberFormat="1" applyFont="1" applyFill="1" applyBorder="1" applyAlignment="1">
      <alignment horizontal="right" vertical="center" wrapText="1" readingOrder="1"/>
    </xf>
    <xf numFmtId="0" fontId="38" fillId="16" borderId="6" xfId="6" applyNumberFormat="1" applyFont="1" applyFill="1" applyBorder="1" applyAlignment="1">
      <alignment horizontal="center" vertical="center" wrapText="1" readingOrder="1"/>
    </xf>
    <xf numFmtId="0" fontId="38" fillId="16" borderId="15" xfId="6" applyNumberFormat="1" applyFont="1" applyFill="1" applyBorder="1" applyAlignment="1">
      <alignment horizontal="center" vertical="center" wrapText="1" readingOrder="1"/>
    </xf>
    <xf numFmtId="0" fontId="38" fillId="16" borderId="7" xfId="6" applyNumberFormat="1" applyFont="1" applyFill="1" applyBorder="1" applyAlignment="1">
      <alignment horizontal="center" vertical="center" wrapText="1" readingOrder="1"/>
    </xf>
    <xf numFmtId="0" fontId="61" fillId="4" borderId="6" xfId="6" applyFont="1" applyFill="1" applyBorder="1" applyAlignment="1">
      <alignment horizontal="center" vertical="center"/>
    </xf>
    <xf numFmtId="0" fontId="61" fillId="4" borderId="15" xfId="6" applyFont="1" applyFill="1" applyBorder="1" applyAlignment="1">
      <alignment horizontal="center" vertical="center"/>
    </xf>
    <xf numFmtId="39" fontId="59" fillId="4" borderId="11" xfId="6" applyNumberFormat="1" applyFont="1" applyFill="1" applyBorder="1" applyAlignment="1">
      <alignment horizontal="center" vertical="center" wrapText="1"/>
    </xf>
    <xf numFmtId="39" fontId="59" fillId="4" borderId="12" xfId="6" applyNumberFormat="1" applyFont="1" applyFill="1" applyBorder="1" applyAlignment="1">
      <alignment horizontal="center" vertical="center" wrapText="1"/>
    </xf>
    <xf numFmtId="39" fontId="59" fillId="4" borderId="13" xfId="6" applyNumberFormat="1" applyFont="1" applyFill="1" applyBorder="1" applyAlignment="1">
      <alignment horizontal="center" vertical="center" wrapText="1"/>
    </xf>
    <xf numFmtId="0" fontId="43" fillId="4" borderId="1" xfId="6" applyFont="1" applyFill="1" applyBorder="1" applyAlignment="1">
      <alignment horizontal="center" vertical="center" wrapText="1"/>
    </xf>
    <xf numFmtId="39" fontId="51" fillId="4" borderId="1" xfId="6" applyNumberFormat="1" applyFont="1" applyFill="1" applyBorder="1" applyAlignment="1">
      <alignment horizontal="center" vertical="center" wrapText="1"/>
    </xf>
    <xf numFmtId="39" fontId="60" fillId="3" borderId="11" xfId="6" applyNumberFormat="1" applyFont="1" applyFill="1" applyBorder="1" applyAlignment="1">
      <alignment horizontal="center" vertical="center"/>
    </xf>
    <xf numFmtId="39" fontId="60" fillId="3" borderId="12" xfId="6" applyNumberFormat="1" applyFont="1" applyFill="1" applyBorder="1" applyAlignment="1">
      <alignment horizontal="center" vertical="center"/>
    </xf>
    <xf numFmtId="39" fontId="60" fillId="3" borderId="13" xfId="6" applyNumberFormat="1" applyFont="1" applyFill="1" applyBorder="1" applyAlignment="1">
      <alignment horizontal="center" vertical="center"/>
    </xf>
    <xf numFmtId="170" fontId="28" fillId="3" borderId="0" xfId="6" applyNumberFormat="1" applyFont="1" applyFill="1" applyBorder="1" applyAlignment="1">
      <alignment horizontal="center" vertical="center" wrapText="1" readingOrder="1"/>
    </xf>
    <xf numFmtId="0" fontId="28" fillId="3" borderId="0" xfId="6" applyNumberFormat="1" applyFont="1" applyFill="1" applyBorder="1" applyAlignment="1">
      <alignment horizontal="center" vertical="center" wrapText="1" readingOrder="1"/>
    </xf>
    <xf numFmtId="0" fontId="58" fillId="3" borderId="0" xfId="0" applyFont="1" applyFill="1" applyBorder="1" applyAlignment="1">
      <alignment horizontal="center" vertical="center" wrapText="1"/>
    </xf>
    <xf numFmtId="39" fontId="46" fillId="12" borderId="1" xfId="6" applyNumberFormat="1" applyFont="1" applyFill="1" applyBorder="1" applyAlignment="1">
      <alignment horizontal="center" vertical="center" wrapText="1" readingOrder="1"/>
    </xf>
    <xf numFmtId="0" fontId="2" fillId="0" borderId="14" xfId="0" applyFont="1" applyBorder="1" applyAlignment="1">
      <alignment horizontal="left" vertical="center" wrapText="1"/>
    </xf>
    <xf numFmtId="0" fontId="12" fillId="3" borderId="1" xfId="0" applyFont="1" applyFill="1" applyBorder="1" applyAlignment="1">
      <alignment horizontal="center"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8" fontId="13" fillId="3" borderId="6" xfId="0" applyNumberFormat="1" applyFont="1" applyFill="1" applyBorder="1" applyAlignment="1">
      <alignment horizontal="left" vertical="center" wrapText="1"/>
    </xf>
    <xf numFmtId="168" fontId="13" fillId="3" borderId="7" xfId="0" applyNumberFormat="1" applyFont="1" applyFill="1" applyBorder="1" applyAlignment="1">
      <alignment horizontal="left" vertical="center" wrapText="1"/>
    </xf>
    <xf numFmtId="169" fontId="111" fillId="3" borderId="1" xfId="0" applyNumberFormat="1" applyFont="1" applyFill="1" applyBorder="1" applyAlignment="1">
      <alignment horizontal="right" vertical="center" wrapText="1"/>
    </xf>
    <xf numFmtId="166" fontId="111" fillId="3" borderId="1" xfId="76" applyFont="1" applyFill="1" applyBorder="1" applyAlignment="1">
      <alignment horizontal="right" vertical="center" wrapText="1"/>
    </xf>
    <xf numFmtId="14" fontId="111" fillId="31" borderId="6" xfId="0" applyNumberFormat="1" applyFont="1" applyFill="1" applyBorder="1" applyAlignment="1">
      <alignment horizontal="right" vertical="center" wrapText="1"/>
    </xf>
    <xf numFmtId="14" fontId="111" fillId="31" borderId="7" xfId="0" applyNumberFormat="1" applyFont="1" applyFill="1" applyBorder="1" applyAlignment="1">
      <alignment horizontal="right" vertical="center" wrapText="1"/>
    </xf>
    <xf numFmtId="0" fontId="62" fillId="0" borderId="0" xfId="0" applyFont="1" applyBorder="1" applyAlignment="1">
      <alignment horizontal="center" vertical="center" wrapText="1"/>
    </xf>
    <xf numFmtId="0" fontId="2" fillId="0" borderId="0" xfId="0" applyFont="1" applyBorder="1" applyAlignment="1">
      <alignment horizontal="left" vertical="center" wrapText="1"/>
    </xf>
    <xf numFmtId="0" fontId="12"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12" fillId="0" borderId="1" xfId="0" quotePrefix="1" applyFont="1" applyBorder="1" applyAlignment="1">
      <alignment horizontal="center" vertical="center" wrapText="1"/>
    </xf>
    <xf numFmtId="0" fontId="12" fillId="0" borderId="0" xfId="0" quotePrefix="1" applyFont="1" applyAlignment="1">
      <alignment horizontal="center" vertical="center"/>
    </xf>
    <xf numFmtId="0" fontId="112" fillId="0" borderId="22" xfId="0" applyFont="1" applyFill="1" applyBorder="1" applyAlignment="1">
      <alignment horizontal="center" vertical="center" wrapText="1"/>
    </xf>
    <xf numFmtId="0" fontId="112" fillId="0" borderId="23" xfId="0" applyFont="1" applyFill="1" applyBorder="1" applyAlignment="1">
      <alignment horizontal="center" vertical="center" wrapText="1"/>
    </xf>
    <xf numFmtId="0" fontId="109" fillId="0" borderId="1" xfId="0" applyFont="1" applyFill="1" applyBorder="1" applyAlignment="1">
      <alignment vertical="center" wrapText="1"/>
    </xf>
    <xf numFmtId="0" fontId="99" fillId="0" borderId="1" xfId="0" applyFont="1" applyFill="1" applyBorder="1" applyAlignment="1">
      <alignment vertical="center" wrapText="1"/>
    </xf>
    <xf numFmtId="0" fontId="128" fillId="0" borderId="1" xfId="0" applyFont="1" applyFill="1" applyBorder="1" applyAlignment="1">
      <alignment vertical="center" wrapText="1"/>
    </xf>
    <xf numFmtId="14" fontId="119" fillId="0" borderId="1" xfId="0" applyNumberFormat="1" applyFont="1" applyFill="1" applyBorder="1" applyAlignment="1">
      <alignment vertical="center" wrapText="1"/>
    </xf>
    <xf numFmtId="168" fontId="119" fillId="0" borderId="1" xfId="77" applyNumberFormat="1" applyFont="1" applyFill="1" applyBorder="1" applyAlignment="1">
      <alignment horizontal="center" vertical="center" wrapText="1"/>
    </xf>
    <xf numFmtId="15" fontId="119" fillId="0" borderId="1" xfId="0" applyNumberFormat="1" applyFont="1" applyFill="1" applyBorder="1" applyAlignment="1">
      <alignment vertical="center" wrapText="1"/>
    </xf>
    <xf numFmtId="0" fontId="119" fillId="0" borderId="28" xfId="0" applyFont="1" applyFill="1" applyBorder="1" applyAlignment="1">
      <alignment vertical="center" wrapText="1"/>
    </xf>
    <xf numFmtId="168" fontId="98" fillId="0" borderId="7" xfId="77" applyNumberFormat="1" applyFont="1" applyFill="1" applyBorder="1" applyAlignment="1">
      <alignment vertical="center" wrapText="1"/>
    </xf>
    <xf numFmtId="44" fontId="98" fillId="0" borderId="1" xfId="77" applyFont="1" applyFill="1" applyBorder="1" applyAlignment="1">
      <alignment horizontal="right" vertical="center" wrapText="1"/>
    </xf>
    <xf numFmtId="44" fontId="102" fillId="0" borderId="1" xfId="77" applyFont="1" applyFill="1" applyBorder="1" applyAlignment="1">
      <alignment vertical="center" wrapText="1"/>
    </xf>
    <xf numFmtId="168" fontId="98" fillId="0" borderId="1" xfId="77" applyNumberFormat="1" applyFont="1" applyFill="1" applyBorder="1" applyAlignment="1">
      <alignment horizontal="center" vertical="center" wrapText="1"/>
    </xf>
    <xf numFmtId="0" fontId="12" fillId="0" borderId="1" xfId="0" applyFont="1" applyFill="1" applyBorder="1" applyAlignment="1">
      <alignment vertical="center" wrapText="1"/>
    </xf>
    <xf numFmtId="0" fontId="120" fillId="0" borderId="1" xfId="0" applyFont="1" applyFill="1" applyBorder="1" applyAlignment="1">
      <alignment horizontal="center" vertical="center" wrapText="1"/>
    </xf>
    <xf numFmtId="15" fontId="126" fillId="0" borderId="1" xfId="0" applyNumberFormat="1" applyFont="1" applyFill="1" applyBorder="1" applyAlignment="1">
      <alignment horizontal="center" vertical="center" wrapText="1"/>
    </xf>
    <xf numFmtId="0" fontId="126" fillId="0" borderId="1" xfId="0" applyFont="1" applyFill="1" applyBorder="1" applyAlignment="1">
      <alignment horizontal="left" vertical="center" wrapText="1"/>
    </xf>
    <xf numFmtId="0" fontId="126" fillId="0" borderId="1" xfId="0" applyFont="1" applyFill="1" applyBorder="1" applyAlignment="1">
      <alignment horizontal="center" vertical="center" wrapText="1"/>
    </xf>
    <xf numFmtId="44" fontId="126" fillId="0" borderId="1" xfId="1" applyFont="1" applyFill="1" applyBorder="1" applyAlignment="1">
      <alignment horizontal="center" vertical="center" wrapText="1"/>
    </xf>
    <xf numFmtId="44" fontId="118" fillId="0" borderId="1" xfId="77" applyFont="1" applyFill="1" applyBorder="1" applyAlignment="1">
      <alignment horizontal="center" vertical="center" wrapText="1"/>
    </xf>
    <xf numFmtId="0" fontId="118" fillId="0" borderId="1" xfId="0" applyFont="1" applyFill="1" applyBorder="1" applyAlignment="1">
      <alignment horizontal="left" vertical="center" wrapText="1"/>
    </xf>
    <xf numFmtId="15" fontId="118" fillId="0" borderId="1" xfId="0" applyNumberFormat="1" applyFont="1" applyFill="1" applyBorder="1" applyAlignment="1">
      <alignment horizontal="center" vertical="center" wrapText="1"/>
    </xf>
    <xf numFmtId="0" fontId="118" fillId="0" borderId="1" xfId="0" applyFont="1" applyFill="1" applyBorder="1" applyAlignment="1">
      <alignment horizontal="center" vertical="center" wrapText="1"/>
    </xf>
    <xf numFmtId="168" fontId="118" fillId="0" borderId="28" xfId="1" applyNumberFormat="1" applyFont="1" applyFill="1" applyBorder="1" applyAlignment="1">
      <alignment horizontal="center" vertical="center" wrapText="1"/>
    </xf>
    <xf numFmtId="168" fontId="99" fillId="0" borderId="7" xfId="77" applyNumberFormat="1" applyFont="1" applyFill="1" applyBorder="1" applyAlignment="1">
      <alignment vertical="center" wrapText="1"/>
    </xf>
    <xf numFmtId="6" fontId="99" fillId="0" borderId="1" xfId="77" applyNumberFormat="1" applyFont="1" applyFill="1" applyBorder="1" applyAlignment="1">
      <alignment horizontal="center" vertical="center" wrapText="1"/>
    </xf>
    <xf numFmtId="168" fontId="99" fillId="0" borderId="1" xfId="77" applyNumberFormat="1" applyFont="1" applyFill="1" applyBorder="1" applyAlignment="1">
      <alignment horizontal="center" vertical="center" wrapText="1"/>
    </xf>
    <xf numFmtId="0" fontId="128" fillId="0" borderId="1" xfId="0" applyFont="1" applyFill="1" applyBorder="1" applyAlignment="1">
      <alignment horizontal="center" vertical="center" wrapText="1"/>
    </xf>
    <xf numFmtId="14" fontId="119" fillId="0" borderId="1" xfId="0" applyNumberFormat="1" applyFont="1" applyFill="1" applyBorder="1" applyAlignment="1">
      <alignment horizontal="center" vertical="center" wrapText="1"/>
    </xf>
    <xf numFmtId="15" fontId="119" fillId="0" borderId="1" xfId="0" applyNumberFormat="1" applyFont="1" applyFill="1" applyBorder="1" applyAlignment="1">
      <alignment horizontal="center" vertical="center" wrapText="1"/>
    </xf>
    <xf numFmtId="0" fontId="119" fillId="0" borderId="28" xfId="0" applyFont="1" applyFill="1" applyBorder="1" applyAlignment="1">
      <alignment horizontal="center" vertical="center" wrapText="1"/>
    </xf>
    <xf numFmtId="168" fontId="98" fillId="0" borderId="7" xfId="77" applyNumberFormat="1" applyFont="1" applyFill="1" applyBorder="1" applyAlignment="1">
      <alignment horizontal="right" vertical="center" wrapText="1"/>
    </xf>
    <xf numFmtId="6" fontId="98" fillId="0" borderId="1" xfId="77" applyNumberFormat="1" applyFont="1" applyFill="1" applyBorder="1" applyAlignment="1">
      <alignment horizontal="right" vertical="center" wrapText="1"/>
    </xf>
    <xf numFmtId="0" fontId="0" fillId="0" borderId="1" xfId="0" applyFont="1" applyFill="1" applyBorder="1" applyAlignment="1">
      <alignment vertical="center" wrapText="1"/>
    </xf>
    <xf numFmtId="0" fontId="119" fillId="0" borderId="1" xfId="0" applyFont="1" applyFill="1" applyBorder="1" applyAlignment="1">
      <alignment horizontal="center" vertical="center" wrapText="1"/>
    </xf>
    <xf numFmtId="15" fontId="119" fillId="0" borderId="1" xfId="0" applyNumberFormat="1" applyFont="1" applyFill="1" applyBorder="1" applyAlignment="1">
      <alignment horizontal="center" vertical="center" wrapText="1"/>
    </xf>
    <xf numFmtId="0" fontId="119" fillId="0" borderId="28" xfId="0" applyFont="1" applyFill="1" applyBorder="1" applyAlignment="1">
      <alignment horizontal="center" vertical="center" wrapText="1"/>
    </xf>
    <xf numFmtId="168" fontId="98" fillId="0" borderId="7" xfId="77" applyNumberFormat="1" applyFont="1" applyFill="1" applyBorder="1" applyAlignment="1">
      <alignment horizontal="center" vertical="center" wrapText="1"/>
    </xf>
    <xf numFmtId="44" fontId="99" fillId="0" borderId="1" xfId="77" applyFont="1" applyFill="1" applyBorder="1" applyAlignment="1">
      <alignment horizontal="center" vertical="center" wrapText="1"/>
    </xf>
    <xf numFmtId="44" fontId="98" fillId="0" borderId="1" xfId="77" applyFont="1" applyFill="1" applyBorder="1" applyAlignment="1">
      <alignment horizontal="center" vertical="center" wrapText="1"/>
    </xf>
    <xf numFmtId="168" fontId="102" fillId="0" borderId="1" xfId="77" applyNumberFormat="1" applyFont="1" applyFill="1" applyBorder="1" applyAlignment="1">
      <alignment horizontal="center" vertical="center" wrapText="1"/>
    </xf>
    <xf numFmtId="0" fontId="98" fillId="0" borderId="1" xfId="0" applyFont="1" applyFill="1" applyBorder="1" applyAlignment="1">
      <alignment horizontal="center" vertical="center" wrapText="1"/>
    </xf>
    <xf numFmtId="168" fontId="99" fillId="0" borderId="7" xfId="77" applyNumberFormat="1" applyFont="1" applyFill="1" applyBorder="1" applyAlignment="1">
      <alignment horizontal="center" vertical="center" wrapText="1"/>
    </xf>
    <xf numFmtId="0" fontId="119" fillId="0" borderId="1" xfId="0" applyFont="1" applyFill="1" applyBorder="1" applyAlignment="1">
      <alignment horizontal="left" vertical="center" wrapText="1"/>
    </xf>
    <xf numFmtId="44" fontId="102" fillId="0" borderId="1" xfId="77" applyFont="1" applyFill="1" applyBorder="1" applyAlignment="1">
      <alignment horizontal="center" vertical="center" wrapText="1"/>
    </xf>
    <xf numFmtId="0" fontId="117" fillId="0" borderId="1" xfId="0" applyFont="1" applyFill="1" applyBorder="1" applyAlignment="1">
      <alignment horizontal="center" vertical="center" wrapText="1"/>
    </xf>
    <xf numFmtId="168" fontId="118" fillId="0" borderId="28" xfId="77" applyNumberFormat="1" applyFont="1" applyFill="1" applyBorder="1" applyAlignment="1">
      <alignment horizontal="center" vertical="center" wrapText="1"/>
    </xf>
    <xf numFmtId="6" fontId="119" fillId="0" borderId="1" xfId="0" applyNumberFormat="1" applyFont="1" applyFill="1" applyBorder="1" applyAlignment="1">
      <alignment horizontal="right" vertical="center" wrapText="1"/>
    </xf>
    <xf numFmtId="44" fontId="119" fillId="0" borderId="1" xfId="77" applyFont="1" applyFill="1" applyBorder="1" applyAlignment="1">
      <alignment horizontal="center" vertical="center" wrapText="1"/>
    </xf>
    <xf numFmtId="0" fontId="119" fillId="0" borderId="1" xfId="0" applyNumberFormat="1" applyFont="1" applyFill="1" applyBorder="1" applyAlignment="1">
      <alignment horizontal="center" vertical="center" wrapText="1"/>
    </xf>
    <xf numFmtId="168" fontId="119" fillId="0" borderId="28" xfId="77" applyNumberFormat="1" applyFont="1" applyFill="1" applyBorder="1" applyAlignment="1">
      <alignment horizontal="center" vertical="center" wrapText="1"/>
    </xf>
    <xf numFmtId="0" fontId="123" fillId="0" borderId="1" xfId="0" applyFont="1" applyFill="1" applyBorder="1" applyAlignment="1">
      <alignment horizontal="center" vertical="center" wrapText="1"/>
    </xf>
    <xf numFmtId="0" fontId="124" fillId="0" borderId="1" xfId="0" applyFont="1" applyFill="1" applyBorder="1" applyAlignment="1">
      <alignment vertical="center" wrapText="1"/>
    </xf>
    <xf numFmtId="14" fontId="123" fillId="0" borderId="1" xfId="0" applyNumberFormat="1" applyFont="1" applyFill="1" applyBorder="1" applyAlignment="1">
      <alignment horizontal="center" vertical="center" wrapText="1"/>
    </xf>
    <xf numFmtId="171" fontId="123" fillId="0" borderId="1" xfId="0" applyNumberFormat="1" applyFont="1" applyFill="1" applyBorder="1" applyAlignment="1">
      <alignment horizontal="center" vertical="center" wrapText="1"/>
    </xf>
    <xf numFmtId="169" fontId="123" fillId="0" borderId="1" xfId="16" applyNumberFormat="1" applyFont="1" applyFill="1" applyBorder="1" applyAlignment="1">
      <alignment horizontal="right" vertical="center" wrapText="1"/>
    </xf>
    <xf numFmtId="169" fontId="123" fillId="0" borderId="1" xfId="77" applyNumberFormat="1" applyFont="1" applyFill="1" applyBorder="1" applyAlignment="1">
      <alignment horizontal="right" vertical="center" wrapText="1"/>
    </xf>
    <xf numFmtId="0" fontId="125" fillId="0" borderId="1" xfId="0" applyFont="1" applyFill="1" applyBorder="1" applyAlignment="1">
      <alignment horizontal="center" vertical="center" wrapText="1"/>
    </xf>
    <xf numFmtId="0" fontId="125" fillId="0" borderId="1" xfId="0" applyFont="1" applyFill="1" applyBorder="1" applyAlignment="1">
      <alignment vertical="center" wrapText="1"/>
    </xf>
    <xf numFmtId="168" fontId="126" fillId="0" borderId="1" xfId="77" applyNumberFormat="1" applyFont="1" applyFill="1" applyBorder="1" applyAlignment="1">
      <alignment horizontal="center" vertical="center" wrapText="1"/>
    </xf>
    <xf numFmtId="0" fontId="112" fillId="0" borderId="1" xfId="0" applyFont="1" applyFill="1" applyBorder="1" applyAlignment="1">
      <alignment horizontal="center" vertical="center" wrapText="1"/>
    </xf>
    <xf numFmtId="0" fontId="108" fillId="0" borderId="1" xfId="0" applyFont="1" applyFill="1" applyBorder="1" applyAlignment="1">
      <alignment horizontal="center" vertical="center" wrapText="1"/>
    </xf>
    <xf numFmtId="0" fontId="108" fillId="0" borderId="1" xfId="0" applyFont="1" applyFill="1" applyBorder="1" applyAlignment="1">
      <alignment horizontal="center" vertical="center" wrapText="1"/>
    </xf>
    <xf numFmtId="15" fontId="98" fillId="0" borderId="7" xfId="0" applyNumberFormat="1" applyFont="1" applyFill="1" applyBorder="1" applyAlignment="1">
      <alignment horizontal="center" vertical="center" wrapText="1"/>
    </xf>
    <xf numFmtId="15" fontId="98" fillId="0" borderId="1" xfId="0" applyNumberFormat="1" applyFont="1" applyFill="1" applyBorder="1" applyAlignment="1">
      <alignment horizontal="center" vertical="center" wrapText="1"/>
    </xf>
    <xf numFmtId="168" fontId="88" fillId="0" borderId="1" xfId="77" applyNumberFormat="1" applyFont="1" applyFill="1" applyBorder="1" applyAlignment="1">
      <alignment horizontal="center" vertical="center" wrapText="1"/>
    </xf>
    <xf numFmtId="44" fontId="119" fillId="0" borderId="1" xfId="0" applyNumberFormat="1" applyFont="1" applyFill="1" applyBorder="1" applyAlignment="1">
      <alignment horizontal="center" vertical="center" wrapText="1"/>
    </xf>
    <xf numFmtId="0" fontId="128" fillId="0" borderId="1" xfId="0" applyFont="1" applyFill="1" applyBorder="1" applyAlignment="1">
      <alignment horizontal="center" vertical="center" wrapText="1"/>
    </xf>
    <xf numFmtId="0" fontId="128" fillId="0" borderId="28" xfId="0" applyFont="1" applyFill="1" applyBorder="1" applyAlignment="1">
      <alignment horizontal="center" vertical="center" wrapText="1"/>
    </xf>
    <xf numFmtId="0" fontId="101" fillId="0" borderId="7" xfId="0" applyFont="1" applyFill="1" applyBorder="1" applyAlignment="1">
      <alignment horizontal="center" vertical="center" wrapText="1"/>
    </xf>
    <xf numFmtId="0" fontId="101" fillId="0" borderId="1" xfId="0" applyFont="1" applyFill="1" applyBorder="1" applyAlignment="1">
      <alignment horizontal="center" vertical="center" wrapText="1"/>
    </xf>
    <xf numFmtId="0" fontId="107" fillId="0" borderId="1" xfId="0" applyFont="1" applyFill="1" applyBorder="1" applyAlignment="1">
      <alignment horizontal="center" vertical="center" wrapText="1"/>
    </xf>
    <xf numFmtId="6" fontId="119" fillId="0" borderId="1" xfId="0" applyNumberFormat="1" applyFont="1" applyFill="1" applyBorder="1" applyAlignment="1">
      <alignment horizontal="center" vertical="center" wrapText="1"/>
    </xf>
    <xf numFmtId="166" fontId="119" fillId="0" borderId="1" xfId="76" applyFont="1" applyFill="1" applyBorder="1" applyAlignment="1">
      <alignment horizontal="center" vertical="center" wrapText="1"/>
    </xf>
    <xf numFmtId="44" fontId="119" fillId="0" borderId="1" xfId="77" applyFont="1" applyFill="1" applyBorder="1" applyAlignment="1">
      <alignment horizontal="right" vertical="center" wrapText="1"/>
    </xf>
    <xf numFmtId="44" fontId="88" fillId="0" borderId="1" xfId="77" applyFont="1" applyFill="1" applyBorder="1" applyAlignment="1">
      <alignment horizontal="center" vertical="center" wrapText="1"/>
    </xf>
    <xf numFmtId="0" fontId="128" fillId="0" borderId="1" xfId="0" applyFont="1" applyFill="1" applyBorder="1" applyAlignment="1">
      <alignment horizontal="center" vertical="center"/>
    </xf>
    <xf numFmtId="44" fontId="103" fillId="0" borderId="1" xfId="77" applyFont="1" applyFill="1" applyBorder="1" applyAlignment="1">
      <alignment horizontal="right" vertical="center"/>
    </xf>
    <xf numFmtId="44" fontId="104" fillId="0" borderId="1" xfId="77" applyFont="1" applyFill="1" applyBorder="1" applyAlignment="1">
      <alignment vertical="center"/>
    </xf>
    <xf numFmtId="169" fontId="103" fillId="0" borderId="1" xfId="0" applyNumberFormat="1" applyFont="1" applyFill="1" applyBorder="1" applyAlignment="1">
      <alignment vertical="center"/>
    </xf>
    <xf numFmtId="44" fontId="104" fillId="0" borderId="1" xfId="77" applyFont="1" applyFill="1" applyBorder="1" applyAlignment="1">
      <alignment horizontal="center" vertical="center"/>
    </xf>
    <xf numFmtId="169" fontId="103" fillId="0" borderId="1" xfId="0" applyNumberFormat="1" applyFont="1" applyFill="1" applyBorder="1" applyAlignment="1">
      <alignment horizontal="right" vertical="center" wrapText="1"/>
    </xf>
    <xf numFmtId="169" fontId="103" fillId="0" borderId="1" xfId="0" applyNumberFormat="1" applyFont="1" applyFill="1" applyBorder="1" applyAlignment="1">
      <alignment horizontal="center" vertical="center"/>
    </xf>
    <xf numFmtId="0" fontId="119" fillId="0" borderId="1" xfId="77" applyNumberFormat="1" applyFont="1" applyFill="1" applyBorder="1" applyAlignment="1">
      <alignment wrapText="1"/>
    </xf>
    <xf numFmtId="0" fontId="119" fillId="0" borderId="1" xfId="0" applyFont="1" applyFill="1" applyBorder="1"/>
    <xf numFmtId="166" fontId="119" fillId="0" borderId="1" xfId="76" applyFont="1" applyFill="1" applyBorder="1" applyAlignment="1">
      <alignment horizontal="center" vertical="center"/>
    </xf>
    <xf numFmtId="0" fontId="119" fillId="0" borderId="28" xfId="0" applyFont="1" applyFill="1" applyBorder="1"/>
    <xf numFmtId="0" fontId="122" fillId="0" borderId="22" xfId="0" applyFont="1" applyFill="1" applyBorder="1" applyAlignment="1">
      <alignment horizontal="center" vertical="center" wrapText="1"/>
    </xf>
    <xf numFmtId="0" fontId="124" fillId="0" borderId="22" xfId="0" applyFont="1" applyFill="1" applyBorder="1" applyAlignment="1">
      <alignment horizontal="center" vertical="center" wrapText="1"/>
    </xf>
    <xf numFmtId="0" fontId="129" fillId="0" borderId="1" xfId="0" applyFont="1" applyFill="1" applyBorder="1" applyAlignment="1">
      <alignment horizontal="center" vertical="center" wrapText="1"/>
    </xf>
    <xf numFmtId="0" fontId="130" fillId="0" borderId="1" xfId="77" applyNumberFormat="1" applyFont="1" applyFill="1" applyBorder="1" applyAlignment="1">
      <alignment wrapText="1"/>
    </xf>
    <xf numFmtId="0" fontId="122" fillId="0" borderId="23" xfId="0" applyFont="1" applyFill="1" applyBorder="1" applyAlignment="1">
      <alignment horizontal="center" vertical="center" wrapText="1"/>
    </xf>
    <xf numFmtId="0" fontId="124" fillId="0" borderId="23" xfId="0" applyFont="1" applyFill="1" applyBorder="1" applyAlignment="1">
      <alignment horizontal="center" vertical="center" wrapText="1"/>
    </xf>
    <xf numFmtId="0" fontId="119" fillId="0" borderId="1" xfId="16" applyNumberFormat="1" applyFont="1" applyFill="1" applyBorder="1" applyAlignment="1">
      <alignment horizontal="center" vertical="center" wrapText="1"/>
    </xf>
    <xf numFmtId="14" fontId="119" fillId="0" borderId="28" xfId="0" applyNumberFormat="1" applyFont="1" applyFill="1" applyBorder="1" applyAlignment="1">
      <alignment horizontal="center" vertical="center" wrapText="1"/>
    </xf>
    <xf numFmtId="169" fontId="103" fillId="0" borderId="1" xfId="77" applyNumberFormat="1" applyFont="1" applyFill="1" applyBorder="1" applyAlignment="1">
      <alignment vertical="center"/>
    </xf>
    <xf numFmtId="44" fontId="126" fillId="0" borderId="1" xfId="77" applyFont="1" applyFill="1" applyBorder="1" applyAlignment="1">
      <alignment horizontal="center" vertical="center" wrapText="1"/>
    </xf>
    <xf numFmtId="0" fontId="128" fillId="0" borderId="1" xfId="16" applyNumberFormat="1" applyFont="1" applyFill="1" applyBorder="1" applyAlignment="1">
      <alignment vertical="center" wrapText="1"/>
    </xf>
    <xf numFmtId="0" fontId="107" fillId="0" borderId="1" xfId="0" applyFont="1" applyFill="1" applyBorder="1" applyAlignment="1">
      <alignment horizontal="left" vertical="center" wrapText="1"/>
    </xf>
    <xf numFmtId="169" fontId="99" fillId="0" borderId="1" xfId="77" applyNumberFormat="1" applyFont="1" applyFill="1" applyBorder="1" applyAlignment="1">
      <alignment horizontal="center" vertical="center" wrapText="1"/>
    </xf>
    <xf numFmtId="44" fontId="99" fillId="0" borderId="1" xfId="77" applyNumberFormat="1" applyFont="1" applyFill="1" applyBorder="1" applyAlignment="1">
      <alignment horizontal="center" vertical="center" wrapText="1"/>
    </xf>
    <xf numFmtId="0" fontId="107" fillId="0" borderId="1" xfId="0" applyFont="1" applyFill="1" applyBorder="1" applyAlignment="1">
      <alignment horizontal="left" vertical="top" wrapText="1"/>
    </xf>
    <xf numFmtId="0" fontId="108" fillId="0" borderId="1" xfId="0" applyFont="1" applyFill="1" applyBorder="1" applyAlignment="1">
      <alignment horizontal="left" vertical="center" wrapText="1"/>
    </xf>
    <xf numFmtId="173" fontId="107" fillId="0" borderId="1" xfId="0" applyNumberFormat="1" applyFont="1" applyFill="1" applyBorder="1" applyAlignment="1">
      <alignment horizontal="center" vertical="center" wrapText="1"/>
    </xf>
    <xf numFmtId="169" fontId="107" fillId="0" borderId="1" xfId="77" applyNumberFormat="1" applyFont="1" applyFill="1" applyBorder="1" applyAlignment="1">
      <alignment horizontal="left" vertical="center" wrapText="1"/>
    </xf>
    <xf numFmtId="0" fontId="109" fillId="0" borderId="1" xfId="0" applyFont="1" applyFill="1" applyBorder="1" applyAlignment="1">
      <alignment horizontal="left" vertical="center" wrapText="1"/>
    </xf>
    <xf numFmtId="0" fontId="33" fillId="0" borderId="1" xfId="0" applyFont="1" applyFill="1" applyBorder="1" applyAlignment="1">
      <alignment horizontal="left" vertical="center" wrapText="1"/>
    </xf>
    <xf numFmtId="0" fontId="130" fillId="0" borderId="1" xfId="0" applyFont="1" applyFill="1" applyBorder="1" applyAlignment="1">
      <alignment horizontal="center" vertical="center" wrapText="1"/>
    </xf>
    <xf numFmtId="166" fontId="130" fillId="0" borderId="1" xfId="76" applyFont="1" applyFill="1" applyBorder="1" applyAlignment="1">
      <alignment horizontal="center" vertical="center" wrapText="1"/>
    </xf>
    <xf numFmtId="0" fontId="130" fillId="0" borderId="28" xfId="0" applyFont="1" applyFill="1" applyBorder="1" applyAlignment="1">
      <alignment horizontal="center" vertical="center" wrapText="1"/>
    </xf>
    <xf numFmtId="0" fontId="106" fillId="0" borderId="7" xfId="0" applyFont="1" applyFill="1" applyBorder="1" applyAlignment="1">
      <alignment horizontal="center" vertical="center" wrapText="1"/>
    </xf>
    <xf numFmtId="0" fontId="106" fillId="0" borderId="1" xfId="0" applyFont="1" applyFill="1" applyBorder="1" applyAlignment="1">
      <alignment horizontal="center" vertical="center" wrapText="1"/>
    </xf>
    <xf numFmtId="0" fontId="122" fillId="0" borderId="1" xfId="0" applyFont="1" applyFill="1" applyBorder="1" applyAlignment="1">
      <alignment horizontal="center" vertical="center" wrapText="1"/>
    </xf>
    <xf numFmtId="0" fontId="123" fillId="0" borderId="1" xfId="0" applyFont="1" applyFill="1" applyBorder="1" applyAlignment="1">
      <alignment horizontal="left" vertical="center" wrapText="1"/>
    </xf>
    <xf numFmtId="0" fontId="33" fillId="0" borderId="1" xfId="0" applyFont="1" applyFill="1" applyBorder="1" applyAlignment="1">
      <alignment vertical="center" wrapText="1"/>
    </xf>
    <xf numFmtId="0" fontId="127" fillId="0" borderId="1" xfId="0" applyFont="1" applyFill="1" applyBorder="1" applyAlignment="1">
      <alignment horizontal="center" vertical="center" wrapText="1"/>
    </xf>
    <xf numFmtId="14" fontId="131" fillId="0" borderId="1" xfId="0" applyNumberFormat="1" applyFont="1" applyFill="1" applyBorder="1" applyAlignment="1">
      <alignment horizontal="center" vertical="center" wrapText="1"/>
    </xf>
    <xf numFmtId="0" fontId="131" fillId="0" borderId="1" xfId="0" applyFont="1" applyFill="1" applyBorder="1" applyAlignment="1">
      <alignment vertical="center" wrapText="1"/>
    </xf>
    <xf numFmtId="0" fontId="131" fillId="0" borderId="1" xfId="0" applyFont="1" applyFill="1" applyBorder="1" applyAlignment="1">
      <alignment horizontal="center" vertical="center" wrapText="1"/>
    </xf>
    <xf numFmtId="44" fontId="131" fillId="0" borderId="1" xfId="77" applyFont="1" applyFill="1" applyBorder="1" applyAlignment="1">
      <alignment horizontal="center" vertical="center" wrapText="1"/>
    </xf>
    <xf numFmtId="168" fontId="131" fillId="0" borderId="1" xfId="77" applyNumberFormat="1" applyFont="1" applyFill="1" applyBorder="1" applyAlignment="1">
      <alignment horizontal="center" vertical="center" wrapText="1"/>
    </xf>
    <xf numFmtId="0" fontId="131" fillId="0" borderId="1" xfId="0" applyNumberFormat="1" applyFont="1" applyFill="1" applyBorder="1" applyAlignment="1">
      <alignment horizontal="center" vertical="center" wrapText="1"/>
    </xf>
    <xf numFmtId="15" fontId="131" fillId="0" borderId="1" xfId="0" applyNumberFormat="1" applyFont="1" applyFill="1" applyBorder="1" applyAlignment="1">
      <alignment horizontal="center" vertical="center" wrapText="1"/>
    </xf>
    <xf numFmtId="168" fontId="131" fillId="0" borderId="28" xfId="77" applyNumberFormat="1"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168" fontId="33" fillId="0" borderId="1" xfId="77" applyNumberFormat="1" applyFont="1" applyFill="1" applyBorder="1" applyAlignment="1">
      <alignment horizontal="center" vertical="center" wrapText="1"/>
    </xf>
    <xf numFmtId="169" fontId="107" fillId="0" borderId="1" xfId="77" applyNumberFormat="1" applyFont="1" applyFill="1" applyBorder="1" applyAlignment="1">
      <alignment horizontal="center" vertical="center" wrapText="1"/>
    </xf>
    <xf numFmtId="0" fontId="100" fillId="0" borderId="7" xfId="0" applyFont="1" applyFill="1" applyBorder="1" applyAlignment="1">
      <alignment horizontal="center" vertical="center"/>
    </xf>
    <xf numFmtId="0" fontId="100" fillId="0" borderId="1" xfId="0" applyFont="1" applyFill="1" applyBorder="1" applyAlignment="1">
      <alignment horizontal="center" vertical="center"/>
    </xf>
    <xf numFmtId="44" fontId="100" fillId="0" borderId="1" xfId="77" applyFont="1" applyFill="1" applyBorder="1" applyAlignment="1">
      <alignment horizontal="center" vertical="center"/>
    </xf>
    <xf numFmtId="0" fontId="100" fillId="0" borderId="1" xfId="0" applyFont="1" applyFill="1" applyBorder="1"/>
    <xf numFmtId="0" fontId="126" fillId="0" borderId="1" xfId="0" applyFont="1" applyFill="1" applyBorder="1" applyAlignment="1">
      <alignment vertical="center" wrapText="1"/>
    </xf>
    <xf numFmtId="168" fontId="118" fillId="0" borderId="1" xfId="1" applyNumberFormat="1" applyFont="1" applyFill="1" applyBorder="1" applyAlignment="1">
      <alignment horizontal="center" vertical="center" wrapText="1"/>
    </xf>
    <xf numFmtId="14" fontId="107" fillId="0" borderId="1" xfId="0" applyNumberFormat="1" applyFont="1" applyFill="1" applyBorder="1" applyAlignment="1">
      <alignment horizontal="center" vertical="center" wrapText="1"/>
    </xf>
    <xf numFmtId="173" fontId="107" fillId="0" borderId="1" xfId="0" applyNumberFormat="1" applyFont="1" applyFill="1" applyBorder="1" applyAlignment="1">
      <alignment horizontal="center" vertical="center" wrapText="1"/>
    </xf>
    <xf numFmtId="0" fontId="109" fillId="0" borderId="1" xfId="0" applyFont="1" applyFill="1" applyBorder="1" applyAlignment="1">
      <alignment horizontal="center" vertical="center" wrapText="1"/>
    </xf>
    <xf numFmtId="0" fontId="120" fillId="0" borderId="1" xfId="0" applyFont="1" applyFill="1" applyBorder="1" applyAlignment="1">
      <alignment horizontal="center" vertical="center" wrapText="1"/>
    </xf>
    <xf numFmtId="0" fontId="117" fillId="0" borderId="1" xfId="0" applyFont="1" applyFill="1" applyBorder="1" applyAlignment="1">
      <alignment horizontal="center" vertical="center" wrapText="1"/>
    </xf>
    <xf numFmtId="15" fontId="118" fillId="0" borderId="1" xfId="0" applyNumberFormat="1" applyFont="1" applyFill="1" applyBorder="1" applyAlignment="1">
      <alignment horizontal="center" vertical="center" wrapText="1"/>
    </xf>
    <xf numFmtId="0" fontId="118" fillId="0" borderId="1" xfId="0" applyFont="1" applyFill="1" applyBorder="1" applyAlignment="1">
      <alignment horizontal="center" vertical="center" wrapText="1"/>
    </xf>
    <xf numFmtId="168" fontId="118" fillId="0" borderId="28" xfId="77" applyNumberFormat="1" applyFont="1" applyFill="1" applyBorder="1" applyAlignment="1">
      <alignment horizontal="center" vertical="center" wrapText="1"/>
    </xf>
    <xf numFmtId="168" fontId="118" fillId="0" borderId="1" xfId="77" applyNumberFormat="1" applyFont="1" applyFill="1" applyBorder="1" applyAlignment="1">
      <alignment horizontal="center" vertical="center" wrapText="1"/>
    </xf>
    <xf numFmtId="169" fontId="23" fillId="0" borderId="1" xfId="77" applyNumberFormat="1" applyFont="1" applyFill="1" applyBorder="1" applyAlignment="1">
      <alignment horizontal="right" vertical="center" wrapText="1"/>
    </xf>
    <xf numFmtId="0" fontId="108" fillId="0" borderId="22" xfId="0" applyFont="1" applyFill="1" applyBorder="1" applyAlignment="1">
      <alignment horizontal="center" vertical="center" wrapText="1"/>
    </xf>
    <xf numFmtId="0" fontId="109" fillId="0" borderId="22" xfId="0" applyFont="1" applyFill="1" applyBorder="1" applyAlignment="1">
      <alignment horizontal="center" vertical="center" wrapText="1"/>
    </xf>
    <xf numFmtId="0" fontId="99" fillId="0" borderId="22" xfId="0" applyFont="1" applyFill="1" applyBorder="1" applyAlignment="1">
      <alignment horizontal="center" vertical="center" wrapText="1"/>
    </xf>
    <xf numFmtId="169" fontId="126" fillId="0" borderId="1" xfId="77" applyNumberFormat="1" applyFont="1" applyFill="1" applyBorder="1" applyAlignment="1">
      <alignment horizontal="right" vertical="center" wrapText="1"/>
    </xf>
    <xf numFmtId="0" fontId="118" fillId="0" borderId="22" xfId="0" applyFont="1" applyFill="1" applyBorder="1" applyAlignment="1">
      <alignment horizontal="center" vertical="center" wrapText="1"/>
    </xf>
    <xf numFmtId="168" fontId="118" fillId="0" borderId="29" xfId="77" applyNumberFormat="1" applyFont="1" applyFill="1" applyBorder="1" applyAlignment="1">
      <alignment horizontal="center" vertical="center" wrapText="1"/>
    </xf>
    <xf numFmtId="0" fontId="101" fillId="0" borderId="42" xfId="0" applyFont="1" applyFill="1" applyBorder="1" applyAlignment="1">
      <alignment horizontal="center" vertical="center" wrapText="1"/>
    </xf>
    <xf numFmtId="0" fontId="112" fillId="0" borderId="30" xfId="0" applyFont="1" applyFill="1" applyBorder="1" applyAlignment="1">
      <alignment horizontal="center" vertical="center" wrapText="1"/>
    </xf>
    <xf numFmtId="0" fontId="107" fillId="0" borderId="22" xfId="0" applyFont="1" applyFill="1" applyBorder="1" applyAlignment="1">
      <alignment horizontal="center" vertical="center" wrapText="1"/>
    </xf>
    <xf numFmtId="0" fontId="108" fillId="0" borderId="30" xfId="0" applyFont="1" applyFill="1" applyBorder="1" applyAlignment="1">
      <alignment horizontal="center" vertical="center" wrapText="1"/>
    </xf>
    <xf numFmtId="14" fontId="107" fillId="0" borderId="22" xfId="0" applyNumberFormat="1" applyFont="1" applyFill="1" applyBorder="1" applyAlignment="1">
      <alignment horizontal="center" vertical="center" wrapText="1"/>
    </xf>
    <xf numFmtId="173" fontId="107" fillId="0" borderId="22" xfId="0" applyNumberFormat="1" applyFont="1" applyFill="1" applyBorder="1" applyAlignment="1">
      <alignment horizontal="center" vertical="center" wrapText="1"/>
    </xf>
    <xf numFmtId="169" fontId="107" fillId="0" borderId="22" xfId="16" applyNumberFormat="1" applyFont="1" applyFill="1" applyBorder="1" applyAlignment="1">
      <alignment horizontal="center" vertical="center" wrapText="1"/>
    </xf>
    <xf numFmtId="169" fontId="107" fillId="0" borderId="22" xfId="77" applyNumberFormat="1" applyFont="1" applyFill="1" applyBorder="1" applyAlignment="1">
      <alignment horizontal="center" vertical="center" wrapText="1"/>
    </xf>
    <xf numFmtId="0" fontId="109" fillId="0" borderId="30" xfId="0" applyFont="1" applyFill="1" applyBorder="1" applyAlignment="1">
      <alignment horizontal="center" vertical="center" wrapText="1"/>
    </xf>
    <xf numFmtId="0" fontId="99" fillId="0" borderId="23" xfId="0" applyFont="1" applyFill="1" applyBorder="1" applyAlignment="1">
      <alignment horizontal="center" vertical="center" wrapText="1"/>
    </xf>
    <xf numFmtId="169" fontId="126" fillId="0" borderId="22" xfId="77" applyNumberFormat="1" applyFont="1" applyFill="1" applyBorder="1" applyAlignment="1">
      <alignment horizontal="center" vertical="center" wrapText="1"/>
    </xf>
    <xf numFmtId="0" fontId="119" fillId="0" borderId="22" xfId="0" applyFont="1" applyFill="1" applyBorder="1" applyAlignment="1">
      <alignment horizontal="center" vertical="center" wrapText="1"/>
    </xf>
    <xf numFmtId="44" fontId="118" fillId="0" borderId="22" xfId="77" applyFont="1" applyFill="1" applyBorder="1" applyAlignment="1">
      <alignment horizontal="center" vertical="center" wrapText="1"/>
    </xf>
    <xf numFmtId="0" fontId="118" fillId="0" borderId="30" xfId="0" applyFont="1" applyFill="1" applyBorder="1" applyAlignment="1">
      <alignment horizontal="center" vertical="center" wrapText="1"/>
    </xf>
    <xf numFmtId="168" fontId="118" fillId="0" borderId="41" xfId="77" applyNumberFormat="1" applyFont="1" applyFill="1" applyBorder="1" applyAlignment="1">
      <alignment horizontal="center" vertical="center" wrapText="1"/>
    </xf>
    <xf numFmtId="0" fontId="101" fillId="0" borderId="43" xfId="0" applyFont="1" applyFill="1" applyBorder="1" applyAlignment="1">
      <alignment horizontal="center" vertical="center" wrapText="1"/>
    </xf>
    <xf numFmtId="0" fontId="107" fillId="0" borderId="23" xfId="0" applyFont="1" applyFill="1" applyBorder="1" applyAlignment="1">
      <alignment horizontal="center" vertical="center" wrapText="1"/>
    </xf>
    <xf numFmtId="0" fontId="108" fillId="0" borderId="23" xfId="0" applyFont="1" applyFill="1" applyBorder="1" applyAlignment="1">
      <alignment horizontal="center" vertical="center" wrapText="1"/>
    </xf>
    <xf numFmtId="14" fontId="107" fillId="0" borderId="23" xfId="0" applyNumberFormat="1" applyFont="1" applyFill="1" applyBorder="1" applyAlignment="1">
      <alignment horizontal="center" vertical="center" wrapText="1"/>
    </xf>
    <xf numFmtId="173" fontId="107" fillId="0" borderId="23" xfId="0" applyNumberFormat="1" applyFont="1" applyFill="1" applyBorder="1" applyAlignment="1">
      <alignment horizontal="center" vertical="center" wrapText="1"/>
    </xf>
    <xf numFmtId="169" fontId="107" fillId="0" borderId="23" xfId="16" applyNumberFormat="1" applyFont="1" applyFill="1" applyBorder="1" applyAlignment="1">
      <alignment horizontal="center" vertical="center" wrapText="1"/>
    </xf>
    <xf numFmtId="169" fontId="107" fillId="0" borderId="23" xfId="77" applyNumberFormat="1" applyFont="1" applyFill="1" applyBorder="1" applyAlignment="1">
      <alignment horizontal="center" vertical="center" wrapText="1"/>
    </xf>
    <xf numFmtId="0" fontId="109" fillId="0" borderId="23" xfId="0" applyFont="1" applyFill="1" applyBorder="1" applyAlignment="1">
      <alignment horizontal="center" vertical="center" wrapText="1"/>
    </xf>
    <xf numFmtId="169" fontId="126" fillId="0" borderId="23" xfId="77" applyNumberFormat="1" applyFont="1" applyFill="1" applyBorder="1" applyAlignment="1">
      <alignment horizontal="center" vertical="center" wrapText="1"/>
    </xf>
    <xf numFmtId="0" fontId="119" fillId="0" borderId="23" xfId="0" applyFont="1" applyFill="1" applyBorder="1" applyAlignment="1">
      <alignment horizontal="center" vertical="center" wrapText="1"/>
    </xf>
    <xf numFmtId="44" fontId="118" fillId="0" borderId="23" xfId="77" applyFont="1" applyFill="1" applyBorder="1" applyAlignment="1">
      <alignment horizontal="center" vertical="center" wrapText="1"/>
    </xf>
    <xf numFmtId="0" fontId="118" fillId="0" borderId="23" xfId="0" applyFont="1" applyFill="1" applyBorder="1" applyAlignment="1">
      <alignment horizontal="center" vertical="center" wrapText="1"/>
    </xf>
    <xf numFmtId="168" fontId="118" fillId="0" borderId="40" xfId="77" applyNumberFormat="1" applyFont="1" applyFill="1" applyBorder="1" applyAlignment="1">
      <alignment horizontal="center" vertical="center" wrapText="1"/>
    </xf>
    <xf numFmtId="0" fontId="101" fillId="0" borderId="7" xfId="0" applyFont="1" applyFill="1" applyBorder="1" applyAlignment="1">
      <alignment vertical="center" wrapText="1"/>
    </xf>
    <xf numFmtId="0" fontId="101" fillId="0" borderId="1" xfId="0" applyFont="1" applyFill="1" applyBorder="1" applyAlignment="1">
      <alignment vertical="center" wrapText="1"/>
    </xf>
    <xf numFmtId="0" fontId="101" fillId="0" borderId="1" xfId="0" applyFont="1" applyFill="1" applyBorder="1" applyAlignment="1">
      <alignment horizontal="center" vertical="center" wrapText="1"/>
    </xf>
    <xf numFmtId="0" fontId="99" fillId="0" borderId="1" xfId="0" applyFont="1" applyFill="1" applyBorder="1" applyAlignment="1">
      <alignment horizontal="center" vertical="center" wrapText="1"/>
    </xf>
    <xf numFmtId="0" fontId="100" fillId="0" borderId="7" xfId="0" applyFont="1" applyFill="1" applyBorder="1" applyAlignment="1">
      <alignment horizontal="center" vertical="center"/>
    </xf>
    <xf numFmtId="0" fontId="100" fillId="0" borderId="1" xfId="0" applyFont="1" applyFill="1" applyBorder="1" applyAlignment="1">
      <alignment horizontal="center" vertical="center"/>
    </xf>
    <xf numFmtId="168" fontId="126" fillId="0" borderId="28" xfId="77" applyNumberFormat="1" applyFont="1" applyFill="1" applyBorder="1" applyAlignment="1">
      <alignment horizontal="center" vertical="center" wrapText="1"/>
    </xf>
    <xf numFmtId="44" fontId="126" fillId="0" borderId="1" xfId="0" applyNumberFormat="1" applyFont="1" applyFill="1" applyBorder="1" applyAlignment="1">
      <alignment horizontal="center" vertical="center"/>
    </xf>
    <xf numFmtId="0" fontId="112" fillId="0" borderId="1" xfId="0" applyFont="1" applyFill="1" applyBorder="1" applyAlignment="1">
      <alignment vertical="center" wrapText="1"/>
    </xf>
    <xf numFmtId="0" fontId="109" fillId="0" borderId="1" xfId="0" applyFont="1" applyFill="1" applyBorder="1" applyAlignment="1">
      <alignment vertical="top" wrapText="1"/>
    </xf>
    <xf numFmtId="0" fontId="100" fillId="0" borderId="7" xfId="0" applyFont="1" applyFill="1" applyBorder="1" applyAlignment="1">
      <alignment horizontal="center"/>
    </xf>
    <xf numFmtId="0" fontId="100" fillId="0" borderId="1" xfId="0" applyFont="1" applyFill="1" applyBorder="1" applyAlignment="1">
      <alignment horizontal="center"/>
    </xf>
    <xf numFmtId="0" fontId="119" fillId="0" borderId="28" xfId="0" applyFont="1" applyFill="1" applyBorder="1" applyAlignment="1">
      <alignment horizontal="center"/>
    </xf>
    <xf numFmtId="0" fontId="122" fillId="0" borderId="1" xfId="0" applyFont="1" applyFill="1" applyBorder="1" applyAlignment="1">
      <alignment vertical="center" wrapText="1"/>
    </xf>
    <xf numFmtId="168" fontId="126" fillId="0" borderId="28" xfId="1" applyNumberFormat="1" applyFont="1" applyFill="1" applyBorder="1" applyAlignment="1">
      <alignment horizontal="center" vertical="center" wrapText="1"/>
    </xf>
    <xf numFmtId="44" fontId="126" fillId="0" borderId="1" xfId="1" applyFont="1" applyFill="1" applyBorder="1" applyAlignment="1">
      <alignment horizontal="center" vertical="center"/>
    </xf>
    <xf numFmtId="0" fontId="97" fillId="0" borderId="1" xfId="0" applyFont="1" applyFill="1" applyBorder="1" applyAlignment="1">
      <alignment vertical="center" wrapText="1"/>
    </xf>
    <xf numFmtId="0" fontId="0" fillId="0" borderId="44" xfId="0" applyFill="1" applyBorder="1" applyAlignment="1">
      <alignment horizontal="center" wrapText="1"/>
    </xf>
    <xf numFmtId="0" fontId="0" fillId="0" borderId="44" xfId="0" applyFill="1" applyBorder="1" applyAlignment="1">
      <alignment horizontal="center" wrapText="1"/>
    </xf>
    <xf numFmtId="0" fontId="0" fillId="0" borderId="45" xfId="0" applyFill="1" applyBorder="1" applyAlignment="1">
      <alignment horizontal="center" wrapText="1"/>
    </xf>
    <xf numFmtId="0" fontId="98" fillId="0" borderId="0" xfId="0" applyFont="1" applyFill="1" applyBorder="1" applyAlignment="1">
      <alignment vertical="center" wrapText="1"/>
    </xf>
  </cellXfs>
  <cellStyles count="78">
    <cellStyle name="Énfasis1" xfId="2" builtinId="29"/>
    <cellStyle name="Hipervínculo" xfId="3" builtinId="8"/>
    <cellStyle name="Hipervínculo visitado" xfId="17" builtinId="9" hidden="1"/>
    <cellStyle name="Hipervínculo visitado" xfId="18" builtinId="9" hidden="1"/>
    <cellStyle name="Hipervínculo visitado" xfId="19" builtinId="9" hidden="1"/>
    <cellStyle name="Hipervínculo visitado" xfId="20" builtinId="9" hidden="1"/>
    <cellStyle name="Hipervínculo visitado" xfId="21"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Millares [0] 2" xfId="16"/>
    <cellStyle name="Millares 2" xfId="7"/>
    <cellStyle name="Millares 3" xfId="8"/>
    <cellStyle name="Millares 4" xfId="15"/>
    <cellStyle name="Moneda" xfId="1" builtinId="4"/>
    <cellStyle name="Moneda [0]" xfId="11" builtinId="7"/>
    <cellStyle name="Moneda [0] 2" xfId="13"/>
    <cellStyle name="Moneda [0] 2 2" xfId="76"/>
    <cellStyle name="Moneda 2" xfId="9"/>
    <cellStyle name="Moneda 2 2" xfId="77"/>
    <cellStyle name="Moneda 3" xfId="12"/>
    <cellStyle name="Moneda 4" xfId="14"/>
    <cellStyle name="Normal" xfId="0" builtinId="0"/>
    <cellStyle name="Normal 2" xfId="6"/>
    <cellStyle name="Normal 3" xfId="5"/>
    <cellStyle name="Normal 6" xfId="4"/>
    <cellStyle name="Porcentaje" xfId="10" builtinId="5"/>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COMPRAS_2003"/>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BLA DINAMICA"/>
      <sheetName val="SEGUIMIENTO CONTRATOS 2016"/>
      <sheetName val="LISTAS"/>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1"/>
  <sheetViews>
    <sheetView workbookViewId="0">
      <selection activeCell="A2" sqref="A2:L11"/>
    </sheetView>
  </sheetViews>
  <sheetFormatPr baseColWidth="10" defaultRowHeight="15" x14ac:dyDescent="0.25"/>
  <cols>
    <col min="1" max="8" width="4.85546875" customWidth="1"/>
    <col min="9" max="9" width="39" customWidth="1"/>
    <col min="10" max="10" width="30.7109375" customWidth="1"/>
    <col min="11" max="11" width="29" customWidth="1"/>
    <col min="12" max="12" width="42.42578125" style="495" customWidth="1"/>
    <col min="15" max="15" width="21.28515625" customWidth="1"/>
  </cols>
  <sheetData>
    <row r="2" spans="1:15" ht="15.75" x14ac:dyDescent="0.25">
      <c r="A2" s="609" t="s">
        <v>776</v>
      </c>
      <c r="B2" s="609"/>
      <c r="C2" s="609"/>
      <c r="D2" s="609"/>
      <c r="E2" s="609"/>
      <c r="F2" s="609"/>
      <c r="G2" s="609"/>
      <c r="H2" s="609"/>
      <c r="I2" s="609"/>
      <c r="J2" s="492" t="s">
        <v>455</v>
      </c>
      <c r="K2" s="492" t="s">
        <v>456</v>
      </c>
      <c r="L2" s="492" t="s">
        <v>457</v>
      </c>
    </row>
    <row r="3" spans="1:15" ht="26.25" customHeight="1" x14ac:dyDescent="0.25">
      <c r="A3" s="605" t="s">
        <v>157</v>
      </c>
      <c r="B3" s="606"/>
      <c r="C3" s="606"/>
      <c r="D3" s="606"/>
      <c r="E3" s="606"/>
      <c r="F3" s="606"/>
      <c r="G3" s="606"/>
      <c r="H3" s="606"/>
      <c r="I3" s="607"/>
      <c r="J3" s="335"/>
      <c r="K3" s="489"/>
      <c r="L3" s="493"/>
      <c r="N3" s="496" t="s">
        <v>458</v>
      </c>
      <c r="O3" s="497">
        <v>3280000</v>
      </c>
    </row>
    <row r="4" spans="1:15" ht="108.75" customHeight="1" x14ac:dyDescent="0.25">
      <c r="A4" s="160" t="s">
        <v>134</v>
      </c>
      <c r="B4" s="160" t="s">
        <v>136</v>
      </c>
      <c r="C4" s="160" t="s">
        <v>128</v>
      </c>
      <c r="D4" s="160" t="s">
        <v>121</v>
      </c>
      <c r="E4" s="160" t="s">
        <v>212</v>
      </c>
      <c r="F4" s="160" t="s">
        <v>219</v>
      </c>
      <c r="G4" s="87">
        <v>10</v>
      </c>
      <c r="H4" s="87" t="s">
        <v>118</v>
      </c>
      <c r="I4" s="133" t="s">
        <v>320</v>
      </c>
      <c r="J4" s="335">
        <v>34300000</v>
      </c>
      <c r="K4" s="489">
        <f>SUM(K3:K3)</f>
        <v>0</v>
      </c>
      <c r="L4" s="499" t="s">
        <v>775</v>
      </c>
      <c r="N4" s="496" t="s">
        <v>459</v>
      </c>
      <c r="O4" s="497">
        <v>4345000</v>
      </c>
    </row>
    <row r="5" spans="1:15" ht="26.25" customHeight="1" x14ac:dyDescent="0.25">
      <c r="A5" s="608" t="s">
        <v>193</v>
      </c>
      <c r="B5" s="608"/>
      <c r="C5" s="608"/>
      <c r="D5" s="608"/>
      <c r="E5" s="608"/>
      <c r="F5" s="608"/>
      <c r="G5" s="608"/>
      <c r="H5" s="608"/>
      <c r="I5" s="608"/>
      <c r="J5" s="335"/>
      <c r="K5" s="489"/>
      <c r="L5" s="493"/>
      <c r="N5" s="496" t="s">
        <v>460</v>
      </c>
      <c r="O5" s="497">
        <v>4457000</v>
      </c>
    </row>
    <row r="6" spans="1:15" ht="30" x14ac:dyDescent="0.25">
      <c r="A6" s="160">
        <v>2</v>
      </c>
      <c r="B6" s="160">
        <v>0</v>
      </c>
      <c r="C6" s="160">
        <v>4</v>
      </c>
      <c r="D6" s="160">
        <v>5</v>
      </c>
      <c r="E6" s="160">
        <v>1</v>
      </c>
      <c r="F6" s="160" t="s">
        <v>219</v>
      </c>
      <c r="G6" s="87">
        <v>10</v>
      </c>
      <c r="H6" s="87" t="s">
        <v>118</v>
      </c>
      <c r="I6" s="235" t="s">
        <v>777</v>
      </c>
      <c r="J6" s="335"/>
      <c r="K6" s="335">
        <v>9160000</v>
      </c>
      <c r="L6" s="494"/>
      <c r="N6" s="496" t="s">
        <v>461</v>
      </c>
      <c r="O6" s="497">
        <v>3934000</v>
      </c>
    </row>
    <row r="7" spans="1:15" ht="30" x14ac:dyDescent="0.25">
      <c r="A7" s="160">
        <v>2</v>
      </c>
      <c r="B7" s="160">
        <v>0</v>
      </c>
      <c r="C7" s="160">
        <v>4</v>
      </c>
      <c r="D7" s="160">
        <v>5</v>
      </c>
      <c r="E7" s="160">
        <v>2</v>
      </c>
      <c r="F7" s="160" t="s">
        <v>219</v>
      </c>
      <c r="G7" s="87">
        <v>10</v>
      </c>
      <c r="H7" s="87" t="s">
        <v>118</v>
      </c>
      <c r="I7" s="235" t="s">
        <v>318</v>
      </c>
      <c r="J7" s="335"/>
      <c r="K7" s="335">
        <v>5240000</v>
      </c>
      <c r="L7" s="494"/>
      <c r="N7" s="496"/>
      <c r="O7" s="497"/>
    </row>
    <row r="8" spans="1:15" ht="26.25" customHeight="1" x14ac:dyDescent="0.25">
      <c r="A8" s="608" t="s">
        <v>185</v>
      </c>
      <c r="B8" s="608"/>
      <c r="C8" s="608"/>
      <c r="D8" s="608"/>
      <c r="E8" s="608"/>
      <c r="F8" s="608"/>
      <c r="G8" s="608"/>
      <c r="H8" s="608"/>
      <c r="I8" s="608"/>
      <c r="J8" s="335"/>
      <c r="K8" s="335"/>
      <c r="L8" s="494"/>
      <c r="N8" s="496"/>
      <c r="O8" s="497"/>
    </row>
    <row r="9" spans="1:15" ht="26.25" x14ac:dyDescent="0.25">
      <c r="A9" s="160">
        <v>2</v>
      </c>
      <c r="B9" s="160">
        <v>0</v>
      </c>
      <c r="C9" s="160">
        <v>4</v>
      </c>
      <c r="D9" s="160">
        <v>4</v>
      </c>
      <c r="E9" s="160">
        <v>1</v>
      </c>
      <c r="F9" s="160" t="s">
        <v>219</v>
      </c>
      <c r="G9" s="87">
        <v>10</v>
      </c>
      <c r="H9" s="87" t="s">
        <v>118</v>
      </c>
      <c r="I9" s="235" t="s">
        <v>186</v>
      </c>
      <c r="J9" s="335"/>
      <c r="K9" s="335">
        <v>2000000</v>
      </c>
      <c r="L9" s="499"/>
      <c r="N9" s="496"/>
      <c r="O9" s="497"/>
    </row>
    <row r="10" spans="1:15" ht="26.25" customHeight="1" x14ac:dyDescent="0.25">
      <c r="A10" s="160">
        <v>2</v>
      </c>
      <c r="B10" s="160">
        <v>0</v>
      </c>
      <c r="C10" s="160">
        <v>4</v>
      </c>
      <c r="D10" s="160">
        <v>4</v>
      </c>
      <c r="E10" s="160">
        <v>20</v>
      </c>
      <c r="F10" s="160" t="s">
        <v>219</v>
      </c>
      <c r="G10" s="87">
        <v>10</v>
      </c>
      <c r="H10" s="87" t="s">
        <v>118</v>
      </c>
      <c r="I10" s="235" t="s">
        <v>286</v>
      </c>
      <c r="J10" s="335"/>
      <c r="K10" s="335">
        <v>17900000</v>
      </c>
      <c r="L10" s="494"/>
      <c r="N10" s="496" t="s">
        <v>462</v>
      </c>
      <c r="O10" s="497">
        <v>3914000</v>
      </c>
    </row>
    <row r="11" spans="1:15" ht="26.25" customHeight="1" x14ac:dyDescent="0.25">
      <c r="A11" s="605" t="s">
        <v>466</v>
      </c>
      <c r="B11" s="606"/>
      <c r="C11" s="606"/>
      <c r="D11" s="606"/>
      <c r="E11" s="606"/>
      <c r="F11" s="606"/>
      <c r="G11" s="606"/>
      <c r="H11" s="606"/>
      <c r="I11" s="607"/>
      <c r="J11" s="335">
        <f>SUM(J3:J10)</f>
        <v>34300000</v>
      </c>
      <c r="K11" s="335">
        <f>SUM(K3:K10)</f>
        <v>34300000</v>
      </c>
      <c r="L11" s="494"/>
      <c r="N11" s="496" t="s">
        <v>463</v>
      </c>
      <c r="O11" s="497">
        <v>3483000</v>
      </c>
    </row>
    <row r="12" spans="1:15" ht="26.25" x14ac:dyDescent="0.25">
      <c r="J12" s="335"/>
      <c r="K12" s="489"/>
      <c r="N12" s="496" t="s">
        <v>464</v>
      </c>
      <c r="O12" s="497">
        <v>3460000</v>
      </c>
    </row>
    <row r="13" spans="1:15" ht="30" customHeight="1" x14ac:dyDescent="0.25">
      <c r="J13" s="335"/>
      <c r="K13" s="489"/>
      <c r="N13" s="496" t="s">
        <v>465</v>
      </c>
      <c r="O13" s="498">
        <f>SUM(O3:O12)</f>
        <v>26873000</v>
      </c>
    </row>
    <row r="14" spans="1:15" ht="26.25" x14ac:dyDescent="0.25">
      <c r="J14" s="335"/>
      <c r="K14" s="489"/>
    </row>
    <row r="15" spans="1:15" ht="26.25" x14ac:dyDescent="0.25">
      <c r="J15" s="335"/>
      <c r="K15" s="489"/>
    </row>
    <row r="16" spans="1:15" ht="26.25" customHeight="1" x14ac:dyDescent="0.25">
      <c r="J16" s="335"/>
      <c r="K16" s="489"/>
    </row>
    <row r="17" spans="10:11" ht="26.25" x14ac:dyDescent="0.25">
      <c r="J17" s="335"/>
      <c r="K17" s="489"/>
    </row>
    <row r="18" spans="10:11" ht="26.25" customHeight="1" x14ac:dyDescent="0.25">
      <c r="J18" s="335"/>
      <c r="K18" s="489"/>
    </row>
    <row r="19" spans="10:11" ht="26.25" x14ac:dyDescent="0.25">
      <c r="J19" s="335"/>
      <c r="K19" s="489"/>
    </row>
    <row r="20" spans="10:11" ht="26.25" x14ac:dyDescent="0.25">
      <c r="J20" s="335"/>
      <c r="K20" s="489"/>
    </row>
    <row r="21" spans="10:11" ht="26.25" customHeight="1" x14ac:dyDescent="0.25">
      <c r="J21" s="335"/>
      <c r="K21" s="489"/>
    </row>
  </sheetData>
  <mergeCells count="5">
    <mergeCell ref="A11:I11"/>
    <mergeCell ref="A8:I8"/>
    <mergeCell ref="A2:I2"/>
    <mergeCell ref="A5:I5"/>
    <mergeCell ref="A3:I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Q41"/>
  <sheetViews>
    <sheetView showGridLines="0" zoomScale="66" zoomScaleNormal="66" zoomScaleSheetLayoutView="53" zoomScalePageLayoutView="50" workbookViewId="0">
      <pane xSplit="10" ySplit="5" topLeftCell="K6" activePane="bottomRight" state="frozen"/>
      <selection pane="topRight" activeCell="K1" sqref="K1"/>
      <selection pane="bottomLeft" activeCell="A6" sqref="A6"/>
      <selection pane="bottomRight" activeCell="O26" sqref="O26"/>
    </sheetView>
  </sheetViews>
  <sheetFormatPr baseColWidth="10" defaultColWidth="11.42578125" defaultRowHeight="15" x14ac:dyDescent="0.25"/>
  <cols>
    <col min="1" max="2" width="3.85546875" style="15" customWidth="1"/>
    <col min="3" max="3" width="5.42578125" style="15" customWidth="1"/>
    <col min="4" max="9" width="3.85546875" style="15" customWidth="1"/>
    <col min="10" max="10" width="39.42578125" style="15" customWidth="1"/>
    <col min="11" max="13" width="28" style="15" customWidth="1"/>
    <col min="14" max="14" width="26.85546875" style="15" customWidth="1"/>
    <col min="15" max="15" width="29.28515625" style="15" customWidth="1"/>
    <col min="16" max="16" width="23" style="15" customWidth="1"/>
    <col min="17" max="17" width="26.85546875" style="15" customWidth="1"/>
    <col min="18" max="16384" width="11.42578125" style="15"/>
  </cols>
  <sheetData>
    <row r="1" spans="1:17" ht="18" customHeight="1" x14ac:dyDescent="0.25">
      <c r="A1" s="610" t="s">
        <v>150</v>
      </c>
      <c r="B1" s="610"/>
      <c r="C1" s="610"/>
      <c r="D1" s="610"/>
      <c r="E1" s="610"/>
      <c r="F1" s="610"/>
      <c r="G1" s="610"/>
      <c r="H1" s="610"/>
      <c r="I1" s="610"/>
      <c r="J1" s="610"/>
      <c r="K1" s="610"/>
      <c r="L1" s="610"/>
      <c r="M1" s="610"/>
      <c r="N1" s="610"/>
      <c r="O1" s="610"/>
      <c r="P1" s="610"/>
      <c r="Q1" s="610"/>
    </row>
    <row r="2" spans="1:17" ht="25.5" customHeight="1" x14ac:dyDescent="0.35">
      <c r="A2" s="611" t="s">
        <v>437</v>
      </c>
      <c r="B2" s="611"/>
      <c r="C2" s="611"/>
      <c r="D2" s="611"/>
      <c r="E2" s="611"/>
      <c r="F2" s="611"/>
      <c r="G2" s="611"/>
      <c r="H2" s="611"/>
      <c r="I2" s="611"/>
      <c r="J2" s="611"/>
      <c r="K2" s="611"/>
      <c r="L2" s="611"/>
      <c r="M2" s="611"/>
      <c r="N2" s="611"/>
      <c r="O2" s="611"/>
      <c r="P2" s="611"/>
      <c r="Q2" s="611"/>
    </row>
    <row r="3" spans="1:17" ht="36.75" customHeight="1" x14ac:dyDescent="0.45">
      <c r="A3" s="53"/>
      <c r="B3" s="612"/>
      <c r="C3" s="612"/>
      <c r="D3" s="612"/>
      <c r="E3" s="612"/>
      <c r="F3" s="612"/>
      <c r="G3" s="612"/>
      <c r="H3" s="612"/>
      <c r="I3" s="612"/>
      <c r="J3" s="454"/>
      <c r="K3" s="468">
        <f t="shared" ref="K3:M3" si="0">SUM(K9+K17+K26+K32+K38+K41)</f>
        <v>48627718.049999997</v>
      </c>
      <c r="L3" s="468">
        <f t="shared" si="0"/>
        <v>52760000</v>
      </c>
      <c r="M3" s="468">
        <f t="shared" si="0"/>
        <v>4132281.9499999993</v>
      </c>
      <c r="N3" s="468">
        <f>SUM(N9+N17+N26+N32+N38+N41)</f>
        <v>12000000</v>
      </c>
      <c r="O3" s="468">
        <f>SUM(O9+O17+O26+O32+O38+O41)</f>
        <v>52760000</v>
      </c>
      <c r="P3" s="468">
        <f>SUM(P9+P17+P26+P32+P38+P41)</f>
        <v>0</v>
      </c>
      <c r="Q3" s="468">
        <f>SUM(Q9+Q17+Q26+Q32+Q38+Q41)</f>
        <v>52760000</v>
      </c>
    </row>
    <row r="4" spans="1:17" ht="51.75" customHeight="1" x14ac:dyDescent="0.25">
      <c r="A4" s="54" t="s">
        <v>116</v>
      </c>
      <c r="B4" s="429" t="s">
        <v>116</v>
      </c>
      <c r="C4" s="429" t="s">
        <v>116</v>
      </c>
      <c r="D4" s="429" t="s">
        <v>116</v>
      </c>
      <c r="E4" s="429" t="s">
        <v>116</v>
      </c>
      <c r="F4" s="429" t="s">
        <v>116</v>
      </c>
      <c r="G4" s="429" t="s">
        <v>116</v>
      </c>
      <c r="H4" s="429" t="s">
        <v>116</v>
      </c>
      <c r="I4" s="429" t="s">
        <v>116</v>
      </c>
      <c r="J4" s="430" t="s">
        <v>116</v>
      </c>
      <c r="K4" s="614" t="s">
        <v>438</v>
      </c>
      <c r="L4" s="613" t="s">
        <v>439</v>
      </c>
      <c r="M4" s="615" t="s">
        <v>440</v>
      </c>
      <c r="N4" s="616" t="s">
        <v>439</v>
      </c>
      <c r="O4" s="617"/>
      <c r="P4" s="617"/>
      <c r="Q4" s="617"/>
    </row>
    <row r="5" spans="1:17" ht="72.75" customHeight="1" x14ac:dyDescent="0.25">
      <c r="A5" s="55" t="s">
        <v>149</v>
      </c>
      <c r="B5" s="457" t="s">
        <v>148</v>
      </c>
      <c r="C5" s="457" t="s">
        <v>147</v>
      </c>
      <c r="D5" s="457" t="s">
        <v>146</v>
      </c>
      <c r="E5" s="457" t="s">
        <v>145</v>
      </c>
      <c r="F5" s="457" t="s">
        <v>144</v>
      </c>
      <c r="G5" s="457" t="s">
        <v>143</v>
      </c>
      <c r="H5" s="457" t="s">
        <v>142</v>
      </c>
      <c r="I5" s="457" t="s">
        <v>141</v>
      </c>
      <c r="J5" s="434" t="s">
        <v>140</v>
      </c>
      <c r="K5" s="614"/>
      <c r="L5" s="613"/>
      <c r="M5" s="615"/>
      <c r="N5" s="466" t="s">
        <v>277</v>
      </c>
      <c r="O5" s="137" t="s">
        <v>322</v>
      </c>
      <c r="P5" s="137" t="s">
        <v>323</v>
      </c>
      <c r="Q5" s="137" t="s">
        <v>272</v>
      </c>
    </row>
    <row r="6" spans="1:17" s="99" customFormat="1" ht="40.5" customHeight="1" x14ac:dyDescent="0.2">
      <c r="A6" s="94"/>
      <c r="B6" s="608" t="s">
        <v>157</v>
      </c>
      <c r="C6" s="608"/>
      <c r="D6" s="608"/>
      <c r="E6" s="608"/>
      <c r="F6" s="608"/>
      <c r="G6" s="608"/>
      <c r="H6" s="608"/>
      <c r="I6" s="608"/>
      <c r="J6" s="608"/>
      <c r="K6" s="458"/>
      <c r="L6" s="458"/>
      <c r="M6" s="458"/>
      <c r="N6" s="294"/>
      <c r="O6" s="294"/>
      <c r="P6" s="294"/>
      <c r="Q6" s="294"/>
    </row>
    <row r="7" spans="1:17" s="99" customFormat="1" ht="109.5" customHeight="1" x14ac:dyDescent="0.2">
      <c r="A7" s="94" t="s">
        <v>133</v>
      </c>
      <c r="B7" s="160" t="s">
        <v>134</v>
      </c>
      <c r="C7" s="160" t="s">
        <v>136</v>
      </c>
      <c r="D7" s="160" t="s">
        <v>128</v>
      </c>
      <c r="E7" s="160" t="s">
        <v>121</v>
      </c>
      <c r="F7" s="160" t="s">
        <v>212</v>
      </c>
      <c r="G7" s="160" t="s">
        <v>219</v>
      </c>
      <c r="H7" s="87">
        <v>10</v>
      </c>
      <c r="I7" s="87" t="s">
        <v>118</v>
      </c>
      <c r="J7" s="378" t="s">
        <v>320</v>
      </c>
      <c r="K7" s="459">
        <v>306000</v>
      </c>
      <c r="L7" s="459">
        <f>SUM(O7)</f>
        <v>500000</v>
      </c>
      <c r="M7" s="459">
        <f>SUM(L7-K7)</f>
        <v>194000</v>
      </c>
      <c r="N7" s="256">
        <v>500000</v>
      </c>
      <c r="O7" s="256">
        <v>500000</v>
      </c>
      <c r="P7" s="256"/>
      <c r="Q7" s="256">
        <f>SUM(O7-P7)</f>
        <v>500000</v>
      </c>
    </row>
    <row r="8" spans="1:17" s="99" customFormat="1" ht="45" customHeight="1" x14ac:dyDescent="0.2">
      <c r="A8" s="94" t="s">
        <v>133</v>
      </c>
      <c r="B8" s="160" t="s">
        <v>134</v>
      </c>
      <c r="C8" s="160" t="s">
        <v>136</v>
      </c>
      <c r="D8" s="160" t="s">
        <v>128</v>
      </c>
      <c r="E8" s="160" t="s">
        <v>121</v>
      </c>
      <c r="F8" s="160">
        <v>26</v>
      </c>
      <c r="G8" s="160" t="s">
        <v>219</v>
      </c>
      <c r="H8" s="87">
        <v>10</v>
      </c>
      <c r="I8" s="87" t="s">
        <v>118</v>
      </c>
      <c r="J8" s="133" t="s">
        <v>234</v>
      </c>
      <c r="K8" s="459">
        <v>50000</v>
      </c>
      <c r="L8" s="459">
        <f>SUM(O8)</f>
        <v>200000</v>
      </c>
      <c r="M8" s="459">
        <f>SUM(L8-K8)</f>
        <v>150000</v>
      </c>
      <c r="N8" s="256"/>
      <c r="O8" s="256">
        <v>200000</v>
      </c>
      <c r="P8" s="256"/>
      <c r="Q8" s="256">
        <f>SUM(O8-P8)</f>
        <v>200000</v>
      </c>
    </row>
    <row r="9" spans="1:17" s="107" customFormat="1" ht="23.25" x14ac:dyDescent="0.2">
      <c r="A9" s="103"/>
      <c r="B9" s="104"/>
      <c r="C9" s="104"/>
      <c r="D9" s="104"/>
      <c r="E9" s="104"/>
      <c r="F9" s="104"/>
      <c r="G9" s="104"/>
      <c r="H9" s="105"/>
      <c r="I9" s="105"/>
      <c r="J9" s="132" t="s">
        <v>196</v>
      </c>
      <c r="K9" s="172">
        <f>SUM(K7:K8)</f>
        <v>356000</v>
      </c>
      <c r="L9" s="172">
        <f t="shared" ref="L9:M9" si="1">SUM(L7:L8)</f>
        <v>700000</v>
      </c>
      <c r="M9" s="172">
        <f t="shared" si="1"/>
        <v>344000</v>
      </c>
      <c r="N9" s="302">
        <f>SUM(N6:N8)</f>
        <v>500000</v>
      </c>
      <c r="O9" s="302">
        <f>SUM(O6:O8)</f>
        <v>700000</v>
      </c>
      <c r="P9" s="302">
        <f>SUM(P6:P8)</f>
        <v>0</v>
      </c>
      <c r="Q9" s="302">
        <f>SUM(Q6:Q8)</f>
        <v>700000</v>
      </c>
    </row>
    <row r="10" spans="1:17" s="99" customFormat="1" ht="39.75" customHeight="1" x14ac:dyDescent="0.2">
      <c r="A10" s="94"/>
      <c r="B10" s="608" t="s">
        <v>185</v>
      </c>
      <c r="C10" s="608"/>
      <c r="D10" s="608"/>
      <c r="E10" s="608"/>
      <c r="F10" s="608"/>
      <c r="G10" s="608"/>
      <c r="H10" s="608"/>
      <c r="I10" s="608"/>
      <c r="J10" s="608"/>
      <c r="K10" s="460"/>
      <c r="L10" s="460"/>
      <c r="M10" s="460"/>
      <c r="N10" s="308"/>
      <c r="O10" s="308"/>
      <c r="P10" s="308"/>
      <c r="Q10" s="308"/>
    </row>
    <row r="11" spans="1:17" s="99" customFormat="1" ht="79.5" customHeight="1" x14ac:dyDescent="0.2">
      <c r="A11" s="94" t="s">
        <v>133</v>
      </c>
      <c r="B11" s="160" t="s">
        <v>134</v>
      </c>
      <c r="C11" s="160" t="s">
        <v>136</v>
      </c>
      <c r="D11" s="160" t="s">
        <v>128</v>
      </c>
      <c r="E11" s="160" t="s">
        <v>128</v>
      </c>
      <c r="F11" s="160" t="s">
        <v>127</v>
      </c>
      <c r="G11" s="160" t="s">
        <v>219</v>
      </c>
      <c r="H11" s="87">
        <v>10</v>
      </c>
      <c r="I11" s="87" t="s">
        <v>118</v>
      </c>
      <c r="J11" s="235" t="s">
        <v>236</v>
      </c>
      <c r="K11" s="459">
        <v>2427174</v>
      </c>
      <c r="L11" s="459">
        <f>SUM(O11)</f>
        <v>1910000</v>
      </c>
      <c r="M11" s="467">
        <f>SUM(L11-K11)</f>
        <v>-517174</v>
      </c>
      <c r="N11" s="256"/>
      <c r="O11" s="256">
        <v>1910000</v>
      </c>
      <c r="P11" s="300"/>
      <c r="Q11" s="256">
        <f t="shared" ref="Q11:Q16" si="2">SUM(O11-P11)</f>
        <v>1910000</v>
      </c>
    </row>
    <row r="12" spans="1:17" s="99" customFormat="1" ht="36" x14ac:dyDescent="0.2">
      <c r="A12" s="94" t="s">
        <v>133</v>
      </c>
      <c r="B12" s="160" t="s">
        <v>134</v>
      </c>
      <c r="C12" s="160" t="s">
        <v>136</v>
      </c>
      <c r="D12" s="160" t="s">
        <v>128</v>
      </c>
      <c r="E12" s="160" t="s">
        <v>128</v>
      </c>
      <c r="F12" s="160" t="s">
        <v>213</v>
      </c>
      <c r="G12" s="160" t="s">
        <v>219</v>
      </c>
      <c r="H12" s="87">
        <v>10</v>
      </c>
      <c r="I12" s="87" t="s">
        <v>118</v>
      </c>
      <c r="J12" s="235" t="s">
        <v>189</v>
      </c>
      <c r="K12" s="459">
        <v>332399</v>
      </c>
      <c r="L12" s="459">
        <f t="shared" ref="L12:L16" si="3">SUM(O12)</f>
        <v>400000</v>
      </c>
      <c r="M12" s="459">
        <f t="shared" ref="M12:M16" si="4">SUM(L12-K12)</f>
        <v>67601</v>
      </c>
      <c r="N12" s="256"/>
      <c r="O12" s="256">
        <v>400000</v>
      </c>
      <c r="P12" s="256"/>
      <c r="Q12" s="256">
        <f t="shared" si="2"/>
        <v>400000</v>
      </c>
    </row>
    <row r="13" spans="1:17" s="99" customFormat="1" ht="51.75" customHeight="1" x14ac:dyDescent="0.2">
      <c r="A13" s="94" t="s">
        <v>133</v>
      </c>
      <c r="B13" s="160" t="s">
        <v>134</v>
      </c>
      <c r="C13" s="160" t="s">
        <v>136</v>
      </c>
      <c r="D13" s="160" t="s">
        <v>128</v>
      </c>
      <c r="E13" s="160" t="s">
        <v>128</v>
      </c>
      <c r="F13" s="160" t="s">
        <v>214</v>
      </c>
      <c r="G13" s="160" t="s">
        <v>219</v>
      </c>
      <c r="H13" s="87">
        <v>10</v>
      </c>
      <c r="I13" s="87" t="s">
        <v>118</v>
      </c>
      <c r="J13" s="235" t="s">
        <v>190</v>
      </c>
      <c r="K13" s="459">
        <v>17109402</v>
      </c>
      <c r="L13" s="459">
        <f t="shared" si="3"/>
        <v>14000000</v>
      </c>
      <c r="M13" s="467">
        <f t="shared" si="4"/>
        <v>-3109402</v>
      </c>
      <c r="N13" s="256"/>
      <c r="O13" s="256">
        <v>14000000</v>
      </c>
      <c r="P13" s="300"/>
      <c r="Q13" s="256">
        <f t="shared" si="2"/>
        <v>14000000</v>
      </c>
    </row>
    <row r="14" spans="1:17" s="95" customFormat="1" ht="109.5" customHeight="1" x14ac:dyDescent="0.2">
      <c r="A14" s="94" t="s">
        <v>133</v>
      </c>
      <c r="B14" s="160" t="s">
        <v>134</v>
      </c>
      <c r="C14" s="160" t="s">
        <v>136</v>
      </c>
      <c r="D14" s="160" t="s">
        <v>128</v>
      </c>
      <c r="E14" s="160" t="s">
        <v>128</v>
      </c>
      <c r="F14" s="160" t="s">
        <v>130</v>
      </c>
      <c r="G14" s="160" t="s">
        <v>219</v>
      </c>
      <c r="H14" s="87">
        <v>10</v>
      </c>
      <c r="I14" s="87" t="s">
        <v>118</v>
      </c>
      <c r="J14" s="235" t="s">
        <v>286</v>
      </c>
      <c r="K14" s="461">
        <v>2670320</v>
      </c>
      <c r="L14" s="459">
        <f t="shared" si="3"/>
        <v>2500000</v>
      </c>
      <c r="M14" s="467">
        <f t="shared" si="4"/>
        <v>-170320</v>
      </c>
      <c r="N14" s="256"/>
      <c r="O14" s="256">
        <v>2500000</v>
      </c>
      <c r="P14" s="300"/>
      <c r="Q14" s="256">
        <f t="shared" si="2"/>
        <v>2500000</v>
      </c>
    </row>
    <row r="15" spans="1:17" s="95" customFormat="1" ht="36" x14ac:dyDescent="0.2">
      <c r="A15" s="94" t="s">
        <v>133</v>
      </c>
      <c r="B15" s="160" t="s">
        <v>134</v>
      </c>
      <c r="C15" s="160" t="s">
        <v>136</v>
      </c>
      <c r="D15" s="160" t="s">
        <v>128</v>
      </c>
      <c r="E15" s="160" t="s">
        <v>128</v>
      </c>
      <c r="F15" s="160" t="s">
        <v>218</v>
      </c>
      <c r="G15" s="160" t="s">
        <v>219</v>
      </c>
      <c r="H15" s="87">
        <v>10</v>
      </c>
      <c r="I15" s="87" t="s">
        <v>118</v>
      </c>
      <c r="J15" s="133" t="s">
        <v>230</v>
      </c>
      <c r="K15" s="459">
        <v>105520</v>
      </c>
      <c r="L15" s="459">
        <f t="shared" si="3"/>
        <v>200000</v>
      </c>
      <c r="M15" s="459">
        <f t="shared" si="4"/>
        <v>94480</v>
      </c>
      <c r="N15" s="256"/>
      <c r="O15" s="256">
        <v>200000</v>
      </c>
      <c r="P15" s="256"/>
      <c r="Q15" s="256">
        <f t="shared" si="2"/>
        <v>200000</v>
      </c>
    </row>
    <row r="16" spans="1:17" s="95" customFormat="1" ht="36" x14ac:dyDescent="0.2">
      <c r="A16" s="94" t="s">
        <v>133</v>
      </c>
      <c r="B16" s="160" t="s">
        <v>134</v>
      </c>
      <c r="C16" s="160" t="s">
        <v>136</v>
      </c>
      <c r="D16" s="160" t="s">
        <v>128</v>
      </c>
      <c r="E16" s="160" t="s">
        <v>128</v>
      </c>
      <c r="F16" s="160" t="s">
        <v>215</v>
      </c>
      <c r="G16" s="160" t="s">
        <v>219</v>
      </c>
      <c r="H16" s="87">
        <v>10</v>
      </c>
      <c r="I16" s="87" t="s">
        <v>118</v>
      </c>
      <c r="J16" s="133" t="s">
        <v>191</v>
      </c>
      <c r="K16" s="459">
        <v>2813682</v>
      </c>
      <c r="L16" s="459">
        <f t="shared" si="3"/>
        <v>2500000</v>
      </c>
      <c r="M16" s="467">
        <f t="shared" si="4"/>
        <v>-313682</v>
      </c>
      <c r="N16" s="256">
        <v>4000000</v>
      </c>
      <c r="O16" s="256">
        <v>2500000</v>
      </c>
      <c r="P16" s="256"/>
      <c r="Q16" s="256">
        <f t="shared" si="2"/>
        <v>2500000</v>
      </c>
    </row>
    <row r="17" spans="1:17" s="107" customFormat="1" ht="28.5" x14ac:dyDescent="0.2">
      <c r="A17" s="103"/>
      <c r="B17" s="104"/>
      <c r="C17" s="104"/>
      <c r="D17" s="104"/>
      <c r="E17" s="104"/>
      <c r="F17" s="104"/>
      <c r="G17" s="104"/>
      <c r="H17" s="105"/>
      <c r="I17" s="105"/>
      <c r="J17" s="132" t="s">
        <v>192</v>
      </c>
      <c r="K17" s="172">
        <f>SUM(K11:K16)</f>
        <v>25458497</v>
      </c>
      <c r="L17" s="172">
        <f t="shared" ref="L17:M17" si="5">SUM(L11:L16)</f>
        <v>21510000</v>
      </c>
      <c r="M17" s="172">
        <f t="shared" si="5"/>
        <v>-3948497</v>
      </c>
      <c r="N17" s="302">
        <f>SUM(N11:N16)</f>
        <v>4000000</v>
      </c>
      <c r="O17" s="302">
        <f>SUM(O11:O16)</f>
        <v>21510000</v>
      </c>
      <c r="P17" s="302">
        <f>SUM(P11:P16)</f>
        <v>0</v>
      </c>
      <c r="Q17" s="302">
        <f>SUM(Q11:Q16)</f>
        <v>21510000</v>
      </c>
    </row>
    <row r="18" spans="1:17" s="95" customFormat="1" ht="45" customHeight="1" x14ac:dyDescent="0.2">
      <c r="A18" s="94"/>
      <c r="B18" s="608" t="s">
        <v>193</v>
      </c>
      <c r="C18" s="608"/>
      <c r="D18" s="608"/>
      <c r="E18" s="608"/>
      <c r="F18" s="608"/>
      <c r="G18" s="608"/>
      <c r="H18" s="608"/>
      <c r="I18" s="608"/>
      <c r="J18" s="608"/>
      <c r="K18" s="460"/>
      <c r="L18" s="460"/>
      <c r="M18" s="460"/>
      <c r="N18" s="308"/>
      <c r="O18" s="308"/>
      <c r="P18" s="308"/>
      <c r="Q18" s="308"/>
    </row>
    <row r="19" spans="1:17" s="95" customFormat="1" ht="90" customHeight="1" x14ac:dyDescent="0.2">
      <c r="A19" s="94" t="s">
        <v>133</v>
      </c>
      <c r="B19" s="160" t="s">
        <v>134</v>
      </c>
      <c r="C19" s="160" t="s">
        <v>136</v>
      </c>
      <c r="D19" s="160" t="s">
        <v>128</v>
      </c>
      <c r="E19" s="160" t="s">
        <v>125</v>
      </c>
      <c r="F19" s="160" t="s">
        <v>121</v>
      </c>
      <c r="G19" s="160" t="s">
        <v>219</v>
      </c>
      <c r="H19" s="87">
        <v>10</v>
      </c>
      <c r="I19" s="87" t="s">
        <v>118</v>
      </c>
      <c r="J19" s="235" t="s">
        <v>374</v>
      </c>
      <c r="K19" s="459">
        <v>2025011</v>
      </c>
      <c r="L19" s="459">
        <f t="shared" ref="L19" si="6">SUM(O19)</f>
        <v>2500000</v>
      </c>
      <c r="M19" s="459">
        <f t="shared" ref="M19" si="7">SUM(L19-K19)</f>
        <v>474989</v>
      </c>
      <c r="N19" s="256"/>
      <c r="O19" s="256">
        <v>2500000</v>
      </c>
      <c r="P19" s="300"/>
      <c r="Q19" s="256">
        <f t="shared" ref="Q19:Q25" si="8">SUM(O19-P19)</f>
        <v>2500000</v>
      </c>
    </row>
    <row r="20" spans="1:17" s="95" customFormat="1" ht="72.75" customHeight="1" x14ac:dyDescent="0.2">
      <c r="A20" s="94" t="s">
        <v>133</v>
      </c>
      <c r="B20" s="160" t="s">
        <v>134</v>
      </c>
      <c r="C20" s="160" t="s">
        <v>136</v>
      </c>
      <c r="D20" s="160" t="s">
        <v>128</v>
      </c>
      <c r="E20" s="160" t="s">
        <v>125</v>
      </c>
      <c r="F20" s="160" t="s">
        <v>134</v>
      </c>
      <c r="G20" s="160" t="s">
        <v>219</v>
      </c>
      <c r="H20" s="87">
        <v>10</v>
      </c>
      <c r="I20" s="87" t="s">
        <v>118</v>
      </c>
      <c r="J20" s="235" t="s">
        <v>318</v>
      </c>
      <c r="K20" s="461">
        <v>3413575</v>
      </c>
      <c r="L20" s="459">
        <f t="shared" ref="L20:L25" si="9">SUM(O20)</f>
        <v>3700000</v>
      </c>
      <c r="M20" s="459">
        <f t="shared" ref="M20:M25" si="10">SUM(L20-K20)</f>
        <v>286425</v>
      </c>
      <c r="N20" s="256"/>
      <c r="O20" s="464">
        <v>3700000</v>
      </c>
      <c r="P20" s="465"/>
      <c r="Q20" s="256">
        <f t="shared" si="8"/>
        <v>3700000</v>
      </c>
    </row>
    <row r="21" spans="1:17" s="95" customFormat="1" ht="79.5" customHeight="1" x14ac:dyDescent="0.2">
      <c r="A21" s="94" t="s">
        <v>133</v>
      </c>
      <c r="B21" s="160" t="s">
        <v>134</v>
      </c>
      <c r="C21" s="160" t="s">
        <v>136</v>
      </c>
      <c r="D21" s="160" t="s">
        <v>128</v>
      </c>
      <c r="E21" s="160" t="s">
        <v>125</v>
      </c>
      <c r="F21" s="160" t="s">
        <v>125</v>
      </c>
      <c r="G21" s="160" t="s">
        <v>219</v>
      </c>
      <c r="H21" s="87">
        <v>10</v>
      </c>
      <c r="I21" s="87" t="s">
        <v>118</v>
      </c>
      <c r="J21" s="235" t="s">
        <v>317</v>
      </c>
      <c r="K21" s="462">
        <v>777156</v>
      </c>
      <c r="L21" s="459">
        <f t="shared" si="9"/>
        <v>900000</v>
      </c>
      <c r="M21" s="459">
        <f t="shared" si="10"/>
        <v>122844</v>
      </c>
      <c r="N21" s="256"/>
      <c r="O21" s="256">
        <v>900000</v>
      </c>
      <c r="P21" s="256"/>
      <c r="Q21" s="256">
        <f t="shared" si="8"/>
        <v>900000</v>
      </c>
    </row>
    <row r="22" spans="1:17" s="95" customFormat="1" ht="66.75" customHeight="1" x14ac:dyDescent="0.2">
      <c r="A22" s="102" t="s">
        <v>133</v>
      </c>
      <c r="B22" s="160" t="s">
        <v>134</v>
      </c>
      <c r="C22" s="160" t="s">
        <v>136</v>
      </c>
      <c r="D22" s="160" t="s">
        <v>128</v>
      </c>
      <c r="E22" s="160" t="s">
        <v>125</v>
      </c>
      <c r="F22" s="160" t="s">
        <v>132</v>
      </c>
      <c r="G22" s="160" t="s">
        <v>219</v>
      </c>
      <c r="H22" s="87">
        <v>10</v>
      </c>
      <c r="I22" s="87" t="s">
        <v>118</v>
      </c>
      <c r="J22" s="235" t="s">
        <v>163</v>
      </c>
      <c r="K22" s="459"/>
      <c r="L22" s="459">
        <f t="shared" si="9"/>
        <v>0</v>
      </c>
      <c r="M22" s="459">
        <f t="shared" si="10"/>
        <v>0</v>
      </c>
      <c r="N22" s="256"/>
      <c r="O22" s="256"/>
      <c r="P22" s="256"/>
      <c r="Q22" s="256">
        <f t="shared" si="8"/>
        <v>0</v>
      </c>
    </row>
    <row r="23" spans="1:17" s="95" customFormat="1" ht="36" x14ac:dyDescent="0.2">
      <c r="A23" s="94" t="s">
        <v>133</v>
      </c>
      <c r="B23" s="160" t="s">
        <v>134</v>
      </c>
      <c r="C23" s="160" t="s">
        <v>136</v>
      </c>
      <c r="D23" s="160" t="s">
        <v>128</v>
      </c>
      <c r="E23" s="160" t="s">
        <v>125</v>
      </c>
      <c r="F23" s="160" t="s">
        <v>211</v>
      </c>
      <c r="G23" s="160" t="s">
        <v>219</v>
      </c>
      <c r="H23" s="87">
        <v>10</v>
      </c>
      <c r="I23" s="87" t="s">
        <v>118</v>
      </c>
      <c r="J23" s="235" t="s">
        <v>194</v>
      </c>
      <c r="K23" s="459"/>
      <c r="L23" s="459">
        <f t="shared" si="9"/>
        <v>0</v>
      </c>
      <c r="M23" s="459">
        <f t="shared" si="10"/>
        <v>0</v>
      </c>
      <c r="N23" s="256"/>
      <c r="O23" s="256"/>
      <c r="P23" s="256"/>
      <c r="Q23" s="256">
        <f t="shared" si="8"/>
        <v>0</v>
      </c>
    </row>
    <row r="24" spans="1:17" s="95" customFormat="1" ht="36" x14ac:dyDescent="0.2">
      <c r="A24" s="94" t="s">
        <v>133</v>
      </c>
      <c r="B24" s="160" t="s">
        <v>134</v>
      </c>
      <c r="C24" s="160" t="s">
        <v>136</v>
      </c>
      <c r="D24" s="160" t="s">
        <v>128</v>
      </c>
      <c r="E24" s="160" t="s">
        <v>125</v>
      </c>
      <c r="F24" s="160" t="s">
        <v>119</v>
      </c>
      <c r="G24" s="160" t="s">
        <v>219</v>
      </c>
      <c r="H24" s="87">
        <v>10</v>
      </c>
      <c r="I24" s="87" t="s">
        <v>118</v>
      </c>
      <c r="J24" s="235" t="s">
        <v>164</v>
      </c>
      <c r="K24" s="459"/>
      <c r="L24" s="459">
        <f t="shared" si="9"/>
        <v>0</v>
      </c>
      <c r="M24" s="459">
        <f t="shared" si="10"/>
        <v>0</v>
      </c>
      <c r="N24" s="256"/>
      <c r="O24" s="256"/>
      <c r="P24" s="256"/>
      <c r="Q24" s="256">
        <f t="shared" si="8"/>
        <v>0</v>
      </c>
    </row>
    <row r="25" spans="1:17" s="95" customFormat="1" ht="36" x14ac:dyDescent="0.2">
      <c r="A25" s="94" t="s">
        <v>133</v>
      </c>
      <c r="B25" s="160" t="s">
        <v>134</v>
      </c>
      <c r="C25" s="160" t="s">
        <v>136</v>
      </c>
      <c r="D25" s="160" t="s">
        <v>128</v>
      </c>
      <c r="E25" s="160" t="s">
        <v>125</v>
      </c>
      <c r="F25" s="160" t="s">
        <v>216</v>
      </c>
      <c r="G25" s="160" t="s">
        <v>219</v>
      </c>
      <c r="H25" s="87">
        <v>10</v>
      </c>
      <c r="I25" s="87" t="s">
        <v>118</v>
      </c>
      <c r="J25" s="235" t="s">
        <v>165</v>
      </c>
      <c r="K25" s="459">
        <v>351380</v>
      </c>
      <c r="L25" s="459">
        <f t="shared" si="9"/>
        <v>450000</v>
      </c>
      <c r="M25" s="459">
        <f t="shared" si="10"/>
        <v>98620</v>
      </c>
      <c r="N25" s="256">
        <v>1500000</v>
      </c>
      <c r="O25" s="256">
        <v>450000</v>
      </c>
      <c r="P25" s="256"/>
      <c r="Q25" s="256">
        <f t="shared" si="8"/>
        <v>450000</v>
      </c>
    </row>
    <row r="26" spans="1:17" s="107" customFormat="1" ht="48" customHeight="1" x14ac:dyDescent="0.2">
      <c r="A26" s="103"/>
      <c r="B26" s="104"/>
      <c r="C26" s="104"/>
      <c r="D26" s="104"/>
      <c r="E26" s="104"/>
      <c r="F26" s="104"/>
      <c r="G26" s="104"/>
      <c r="H26" s="105"/>
      <c r="I26" s="105"/>
      <c r="J26" s="132" t="s">
        <v>195</v>
      </c>
      <c r="K26" s="172">
        <f t="shared" ref="K26:Q26" si="11">SUM(K19:K25)</f>
        <v>6567122</v>
      </c>
      <c r="L26" s="172">
        <f t="shared" si="11"/>
        <v>7550000</v>
      </c>
      <c r="M26" s="172">
        <f t="shared" si="11"/>
        <v>982878</v>
      </c>
      <c r="N26" s="302">
        <f>SUM(N19:N25)</f>
        <v>1500000</v>
      </c>
      <c r="O26" s="302">
        <f t="shared" si="11"/>
        <v>7550000</v>
      </c>
      <c r="P26" s="302">
        <f t="shared" si="11"/>
        <v>0</v>
      </c>
      <c r="Q26" s="302">
        <f t="shared" si="11"/>
        <v>7550000</v>
      </c>
    </row>
    <row r="27" spans="1:17" s="95" customFormat="1" ht="26.25" customHeight="1" x14ac:dyDescent="0.2">
      <c r="A27" s="94"/>
      <c r="B27" s="608" t="s">
        <v>176</v>
      </c>
      <c r="C27" s="608"/>
      <c r="D27" s="608"/>
      <c r="E27" s="608"/>
      <c r="F27" s="608"/>
      <c r="G27" s="608"/>
      <c r="H27" s="608"/>
      <c r="I27" s="608"/>
      <c r="J27" s="608"/>
      <c r="K27" s="460"/>
      <c r="L27" s="460"/>
      <c r="M27" s="460"/>
      <c r="N27" s="308"/>
      <c r="O27" s="308"/>
      <c r="P27" s="308"/>
      <c r="Q27" s="308"/>
    </row>
    <row r="28" spans="1:17" s="95" customFormat="1" ht="36" x14ac:dyDescent="0.2">
      <c r="A28" s="94" t="s">
        <v>133</v>
      </c>
      <c r="B28" s="160" t="s">
        <v>134</v>
      </c>
      <c r="C28" s="160" t="s">
        <v>136</v>
      </c>
      <c r="D28" s="160" t="s">
        <v>128</v>
      </c>
      <c r="E28" s="160" t="s">
        <v>132</v>
      </c>
      <c r="F28" s="160" t="s">
        <v>134</v>
      </c>
      <c r="G28" s="160" t="s">
        <v>219</v>
      </c>
      <c r="H28" s="87">
        <v>10</v>
      </c>
      <c r="I28" s="87" t="s">
        <v>118</v>
      </c>
      <c r="J28" s="133" t="s">
        <v>166</v>
      </c>
      <c r="K28" s="459">
        <v>815565</v>
      </c>
      <c r="L28" s="459">
        <f t="shared" ref="L28:L31" si="12">SUM(O28)</f>
        <v>1000000</v>
      </c>
      <c r="M28" s="459">
        <f t="shared" ref="M28:M31" si="13">SUM(L28-K28)</f>
        <v>184435</v>
      </c>
      <c r="N28" s="256"/>
      <c r="O28" s="256">
        <v>1000000</v>
      </c>
      <c r="P28" s="300"/>
      <c r="Q28" s="256">
        <f>SUM(O28-P28)</f>
        <v>1000000</v>
      </c>
    </row>
    <row r="29" spans="1:17" s="95" customFormat="1" ht="54" customHeight="1" x14ac:dyDescent="0.2">
      <c r="A29" s="94" t="s">
        <v>133</v>
      </c>
      <c r="B29" s="160" t="s">
        <v>134</v>
      </c>
      <c r="C29" s="160" t="s">
        <v>136</v>
      </c>
      <c r="D29" s="160" t="s">
        <v>128</v>
      </c>
      <c r="E29" s="160" t="s">
        <v>132</v>
      </c>
      <c r="F29" s="160" t="s">
        <v>125</v>
      </c>
      <c r="G29" s="160" t="s">
        <v>219</v>
      </c>
      <c r="H29" s="87">
        <v>10</v>
      </c>
      <c r="I29" s="87" t="s">
        <v>118</v>
      </c>
      <c r="J29" s="235" t="s">
        <v>167</v>
      </c>
      <c r="K29" s="459"/>
      <c r="L29" s="459">
        <f t="shared" si="12"/>
        <v>0</v>
      </c>
      <c r="M29" s="459">
        <f t="shared" si="13"/>
        <v>0</v>
      </c>
      <c r="N29" s="256"/>
      <c r="O29" s="256"/>
      <c r="P29" s="256"/>
      <c r="Q29" s="256">
        <f>SUM(O29-P29)</f>
        <v>0</v>
      </c>
    </row>
    <row r="30" spans="1:17" s="95" customFormat="1" ht="36" x14ac:dyDescent="0.2">
      <c r="A30" s="94" t="s">
        <v>133</v>
      </c>
      <c r="B30" s="160" t="s">
        <v>134</v>
      </c>
      <c r="C30" s="160" t="s">
        <v>136</v>
      </c>
      <c r="D30" s="160" t="s">
        <v>128</v>
      </c>
      <c r="E30" s="160" t="s">
        <v>132</v>
      </c>
      <c r="F30" s="160" t="s">
        <v>217</v>
      </c>
      <c r="G30" s="160" t="s">
        <v>219</v>
      </c>
      <c r="H30" s="87">
        <v>10</v>
      </c>
      <c r="I30" s="87" t="s">
        <v>118</v>
      </c>
      <c r="J30" s="235" t="s">
        <v>168</v>
      </c>
      <c r="K30" s="459">
        <v>3274900</v>
      </c>
      <c r="L30" s="459">
        <f t="shared" si="12"/>
        <v>3000000</v>
      </c>
      <c r="M30" s="467">
        <f t="shared" si="13"/>
        <v>-274900</v>
      </c>
      <c r="N30" s="256"/>
      <c r="O30" s="256">
        <v>3000000</v>
      </c>
      <c r="P30" s="300"/>
      <c r="Q30" s="256">
        <f>SUM(O30-P30)</f>
        <v>3000000</v>
      </c>
    </row>
    <row r="31" spans="1:17" s="95" customFormat="1" ht="100.5" customHeight="1" x14ac:dyDescent="0.2">
      <c r="A31" s="94" t="s">
        <v>133</v>
      </c>
      <c r="B31" s="160" t="s">
        <v>134</v>
      </c>
      <c r="C31" s="160" t="s">
        <v>136</v>
      </c>
      <c r="D31" s="160" t="s">
        <v>128</v>
      </c>
      <c r="E31" s="160" t="s">
        <v>132</v>
      </c>
      <c r="F31" s="160" t="s">
        <v>211</v>
      </c>
      <c r="G31" s="160" t="s">
        <v>219</v>
      </c>
      <c r="H31" s="87">
        <v>10</v>
      </c>
      <c r="I31" s="87" t="s">
        <v>118</v>
      </c>
      <c r="J31" s="235" t="s">
        <v>257</v>
      </c>
      <c r="K31" s="459"/>
      <c r="L31" s="459">
        <f t="shared" si="12"/>
        <v>0</v>
      </c>
      <c r="M31" s="459">
        <f t="shared" si="13"/>
        <v>0</v>
      </c>
      <c r="N31" s="256">
        <v>1500000</v>
      </c>
      <c r="O31" s="256"/>
      <c r="P31" s="256"/>
      <c r="Q31" s="256">
        <f>SUM(O31-P31)</f>
        <v>0</v>
      </c>
    </row>
    <row r="32" spans="1:17" s="107" customFormat="1" ht="49.5" customHeight="1" x14ac:dyDescent="0.2">
      <c r="A32" s="103"/>
      <c r="B32" s="104"/>
      <c r="C32" s="104"/>
      <c r="D32" s="104"/>
      <c r="E32" s="104"/>
      <c r="F32" s="104"/>
      <c r="G32" s="104"/>
      <c r="H32" s="105"/>
      <c r="I32" s="105"/>
      <c r="J32" s="132" t="s">
        <v>197</v>
      </c>
      <c r="K32" s="172">
        <f>SUM(K28:K31)</f>
        <v>4090465</v>
      </c>
      <c r="L32" s="172">
        <f t="shared" ref="L32:M32" si="14">SUM(L28:L31)</f>
        <v>4000000</v>
      </c>
      <c r="M32" s="172">
        <f t="shared" si="14"/>
        <v>-90465</v>
      </c>
      <c r="N32" s="302">
        <f>SUM(N28:N31)</f>
        <v>1500000</v>
      </c>
      <c r="O32" s="302">
        <f>SUM(O28:O31)</f>
        <v>4000000</v>
      </c>
      <c r="P32" s="302">
        <f t="shared" ref="P32:Q32" si="15">SUM(P28:P31)</f>
        <v>0</v>
      </c>
      <c r="Q32" s="302">
        <f t="shared" si="15"/>
        <v>4000000</v>
      </c>
    </row>
    <row r="33" spans="1:17" s="95" customFormat="1" ht="33" customHeight="1" x14ac:dyDescent="0.2">
      <c r="A33" s="94"/>
      <c r="B33" s="608" t="s">
        <v>169</v>
      </c>
      <c r="C33" s="608"/>
      <c r="D33" s="608"/>
      <c r="E33" s="608"/>
      <c r="F33" s="608"/>
      <c r="G33" s="608"/>
      <c r="H33" s="608"/>
      <c r="I33" s="608"/>
      <c r="J33" s="608" t="s">
        <v>169</v>
      </c>
      <c r="K33" s="460"/>
      <c r="L33" s="460"/>
      <c r="M33" s="460"/>
      <c r="N33" s="308"/>
      <c r="O33" s="308"/>
      <c r="P33" s="308"/>
      <c r="Q33" s="308"/>
    </row>
    <row r="34" spans="1:17" s="95" customFormat="1" ht="36" x14ac:dyDescent="0.2">
      <c r="A34" s="94" t="s">
        <v>133</v>
      </c>
      <c r="B34" s="160">
        <v>2</v>
      </c>
      <c r="C34" s="160">
        <v>0</v>
      </c>
      <c r="D34" s="160">
        <v>4</v>
      </c>
      <c r="E34" s="160">
        <v>7</v>
      </c>
      <c r="F34" s="160">
        <v>1</v>
      </c>
      <c r="G34" s="160" t="s">
        <v>219</v>
      </c>
      <c r="H34" s="87">
        <v>9</v>
      </c>
      <c r="I34" s="87" t="s">
        <v>118</v>
      </c>
      <c r="J34" s="133" t="s">
        <v>223</v>
      </c>
      <c r="K34" s="459"/>
      <c r="L34" s="459">
        <f t="shared" ref="L34" si="16">SUM(O34)</f>
        <v>0</v>
      </c>
      <c r="M34" s="459">
        <f t="shared" ref="M34" si="17">SUM(L34-K34)</f>
        <v>0</v>
      </c>
      <c r="N34" s="256"/>
      <c r="O34" s="256">
        <v>0</v>
      </c>
      <c r="P34" s="256">
        <v>0</v>
      </c>
      <c r="Q34" s="256">
        <f>SUM(O34-P34)</f>
        <v>0</v>
      </c>
    </row>
    <row r="35" spans="1:17" s="95" customFormat="1" ht="65.25" customHeight="1" x14ac:dyDescent="0.2">
      <c r="A35" s="94" t="s">
        <v>133</v>
      </c>
      <c r="B35" s="160" t="s">
        <v>134</v>
      </c>
      <c r="C35" s="160" t="s">
        <v>136</v>
      </c>
      <c r="D35" s="160" t="s">
        <v>128</v>
      </c>
      <c r="E35" s="160" t="s">
        <v>217</v>
      </c>
      <c r="F35" s="160" t="s">
        <v>131</v>
      </c>
      <c r="G35" s="160" t="s">
        <v>120</v>
      </c>
      <c r="H35" s="87" t="s">
        <v>119</v>
      </c>
      <c r="I35" s="87" t="s">
        <v>118</v>
      </c>
      <c r="J35" s="133" t="s">
        <v>222</v>
      </c>
      <c r="K35" s="459"/>
      <c r="L35" s="459">
        <f t="shared" ref="L35:L37" si="18">SUM(O35)</f>
        <v>0</v>
      </c>
      <c r="M35" s="459">
        <f t="shared" ref="M35:M37" si="19">SUM(L35-K35)</f>
        <v>0</v>
      </c>
      <c r="N35" s="256"/>
      <c r="O35" s="256"/>
      <c r="P35" s="256">
        <v>0</v>
      </c>
      <c r="Q35" s="256">
        <f>SUM(O35-P35)</f>
        <v>0</v>
      </c>
    </row>
    <row r="36" spans="1:17" s="95" customFormat="1" ht="52.5" customHeight="1" x14ac:dyDescent="0.2">
      <c r="A36" s="94" t="s">
        <v>133</v>
      </c>
      <c r="B36" s="160" t="s">
        <v>134</v>
      </c>
      <c r="C36" s="160" t="s">
        <v>136</v>
      </c>
      <c r="D36" s="160" t="s">
        <v>128</v>
      </c>
      <c r="E36" s="160" t="s">
        <v>217</v>
      </c>
      <c r="F36" s="160" t="s">
        <v>125</v>
      </c>
      <c r="G36" s="160" t="s">
        <v>219</v>
      </c>
      <c r="H36" s="87">
        <v>10</v>
      </c>
      <c r="I36" s="87" t="s">
        <v>118</v>
      </c>
      <c r="J36" s="235" t="s">
        <v>170</v>
      </c>
      <c r="K36" s="459"/>
      <c r="L36" s="459">
        <f t="shared" si="18"/>
        <v>0</v>
      </c>
      <c r="M36" s="459">
        <f t="shared" si="19"/>
        <v>0</v>
      </c>
      <c r="N36" s="256"/>
      <c r="O36" s="256"/>
      <c r="P36" s="256"/>
      <c r="Q36" s="256">
        <f>SUM(O36-P36)</f>
        <v>0</v>
      </c>
    </row>
    <row r="37" spans="1:17" s="95" customFormat="1" ht="73.5" customHeight="1" x14ac:dyDescent="0.2">
      <c r="A37" s="94" t="s">
        <v>133</v>
      </c>
      <c r="B37" s="160" t="s">
        <v>134</v>
      </c>
      <c r="C37" s="160" t="s">
        <v>136</v>
      </c>
      <c r="D37" s="160" t="s">
        <v>128</v>
      </c>
      <c r="E37" s="160" t="s">
        <v>217</v>
      </c>
      <c r="F37" s="160" t="s">
        <v>132</v>
      </c>
      <c r="G37" s="160" t="s">
        <v>219</v>
      </c>
      <c r="H37" s="87">
        <v>10</v>
      </c>
      <c r="I37" s="87" t="s">
        <v>118</v>
      </c>
      <c r="J37" s="235" t="s">
        <v>375</v>
      </c>
      <c r="K37" s="459">
        <v>2893964</v>
      </c>
      <c r="L37" s="459">
        <f t="shared" si="18"/>
        <v>3000000</v>
      </c>
      <c r="M37" s="459">
        <f t="shared" si="19"/>
        <v>106036</v>
      </c>
      <c r="N37" s="302">
        <v>500000</v>
      </c>
      <c r="O37" s="256">
        <v>3000000</v>
      </c>
      <c r="P37" s="300"/>
      <c r="Q37" s="256">
        <f>SUM(O37-P37)</f>
        <v>3000000</v>
      </c>
    </row>
    <row r="38" spans="1:17" s="107" customFormat="1" ht="36" x14ac:dyDescent="0.2">
      <c r="A38" s="103"/>
      <c r="B38" s="104"/>
      <c r="C38" s="104"/>
      <c r="D38" s="104"/>
      <c r="E38" s="104"/>
      <c r="F38" s="104"/>
      <c r="G38" s="104" t="s">
        <v>219</v>
      </c>
      <c r="H38" s="105"/>
      <c r="I38" s="105"/>
      <c r="J38" s="132" t="s">
        <v>232</v>
      </c>
      <c r="K38" s="172">
        <f>SUM(K34:K37)</f>
        <v>2893964</v>
      </c>
      <c r="L38" s="172">
        <f t="shared" ref="L38:M38" si="20">SUM(L34:L37)</f>
        <v>3000000</v>
      </c>
      <c r="M38" s="172">
        <f t="shared" si="20"/>
        <v>106036</v>
      </c>
      <c r="N38" s="302">
        <f t="shared" ref="N38:Q38" si="21">SUM(N34:N37)</f>
        <v>500000</v>
      </c>
      <c r="O38" s="302">
        <f t="shared" si="21"/>
        <v>3000000</v>
      </c>
      <c r="P38" s="302">
        <f t="shared" si="21"/>
        <v>0</v>
      </c>
      <c r="Q38" s="302">
        <f t="shared" si="21"/>
        <v>3000000</v>
      </c>
    </row>
    <row r="39" spans="1:17" s="95" customFormat="1" ht="39.75" customHeight="1" x14ac:dyDescent="0.2">
      <c r="A39" s="94"/>
      <c r="B39" s="605" t="s">
        <v>181</v>
      </c>
      <c r="C39" s="606"/>
      <c r="D39" s="606"/>
      <c r="E39" s="606"/>
      <c r="F39" s="606"/>
      <c r="G39" s="606"/>
      <c r="H39" s="606"/>
      <c r="I39" s="606"/>
      <c r="J39" s="606"/>
      <c r="K39" s="460"/>
      <c r="L39" s="460"/>
      <c r="M39" s="460"/>
      <c r="N39" s="308"/>
      <c r="O39" s="308"/>
      <c r="P39" s="308"/>
      <c r="Q39" s="308"/>
    </row>
    <row r="40" spans="1:17" s="95" customFormat="1" ht="36" x14ac:dyDescent="0.2">
      <c r="A40" s="94" t="s">
        <v>133</v>
      </c>
      <c r="B40" s="160" t="s">
        <v>134</v>
      </c>
      <c r="C40" s="160" t="s">
        <v>136</v>
      </c>
      <c r="D40" s="160" t="s">
        <v>128</v>
      </c>
      <c r="E40" s="160" t="s">
        <v>124</v>
      </c>
      <c r="F40" s="160" t="s">
        <v>134</v>
      </c>
      <c r="G40" s="160" t="s">
        <v>219</v>
      </c>
      <c r="H40" s="87">
        <v>10</v>
      </c>
      <c r="I40" s="87" t="s">
        <v>118</v>
      </c>
      <c r="J40" s="133" t="s">
        <v>162</v>
      </c>
      <c r="K40" s="459">
        <v>9261670.0500000007</v>
      </c>
      <c r="L40" s="459">
        <f t="shared" ref="L40" si="22">SUM(O40)</f>
        <v>16000000</v>
      </c>
      <c r="M40" s="459">
        <f t="shared" ref="M40" si="23">SUM(L40-K40)</f>
        <v>6738329.9499999993</v>
      </c>
      <c r="N40" s="256">
        <v>4000000</v>
      </c>
      <c r="O40" s="299">
        <v>16000000</v>
      </c>
      <c r="P40" s="300"/>
      <c r="Q40" s="256">
        <f>SUM(O40-P40)</f>
        <v>16000000</v>
      </c>
    </row>
    <row r="41" spans="1:17" s="107" customFormat="1" ht="28.5" x14ac:dyDescent="0.2">
      <c r="A41" s="103"/>
      <c r="B41" s="104"/>
      <c r="C41" s="104"/>
      <c r="D41" s="104"/>
      <c r="E41" s="104"/>
      <c r="F41" s="104"/>
      <c r="G41" s="104"/>
      <c r="H41" s="105"/>
      <c r="I41" s="105"/>
      <c r="J41" s="132" t="s">
        <v>204</v>
      </c>
      <c r="K41" s="172">
        <f>SUM(K40:K40)</f>
        <v>9261670.0500000007</v>
      </c>
      <c r="L41" s="172">
        <f t="shared" ref="L41:M41" si="24">SUM(L40:L40)</f>
        <v>16000000</v>
      </c>
      <c r="M41" s="172">
        <f t="shared" si="24"/>
        <v>6738329.9499999993</v>
      </c>
      <c r="N41" s="302">
        <f>SUM(N40:N40)</f>
        <v>4000000</v>
      </c>
      <c r="O41" s="302">
        <f>SUM(O40:O40)</f>
        <v>16000000</v>
      </c>
      <c r="P41" s="302">
        <f>SUM(P40:P40)</f>
        <v>0</v>
      </c>
      <c r="Q41" s="302">
        <f>SUM(Q40:Q40)</f>
        <v>16000000</v>
      </c>
    </row>
  </sheetData>
  <mergeCells count="13">
    <mergeCell ref="A1:Q1"/>
    <mergeCell ref="A2:Q2"/>
    <mergeCell ref="B3:I3"/>
    <mergeCell ref="L4:L5"/>
    <mergeCell ref="K4:K5"/>
    <mergeCell ref="M4:M5"/>
    <mergeCell ref="N4:Q4"/>
    <mergeCell ref="B33:J33"/>
    <mergeCell ref="B39:J39"/>
    <mergeCell ref="B6:J6"/>
    <mergeCell ref="B10:J10"/>
    <mergeCell ref="B18:J18"/>
    <mergeCell ref="B27:J27"/>
  </mergeCells>
  <pageMargins left="1.299212598425197" right="0" top="0.39370078740157483" bottom="0" header="0.78740157480314965" footer="0.78740157480314965"/>
  <pageSetup paperSize="5" scale="29" orientation="landscape" horizontalDpi="300" verticalDpi="300" r:id="rId1"/>
  <headerFooter alignWithMargins="0"/>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U130"/>
  <sheetViews>
    <sheetView showGridLines="0" zoomScale="59" zoomScaleNormal="59" zoomScaleSheetLayoutView="53" zoomScalePageLayoutView="50" workbookViewId="0">
      <pane xSplit="10" ySplit="5" topLeftCell="U108" activePane="bottomRight" state="frozen"/>
      <selection pane="topRight" activeCell="K1" sqref="K1"/>
      <selection pane="bottomLeft" activeCell="A6" sqref="A6"/>
      <selection pane="bottomRight" activeCell="V129" sqref="V129"/>
    </sheetView>
  </sheetViews>
  <sheetFormatPr baseColWidth="10" defaultColWidth="11.42578125" defaultRowHeight="23.25" x14ac:dyDescent="0.35"/>
  <cols>
    <col min="1" max="1" width="3.85546875" style="15" customWidth="1"/>
    <col min="2" max="2" width="6.42578125" style="15" customWidth="1"/>
    <col min="3" max="3" width="8.140625" style="15" customWidth="1"/>
    <col min="4" max="7" width="3.85546875" style="15" customWidth="1"/>
    <col min="8" max="8" width="6.7109375" style="15" customWidth="1"/>
    <col min="9" max="9" width="3.85546875" style="15" customWidth="1"/>
    <col min="10" max="10" width="39.42578125" style="15" customWidth="1"/>
    <col min="11" max="11" width="17.5703125" style="15" hidden="1" customWidth="1"/>
    <col min="12" max="12" width="18.5703125" style="15" hidden="1" customWidth="1"/>
    <col min="13" max="13" width="19.42578125" style="15" hidden="1" customWidth="1"/>
    <col min="14" max="14" width="29.28515625" style="15" customWidth="1"/>
    <col min="15" max="15" width="25.85546875" style="15" customWidth="1"/>
    <col min="16" max="16" width="28.85546875" style="15" customWidth="1"/>
    <col min="17" max="17" width="30.42578125" style="15" customWidth="1"/>
    <col min="18" max="18" width="23.5703125" style="15" customWidth="1"/>
    <col min="19" max="19" width="24.42578125" style="15" customWidth="1"/>
    <col min="20" max="20" width="23" style="15" customWidth="1"/>
    <col min="21" max="21" width="26.85546875" style="15" customWidth="1"/>
    <col min="22" max="22" width="26.42578125" style="15" customWidth="1"/>
    <col min="23" max="23" width="26.140625" style="15" customWidth="1"/>
    <col min="24" max="24" width="23.5703125" style="15" customWidth="1"/>
    <col min="25" max="25" width="25" style="15" customWidth="1"/>
    <col min="26" max="26" width="32.42578125" style="15" customWidth="1"/>
    <col min="27" max="27" width="28.85546875" style="15" customWidth="1"/>
    <col min="28" max="28" width="29.42578125" style="15" customWidth="1"/>
    <col min="29" max="29" width="25.5703125" style="15" hidden="1" customWidth="1"/>
    <col min="30" max="30" width="28.5703125" style="15" customWidth="1"/>
    <col min="31" max="31" width="31" style="15" customWidth="1"/>
    <col min="32" max="32" width="28.85546875" style="15" customWidth="1"/>
    <col min="33" max="33" width="27.7109375" style="93" customWidth="1"/>
    <col min="34" max="34" width="22.5703125" style="115" customWidth="1"/>
    <col min="35" max="35" width="24.42578125" style="15" hidden="1" customWidth="1"/>
    <col min="36" max="36" width="97.42578125" style="25" hidden="1" customWidth="1"/>
    <col min="37" max="37" width="8" style="15" hidden="1" customWidth="1"/>
    <col min="38" max="38" width="24.85546875" style="115" hidden="1" customWidth="1"/>
    <col min="39" max="39" width="3" style="176" customWidth="1"/>
    <col min="40" max="40" width="26.85546875" style="15" customWidth="1"/>
    <col min="41" max="41" width="29.85546875" style="15" customWidth="1"/>
    <col min="42" max="42" width="32.7109375" style="325" customWidth="1"/>
    <col min="43" max="43" width="29.140625" style="325" customWidth="1"/>
    <col min="44" max="44" width="30.42578125" style="364" customWidth="1"/>
    <col min="45" max="45" width="2.5703125" style="15" customWidth="1"/>
    <col min="46" max="46" width="39.42578125" style="15" customWidth="1"/>
    <col min="47" max="47" width="23.5703125" style="15" customWidth="1"/>
    <col min="48" max="16384" width="11.42578125" style="15"/>
  </cols>
  <sheetData>
    <row r="1" spans="1:46" ht="18" customHeight="1" x14ac:dyDescent="0.35">
      <c r="A1" s="610" t="s">
        <v>150</v>
      </c>
      <c r="B1" s="610"/>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382"/>
      <c r="AC1" s="382"/>
      <c r="AE1" s="207"/>
    </row>
    <row r="2" spans="1:46" ht="25.5" customHeight="1" x14ac:dyDescent="0.35">
      <c r="A2" s="611" t="s">
        <v>153</v>
      </c>
      <c r="B2" s="611"/>
      <c r="C2" s="611"/>
      <c r="D2" s="611"/>
      <c r="E2" s="611"/>
      <c r="F2" s="611"/>
      <c r="G2" s="611"/>
      <c r="H2" s="611"/>
      <c r="I2" s="611"/>
      <c r="J2" s="611"/>
      <c r="K2" s="611"/>
      <c r="L2" s="611"/>
      <c r="M2" s="611"/>
      <c r="N2" s="611"/>
      <c r="O2" s="611"/>
      <c r="P2" s="611"/>
      <c r="Q2" s="611"/>
      <c r="R2" s="611"/>
      <c r="S2" s="611"/>
      <c r="T2" s="611"/>
      <c r="U2" s="611"/>
      <c r="V2" s="611"/>
      <c r="W2" s="611"/>
      <c r="X2" s="611"/>
      <c r="Y2" s="611"/>
      <c r="Z2" s="611"/>
      <c r="AA2" s="611"/>
      <c r="AB2" s="382"/>
      <c r="AC2" s="382"/>
      <c r="AD2" s="207"/>
      <c r="AE2" s="207"/>
      <c r="AF2" s="207"/>
      <c r="AG2" s="361"/>
      <c r="AQ2" s="325">
        <f>SUM(AQ4-AP4)</f>
        <v>0</v>
      </c>
    </row>
    <row r="3" spans="1:46" ht="36.75" customHeight="1" x14ac:dyDescent="0.4">
      <c r="A3" s="53"/>
      <c r="B3" s="612">
        <f>SUM(N14)</f>
        <v>2607974403</v>
      </c>
      <c r="C3" s="612"/>
      <c r="D3" s="612"/>
      <c r="E3" s="612"/>
      <c r="F3" s="612"/>
      <c r="G3" s="612"/>
      <c r="H3" s="612"/>
      <c r="I3" s="612"/>
      <c r="J3" s="454">
        <f>SUM(N89)</f>
        <v>2607974403</v>
      </c>
      <c r="K3" s="53"/>
      <c r="L3" s="53"/>
      <c r="M3" s="53"/>
      <c r="N3" s="451">
        <f>+B3-J3</f>
        <v>0</v>
      </c>
      <c r="O3" s="452"/>
      <c r="P3" s="53"/>
      <c r="Q3" s="53"/>
      <c r="R3" s="53"/>
      <c r="S3" s="53"/>
      <c r="T3" s="53"/>
      <c r="U3" s="53"/>
      <c r="V3" s="53"/>
      <c r="W3" s="53"/>
      <c r="X3" s="53"/>
      <c r="Y3" s="53"/>
      <c r="Z3" s="53"/>
      <c r="AA3" s="53"/>
      <c r="AB3" s="32"/>
      <c r="AC3" s="32"/>
      <c r="AM3" s="253"/>
    </row>
    <row r="4" spans="1:46" ht="27.75" customHeight="1" x14ac:dyDescent="0.4">
      <c r="A4" s="54" t="s">
        <v>116</v>
      </c>
      <c r="B4" s="429" t="s">
        <v>116</v>
      </c>
      <c r="C4" s="429" t="s">
        <v>116</v>
      </c>
      <c r="D4" s="429" t="s">
        <v>116</v>
      </c>
      <c r="E4" s="429" t="s">
        <v>116</v>
      </c>
      <c r="F4" s="429" t="s">
        <v>116</v>
      </c>
      <c r="G4" s="429" t="s">
        <v>116</v>
      </c>
      <c r="H4" s="429" t="s">
        <v>116</v>
      </c>
      <c r="I4" s="429" t="s">
        <v>116</v>
      </c>
      <c r="J4" s="430" t="s">
        <v>116</v>
      </c>
      <c r="K4" s="618" t="s">
        <v>224</v>
      </c>
      <c r="L4" s="618" t="s">
        <v>225</v>
      </c>
      <c r="M4" s="618" t="s">
        <v>226</v>
      </c>
      <c r="N4" s="431"/>
      <c r="O4" s="431" t="s">
        <v>116</v>
      </c>
      <c r="P4" s="431" t="s">
        <v>116</v>
      </c>
      <c r="Q4" s="432" t="s">
        <v>321</v>
      </c>
      <c r="R4" s="177"/>
      <c r="S4" s="177"/>
      <c r="T4" s="177"/>
      <c r="U4" s="177"/>
      <c r="V4" s="432"/>
      <c r="W4" s="432"/>
      <c r="X4" s="436"/>
      <c r="Y4" s="436"/>
      <c r="Z4" s="437"/>
      <c r="AA4" s="620" t="s">
        <v>0</v>
      </c>
      <c r="AB4" s="621"/>
      <c r="AC4" s="621"/>
      <c r="AD4" s="621"/>
      <c r="AE4" s="621"/>
      <c r="AF4" s="447"/>
      <c r="AG4" s="438"/>
      <c r="AH4" s="439"/>
      <c r="AI4" s="440"/>
      <c r="AJ4" s="441"/>
      <c r="AK4" s="440"/>
      <c r="AL4" s="622" t="s">
        <v>287</v>
      </c>
      <c r="AO4" s="207">
        <f>AE30+X30</f>
        <v>109890421</v>
      </c>
      <c r="AP4" s="326">
        <f>SUM(AP6:AP95)</f>
        <v>34300000</v>
      </c>
      <c r="AQ4" s="326">
        <f>SUM(AQ6:AQ95)</f>
        <v>34300000</v>
      </c>
      <c r="AR4" s="373">
        <f>SUM(AP4-AQ4)</f>
        <v>0</v>
      </c>
      <c r="AS4" s="374"/>
      <c r="AT4" s="374" t="s">
        <v>319</v>
      </c>
    </row>
    <row r="5" spans="1:46" ht="72.75" customHeight="1" x14ac:dyDescent="0.35">
      <c r="A5" s="55" t="s">
        <v>149</v>
      </c>
      <c r="B5" s="433" t="s">
        <v>148</v>
      </c>
      <c r="C5" s="433" t="s">
        <v>147</v>
      </c>
      <c r="D5" s="433" t="s">
        <v>146</v>
      </c>
      <c r="E5" s="433" t="s">
        <v>145</v>
      </c>
      <c r="F5" s="433" t="s">
        <v>144</v>
      </c>
      <c r="G5" s="433" t="s">
        <v>143</v>
      </c>
      <c r="H5" s="433" t="s">
        <v>142</v>
      </c>
      <c r="I5" s="433" t="s">
        <v>141</v>
      </c>
      <c r="J5" s="434" t="s">
        <v>140</v>
      </c>
      <c r="K5" s="619"/>
      <c r="L5" s="619"/>
      <c r="M5" s="619"/>
      <c r="N5" s="434" t="s">
        <v>139</v>
      </c>
      <c r="O5" s="434" t="s">
        <v>138</v>
      </c>
      <c r="P5" s="435" t="s">
        <v>246</v>
      </c>
      <c r="Q5" s="434" t="s">
        <v>137</v>
      </c>
      <c r="R5" s="137" t="s">
        <v>277</v>
      </c>
      <c r="S5" s="137" t="s">
        <v>322</v>
      </c>
      <c r="T5" s="137" t="s">
        <v>323</v>
      </c>
      <c r="U5" s="137" t="s">
        <v>272</v>
      </c>
      <c r="V5" s="434" t="s">
        <v>221</v>
      </c>
      <c r="W5" s="434" t="s">
        <v>324</v>
      </c>
      <c r="X5" s="442" t="s">
        <v>278</v>
      </c>
      <c r="Y5" s="442" t="s">
        <v>280</v>
      </c>
      <c r="Z5" s="434" t="s">
        <v>243</v>
      </c>
      <c r="AA5" s="448" t="s">
        <v>256</v>
      </c>
      <c r="AB5" s="449" t="s">
        <v>253</v>
      </c>
      <c r="AC5" s="449" t="s">
        <v>251</v>
      </c>
      <c r="AD5" s="450" t="s">
        <v>283</v>
      </c>
      <c r="AE5" s="450" t="s">
        <v>292</v>
      </c>
      <c r="AF5" s="450" t="s">
        <v>285</v>
      </c>
      <c r="AG5" s="443" t="s">
        <v>448</v>
      </c>
      <c r="AH5" s="444" t="s">
        <v>284</v>
      </c>
      <c r="AI5" s="445" t="s">
        <v>282</v>
      </c>
      <c r="AJ5" s="441" t="s">
        <v>250</v>
      </c>
      <c r="AK5" s="446" t="s">
        <v>279</v>
      </c>
      <c r="AL5" s="623"/>
      <c r="AM5" s="178"/>
      <c r="AN5" s="179" t="s">
        <v>288</v>
      </c>
      <c r="AO5" s="179" t="s">
        <v>299</v>
      </c>
      <c r="AP5" s="624" t="s">
        <v>311</v>
      </c>
      <c r="AQ5" s="624"/>
    </row>
    <row r="6" spans="1:46" ht="29.25" customHeight="1" x14ac:dyDescent="0.35">
      <c r="A6" s="60" t="s">
        <v>133</v>
      </c>
      <c r="B6" s="160">
        <v>1</v>
      </c>
      <c r="C6" s="160">
        <v>0</v>
      </c>
      <c r="D6" s="160">
        <v>2</v>
      </c>
      <c r="E6" s="160">
        <v>12</v>
      </c>
      <c r="F6" s="160"/>
      <c r="G6" s="160"/>
      <c r="H6" s="160">
        <v>10</v>
      </c>
      <c r="I6" s="56"/>
      <c r="J6" s="455" t="s">
        <v>113</v>
      </c>
      <c r="K6" s="383"/>
      <c r="L6" s="383"/>
      <c r="M6" s="383"/>
      <c r="N6" s="256">
        <v>119799896</v>
      </c>
      <c r="O6" s="256"/>
      <c r="P6" s="256"/>
      <c r="Q6" s="256">
        <f>SUM(N6+O6-P6)</f>
        <v>119799896</v>
      </c>
      <c r="R6" s="256"/>
      <c r="S6" s="275"/>
      <c r="T6" s="257"/>
      <c r="U6" s="257"/>
      <c r="V6" s="256"/>
      <c r="W6" s="257"/>
      <c r="X6" s="258">
        <f>SUM(U6)</f>
        <v>0</v>
      </c>
      <c r="Y6" s="385"/>
      <c r="Z6" s="386">
        <f>SUM(Q6-R6-T6-V6-W6-X6-Y6)</f>
        <v>119799896</v>
      </c>
      <c r="AA6" s="557">
        <v>124144896</v>
      </c>
      <c r="AB6" s="386">
        <v>8055000</v>
      </c>
      <c r="AC6" s="387">
        <f t="shared" ref="AC6:AC57" si="0">SUM(AA6-AB6)</f>
        <v>116089896</v>
      </c>
      <c r="AD6" s="385">
        <f>SUM(Z6-AB6)</f>
        <v>111744896</v>
      </c>
      <c r="AE6" s="385">
        <v>111744896</v>
      </c>
      <c r="AF6" s="385">
        <f>SUM(AD6-AE6)</f>
        <v>0</v>
      </c>
      <c r="AG6" s="341">
        <f>SUM(R6+T6+V6+Y6+W6+AB6)</f>
        <v>8055000</v>
      </c>
      <c r="AH6" s="259">
        <f>AB6/(AB6+AE6+AF6)</f>
        <v>6.723712013906924E-2</v>
      </c>
      <c r="AI6" s="260"/>
      <c r="AJ6" s="261"/>
      <c r="AK6" s="262" t="e">
        <f>SUM(AD6-AE6-#REF!-#REF!)</f>
        <v>#REF!</v>
      </c>
      <c r="AL6" s="263">
        <f>SUM(Q6-(AD6+X6))/Q6</f>
        <v>6.723712013906924E-2</v>
      </c>
      <c r="AM6" s="180"/>
      <c r="AN6" s="388"/>
      <c r="AO6" s="357"/>
      <c r="AP6" s="389"/>
      <c r="AQ6" s="363"/>
    </row>
    <row r="7" spans="1:46" s="93" customFormat="1" ht="29.25" customHeight="1" x14ac:dyDescent="0.35">
      <c r="A7" s="92"/>
      <c r="B7" s="160">
        <v>1</v>
      </c>
      <c r="C7" s="160">
        <v>0</v>
      </c>
      <c r="D7" s="160">
        <v>2</v>
      </c>
      <c r="E7" s="160">
        <v>100</v>
      </c>
      <c r="F7" s="160"/>
      <c r="G7" s="160"/>
      <c r="H7" s="160"/>
      <c r="I7" s="160"/>
      <c r="J7" s="133" t="s">
        <v>156</v>
      </c>
      <c r="K7" s="383"/>
      <c r="L7" s="383"/>
      <c r="M7" s="383"/>
      <c r="N7" s="256">
        <v>1000000</v>
      </c>
      <c r="O7" s="256"/>
      <c r="P7" s="256"/>
      <c r="Q7" s="256">
        <f>SUM(N7+O7-P7)</f>
        <v>1000000</v>
      </c>
      <c r="R7" s="256"/>
      <c r="S7" s="275"/>
      <c r="T7" s="256"/>
      <c r="U7" s="256"/>
      <c r="V7" s="256">
        <v>1000000</v>
      </c>
      <c r="W7" s="256"/>
      <c r="X7" s="258">
        <f>SUM(U7)</f>
        <v>0</v>
      </c>
      <c r="Y7" s="385"/>
      <c r="Z7" s="386">
        <f>SUM(Q7-R7-T7-V7-W7-X7-Y7)</f>
        <v>0</v>
      </c>
      <c r="AA7" s="386"/>
      <c r="AB7" s="386"/>
      <c r="AC7" s="386">
        <f t="shared" si="0"/>
        <v>0</v>
      </c>
      <c r="AD7" s="385">
        <f>SUM(Z7-AB7)</f>
        <v>0</v>
      </c>
      <c r="AE7" s="385"/>
      <c r="AF7" s="385">
        <f>SUM(AD7-AE7)</f>
        <v>0</v>
      </c>
      <c r="AG7" s="341">
        <f>SUM(R7+T7+V7+Y7+W7+AB7)</f>
        <v>1000000</v>
      </c>
      <c r="AH7" s="264" t="s">
        <v>50</v>
      </c>
      <c r="AI7" s="260"/>
      <c r="AJ7" s="261"/>
      <c r="AK7" s="262" t="e">
        <f>SUM(AD7-AE7-#REF!-#REF!)</f>
        <v>#REF!</v>
      </c>
      <c r="AL7" s="263">
        <f>SUM(Q7-(AD7+X7))/Q7</f>
        <v>1</v>
      </c>
      <c r="AM7" s="181"/>
      <c r="AN7" s="390"/>
      <c r="AO7" s="154"/>
      <c r="AP7" s="335"/>
      <c r="AQ7" s="335"/>
      <c r="AR7" s="365"/>
    </row>
    <row r="8" spans="1:46" s="95" customFormat="1" ht="42" customHeight="1" x14ac:dyDescent="0.35">
      <c r="A8" s="94"/>
      <c r="B8" s="124"/>
      <c r="C8" s="124"/>
      <c r="D8" s="124"/>
      <c r="E8" s="124"/>
      <c r="F8" s="124"/>
      <c r="G8" s="124"/>
      <c r="H8" s="124"/>
      <c r="I8" s="124"/>
      <c r="J8" s="128" t="s">
        <v>205</v>
      </c>
      <c r="K8" s="125"/>
      <c r="L8" s="125"/>
      <c r="M8" s="125"/>
      <c r="N8" s="265">
        <f>SUM(N6:N7)</f>
        <v>120799896</v>
      </c>
      <c r="O8" s="265">
        <f>SUM(O6:O7)</f>
        <v>0</v>
      </c>
      <c r="P8" s="265">
        <f>SUM(P6:P7)</f>
        <v>0</v>
      </c>
      <c r="Q8" s="265">
        <f>SUM(Q6:Q7)</f>
        <v>120799896</v>
      </c>
      <c r="R8" s="265"/>
      <c r="S8" s="266"/>
      <c r="T8" s="265">
        <f>SUM(T6:T7)</f>
        <v>0</v>
      </c>
      <c r="U8" s="265">
        <f>SUM(U6:U7)</f>
        <v>0</v>
      </c>
      <c r="V8" s="265">
        <f>SUM(V6:V7)</f>
        <v>1000000</v>
      </c>
      <c r="W8" s="265">
        <f t="shared" ref="W8:AF8" si="1">SUM(W6:W7)</f>
        <v>0</v>
      </c>
      <c r="X8" s="267">
        <f t="shared" si="1"/>
        <v>0</v>
      </c>
      <c r="Y8" s="391">
        <f t="shared" si="1"/>
        <v>0</v>
      </c>
      <c r="Z8" s="391">
        <f t="shared" si="1"/>
        <v>119799896</v>
      </c>
      <c r="AA8" s="391">
        <f t="shared" si="1"/>
        <v>124144896</v>
      </c>
      <c r="AB8" s="391">
        <f t="shared" si="1"/>
        <v>8055000</v>
      </c>
      <c r="AC8" s="391">
        <f t="shared" si="1"/>
        <v>116089896</v>
      </c>
      <c r="AD8" s="391">
        <f t="shared" si="1"/>
        <v>111744896</v>
      </c>
      <c r="AE8" s="391">
        <f t="shared" si="1"/>
        <v>111744896</v>
      </c>
      <c r="AF8" s="391">
        <f t="shared" si="1"/>
        <v>0</v>
      </c>
      <c r="AG8" s="342"/>
      <c r="AH8" s="268">
        <f>AB8/(AB8+AE8+AF8)</f>
        <v>6.723712013906924E-2</v>
      </c>
      <c r="AI8" s="269"/>
      <c r="AJ8" s="270"/>
      <c r="AK8" s="271" t="e">
        <f>SUM(AD8-AE8-#REF!-#REF!)</f>
        <v>#REF!</v>
      </c>
      <c r="AL8" s="272">
        <f>SUM(Q8-(AD8+X8))/Q8</f>
        <v>7.4958673805480755E-2</v>
      </c>
      <c r="AM8" s="182"/>
      <c r="AN8" s="392"/>
      <c r="AO8" s="393"/>
      <c r="AP8" s="394"/>
      <c r="AQ8" s="394"/>
      <c r="AR8" s="364"/>
    </row>
    <row r="9" spans="1:46" s="93" customFormat="1" ht="63" customHeight="1" x14ac:dyDescent="0.35">
      <c r="A9" s="96"/>
      <c r="B9" s="127"/>
      <c r="C9" s="127"/>
      <c r="D9" s="127"/>
      <c r="E9" s="127"/>
      <c r="F9" s="127"/>
      <c r="G9" s="127"/>
      <c r="H9" s="127"/>
      <c r="I9" s="127"/>
      <c r="J9" s="128" t="s">
        <v>152</v>
      </c>
      <c r="K9" s="126"/>
      <c r="L9" s="126"/>
      <c r="M9" s="126"/>
      <c r="N9" s="265">
        <v>0</v>
      </c>
      <c r="O9" s="265">
        <f>SUM(O8)</f>
        <v>0</v>
      </c>
      <c r="P9" s="265">
        <f>SUM(P8)</f>
        <v>0</v>
      </c>
      <c r="Q9" s="265">
        <f>SUM(Q8)</f>
        <v>120799896</v>
      </c>
      <c r="R9" s="265"/>
      <c r="S9" s="266"/>
      <c r="T9" s="265">
        <f>SUM(T8)</f>
        <v>0</v>
      </c>
      <c r="U9" s="265"/>
      <c r="V9" s="265">
        <f>SUM(V8)</f>
        <v>1000000</v>
      </c>
      <c r="W9" s="265">
        <f t="shared" ref="W9:AF9" si="2">SUM(W8)</f>
        <v>0</v>
      </c>
      <c r="X9" s="273">
        <f t="shared" si="2"/>
        <v>0</v>
      </c>
      <c r="Y9" s="395">
        <f t="shared" si="2"/>
        <v>0</v>
      </c>
      <c r="Z9" s="391">
        <f t="shared" si="2"/>
        <v>119799896</v>
      </c>
      <c r="AA9" s="391">
        <f t="shared" si="2"/>
        <v>124144896</v>
      </c>
      <c r="AB9" s="391">
        <f t="shared" si="2"/>
        <v>8055000</v>
      </c>
      <c r="AC9" s="391">
        <f t="shared" si="2"/>
        <v>116089896</v>
      </c>
      <c r="AD9" s="395">
        <f t="shared" si="2"/>
        <v>111744896</v>
      </c>
      <c r="AE9" s="395">
        <f t="shared" si="2"/>
        <v>111744896</v>
      </c>
      <c r="AF9" s="395">
        <f t="shared" si="2"/>
        <v>0</v>
      </c>
      <c r="AG9" s="343"/>
      <c r="AH9" s="268">
        <f>AB9/(AB9+AE9+AF9)</f>
        <v>6.723712013906924E-2</v>
      </c>
      <c r="AI9" s="269"/>
      <c r="AJ9" s="270"/>
      <c r="AK9" s="271" t="e">
        <f>SUM(AD9-AE9-#REF!-#REF!)</f>
        <v>#REF!</v>
      </c>
      <c r="AL9" s="272">
        <f>SUM(Q9-(AD9+X9))/Q9</f>
        <v>7.4958673805480755E-2</v>
      </c>
      <c r="AM9" s="183"/>
      <c r="AN9" s="392"/>
      <c r="AO9" s="393"/>
      <c r="AP9" s="394"/>
      <c r="AQ9" s="394"/>
      <c r="AR9" s="365"/>
    </row>
    <row r="10" spans="1:46" s="95" customFormat="1" ht="37.5" customHeight="1" x14ac:dyDescent="0.35">
      <c r="A10" s="97" t="s">
        <v>133</v>
      </c>
      <c r="B10" s="98">
        <v>2</v>
      </c>
      <c r="C10" s="98">
        <v>0</v>
      </c>
      <c r="D10" s="98">
        <v>3</v>
      </c>
      <c r="E10" s="520">
        <v>50</v>
      </c>
      <c r="F10" s="520">
        <v>3</v>
      </c>
      <c r="G10" s="520"/>
      <c r="H10" s="520"/>
      <c r="I10" s="520"/>
      <c r="J10" s="490" t="s">
        <v>242</v>
      </c>
      <c r="K10" s="71"/>
      <c r="L10" s="71">
        <v>21561938</v>
      </c>
      <c r="M10" s="71"/>
      <c r="N10" s="274">
        <v>28050000</v>
      </c>
      <c r="O10" s="491">
        <v>6651000</v>
      </c>
      <c r="P10" s="274"/>
      <c r="Q10" s="274">
        <f>SUM(N10+O10-P10)</f>
        <v>34701000</v>
      </c>
      <c r="R10" s="256"/>
      <c r="S10" s="275"/>
      <c r="T10" s="256"/>
      <c r="U10" s="256"/>
      <c r="V10" s="256">
        <v>34701000</v>
      </c>
      <c r="W10" s="256"/>
      <c r="X10" s="258"/>
      <c r="Y10" s="385"/>
      <c r="Z10" s="386">
        <f>SUM(Q10-R10-T10-V10-W10-X10-Y10)</f>
        <v>0</v>
      </c>
      <c r="AA10" s="396"/>
      <c r="AB10" s="396"/>
      <c r="AC10" s="386"/>
      <c r="AD10" s="385">
        <f>SUM(Z10-AB10)</f>
        <v>0</v>
      </c>
      <c r="AE10" s="385"/>
      <c r="AF10" s="385">
        <f>SUM(AD10-AE10)</f>
        <v>0</v>
      </c>
      <c r="AG10" s="341">
        <f>SUM(R10+T10+V10+Y10+W10+AB10)</f>
        <v>34701000</v>
      </c>
      <c r="AH10" s="259" t="s">
        <v>50</v>
      </c>
      <c r="AI10" s="260"/>
      <c r="AJ10" s="261"/>
      <c r="AK10" s="262" t="e">
        <f>SUM(AD10-AE10-#REF!-#REF!)</f>
        <v>#REF!</v>
      </c>
      <c r="AL10" s="263">
        <f>SUM(AG10-AN10)/(AG10)</f>
        <v>1</v>
      </c>
      <c r="AM10" s="180"/>
      <c r="AN10" s="390"/>
      <c r="AO10" s="154"/>
      <c r="AP10" s="335"/>
      <c r="AQ10" s="335"/>
      <c r="AR10" s="364"/>
    </row>
    <row r="11" spans="1:46" s="95" customFormat="1" ht="35.25" customHeight="1" x14ac:dyDescent="0.35">
      <c r="A11" s="97" t="s">
        <v>133</v>
      </c>
      <c r="B11" s="98">
        <v>2</v>
      </c>
      <c r="C11" s="98">
        <v>0</v>
      </c>
      <c r="D11" s="98">
        <v>3</v>
      </c>
      <c r="E11" s="520">
        <v>50</v>
      </c>
      <c r="F11" s="520">
        <v>2</v>
      </c>
      <c r="G11" s="520">
        <v>0</v>
      </c>
      <c r="H11" s="520">
        <v>10</v>
      </c>
      <c r="I11" s="520"/>
      <c r="J11" s="490" t="s">
        <v>244</v>
      </c>
      <c r="K11" s="71"/>
      <c r="L11" s="71"/>
      <c r="M11" s="71"/>
      <c r="N11" s="274">
        <v>950000</v>
      </c>
      <c r="O11" s="491">
        <v>150000</v>
      </c>
      <c r="P11" s="274"/>
      <c r="Q11" s="274">
        <f>SUM(N11+O11-P11)</f>
        <v>1100000</v>
      </c>
      <c r="R11" s="256"/>
      <c r="S11" s="275"/>
      <c r="T11" s="256"/>
      <c r="U11" s="256"/>
      <c r="V11" s="256">
        <v>1100000</v>
      </c>
      <c r="W11" s="256"/>
      <c r="X11" s="258"/>
      <c r="Y11" s="385"/>
      <c r="Z11" s="386">
        <f>SUM(Q11-R11-T11-V11-W11-X11-Y11)</f>
        <v>0</v>
      </c>
      <c r="AA11" s="396"/>
      <c r="AB11" s="396"/>
      <c r="AC11" s="386"/>
      <c r="AD11" s="385">
        <f>SUM(Z11-AB11)</f>
        <v>0</v>
      </c>
      <c r="AE11" s="385"/>
      <c r="AF11" s="385">
        <f>SUM(AD11-AE11)</f>
        <v>0</v>
      </c>
      <c r="AG11" s="341">
        <f>SUM(R11+T11+V11+Y11+W11+AB11)</f>
        <v>1100000</v>
      </c>
      <c r="AH11" s="259" t="s">
        <v>50</v>
      </c>
      <c r="AI11" s="260"/>
      <c r="AJ11" s="261"/>
      <c r="AK11" s="262" t="e">
        <f>SUM(AD11-AE11-#REF!-#REF!)</f>
        <v>#REF!</v>
      </c>
      <c r="AL11" s="263">
        <f>SUM(AG11-AN11)/(AG11)</f>
        <v>1</v>
      </c>
      <c r="AM11" s="181"/>
      <c r="AN11" s="390"/>
      <c r="AO11" s="154"/>
      <c r="AP11" s="335"/>
      <c r="AQ11" s="356"/>
      <c r="AR11" s="364"/>
    </row>
    <row r="12" spans="1:46" s="95" customFormat="1" ht="50.25" customHeight="1" x14ac:dyDescent="0.35">
      <c r="A12" s="97"/>
      <c r="B12" s="520">
        <v>2</v>
      </c>
      <c r="C12" s="520">
        <v>0</v>
      </c>
      <c r="D12" s="520">
        <v>3</v>
      </c>
      <c r="E12" s="520">
        <v>51</v>
      </c>
      <c r="F12" s="520">
        <v>1</v>
      </c>
      <c r="G12" s="520">
        <v>0</v>
      </c>
      <c r="H12" s="520">
        <v>10</v>
      </c>
      <c r="I12" s="520"/>
      <c r="J12" s="133" t="s">
        <v>297</v>
      </c>
      <c r="K12" s="71"/>
      <c r="L12" s="71"/>
      <c r="M12" s="71"/>
      <c r="N12" s="274">
        <v>0</v>
      </c>
      <c r="O12" s="274"/>
      <c r="P12" s="274"/>
      <c r="Q12" s="274">
        <f>SUM(N12+O12-P12)</f>
        <v>0</v>
      </c>
      <c r="R12" s="256"/>
      <c r="S12" s="275"/>
      <c r="T12" s="256"/>
      <c r="U12" s="256"/>
      <c r="V12" s="256"/>
      <c r="W12" s="256"/>
      <c r="X12" s="258"/>
      <c r="Y12" s="385"/>
      <c r="Z12" s="386">
        <f>SUM(Q12-R12-T12-V12-W12-X12-Y12)</f>
        <v>0</v>
      </c>
      <c r="AA12" s="396"/>
      <c r="AB12" s="396"/>
      <c r="AC12" s="386"/>
      <c r="AD12" s="385">
        <f>SUM(Z12-AB12)</f>
        <v>0</v>
      </c>
      <c r="AE12" s="385"/>
      <c r="AF12" s="385">
        <f>SUM(AD12-AE12)</f>
        <v>0</v>
      </c>
      <c r="AG12" s="341">
        <f>SUM(R12+T12+V12+Y12+W12+AB12)</f>
        <v>0</v>
      </c>
      <c r="AH12" s="259" t="s">
        <v>50</v>
      </c>
      <c r="AI12" s="260"/>
      <c r="AJ12" s="261"/>
      <c r="AK12" s="262" t="e">
        <f>SUM(AD12-AE12-#REF!-#REF!)</f>
        <v>#REF!</v>
      </c>
      <c r="AL12" s="263" t="e">
        <f>SUM(AG12-AN12)/(AG12)</f>
        <v>#DIV/0!</v>
      </c>
      <c r="AM12" s="181"/>
      <c r="AN12" s="390"/>
      <c r="AO12" s="154"/>
      <c r="AP12" s="335"/>
      <c r="AQ12" s="356"/>
      <c r="AR12" s="364"/>
    </row>
    <row r="13" spans="1:46" s="93" customFormat="1" ht="44.25" customHeight="1" x14ac:dyDescent="0.35">
      <c r="A13" s="92" t="s">
        <v>133</v>
      </c>
      <c r="B13" s="124">
        <v>2</v>
      </c>
      <c r="C13" s="124">
        <v>0</v>
      </c>
      <c r="D13" s="124">
        <v>3</v>
      </c>
      <c r="E13" s="521"/>
      <c r="F13" s="521"/>
      <c r="G13" s="521"/>
      <c r="H13" s="521"/>
      <c r="I13" s="521"/>
      <c r="J13" s="128" t="s">
        <v>245</v>
      </c>
      <c r="K13" s="126"/>
      <c r="L13" s="126"/>
      <c r="M13" s="126"/>
      <c r="N13" s="265">
        <f>SUM(N10+N11+NN12)</f>
        <v>29000000</v>
      </c>
      <c r="O13" s="265">
        <f t="shared" ref="O13:Z13" si="3">SUM(O10:O12)</f>
        <v>6801000</v>
      </c>
      <c r="P13" s="265">
        <f t="shared" si="3"/>
        <v>0</v>
      </c>
      <c r="Q13" s="265">
        <f t="shared" si="3"/>
        <v>35801000</v>
      </c>
      <c r="R13" s="265">
        <f t="shared" si="3"/>
        <v>0</v>
      </c>
      <c r="S13" s="265">
        <f t="shared" si="3"/>
        <v>0</v>
      </c>
      <c r="T13" s="265">
        <f t="shared" si="3"/>
        <v>0</v>
      </c>
      <c r="U13" s="265">
        <f t="shared" si="3"/>
        <v>0</v>
      </c>
      <c r="V13" s="265">
        <f t="shared" si="3"/>
        <v>35801000</v>
      </c>
      <c r="W13" s="265">
        <f t="shared" si="3"/>
        <v>0</v>
      </c>
      <c r="X13" s="391">
        <f>SUM(X10:X12)</f>
        <v>0</v>
      </c>
      <c r="Y13" s="391">
        <f t="shared" si="3"/>
        <v>0</v>
      </c>
      <c r="Z13" s="391">
        <f t="shared" si="3"/>
        <v>0</v>
      </c>
      <c r="AA13" s="397"/>
      <c r="AB13" s="397"/>
      <c r="AC13" s="397">
        <f t="shared" si="0"/>
        <v>0</v>
      </c>
      <c r="AD13" s="395">
        <f>SUM(AD10:AD11)</f>
        <v>0</v>
      </c>
      <c r="AE13" s="395"/>
      <c r="AF13" s="395">
        <f>SUM(AF10:AF11)</f>
        <v>0</v>
      </c>
      <c r="AG13" s="343"/>
      <c r="AH13" s="276" t="s">
        <v>50</v>
      </c>
      <c r="AI13" s="277"/>
      <c r="AJ13" s="278"/>
      <c r="AK13" s="279" t="e">
        <f>SUM(AD13-AE13-#REF!+#REF!)</f>
        <v>#REF!</v>
      </c>
      <c r="AL13" s="272">
        <f>SUM(Q13-(AD13+X13))/Q13</f>
        <v>1</v>
      </c>
      <c r="AM13" s="183"/>
      <c r="AN13" s="392"/>
      <c r="AO13" s="398"/>
      <c r="AP13" s="394"/>
      <c r="AQ13" s="394"/>
      <c r="AR13" s="365"/>
    </row>
    <row r="14" spans="1:46" s="95" customFormat="1" ht="26.25" x14ac:dyDescent="0.35">
      <c r="A14" s="97" t="s">
        <v>133</v>
      </c>
      <c r="B14" s="98">
        <v>2</v>
      </c>
      <c r="C14" s="98">
        <v>0</v>
      </c>
      <c r="D14" s="98">
        <v>4</v>
      </c>
      <c r="E14" s="520"/>
      <c r="F14" s="520"/>
      <c r="G14" s="520"/>
      <c r="H14" s="520"/>
      <c r="I14" s="520"/>
      <c r="J14" s="129" t="s">
        <v>135</v>
      </c>
      <c r="K14" s="71"/>
      <c r="L14" s="71"/>
      <c r="M14" s="71"/>
      <c r="N14" s="463">
        <v>2607974403</v>
      </c>
      <c r="O14" s="274"/>
      <c r="P14" s="274"/>
      <c r="Q14" s="274"/>
      <c r="R14" s="256"/>
      <c r="S14" s="275"/>
      <c r="T14" s="256"/>
      <c r="U14" s="256"/>
      <c r="V14" s="256"/>
      <c r="W14" s="256"/>
      <c r="X14" s="258"/>
      <c r="Y14" s="385"/>
      <c r="Z14" s="386"/>
      <c r="AA14" s="386"/>
      <c r="AB14" s="386"/>
      <c r="AC14" s="386">
        <f t="shared" si="0"/>
        <v>0</v>
      </c>
      <c r="AD14" s="385"/>
      <c r="AE14" s="385"/>
      <c r="AF14" s="385"/>
      <c r="AG14" s="341"/>
      <c r="AH14" s="280"/>
      <c r="AI14" s="281"/>
      <c r="AJ14" s="282"/>
      <c r="AK14" s="283" t="e">
        <f>SUM(AD14-AE14-#REF!+#REF!)</f>
        <v>#REF!</v>
      </c>
      <c r="AL14" s="284"/>
      <c r="AM14" s="184"/>
      <c r="AN14" s="328"/>
      <c r="AO14" s="155"/>
      <c r="AP14" s="335"/>
      <c r="AQ14" s="335"/>
      <c r="AR14" s="364"/>
    </row>
    <row r="15" spans="1:46" ht="8.25" customHeight="1" x14ac:dyDescent="0.35">
      <c r="A15" s="58"/>
      <c r="B15" s="68"/>
      <c r="C15" s="68"/>
      <c r="D15" s="68"/>
      <c r="E15" s="68"/>
      <c r="F15" s="68"/>
      <c r="G15" s="68"/>
      <c r="H15" s="68"/>
      <c r="I15" s="68"/>
      <c r="J15" s="130"/>
      <c r="K15" s="69"/>
      <c r="L15" s="69"/>
      <c r="M15" s="70"/>
      <c r="N15" s="285"/>
      <c r="O15" s="285"/>
      <c r="P15" s="285"/>
      <c r="Q15" s="286"/>
      <c r="R15" s="286"/>
      <c r="S15" s="286"/>
      <c r="T15" s="286"/>
      <c r="U15" s="286"/>
      <c r="V15" s="286"/>
      <c r="W15" s="286"/>
      <c r="X15" s="286"/>
      <c r="Y15" s="399"/>
      <c r="Z15" s="399"/>
      <c r="AA15" s="399"/>
      <c r="AB15" s="399"/>
      <c r="AC15" s="399"/>
      <c r="AD15" s="399"/>
      <c r="AE15" s="399"/>
      <c r="AF15" s="399"/>
      <c r="AG15" s="344"/>
      <c r="AH15" s="287"/>
      <c r="AI15" s="288"/>
      <c r="AJ15" s="288"/>
      <c r="AK15" s="289"/>
      <c r="AL15" s="287"/>
      <c r="AM15" s="185"/>
      <c r="AN15" s="392"/>
      <c r="AO15" s="400"/>
      <c r="AP15" s="394"/>
      <c r="AQ15" s="394"/>
    </row>
    <row r="16" spans="1:46" ht="8.25" customHeight="1" x14ac:dyDescent="0.35">
      <c r="A16" s="58"/>
      <c r="B16" s="74"/>
      <c r="C16" s="74"/>
      <c r="D16" s="74"/>
      <c r="E16" s="74"/>
      <c r="F16" s="74"/>
      <c r="G16" s="74"/>
      <c r="H16" s="74"/>
      <c r="I16" s="74"/>
      <c r="J16" s="131"/>
      <c r="K16" s="75"/>
      <c r="L16" s="75"/>
      <c r="M16" s="76"/>
      <c r="N16" s="290"/>
      <c r="O16" s="290"/>
      <c r="P16" s="290"/>
      <c r="Q16" s="291"/>
      <c r="R16" s="291"/>
      <c r="S16" s="291"/>
      <c r="T16" s="291"/>
      <c r="U16" s="291"/>
      <c r="V16" s="291"/>
      <c r="W16" s="291"/>
      <c r="X16" s="291"/>
      <c r="Y16" s="401"/>
      <c r="Z16" s="401"/>
      <c r="AA16" s="401"/>
      <c r="AB16" s="401"/>
      <c r="AC16" s="401"/>
      <c r="AD16" s="401"/>
      <c r="AE16" s="401"/>
      <c r="AF16" s="401"/>
      <c r="AG16" s="344"/>
      <c r="AH16" s="292"/>
      <c r="AI16" s="291"/>
      <c r="AJ16" s="291"/>
      <c r="AK16" s="293"/>
      <c r="AL16" s="292"/>
      <c r="AM16" s="185"/>
      <c r="AN16" s="392"/>
      <c r="AO16" s="400"/>
      <c r="AP16" s="394"/>
      <c r="AQ16" s="394"/>
    </row>
    <row r="17" spans="1:46" s="99" customFormat="1" ht="40.5" customHeight="1" x14ac:dyDescent="0.35">
      <c r="A17" s="94"/>
      <c r="B17" s="608" t="s">
        <v>157</v>
      </c>
      <c r="C17" s="608"/>
      <c r="D17" s="608"/>
      <c r="E17" s="608"/>
      <c r="F17" s="608"/>
      <c r="G17" s="608"/>
      <c r="H17" s="608"/>
      <c r="I17" s="608"/>
      <c r="J17" s="608"/>
      <c r="K17" s="383"/>
      <c r="L17" s="383"/>
      <c r="M17" s="383"/>
      <c r="N17" s="256"/>
      <c r="O17" s="256"/>
      <c r="P17" s="294"/>
      <c r="Q17" s="294"/>
      <c r="R17" s="294"/>
      <c r="S17" s="294"/>
      <c r="T17" s="294"/>
      <c r="U17" s="294"/>
      <c r="V17" s="294"/>
      <c r="W17" s="294"/>
      <c r="X17" s="258">
        <f>SUM(U17)</f>
        <v>0</v>
      </c>
      <c r="Y17" s="402"/>
      <c r="Z17" s="402"/>
      <c r="AA17" s="396"/>
      <c r="AB17" s="402"/>
      <c r="AC17" s="402"/>
      <c r="AD17" s="402"/>
      <c r="AE17" s="402"/>
      <c r="AF17" s="402"/>
      <c r="AG17" s="345"/>
      <c r="AH17" s="294"/>
      <c r="AI17" s="294"/>
      <c r="AJ17" s="294"/>
      <c r="AK17" s="295"/>
      <c r="AL17" s="296"/>
      <c r="AM17" s="184"/>
      <c r="AN17" s="329"/>
      <c r="AO17" s="155"/>
      <c r="AP17" s="335"/>
      <c r="AQ17" s="335"/>
      <c r="AR17" s="366"/>
    </row>
    <row r="18" spans="1:46" s="99" customFormat="1" ht="36" x14ac:dyDescent="0.35">
      <c r="A18" s="100" t="s">
        <v>133</v>
      </c>
      <c r="B18" s="113">
        <v>2</v>
      </c>
      <c r="C18" s="113">
        <v>0</v>
      </c>
      <c r="D18" s="113">
        <v>4</v>
      </c>
      <c r="E18" s="113">
        <v>1</v>
      </c>
      <c r="F18" s="113">
        <v>6</v>
      </c>
      <c r="G18" s="160" t="s">
        <v>219</v>
      </c>
      <c r="H18" s="87">
        <v>10</v>
      </c>
      <c r="I18" s="87" t="s">
        <v>118</v>
      </c>
      <c r="J18" s="133" t="s">
        <v>227</v>
      </c>
      <c r="K18" s="383">
        <v>26312050</v>
      </c>
      <c r="L18" s="383">
        <v>100121585</v>
      </c>
      <c r="M18" s="383">
        <v>22000000</v>
      </c>
      <c r="N18" s="256"/>
      <c r="O18" s="256"/>
      <c r="P18" s="256"/>
      <c r="Q18" s="256">
        <f>SUM(N18+O18-P18)</f>
        <v>0</v>
      </c>
      <c r="R18" s="297"/>
      <c r="S18" s="298"/>
      <c r="T18" s="297"/>
      <c r="U18" s="297">
        <f>SUM(S18-T18)</f>
        <v>0</v>
      </c>
      <c r="V18" s="256"/>
      <c r="W18" s="256"/>
      <c r="X18" s="258">
        <f>SUM(U18)</f>
        <v>0</v>
      </c>
      <c r="Y18" s="385"/>
      <c r="Z18" s="386">
        <f>SUM(Q18-R18-T18-V18-W18-X18-Y18)</f>
        <v>0</v>
      </c>
      <c r="AA18" s="385"/>
      <c r="AB18" s="386"/>
      <c r="AC18" s="386">
        <f t="shared" si="0"/>
        <v>0</v>
      </c>
      <c r="AD18" s="385">
        <f t="shared" ref="AD18:AD56" si="4">SUM(Z18-AB18)</f>
        <v>0</v>
      </c>
      <c r="AE18" s="385"/>
      <c r="AF18" s="385">
        <f>SUM(AD18-AE18)</f>
        <v>0</v>
      </c>
      <c r="AG18" s="341">
        <f>SUM(R18+T18+V18+Y18+W18+AB18)</f>
        <v>0</v>
      </c>
      <c r="AH18" s="259"/>
      <c r="AI18" s="260"/>
      <c r="AJ18" s="261"/>
      <c r="AK18" s="262" t="e">
        <f>SUM(AD18-AE18-#REF!-#REF!)</f>
        <v>#REF!</v>
      </c>
      <c r="AL18" s="263" t="e">
        <f t="shared" ref="AL18:AL25" si="5">SUM(Q18-(AD18+X18))/Q18</f>
        <v>#DIV/0!</v>
      </c>
      <c r="AM18" s="180"/>
      <c r="AN18" s="329"/>
      <c r="AO18" s="352"/>
      <c r="AP18" s="335"/>
      <c r="AQ18" s="335"/>
      <c r="AR18" s="366"/>
    </row>
    <row r="19" spans="1:46" s="99" customFormat="1" ht="36" x14ac:dyDescent="0.35">
      <c r="A19" s="94" t="s">
        <v>133</v>
      </c>
      <c r="B19" s="160">
        <v>2</v>
      </c>
      <c r="C19" s="160">
        <v>0</v>
      </c>
      <c r="D19" s="160">
        <v>4</v>
      </c>
      <c r="E19" s="160">
        <v>1</v>
      </c>
      <c r="F19" s="160">
        <v>8</v>
      </c>
      <c r="G19" s="160" t="s">
        <v>219</v>
      </c>
      <c r="H19" s="87">
        <v>10</v>
      </c>
      <c r="I19" s="87" t="s">
        <v>118</v>
      </c>
      <c r="J19" s="235" t="s">
        <v>158</v>
      </c>
      <c r="K19" s="383"/>
      <c r="L19" s="383">
        <v>223529923</v>
      </c>
      <c r="M19" s="383">
        <v>36257167</v>
      </c>
      <c r="N19" s="299"/>
      <c r="O19" s="256"/>
      <c r="P19" s="256"/>
      <c r="Q19" s="256">
        <f t="shared" ref="Q19:Q24" si="6">SUM(N19+O19-P19)</f>
        <v>0</v>
      </c>
      <c r="R19" s="297"/>
      <c r="S19" s="298"/>
      <c r="T19" s="297"/>
      <c r="U19" s="297">
        <f>SUM(S19-T19)</f>
        <v>0</v>
      </c>
      <c r="V19" s="256"/>
      <c r="W19" s="256"/>
      <c r="X19" s="258">
        <f>SUM(U19)</f>
        <v>0</v>
      </c>
      <c r="Y19" s="385"/>
      <c r="Z19" s="386">
        <f>SUM(Q19-R19-T19-V19-W19-X19-Y19)</f>
        <v>0</v>
      </c>
      <c r="AA19" s="385"/>
      <c r="AB19" s="386"/>
      <c r="AC19" s="386">
        <f t="shared" si="0"/>
        <v>0</v>
      </c>
      <c r="AD19" s="385">
        <f t="shared" si="4"/>
        <v>0</v>
      </c>
      <c r="AE19" s="385"/>
      <c r="AF19" s="385">
        <f>SUM(AD19-AE19)</f>
        <v>0</v>
      </c>
      <c r="AG19" s="341">
        <f>SUM(R19+T19+V19+Y19+W19+AB19)</f>
        <v>0</v>
      </c>
      <c r="AH19" s="259"/>
      <c r="AI19" s="260"/>
      <c r="AJ19" s="261"/>
      <c r="AK19" s="262" t="e">
        <f>SUM(AD19-AE19-#REF!-#REF!)</f>
        <v>#REF!</v>
      </c>
      <c r="AL19" s="263" t="e">
        <f t="shared" si="5"/>
        <v>#DIV/0!</v>
      </c>
      <c r="AM19" s="180"/>
      <c r="AN19" s="329"/>
      <c r="AO19" s="352"/>
      <c r="AP19" s="335"/>
      <c r="AQ19" s="335"/>
      <c r="AR19" s="366"/>
    </row>
    <row r="20" spans="1:46" s="99" customFormat="1" ht="109.5" customHeight="1" x14ac:dyDescent="0.35">
      <c r="A20" s="94" t="s">
        <v>133</v>
      </c>
      <c r="B20" s="160">
        <v>2</v>
      </c>
      <c r="C20" s="160">
        <v>0</v>
      </c>
      <c r="D20" s="160">
        <v>4</v>
      </c>
      <c r="E20" s="160">
        <v>1</v>
      </c>
      <c r="F20" s="160">
        <v>25</v>
      </c>
      <c r="G20" s="160" t="s">
        <v>219</v>
      </c>
      <c r="H20" s="87">
        <v>10</v>
      </c>
      <c r="I20" s="87" t="s">
        <v>118</v>
      </c>
      <c r="J20" s="490" t="s">
        <v>320</v>
      </c>
      <c r="K20" s="383">
        <v>162900</v>
      </c>
      <c r="L20" s="383">
        <v>12093007</v>
      </c>
      <c r="M20" s="383">
        <v>438400</v>
      </c>
      <c r="N20" s="299">
        <v>17500000</v>
      </c>
      <c r="O20" s="491">
        <v>650000</v>
      </c>
      <c r="P20" s="256"/>
      <c r="Q20" s="256">
        <f t="shared" si="6"/>
        <v>18150000</v>
      </c>
      <c r="R20" s="297">
        <v>500000</v>
      </c>
      <c r="S20" s="297">
        <v>500000</v>
      </c>
      <c r="T20" s="297"/>
      <c r="U20" s="297">
        <f>SUM(S20-T20)</f>
        <v>500000</v>
      </c>
      <c r="V20" s="256"/>
      <c r="W20" s="256"/>
      <c r="X20" s="258">
        <f>SUM(U20)</f>
        <v>500000</v>
      </c>
      <c r="Y20" s="385"/>
      <c r="Z20" s="386">
        <f>SUM(Q20-R20-T20-V20-W20-X20-Y20)</f>
        <v>17150000</v>
      </c>
      <c r="AA20" s="559">
        <v>51450000</v>
      </c>
      <c r="AB20" s="386"/>
      <c r="AC20" s="386">
        <f t="shared" si="0"/>
        <v>51450000</v>
      </c>
      <c r="AD20" s="385">
        <f t="shared" si="4"/>
        <v>17150000</v>
      </c>
      <c r="AE20" s="385">
        <v>51450000</v>
      </c>
      <c r="AF20" s="385">
        <f>SUM(AD20-AE20)</f>
        <v>-34300000</v>
      </c>
      <c r="AG20" s="341">
        <f>SUM(R20+T20+V20+Y20+W20+AB20)</f>
        <v>500000</v>
      </c>
      <c r="AH20" s="259">
        <f t="shared" ref="AH20:AH22" si="7">AB20/(AB20+AE20+AF20)</f>
        <v>0</v>
      </c>
      <c r="AI20" s="260"/>
      <c r="AJ20" s="261"/>
      <c r="AK20" s="262" t="e">
        <f>SUM(AD20-AE20-#REF!-#REF!)</f>
        <v>#REF!</v>
      </c>
      <c r="AL20" s="263">
        <f t="shared" si="5"/>
        <v>2.7548209366391185E-2</v>
      </c>
      <c r="AM20" s="180"/>
      <c r="AN20" s="329"/>
      <c r="AO20" s="352"/>
      <c r="AP20" s="335">
        <v>34300000</v>
      </c>
      <c r="AQ20" s="335"/>
      <c r="AR20" s="366"/>
    </row>
    <row r="21" spans="1:46" s="99" customFormat="1" ht="45" customHeight="1" x14ac:dyDescent="0.35">
      <c r="A21" s="94" t="s">
        <v>133</v>
      </c>
      <c r="B21" s="160">
        <v>2</v>
      </c>
      <c r="C21" s="160">
        <v>0</v>
      </c>
      <c r="D21" s="160">
        <v>4</v>
      </c>
      <c r="E21" s="160">
        <v>1</v>
      </c>
      <c r="F21" s="160">
        <v>26</v>
      </c>
      <c r="G21" s="160" t="s">
        <v>219</v>
      </c>
      <c r="H21" s="87">
        <v>10</v>
      </c>
      <c r="I21" s="87" t="s">
        <v>118</v>
      </c>
      <c r="J21" s="133" t="s">
        <v>234</v>
      </c>
      <c r="K21" s="383">
        <v>16357798</v>
      </c>
      <c r="L21" s="383"/>
      <c r="M21" s="383"/>
      <c r="N21" s="256">
        <v>200000</v>
      </c>
      <c r="O21" s="256"/>
      <c r="P21" s="256"/>
      <c r="Q21" s="256">
        <f t="shared" si="6"/>
        <v>200000</v>
      </c>
      <c r="R21" s="297"/>
      <c r="S21" s="297">
        <v>200000</v>
      </c>
      <c r="T21" s="297"/>
      <c r="U21" s="297">
        <f>SUM(S21-T21)</f>
        <v>200000</v>
      </c>
      <c r="V21" s="256"/>
      <c r="W21" s="256"/>
      <c r="X21" s="258">
        <f>SUM(U21)</f>
        <v>200000</v>
      </c>
      <c r="Y21" s="385"/>
      <c r="Z21" s="386">
        <f>SUM(Q21-R21-T21-V21-W21-X21-Y21)</f>
        <v>0</v>
      </c>
      <c r="AA21" s="385"/>
      <c r="AB21" s="386"/>
      <c r="AC21" s="386">
        <f t="shared" si="0"/>
        <v>0</v>
      </c>
      <c r="AD21" s="385">
        <f t="shared" si="4"/>
        <v>0</v>
      </c>
      <c r="AE21" s="385"/>
      <c r="AF21" s="385">
        <f>SUM(AD21-AE21)</f>
        <v>0</v>
      </c>
      <c r="AG21" s="341">
        <f>SUM(R21+T21+V21+Y21+W21+AB21)</f>
        <v>0</v>
      </c>
      <c r="AH21" s="259"/>
      <c r="AI21" s="260"/>
      <c r="AJ21" s="261"/>
      <c r="AK21" s="262" t="e">
        <f>SUM(AD21-AE21-#REF!-#REF!)</f>
        <v>#REF!</v>
      </c>
      <c r="AL21" s="263">
        <f t="shared" si="5"/>
        <v>0</v>
      </c>
      <c r="AM21" s="180"/>
      <c r="AN21" s="329"/>
      <c r="AO21" s="352"/>
      <c r="AP21" s="335"/>
      <c r="AQ21" s="335"/>
      <c r="AR21" s="379"/>
    </row>
    <row r="22" spans="1:46" s="107" customFormat="1" ht="26.25" x14ac:dyDescent="0.35">
      <c r="A22" s="103"/>
      <c r="B22" s="104"/>
      <c r="C22" s="104"/>
      <c r="D22" s="104"/>
      <c r="E22" s="104"/>
      <c r="F22" s="104"/>
      <c r="G22" s="104"/>
      <c r="H22" s="105"/>
      <c r="I22" s="105"/>
      <c r="J22" s="132" t="s">
        <v>196</v>
      </c>
      <c r="K22" s="106">
        <f t="shared" ref="K22:P22" si="8">SUM(K18:K21)</f>
        <v>42832748</v>
      </c>
      <c r="L22" s="106">
        <f t="shared" si="8"/>
        <v>335744515</v>
      </c>
      <c r="M22" s="106">
        <f t="shared" si="8"/>
        <v>58695567</v>
      </c>
      <c r="N22" s="301">
        <f t="shared" si="8"/>
        <v>17700000</v>
      </c>
      <c r="O22" s="301">
        <f t="shared" si="8"/>
        <v>650000</v>
      </c>
      <c r="P22" s="301">
        <f t="shared" si="8"/>
        <v>0</v>
      </c>
      <c r="Q22" s="301">
        <f t="shared" si="6"/>
        <v>18350000</v>
      </c>
      <c r="R22" s="302">
        <f>SUM(R18:R21)</f>
        <v>500000</v>
      </c>
      <c r="S22" s="302">
        <f t="shared" ref="S22:U22" si="9">SUM(S18:S21)</f>
        <v>700000</v>
      </c>
      <c r="T22" s="302">
        <f t="shared" si="9"/>
        <v>0</v>
      </c>
      <c r="U22" s="302">
        <f t="shared" si="9"/>
        <v>700000</v>
      </c>
      <c r="V22" s="301">
        <f>SUM(V18:V21)</f>
        <v>0</v>
      </c>
      <c r="W22" s="301">
        <f t="shared" ref="W22:X22" si="10">SUM(W18:W21)</f>
        <v>0</v>
      </c>
      <c r="X22" s="301">
        <f t="shared" si="10"/>
        <v>700000</v>
      </c>
      <c r="Y22" s="301">
        <f t="shared" ref="Y22" si="11">SUM(Y18:Y21)</f>
        <v>0</v>
      </c>
      <c r="Z22" s="301">
        <f t="shared" ref="Z22" si="12">SUM(Z18:Z21)</f>
        <v>17150000</v>
      </c>
      <c r="AA22" s="301">
        <f t="shared" ref="AA22" si="13">SUM(AA18:AA21)</f>
        <v>51450000</v>
      </c>
      <c r="AB22" s="301">
        <f t="shared" ref="AB22" si="14">SUM(AB18:AB21)</f>
        <v>0</v>
      </c>
      <c r="AC22" s="301">
        <f t="shared" ref="AC22" si="15">SUM(AC18:AC21)</f>
        <v>51450000</v>
      </c>
      <c r="AD22" s="301">
        <f t="shared" ref="AD22" si="16">SUM(AD18:AD21)</f>
        <v>17150000</v>
      </c>
      <c r="AE22" s="301">
        <f t="shared" ref="AE22" si="17">SUM(AE18:AE21)</f>
        <v>51450000</v>
      </c>
      <c r="AF22" s="301">
        <f t="shared" ref="AF22" si="18">SUM(AF18:AF21)</f>
        <v>-34300000</v>
      </c>
      <c r="AG22" s="343"/>
      <c r="AH22" s="276">
        <f t="shared" si="7"/>
        <v>0</v>
      </c>
      <c r="AI22" s="305"/>
      <c r="AJ22" s="301"/>
      <c r="AK22" s="306" t="e">
        <f>SUM(AD22-AE22-#REF!-#REF!)</f>
        <v>#REF!</v>
      </c>
      <c r="AL22" s="272">
        <f t="shared" si="5"/>
        <v>2.7247956403269755E-2</v>
      </c>
      <c r="AM22" s="183"/>
      <c r="AN22" s="331"/>
      <c r="AO22" s="156"/>
      <c r="AP22" s="338"/>
      <c r="AQ22" s="338"/>
      <c r="AR22" s="367"/>
    </row>
    <row r="23" spans="1:46" s="99" customFormat="1" ht="38.25" customHeight="1" x14ac:dyDescent="0.35">
      <c r="A23" s="94" t="s">
        <v>133</v>
      </c>
      <c r="B23" s="160">
        <v>2</v>
      </c>
      <c r="C23" s="160">
        <v>0</v>
      </c>
      <c r="D23" s="160">
        <v>4</v>
      </c>
      <c r="E23" s="160">
        <v>2</v>
      </c>
      <c r="F23" s="160">
        <v>2</v>
      </c>
      <c r="G23" s="160" t="s">
        <v>219</v>
      </c>
      <c r="H23" s="87">
        <v>10</v>
      </c>
      <c r="I23" s="87" t="s">
        <v>118</v>
      </c>
      <c r="J23" s="133" t="s">
        <v>235</v>
      </c>
      <c r="K23" s="383">
        <v>23500000</v>
      </c>
      <c r="L23" s="383"/>
      <c r="M23" s="383"/>
      <c r="N23" s="256"/>
      <c r="O23" s="256"/>
      <c r="P23" s="256"/>
      <c r="Q23" s="256">
        <f t="shared" si="6"/>
        <v>0</v>
      </c>
      <c r="R23" s="297"/>
      <c r="S23" s="297"/>
      <c r="T23" s="297"/>
      <c r="U23" s="297"/>
      <c r="V23" s="256"/>
      <c r="W23" s="256"/>
      <c r="X23" s="258">
        <f>SUM(U23)</f>
        <v>0</v>
      </c>
      <c r="Y23" s="385"/>
      <c r="Z23" s="386">
        <f>SUM(Q23-R23-T23-V23-W23-X23-Y23)</f>
        <v>0</v>
      </c>
      <c r="AA23" s="385"/>
      <c r="AB23" s="386"/>
      <c r="AC23" s="386">
        <f t="shared" si="0"/>
        <v>0</v>
      </c>
      <c r="AD23" s="385">
        <f t="shared" si="4"/>
        <v>0</v>
      </c>
      <c r="AE23" s="385"/>
      <c r="AF23" s="385">
        <f>SUM(AD23-AE23)</f>
        <v>0</v>
      </c>
      <c r="AG23" s="341">
        <f>SUM(R23+T23+V23+Y23+W23+AB23)</f>
        <v>0</v>
      </c>
      <c r="AH23" s="259"/>
      <c r="AI23" s="260"/>
      <c r="AJ23" s="261"/>
      <c r="AK23" s="262" t="e">
        <f>SUM(AD23-AE23-#REF!-#REF!)</f>
        <v>#REF!</v>
      </c>
      <c r="AL23" s="263" t="e">
        <f t="shared" si="5"/>
        <v>#DIV/0!</v>
      </c>
      <c r="AM23" s="180"/>
      <c r="AN23" s="330"/>
      <c r="AO23" s="153"/>
      <c r="AP23" s="335"/>
      <c r="AQ23" s="337"/>
      <c r="AR23" s="366"/>
    </row>
    <row r="24" spans="1:46" s="99" customFormat="1" ht="36" x14ac:dyDescent="0.35">
      <c r="A24" s="94" t="s">
        <v>133</v>
      </c>
      <c r="B24" s="160">
        <v>2</v>
      </c>
      <c r="C24" s="160">
        <v>0</v>
      </c>
      <c r="D24" s="160">
        <v>4</v>
      </c>
      <c r="E24" s="160">
        <v>2</v>
      </c>
      <c r="F24" s="160">
        <v>2</v>
      </c>
      <c r="G24" s="160" t="s">
        <v>219</v>
      </c>
      <c r="H24" s="87">
        <v>10</v>
      </c>
      <c r="I24" s="87" t="s">
        <v>118</v>
      </c>
      <c r="J24" s="133" t="s">
        <v>228</v>
      </c>
      <c r="K24" s="383">
        <v>3540146</v>
      </c>
      <c r="L24" s="383">
        <v>12221424.199999999</v>
      </c>
      <c r="M24" s="383"/>
      <c r="N24" s="256"/>
      <c r="O24" s="256"/>
      <c r="P24" s="256"/>
      <c r="Q24" s="256">
        <f t="shared" si="6"/>
        <v>0</v>
      </c>
      <c r="R24" s="297"/>
      <c r="S24" s="297"/>
      <c r="T24" s="297"/>
      <c r="U24" s="297"/>
      <c r="V24" s="256"/>
      <c r="W24" s="256"/>
      <c r="X24" s="258">
        <f>SUM(U24)</f>
        <v>0</v>
      </c>
      <c r="Y24" s="385"/>
      <c r="Z24" s="386">
        <f>SUM(Q24-R24-T24-V24-W24-X24-Y24)</f>
        <v>0</v>
      </c>
      <c r="AA24" s="385"/>
      <c r="AB24" s="386"/>
      <c r="AC24" s="386">
        <f t="shared" si="0"/>
        <v>0</v>
      </c>
      <c r="AD24" s="385">
        <f t="shared" si="4"/>
        <v>0</v>
      </c>
      <c r="AE24" s="385"/>
      <c r="AF24" s="385">
        <f>SUM(AD24-AE24)</f>
        <v>0</v>
      </c>
      <c r="AG24" s="341">
        <f>SUM(R24+T24+V24+Y24+W24+AB24)</f>
        <v>0</v>
      </c>
      <c r="AH24" s="259"/>
      <c r="AI24" s="260"/>
      <c r="AJ24" s="261"/>
      <c r="AK24" s="262" t="e">
        <f>SUM(AD24-AE24-#REF!-#REF!)</f>
        <v>#REF!</v>
      </c>
      <c r="AL24" s="263" t="e">
        <f t="shared" si="5"/>
        <v>#DIV/0!</v>
      </c>
      <c r="AM24" s="180"/>
      <c r="AN24" s="330"/>
      <c r="AO24" s="153"/>
      <c r="AP24" s="335"/>
      <c r="AQ24" s="337"/>
      <c r="AR24" s="366"/>
    </row>
    <row r="25" spans="1:46" s="107" customFormat="1" ht="26.25" x14ac:dyDescent="0.35">
      <c r="A25" s="103"/>
      <c r="B25" s="104"/>
      <c r="C25" s="104"/>
      <c r="D25" s="104"/>
      <c r="E25" s="104"/>
      <c r="F25" s="104"/>
      <c r="G25" s="104"/>
      <c r="H25" s="105"/>
      <c r="I25" s="105"/>
      <c r="J25" s="132" t="s">
        <v>229</v>
      </c>
      <c r="K25" s="106">
        <f t="shared" ref="K25:Q25" si="19">SUM(K23:K24)</f>
        <v>27040146</v>
      </c>
      <c r="L25" s="106">
        <f t="shared" si="19"/>
        <v>12221424.199999999</v>
      </c>
      <c r="M25" s="106">
        <f t="shared" si="19"/>
        <v>0</v>
      </c>
      <c r="N25" s="301">
        <f t="shared" si="19"/>
        <v>0</v>
      </c>
      <c r="O25" s="301">
        <f t="shared" si="19"/>
        <v>0</v>
      </c>
      <c r="P25" s="301">
        <f t="shared" si="19"/>
        <v>0</v>
      </c>
      <c r="Q25" s="301">
        <f t="shared" si="19"/>
        <v>0</v>
      </c>
      <c r="R25" s="303"/>
      <c r="S25" s="303">
        <f t="shared" ref="S25:Z25" si="20">SUM(S23:S24)</f>
        <v>0</v>
      </c>
      <c r="T25" s="303">
        <f t="shared" si="20"/>
        <v>0</v>
      </c>
      <c r="U25" s="303">
        <f t="shared" si="20"/>
        <v>0</v>
      </c>
      <c r="V25" s="301">
        <f t="shared" si="20"/>
        <v>0</v>
      </c>
      <c r="W25" s="301">
        <f t="shared" si="20"/>
        <v>0</v>
      </c>
      <c r="X25" s="301">
        <f t="shared" si="20"/>
        <v>0</v>
      </c>
      <c r="Y25" s="403">
        <f t="shared" si="20"/>
        <v>0</v>
      </c>
      <c r="Z25" s="403">
        <f t="shared" si="20"/>
        <v>0</v>
      </c>
      <c r="AA25" s="404">
        <f>SUM(AA23:AA24)</f>
        <v>0</v>
      </c>
      <c r="AB25" s="404">
        <f>SUM(AB23:AB24)</f>
        <v>0</v>
      </c>
      <c r="AC25" s="404">
        <f t="shared" si="0"/>
        <v>0</v>
      </c>
      <c r="AD25" s="403">
        <f>SUM(AD23:AD24)</f>
        <v>0</v>
      </c>
      <c r="AE25" s="403">
        <f>SUM(AE23:AE24)</f>
        <v>0</v>
      </c>
      <c r="AF25" s="403">
        <f>SUM(AF23:AF24)</f>
        <v>0</v>
      </c>
      <c r="AG25" s="343"/>
      <c r="AH25" s="307">
        <v>0</v>
      </c>
      <c r="AI25" s="305"/>
      <c r="AJ25" s="301"/>
      <c r="AK25" s="306" t="e">
        <f>SUM(AD25-AE25-#REF!-#REF!)</f>
        <v>#REF!</v>
      </c>
      <c r="AL25" s="272" t="e">
        <f t="shared" si="5"/>
        <v>#DIV/0!</v>
      </c>
      <c r="AM25" s="183"/>
      <c r="AN25" s="331"/>
      <c r="AO25" s="156"/>
      <c r="AP25" s="338"/>
      <c r="AQ25" s="338"/>
      <c r="AR25" s="367"/>
    </row>
    <row r="26" spans="1:46" s="99" customFormat="1" ht="39.75" customHeight="1" x14ac:dyDescent="0.35">
      <c r="A26" s="94"/>
      <c r="B26" s="608" t="s">
        <v>185</v>
      </c>
      <c r="C26" s="608"/>
      <c r="D26" s="608"/>
      <c r="E26" s="608"/>
      <c r="F26" s="608"/>
      <c r="G26" s="608"/>
      <c r="H26" s="608"/>
      <c r="I26" s="608"/>
      <c r="J26" s="608"/>
      <c r="K26" s="87"/>
      <c r="L26" s="87"/>
      <c r="M26" s="87"/>
      <c r="N26" s="308"/>
      <c r="O26" s="308"/>
      <c r="P26" s="308"/>
      <c r="Q26" s="308"/>
      <c r="R26" s="309"/>
      <c r="S26" s="309"/>
      <c r="T26" s="309"/>
      <c r="U26" s="309"/>
      <c r="V26" s="308"/>
      <c r="W26" s="308"/>
      <c r="X26" s="308"/>
      <c r="Y26" s="405"/>
      <c r="Z26" s="405"/>
      <c r="AA26" s="405"/>
      <c r="AB26" s="405"/>
      <c r="AC26" s="405"/>
      <c r="AD26" s="405"/>
      <c r="AE26" s="405"/>
      <c r="AF26" s="405"/>
      <c r="AG26" s="341"/>
      <c r="AH26" s="259"/>
      <c r="AI26" s="309"/>
      <c r="AJ26" s="261"/>
      <c r="AK26" s="262" t="e">
        <f>SUM(AD26-AE26-#REF!-#REF!)</f>
        <v>#REF!</v>
      </c>
      <c r="AL26" s="310"/>
      <c r="AM26" s="184"/>
      <c r="AN26" s="329"/>
      <c r="AO26" s="155"/>
      <c r="AP26" s="335"/>
      <c r="AQ26" s="335"/>
      <c r="AR26" s="366"/>
    </row>
    <row r="27" spans="1:46" s="109" customFormat="1" ht="36" x14ac:dyDescent="0.35">
      <c r="A27" s="108" t="s">
        <v>133</v>
      </c>
      <c r="B27" s="160">
        <v>2</v>
      </c>
      <c r="C27" s="160">
        <v>0</v>
      </c>
      <c r="D27" s="160">
        <v>4</v>
      </c>
      <c r="E27" s="160">
        <v>4</v>
      </c>
      <c r="F27" s="160">
        <v>1</v>
      </c>
      <c r="G27" s="160" t="s">
        <v>219</v>
      </c>
      <c r="H27" s="87">
        <v>10</v>
      </c>
      <c r="I27" s="87" t="s">
        <v>118</v>
      </c>
      <c r="J27" s="235" t="s">
        <v>186</v>
      </c>
      <c r="K27" s="383">
        <v>47820000</v>
      </c>
      <c r="L27" s="383">
        <v>33224716</v>
      </c>
      <c r="M27" s="383">
        <v>39200000</v>
      </c>
      <c r="N27" s="299">
        <v>42000000</v>
      </c>
      <c r="O27" s="256"/>
      <c r="P27" s="256"/>
      <c r="Q27" s="256">
        <f t="shared" ref="Q27:Q35" si="21">SUM(N27+O27-P27)</f>
        <v>42000000</v>
      </c>
      <c r="R27" s="297"/>
      <c r="S27" s="297"/>
      <c r="T27" s="297"/>
      <c r="U27" s="297"/>
      <c r="V27" s="256"/>
      <c r="W27" s="256"/>
      <c r="X27" s="258">
        <f t="shared" ref="X27:X35" si="22">SUM(U27)</f>
        <v>0</v>
      </c>
      <c r="Y27" s="385"/>
      <c r="Z27" s="386">
        <f t="shared" ref="Z27:Z35" si="23">SUM(Q27-R27-T27-V27-W27-X27-Y27)</f>
        <v>42000000</v>
      </c>
      <c r="AA27" s="557">
        <v>40000000</v>
      </c>
      <c r="AB27" s="472">
        <v>40000000</v>
      </c>
      <c r="AC27" s="386">
        <f t="shared" si="0"/>
        <v>0</v>
      </c>
      <c r="AD27" s="473">
        <f t="shared" si="4"/>
        <v>2000000</v>
      </c>
      <c r="AE27" s="385"/>
      <c r="AF27" s="385">
        <f t="shared" ref="AF27:AF35" si="24">SUM(AD27-AE27)</f>
        <v>2000000</v>
      </c>
      <c r="AG27" s="341">
        <f t="shared" ref="AG27:AG35" si="25">SUM(R27+T27+V27+Y27+W27+AB27)</f>
        <v>40000000</v>
      </c>
      <c r="AH27" s="259">
        <f t="shared" ref="AH27:AH33" si="26">AB27/(AB27+AE27+AF27)</f>
        <v>0.95238095238095233</v>
      </c>
      <c r="AI27" s="260"/>
      <c r="AJ27" s="261"/>
      <c r="AK27" s="262" t="e">
        <f>SUM(AD27-AE27-#REF!-#REF!)</f>
        <v>#REF!</v>
      </c>
      <c r="AL27" s="263">
        <f t="shared" ref="AL27:AL36" si="27">SUM(Q27-(AD27+X27))/Q27</f>
        <v>0.95238095238095233</v>
      </c>
      <c r="AM27" s="180"/>
      <c r="AN27" s="329"/>
      <c r="AO27" s="352"/>
      <c r="AP27" s="335"/>
      <c r="AQ27" s="335">
        <v>2000000</v>
      </c>
      <c r="AR27" s="368"/>
    </row>
    <row r="28" spans="1:46" s="99" customFormat="1" ht="79.5" customHeight="1" x14ac:dyDescent="0.35">
      <c r="A28" s="94" t="s">
        <v>133</v>
      </c>
      <c r="B28" s="160">
        <v>2</v>
      </c>
      <c r="C28" s="160">
        <v>0</v>
      </c>
      <c r="D28" s="160">
        <v>4</v>
      </c>
      <c r="E28" s="160">
        <v>4</v>
      </c>
      <c r="F28" s="160">
        <v>2</v>
      </c>
      <c r="G28" s="160" t="s">
        <v>219</v>
      </c>
      <c r="H28" s="87">
        <v>10</v>
      </c>
      <c r="I28" s="87" t="s">
        <v>118</v>
      </c>
      <c r="J28" s="235" t="s">
        <v>187</v>
      </c>
      <c r="K28" s="383">
        <v>16709800</v>
      </c>
      <c r="L28" s="383">
        <v>20291970</v>
      </c>
      <c r="M28" s="383">
        <v>15172027</v>
      </c>
      <c r="N28" s="299">
        <v>25000000</v>
      </c>
      <c r="O28" s="256"/>
      <c r="P28" s="256"/>
      <c r="Q28" s="256">
        <f t="shared" si="21"/>
        <v>25000000</v>
      </c>
      <c r="R28" s="297"/>
      <c r="S28" s="297"/>
      <c r="T28" s="297"/>
      <c r="U28" s="297"/>
      <c r="V28" s="256"/>
      <c r="W28" s="256"/>
      <c r="X28" s="258">
        <f t="shared" si="22"/>
        <v>0</v>
      </c>
      <c r="Y28" s="406"/>
      <c r="Z28" s="386">
        <f t="shared" si="23"/>
        <v>25000000</v>
      </c>
      <c r="AA28" s="557">
        <v>25000000</v>
      </c>
      <c r="AB28" s="386"/>
      <c r="AC28" s="386">
        <f t="shared" si="0"/>
        <v>25000000</v>
      </c>
      <c r="AD28" s="385">
        <f t="shared" si="4"/>
        <v>25000000</v>
      </c>
      <c r="AE28" s="385">
        <v>25000000</v>
      </c>
      <c r="AF28" s="385">
        <f t="shared" si="24"/>
        <v>0</v>
      </c>
      <c r="AG28" s="341">
        <f t="shared" si="25"/>
        <v>0</v>
      </c>
      <c r="AH28" s="259">
        <f t="shared" si="26"/>
        <v>0</v>
      </c>
      <c r="AI28" s="260"/>
      <c r="AJ28" s="261"/>
      <c r="AK28" s="262" t="e">
        <f>SUM(AD28-AE28-#REF!-#REF!)</f>
        <v>#REF!</v>
      </c>
      <c r="AL28" s="263">
        <f t="shared" si="27"/>
        <v>0</v>
      </c>
      <c r="AM28" s="180"/>
      <c r="AN28" s="329"/>
      <c r="AO28" s="352"/>
      <c r="AP28" s="335"/>
      <c r="AQ28" s="335"/>
      <c r="AR28" s="375"/>
      <c r="AS28" s="375">
        <f>SUM(AS29:AS35)</f>
        <v>0</v>
      </c>
      <c r="AT28" s="375"/>
    </row>
    <row r="29" spans="1:46" s="99" customFormat="1" ht="29.25" customHeight="1" x14ac:dyDescent="0.35">
      <c r="A29" s="94" t="s">
        <v>133</v>
      </c>
      <c r="B29" s="160">
        <v>2</v>
      </c>
      <c r="C29" s="160">
        <v>0</v>
      </c>
      <c r="D29" s="160">
        <v>4</v>
      </c>
      <c r="E29" s="160">
        <v>4</v>
      </c>
      <c r="F29" s="160">
        <v>6</v>
      </c>
      <c r="G29" s="160" t="s">
        <v>219</v>
      </c>
      <c r="H29" s="87">
        <v>10</v>
      </c>
      <c r="I29" s="87" t="s">
        <v>118</v>
      </c>
      <c r="J29" s="235" t="s">
        <v>188</v>
      </c>
      <c r="K29" s="383">
        <v>0</v>
      </c>
      <c r="L29" s="383">
        <v>2504440</v>
      </c>
      <c r="M29" s="383"/>
      <c r="N29" s="299">
        <v>5000000</v>
      </c>
      <c r="O29" s="256"/>
      <c r="P29" s="256"/>
      <c r="Q29" s="256">
        <f t="shared" si="21"/>
        <v>5000000</v>
      </c>
      <c r="R29" s="256"/>
      <c r="S29" s="256"/>
      <c r="T29" s="256"/>
      <c r="U29" s="256"/>
      <c r="V29" s="256"/>
      <c r="W29" s="256"/>
      <c r="X29" s="258">
        <f t="shared" si="22"/>
        <v>0</v>
      </c>
      <c r="Y29" s="385"/>
      <c r="Z29" s="386">
        <f t="shared" si="23"/>
        <v>5000000</v>
      </c>
      <c r="AA29" s="386">
        <v>5000000</v>
      </c>
      <c r="AB29" s="386"/>
      <c r="AC29" s="386">
        <f t="shared" si="0"/>
        <v>5000000</v>
      </c>
      <c r="AD29" s="385">
        <f>SUM(Z29-AB29)</f>
        <v>5000000</v>
      </c>
      <c r="AE29" s="385">
        <v>5000000</v>
      </c>
      <c r="AF29" s="385">
        <f t="shared" si="24"/>
        <v>0</v>
      </c>
      <c r="AG29" s="341">
        <f t="shared" si="25"/>
        <v>0</v>
      </c>
      <c r="AH29" s="259">
        <f t="shared" si="26"/>
        <v>0</v>
      </c>
      <c r="AI29" s="260"/>
      <c r="AJ29" s="261"/>
      <c r="AK29" s="262" t="e">
        <f>SUM(AD29-AE29-#REF!-#REF!)</f>
        <v>#REF!</v>
      </c>
      <c r="AL29" s="263">
        <f t="shared" si="27"/>
        <v>0</v>
      </c>
      <c r="AM29" s="180"/>
      <c r="AN29" s="329"/>
      <c r="AO29" s="352"/>
      <c r="AP29" s="335"/>
      <c r="AQ29" s="335"/>
      <c r="AR29" s="366"/>
      <c r="AT29" s="376">
        <f>SUM(AQ29-AR29)</f>
        <v>0</v>
      </c>
    </row>
    <row r="30" spans="1:46" s="99" customFormat="1" ht="79.5" customHeight="1" x14ac:dyDescent="0.35">
      <c r="A30" s="94" t="s">
        <v>133</v>
      </c>
      <c r="B30" s="160">
        <v>2</v>
      </c>
      <c r="C30" s="160">
        <v>0</v>
      </c>
      <c r="D30" s="160">
        <v>4</v>
      </c>
      <c r="E30" s="160">
        <v>4</v>
      </c>
      <c r="F30" s="160">
        <v>15</v>
      </c>
      <c r="G30" s="160" t="s">
        <v>219</v>
      </c>
      <c r="H30" s="87">
        <v>10</v>
      </c>
      <c r="I30" s="87" t="s">
        <v>118</v>
      </c>
      <c r="J30" s="235" t="s">
        <v>236</v>
      </c>
      <c r="K30" s="383">
        <v>81595684</v>
      </c>
      <c r="L30" s="383">
        <v>53324791</v>
      </c>
      <c r="M30" s="383">
        <v>41517993</v>
      </c>
      <c r="N30" s="299">
        <v>109890421</v>
      </c>
      <c r="O30" s="256"/>
      <c r="P30" s="256"/>
      <c r="Q30" s="256">
        <f t="shared" si="21"/>
        <v>109890421</v>
      </c>
      <c r="R30" s="297"/>
      <c r="S30" s="297">
        <v>1910000</v>
      </c>
      <c r="T30" s="311"/>
      <c r="U30" s="297">
        <f t="shared" ref="U30:U35" si="28">SUM(S30-T30)</f>
        <v>1910000</v>
      </c>
      <c r="V30" s="256"/>
      <c r="W30" s="256"/>
      <c r="X30" s="258">
        <f t="shared" si="22"/>
        <v>1910000</v>
      </c>
      <c r="Y30" s="407"/>
      <c r="Z30" s="386">
        <f t="shared" si="23"/>
        <v>107980421</v>
      </c>
      <c r="AA30" s="557">
        <v>107980421</v>
      </c>
      <c r="AB30" s="408"/>
      <c r="AC30" s="386">
        <f t="shared" si="0"/>
        <v>107980421</v>
      </c>
      <c r="AD30" s="385">
        <f t="shared" si="4"/>
        <v>107980421</v>
      </c>
      <c r="AE30" s="385">
        <v>107980421</v>
      </c>
      <c r="AF30" s="385">
        <f t="shared" si="24"/>
        <v>0</v>
      </c>
      <c r="AG30" s="341">
        <f t="shared" si="25"/>
        <v>0</v>
      </c>
      <c r="AH30" s="259">
        <f t="shared" si="26"/>
        <v>0</v>
      </c>
      <c r="AI30" s="260"/>
      <c r="AJ30" s="261"/>
      <c r="AK30" s="262" t="e">
        <f>SUM(AD30-AE30-#REF!-#REF!)</f>
        <v>#REF!</v>
      </c>
      <c r="AL30" s="263">
        <f t="shared" si="27"/>
        <v>0</v>
      </c>
      <c r="AM30" s="180"/>
      <c r="AN30" s="329"/>
      <c r="AO30" s="352"/>
      <c r="AP30" s="356"/>
      <c r="AQ30" s="335"/>
      <c r="AR30" s="366"/>
      <c r="AT30" s="376">
        <f t="shared" ref="AT30:AT35" si="29">SUM(AQ30-AR30)</f>
        <v>0</v>
      </c>
    </row>
    <row r="31" spans="1:46" s="99" customFormat="1" ht="36" x14ac:dyDescent="0.35">
      <c r="A31" s="94" t="s">
        <v>133</v>
      </c>
      <c r="B31" s="160">
        <v>2</v>
      </c>
      <c r="C31" s="160">
        <v>0</v>
      </c>
      <c r="D31" s="160">
        <v>4</v>
      </c>
      <c r="E31" s="160">
        <v>4</v>
      </c>
      <c r="F31" s="160">
        <v>17</v>
      </c>
      <c r="G31" s="160" t="s">
        <v>219</v>
      </c>
      <c r="H31" s="87">
        <v>10</v>
      </c>
      <c r="I31" s="87" t="s">
        <v>118</v>
      </c>
      <c r="J31" s="235" t="s">
        <v>189</v>
      </c>
      <c r="K31" s="383">
        <v>5851314</v>
      </c>
      <c r="L31" s="383">
        <v>19552811.359999999</v>
      </c>
      <c r="M31" s="383"/>
      <c r="N31" s="256">
        <v>400000</v>
      </c>
      <c r="O31" s="256"/>
      <c r="P31" s="256"/>
      <c r="Q31" s="256">
        <f t="shared" si="21"/>
        <v>400000</v>
      </c>
      <c r="R31" s="297"/>
      <c r="S31" s="297">
        <v>400000</v>
      </c>
      <c r="T31" s="297"/>
      <c r="U31" s="297">
        <f t="shared" si="28"/>
        <v>400000</v>
      </c>
      <c r="V31" s="256"/>
      <c r="W31" s="256"/>
      <c r="X31" s="258">
        <f t="shared" si="22"/>
        <v>400000</v>
      </c>
      <c r="Y31" s="385"/>
      <c r="Z31" s="386">
        <f t="shared" si="23"/>
        <v>0</v>
      </c>
      <c r="AA31" s="386"/>
      <c r="AB31" s="386"/>
      <c r="AC31" s="386">
        <f t="shared" si="0"/>
        <v>0</v>
      </c>
      <c r="AD31" s="385">
        <f t="shared" si="4"/>
        <v>0</v>
      </c>
      <c r="AE31" s="385">
        <v>0</v>
      </c>
      <c r="AF31" s="385">
        <f t="shared" si="24"/>
        <v>0</v>
      </c>
      <c r="AG31" s="341">
        <f t="shared" si="25"/>
        <v>0</v>
      </c>
      <c r="AH31" s="259"/>
      <c r="AI31" s="260"/>
      <c r="AJ31" s="261"/>
      <c r="AK31" s="262" t="e">
        <f>SUM(AD31-AE31-#REF!-#REF!)</f>
        <v>#REF!</v>
      </c>
      <c r="AL31" s="263">
        <f t="shared" si="27"/>
        <v>0</v>
      </c>
      <c r="AM31" s="180"/>
      <c r="AN31" s="329"/>
      <c r="AO31" s="352"/>
      <c r="AP31" s="335"/>
      <c r="AQ31" s="335"/>
      <c r="AR31" s="366"/>
      <c r="AT31" s="376">
        <f t="shared" si="29"/>
        <v>0</v>
      </c>
    </row>
    <row r="32" spans="1:46" s="99" customFormat="1" ht="51.75" customHeight="1" x14ac:dyDescent="0.35">
      <c r="A32" s="94" t="s">
        <v>133</v>
      </c>
      <c r="B32" s="160">
        <v>2</v>
      </c>
      <c r="C32" s="160">
        <v>0</v>
      </c>
      <c r="D32" s="160">
        <v>4</v>
      </c>
      <c r="E32" s="160">
        <v>4</v>
      </c>
      <c r="F32" s="160">
        <v>18</v>
      </c>
      <c r="G32" s="160" t="s">
        <v>219</v>
      </c>
      <c r="H32" s="87">
        <v>10</v>
      </c>
      <c r="I32" s="87" t="s">
        <v>118</v>
      </c>
      <c r="J32" s="235" t="s">
        <v>190</v>
      </c>
      <c r="K32" s="383">
        <v>21568574.789999999</v>
      </c>
      <c r="L32" s="383">
        <v>30327391.84</v>
      </c>
      <c r="M32" s="383"/>
      <c r="N32" s="256">
        <v>15000000</v>
      </c>
      <c r="O32" s="256"/>
      <c r="P32" s="256"/>
      <c r="Q32" s="256">
        <f t="shared" si="21"/>
        <v>15000000</v>
      </c>
      <c r="R32" s="297"/>
      <c r="S32" s="297">
        <v>14000000</v>
      </c>
      <c r="T32" s="311">
        <v>675650</v>
      </c>
      <c r="U32" s="297">
        <f t="shared" si="28"/>
        <v>13324350</v>
      </c>
      <c r="V32" s="256"/>
      <c r="W32" s="256"/>
      <c r="X32" s="258">
        <f t="shared" si="22"/>
        <v>13324350</v>
      </c>
      <c r="Y32" s="385"/>
      <c r="Z32" s="386">
        <f t="shared" si="23"/>
        <v>1000000</v>
      </c>
      <c r="AA32" s="557">
        <v>1000000</v>
      </c>
      <c r="AB32" s="386"/>
      <c r="AC32" s="386">
        <f t="shared" si="0"/>
        <v>1000000</v>
      </c>
      <c r="AD32" s="385">
        <f t="shared" si="4"/>
        <v>1000000</v>
      </c>
      <c r="AE32" s="385">
        <v>1000000</v>
      </c>
      <c r="AF32" s="385">
        <f>SUM(AD32-AE32)</f>
        <v>0</v>
      </c>
      <c r="AG32" s="341">
        <f>SUM(R32+T32+V32+Y32+W32+AB32)</f>
        <v>675650</v>
      </c>
      <c r="AH32" s="259">
        <f t="shared" si="26"/>
        <v>0</v>
      </c>
      <c r="AI32" s="260"/>
      <c r="AJ32" s="261"/>
      <c r="AK32" s="262" t="e">
        <f>SUM(AD32-AE32-#REF!-#REF!)</f>
        <v>#REF!</v>
      </c>
      <c r="AL32" s="263">
        <f t="shared" si="27"/>
        <v>4.5043333333333331E-2</v>
      </c>
      <c r="AM32" s="180"/>
      <c r="AN32" s="329"/>
      <c r="AO32" s="352"/>
      <c r="AP32" s="335"/>
      <c r="AQ32" s="335"/>
      <c r="AR32" s="366"/>
      <c r="AT32" s="376">
        <f t="shared" si="29"/>
        <v>0</v>
      </c>
    </row>
    <row r="33" spans="1:47" s="95" customFormat="1" ht="109.5" customHeight="1" x14ac:dyDescent="0.35">
      <c r="A33" s="94" t="s">
        <v>133</v>
      </c>
      <c r="B33" s="160">
        <v>2</v>
      </c>
      <c r="C33" s="160">
        <v>0</v>
      </c>
      <c r="D33" s="160">
        <v>4</v>
      </c>
      <c r="E33" s="160">
        <v>4</v>
      </c>
      <c r="F33" s="160">
        <v>20</v>
      </c>
      <c r="G33" s="160" t="s">
        <v>219</v>
      </c>
      <c r="H33" s="87">
        <v>10</v>
      </c>
      <c r="I33" s="87" t="s">
        <v>118</v>
      </c>
      <c r="J33" s="235" t="s">
        <v>286</v>
      </c>
      <c r="K33" s="151">
        <v>30837092</v>
      </c>
      <c r="L33" s="151">
        <v>31584291</v>
      </c>
      <c r="M33" s="151">
        <v>35972143</v>
      </c>
      <c r="N33" s="256">
        <v>66335635</v>
      </c>
      <c r="O33" s="299"/>
      <c r="P33" s="256"/>
      <c r="Q33" s="256">
        <f t="shared" si="21"/>
        <v>66335635</v>
      </c>
      <c r="R33" s="297"/>
      <c r="S33" s="297">
        <v>2500000</v>
      </c>
      <c r="T33" s="311">
        <v>276618</v>
      </c>
      <c r="U33" s="297">
        <f t="shared" si="28"/>
        <v>2223382</v>
      </c>
      <c r="V33" s="256"/>
      <c r="W33" s="294">
        <v>20435635</v>
      </c>
      <c r="X33" s="258">
        <f t="shared" si="22"/>
        <v>2223382</v>
      </c>
      <c r="Y33" s="385"/>
      <c r="Z33" s="386">
        <f t="shared" si="23"/>
        <v>43400000</v>
      </c>
      <c r="AA33" s="559">
        <v>25500000</v>
      </c>
      <c r="AB33" s="386"/>
      <c r="AC33" s="386">
        <f t="shared" si="0"/>
        <v>25500000</v>
      </c>
      <c r="AD33" s="385">
        <f t="shared" si="4"/>
        <v>43400000</v>
      </c>
      <c r="AE33" s="385">
        <v>25500000</v>
      </c>
      <c r="AF33" s="385">
        <f t="shared" si="24"/>
        <v>17900000</v>
      </c>
      <c r="AG33" s="341">
        <f t="shared" si="25"/>
        <v>20712253</v>
      </c>
      <c r="AH33" s="259">
        <f t="shared" si="26"/>
        <v>0</v>
      </c>
      <c r="AI33" s="260"/>
      <c r="AJ33" s="261"/>
      <c r="AK33" s="262" t="e">
        <f>SUM(AD33-AE33-#REF!-#REF!)</f>
        <v>#REF!</v>
      </c>
      <c r="AL33" s="263">
        <f t="shared" si="27"/>
        <v>0.31223418604495157</v>
      </c>
      <c r="AM33" s="180"/>
      <c r="AN33" s="329"/>
      <c r="AO33" s="352"/>
      <c r="AP33" s="335"/>
      <c r="AQ33" s="335">
        <v>17900000</v>
      </c>
      <c r="AR33" s="364"/>
      <c r="AT33" s="376"/>
    </row>
    <row r="34" spans="1:47" s="95" customFormat="1" ht="36" x14ac:dyDescent="0.35">
      <c r="A34" s="94" t="s">
        <v>133</v>
      </c>
      <c r="B34" s="160">
        <v>2</v>
      </c>
      <c r="C34" s="160">
        <v>0</v>
      </c>
      <c r="D34" s="160">
        <v>4</v>
      </c>
      <c r="E34" s="160">
        <v>4</v>
      </c>
      <c r="F34" s="160">
        <v>21</v>
      </c>
      <c r="G34" s="160" t="s">
        <v>219</v>
      </c>
      <c r="H34" s="87">
        <v>10</v>
      </c>
      <c r="I34" s="87" t="s">
        <v>118</v>
      </c>
      <c r="J34" s="133" t="s">
        <v>230</v>
      </c>
      <c r="K34" s="383">
        <v>471340</v>
      </c>
      <c r="L34" s="383">
        <v>169190</v>
      </c>
      <c r="M34" s="383"/>
      <c r="N34" s="256">
        <v>200000</v>
      </c>
      <c r="O34" s="256"/>
      <c r="P34" s="256"/>
      <c r="Q34" s="256">
        <f t="shared" si="21"/>
        <v>200000</v>
      </c>
      <c r="R34" s="297"/>
      <c r="S34" s="297">
        <v>200000</v>
      </c>
      <c r="T34" s="297"/>
      <c r="U34" s="297">
        <f t="shared" si="28"/>
        <v>200000</v>
      </c>
      <c r="V34" s="256"/>
      <c r="W34" s="256"/>
      <c r="X34" s="258">
        <f t="shared" si="22"/>
        <v>200000</v>
      </c>
      <c r="Y34" s="385"/>
      <c r="Z34" s="386">
        <f t="shared" si="23"/>
        <v>0</v>
      </c>
      <c r="AA34" s="386"/>
      <c r="AB34" s="386"/>
      <c r="AC34" s="386">
        <f t="shared" si="0"/>
        <v>0</v>
      </c>
      <c r="AD34" s="385">
        <f t="shared" si="4"/>
        <v>0</v>
      </c>
      <c r="AE34" s="385"/>
      <c r="AF34" s="385">
        <f t="shared" si="24"/>
        <v>0</v>
      </c>
      <c r="AG34" s="341">
        <f t="shared" si="25"/>
        <v>0</v>
      </c>
      <c r="AH34" s="259"/>
      <c r="AI34" s="260"/>
      <c r="AJ34" s="261"/>
      <c r="AK34" s="262" t="e">
        <f>SUM(AD34-AE34-#REF!-#REF!)</f>
        <v>#REF!</v>
      </c>
      <c r="AL34" s="263">
        <f t="shared" si="27"/>
        <v>0</v>
      </c>
      <c r="AM34" s="180"/>
      <c r="AN34" s="329"/>
      <c r="AO34" s="352"/>
      <c r="AP34" s="335"/>
      <c r="AQ34" s="335"/>
      <c r="AR34" s="364"/>
      <c r="AT34" s="376">
        <f t="shared" si="29"/>
        <v>0</v>
      </c>
    </row>
    <row r="35" spans="1:47" s="95" customFormat="1" ht="36" x14ac:dyDescent="0.35">
      <c r="A35" s="94" t="s">
        <v>133</v>
      </c>
      <c r="B35" s="160">
        <v>2</v>
      </c>
      <c r="C35" s="160">
        <v>0</v>
      </c>
      <c r="D35" s="160">
        <v>4</v>
      </c>
      <c r="E35" s="160">
        <v>4</v>
      </c>
      <c r="F35" s="160">
        <v>23</v>
      </c>
      <c r="G35" s="160" t="s">
        <v>219</v>
      </c>
      <c r="H35" s="87">
        <v>10</v>
      </c>
      <c r="I35" s="87" t="s">
        <v>118</v>
      </c>
      <c r="J35" s="133" t="s">
        <v>191</v>
      </c>
      <c r="K35" s="383">
        <v>6562350</v>
      </c>
      <c r="L35" s="383">
        <v>3699162</v>
      </c>
      <c r="M35" s="383">
        <v>23036241</v>
      </c>
      <c r="N35" s="256">
        <v>6500000</v>
      </c>
      <c r="O35" s="256"/>
      <c r="P35" s="256"/>
      <c r="Q35" s="256">
        <f t="shared" si="21"/>
        <v>6500000</v>
      </c>
      <c r="R35" s="297">
        <v>4000000</v>
      </c>
      <c r="S35" s="297">
        <v>2500000</v>
      </c>
      <c r="T35" s="297"/>
      <c r="U35" s="297">
        <f t="shared" si="28"/>
        <v>2500000</v>
      </c>
      <c r="V35" s="256"/>
      <c r="W35" s="256"/>
      <c r="X35" s="258">
        <f t="shared" si="22"/>
        <v>2500000</v>
      </c>
      <c r="Y35" s="385"/>
      <c r="Z35" s="386">
        <f t="shared" si="23"/>
        <v>0</v>
      </c>
      <c r="AA35" s="386">
        <v>0</v>
      </c>
      <c r="AB35" s="386"/>
      <c r="AC35" s="386">
        <f t="shared" si="0"/>
        <v>0</v>
      </c>
      <c r="AD35" s="385">
        <f t="shared" si="4"/>
        <v>0</v>
      </c>
      <c r="AE35" s="385"/>
      <c r="AF35" s="385">
        <f t="shared" si="24"/>
        <v>0</v>
      </c>
      <c r="AG35" s="341">
        <f t="shared" si="25"/>
        <v>4000000</v>
      </c>
      <c r="AH35" s="259"/>
      <c r="AI35" s="260"/>
      <c r="AJ35" s="261"/>
      <c r="AK35" s="262" t="e">
        <f>SUM(AD35-AE35-#REF!-#REF!)</f>
        <v>#REF!</v>
      </c>
      <c r="AL35" s="263">
        <f t="shared" si="27"/>
        <v>0.61538461538461542</v>
      </c>
      <c r="AM35" s="180"/>
      <c r="AN35" s="329"/>
      <c r="AO35" s="352"/>
      <c r="AP35" s="335"/>
      <c r="AQ35" s="335"/>
      <c r="AR35" s="364"/>
      <c r="AT35" s="376">
        <f t="shared" si="29"/>
        <v>0</v>
      </c>
    </row>
    <row r="36" spans="1:47" s="107" customFormat="1" ht="26.25" x14ac:dyDescent="0.35">
      <c r="A36" s="103"/>
      <c r="B36" s="104"/>
      <c r="C36" s="104"/>
      <c r="D36" s="104"/>
      <c r="E36" s="104"/>
      <c r="F36" s="104"/>
      <c r="G36" s="104"/>
      <c r="H36" s="105"/>
      <c r="I36" s="105"/>
      <c r="J36" s="132" t="s">
        <v>192</v>
      </c>
      <c r="K36" s="106">
        <f t="shared" ref="K36:W36" si="30">SUM(K27:K35)</f>
        <v>211416154.78999999</v>
      </c>
      <c r="L36" s="106">
        <f t="shared" si="30"/>
        <v>194678763.19999999</v>
      </c>
      <c r="M36" s="106">
        <f t="shared" si="30"/>
        <v>154898404</v>
      </c>
      <c r="N36" s="301">
        <f t="shared" ref="N36:T36" si="31">SUM(N27:N35)</f>
        <v>270326056</v>
      </c>
      <c r="O36" s="301">
        <f t="shared" si="31"/>
        <v>0</v>
      </c>
      <c r="P36" s="301">
        <f t="shared" si="31"/>
        <v>0</v>
      </c>
      <c r="Q36" s="301">
        <f t="shared" si="31"/>
        <v>270326056</v>
      </c>
      <c r="R36" s="302">
        <f t="shared" si="31"/>
        <v>4000000</v>
      </c>
      <c r="S36" s="302">
        <f t="shared" si="31"/>
        <v>21510000</v>
      </c>
      <c r="T36" s="303">
        <f t="shared" si="31"/>
        <v>952268</v>
      </c>
      <c r="U36" s="303">
        <f t="shared" si="30"/>
        <v>20557732</v>
      </c>
      <c r="V36" s="301">
        <f t="shared" si="30"/>
        <v>0</v>
      </c>
      <c r="W36" s="301">
        <f t="shared" si="30"/>
        <v>20435635</v>
      </c>
      <c r="X36" s="304">
        <f t="shared" ref="X36:AF36" si="32">SUM(X27:X35)</f>
        <v>20557732</v>
      </c>
      <c r="Y36" s="403">
        <f t="shared" si="32"/>
        <v>0</v>
      </c>
      <c r="Z36" s="404">
        <f t="shared" si="32"/>
        <v>224380421</v>
      </c>
      <c r="AA36" s="404">
        <f>SUM(AA27:AA35)</f>
        <v>204480421</v>
      </c>
      <c r="AB36" s="404">
        <f t="shared" si="32"/>
        <v>40000000</v>
      </c>
      <c r="AC36" s="404">
        <f t="shared" si="32"/>
        <v>164480421</v>
      </c>
      <c r="AD36" s="403">
        <f t="shared" si="32"/>
        <v>184380421</v>
      </c>
      <c r="AE36" s="403">
        <f>SUM(AE27:AE35)</f>
        <v>164480421</v>
      </c>
      <c r="AF36" s="403">
        <f t="shared" si="32"/>
        <v>19900000</v>
      </c>
      <c r="AG36" s="343"/>
      <c r="AH36" s="312">
        <f>SUM(AB36/Z36)</f>
        <v>0.17826867345079098</v>
      </c>
      <c r="AI36" s="305"/>
      <c r="AJ36" s="305">
        <f>SUM(AJ27:AJ35)</f>
        <v>0</v>
      </c>
      <c r="AK36" s="306" t="e">
        <f>SUM(AD36-AE36-#REF!-#REF!)</f>
        <v>#REF!</v>
      </c>
      <c r="AL36" s="272">
        <f t="shared" si="27"/>
        <v>0.24188531422956874</v>
      </c>
      <c r="AM36" s="186"/>
      <c r="AN36" s="331"/>
      <c r="AO36" s="156"/>
      <c r="AP36" s="338"/>
      <c r="AQ36" s="338"/>
      <c r="AR36" s="367"/>
    </row>
    <row r="37" spans="1:47" s="95" customFormat="1" ht="45" customHeight="1" x14ac:dyDescent="0.35">
      <c r="A37" s="94"/>
      <c r="B37" s="608" t="s">
        <v>193</v>
      </c>
      <c r="C37" s="608"/>
      <c r="D37" s="608"/>
      <c r="E37" s="608"/>
      <c r="F37" s="608"/>
      <c r="G37" s="608"/>
      <c r="H37" s="608"/>
      <c r="I37" s="608"/>
      <c r="J37" s="608"/>
      <c r="K37" s="87"/>
      <c r="L37" s="87"/>
      <c r="M37" s="87"/>
      <c r="N37" s="308"/>
      <c r="O37" s="308"/>
      <c r="P37" s="308"/>
      <c r="Q37" s="308"/>
      <c r="R37" s="308"/>
      <c r="S37" s="308"/>
      <c r="T37" s="308"/>
      <c r="U37" s="308"/>
      <c r="V37" s="308"/>
      <c r="W37" s="308"/>
      <c r="X37" s="308"/>
      <c r="Y37" s="405"/>
      <c r="Z37" s="405"/>
      <c r="AA37" s="405"/>
      <c r="AB37" s="405"/>
      <c r="AC37" s="405"/>
      <c r="AD37" s="405"/>
      <c r="AE37" s="405"/>
      <c r="AF37" s="405"/>
      <c r="AG37" s="346"/>
      <c r="AH37" s="259"/>
      <c r="AI37" s="314"/>
      <c r="AJ37" s="261"/>
      <c r="AK37" s="262" t="e">
        <f>SUM(AD37-AE37-#REF!-#REF!)</f>
        <v>#REF!</v>
      </c>
      <c r="AL37" s="284"/>
      <c r="AM37" s="184"/>
      <c r="AN37" s="329"/>
      <c r="AO37" s="155"/>
      <c r="AP37" s="335"/>
      <c r="AQ37" s="335"/>
      <c r="AR37" s="369"/>
    </row>
    <row r="38" spans="1:47" s="95" customFormat="1" ht="90" customHeight="1" x14ac:dyDescent="0.35">
      <c r="A38" s="94" t="s">
        <v>133</v>
      </c>
      <c r="B38" s="160">
        <v>2</v>
      </c>
      <c r="C38" s="160">
        <v>0</v>
      </c>
      <c r="D38" s="160">
        <v>4</v>
      </c>
      <c r="E38" s="160">
        <v>5</v>
      </c>
      <c r="F38" s="160">
        <v>1</v>
      </c>
      <c r="G38" s="160" t="s">
        <v>219</v>
      </c>
      <c r="H38" s="87">
        <v>10</v>
      </c>
      <c r="I38" s="87" t="s">
        <v>118</v>
      </c>
      <c r="J38" s="235" t="s">
        <v>374</v>
      </c>
      <c r="K38" s="383">
        <v>6719205</v>
      </c>
      <c r="L38" s="383">
        <v>19966682</v>
      </c>
      <c r="M38" s="383">
        <v>6801902</v>
      </c>
      <c r="N38" s="256">
        <v>25300000</v>
      </c>
      <c r="O38" s="256"/>
      <c r="P38" s="299"/>
      <c r="Q38" s="256">
        <f t="shared" ref="Q38:Q44" si="33">SUM(N38+O38-P38)</f>
        <v>25300000</v>
      </c>
      <c r="R38" s="297"/>
      <c r="S38" s="297">
        <v>2500000</v>
      </c>
      <c r="T38" s="311">
        <v>185000</v>
      </c>
      <c r="U38" s="297">
        <f t="shared" ref="U38:U44" si="34">SUM(S38-T38)</f>
        <v>2315000</v>
      </c>
      <c r="V38" s="256"/>
      <c r="W38" s="256">
        <v>6000000</v>
      </c>
      <c r="X38" s="258">
        <f t="shared" ref="X38:X44" si="35">SUM(U38)</f>
        <v>2315000</v>
      </c>
      <c r="Y38" s="385"/>
      <c r="Z38" s="386">
        <f t="shared" ref="Z38:Z44" si="36">SUM(Q38-R38-T38-V38-W38-X38-Y38)</f>
        <v>16800000</v>
      </c>
      <c r="AA38" s="557">
        <v>7640000</v>
      </c>
      <c r="AB38" s="408"/>
      <c r="AC38" s="386">
        <f t="shared" si="0"/>
        <v>7640000</v>
      </c>
      <c r="AD38" s="385">
        <f t="shared" si="4"/>
        <v>16800000</v>
      </c>
      <c r="AE38" s="385">
        <v>7640000</v>
      </c>
      <c r="AF38" s="385">
        <f t="shared" ref="AF38:AF44" si="37">SUM(AD38-AE38)</f>
        <v>9160000</v>
      </c>
      <c r="AG38" s="341">
        <f t="shared" ref="AG38:AG44" si="38">SUM(R38+T38+V38+Y38+W38+AB38)</f>
        <v>6185000</v>
      </c>
      <c r="AH38" s="259">
        <f t="shared" ref="AH38:AH43" si="39">AB38/(AB38+AE38+AF38)</f>
        <v>0</v>
      </c>
      <c r="AI38" s="260"/>
      <c r="AJ38" s="261"/>
      <c r="AK38" s="262" t="e">
        <f>SUM(AD38-AE38-#REF!-#REF!)</f>
        <v>#REF!</v>
      </c>
      <c r="AL38" s="263">
        <f t="shared" ref="AL38:AL44" si="40">SUM(Q38-(AD38+X38))/Q38</f>
        <v>0.24446640316205534</v>
      </c>
      <c r="AM38" s="180"/>
      <c r="AN38" s="329"/>
      <c r="AO38" s="352"/>
      <c r="AP38" s="335"/>
      <c r="AQ38" s="335">
        <v>9160000</v>
      </c>
      <c r="AR38" s="369"/>
      <c r="AS38" s="152">
        <f>SUM(AO38-AQ38)</f>
        <v>-9160000</v>
      </c>
      <c r="AU38" s="152"/>
    </row>
    <row r="39" spans="1:47" s="95" customFormat="1" ht="72.75" customHeight="1" x14ac:dyDescent="0.35">
      <c r="A39" s="94" t="s">
        <v>133</v>
      </c>
      <c r="B39" s="160">
        <v>2</v>
      </c>
      <c r="C39" s="160">
        <v>0</v>
      </c>
      <c r="D39" s="160">
        <v>4</v>
      </c>
      <c r="E39" s="160">
        <v>5</v>
      </c>
      <c r="F39" s="160">
        <v>2</v>
      </c>
      <c r="G39" s="160" t="s">
        <v>219</v>
      </c>
      <c r="H39" s="87">
        <v>10</v>
      </c>
      <c r="I39" s="87" t="s">
        <v>118</v>
      </c>
      <c r="J39" s="235" t="s">
        <v>318</v>
      </c>
      <c r="K39" s="151">
        <v>7601780</v>
      </c>
      <c r="L39" s="151">
        <v>16820404</v>
      </c>
      <c r="M39" s="151">
        <v>6296858</v>
      </c>
      <c r="N39" s="256">
        <v>35400000</v>
      </c>
      <c r="O39" s="256"/>
      <c r="P39" s="256"/>
      <c r="Q39" s="256">
        <f t="shared" si="33"/>
        <v>35400000</v>
      </c>
      <c r="R39" s="297"/>
      <c r="S39" s="315">
        <v>3700000</v>
      </c>
      <c r="T39" s="362"/>
      <c r="U39" s="297">
        <f t="shared" si="34"/>
        <v>3700000</v>
      </c>
      <c r="V39" s="256"/>
      <c r="W39" s="257"/>
      <c r="X39" s="258">
        <f t="shared" si="35"/>
        <v>3700000</v>
      </c>
      <c r="Y39" s="385"/>
      <c r="Z39" s="386">
        <f t="shared" si="36"/>
        <v>31700000</v>
      </c>
      <c r="AA39" s="556">
        <v>25500000</v>
      </c>
      <c r="AB39" s="386"/>
      <c r="AC39" s="386">
        <f t="shared" si="0"/>
        <v>25500000</v>
      </c>
      <c r="AD39" s="385">
        <f t="shared" si="4"/>
        <v>31700000</v>
      </c>
      <c r="AE39" s="385">
        <v>25500000</v>
      </c>
      <c r="AF39" s="385">
        <f t="shared" si="37"/>
        <v>6200000</v>
      </c>
      <c r="AG39" s="341">
        <f t="shared" si="38"/>
        <v>0</v>
      </c>
      <c r="AH39" s="259">
        <f t="shared" si="39"/>
        <v>0</v>
      </c>
      <c r="AI39" s="260"/>
      <c r="AJ39" s="261"/>
      <c r="AK39" s="262" t="e">
        <f>SUM(AD39-AE39-#REF!-#REF!)</f>
        <v>#REF!</v>
      </c>
      <c r="AL39" s="263">
        <f t="shared" si="40"/>
        <v>0</v>
      </c>
      <c r="AM39" s="180"/>
      <c r="AN39" s="329"/>
      <c r="AO39" s="352"/>
      <c r="AP39" s="335"/>
      <c r="AQ39" s="335">
        <v>5240000</v>
      </c>
      <c r="AR39" s="370"/>
    </row>
    <row r="40" spans="1:47" s="95" customFormat="1" ht="79.5" customHeight="1" x14ac:dyDescent="0.35">
      <c r="A40" s="94" t="s">
        <v>133</v>
      </c>
      <c r="B40" s="160">
        <v>2</v>
      </c>
      <c r="C40" s="160">
        <v>0</v>
      </c>
      <c r="D40" s="160">
        <v>4</v>
      </c>
      <c r="E40" s="160">
        <v>5</v>
      </c>
      <c r="F40" s="160">
        <v>5</v>
      </c>
      <c r="G40" s="160" t="s">
        <v>219</v>
      </c>
      <c r="H40" s="87">
        <v>10</v>
      </c>
      <c r="I40" s="87" t="s">
        <v>118</v>
      </c>
      <c r="J40" s="235" t="s">
        <v>317</v>
      </c>
      <c r="K40" s="114">
        <v>79507354</v>
      </c>
      <c r="L40" s="114">
        <v>287072300.5</v>
      </c>
      <c r="M40" s="114">
        <v>192403910</v>
      </c>
      <c r="N40" s="256">
        <v>198090000</v>
      </c>
      <c r="O40" s="256"/>
      <c r="P40" s="256"/>
      <c r="Q40" s="256">
        <f t="shared" si="33"/>
        <v>198090000</v>
      </c>
      <c r="R40" s="297"/>
      <c r="S40" s="297">
        <v>900000</v>
      </c>
      <c r="T40" s="297"/>
      <c r="U40" s="297">
        <f t="shared" si="34"/>
        <v>900000</v>
      </c>
      <c r="V40" s="256"/>
      <c r="W40" s="294">
        <f>5650244+189539064</f>
        <v>195189308</v>
      </c>
      <c r="X40" s="258">
        <f t="shared" si="35"/>
        <v>900000</v>
      </c>
      <c r="Y40" s="385"/>
      <c r="Z40" s="386">
        <f t="shared" si="36"/>
        <v>2000692</v>
      </c>
      <c r="AA40" s="556"/>
      <c r="AB40" s="386"/>
      <c r="AC40" s="386">
        <f t="shared" si="0"/>
        <v>0</v>
      </c>
      <c r="AD40" s="385">
        <f t="shared" si="4"/>
        <v>2000692</v>
      </c>
      <c r="AE40" s="385"/>
      <c r="AF40" s="385">
        <f t="shared" si="37"/>
        <v>2000692</v>
      </c>
      <c r="AG40" s="341">
        <f t="shared" si="38"/>
        <v>195189308</v>
      </c>
      <c r="AH40" s="259">
        <f t="shared" si="39"/>
        <v>0</v>
      </c>
      <c r="AI40" s="260"/>
      <c r="AJ40" s="261"/>
      <c r="AK40" s="262" t="e">
        <f>SUM(AD40-AE40-#REF!-#REF!)</f>
        <v>#REF!</v>
      </c>
      <c r="AL40" s="263">
        <f t="shared" si="40"/>
        <v>0.98535669645110813</v>
      </c>
      <c r="AM40" s="180"/>
      <c r="AN40" s="329"/>
      <c r="AO40" s="352"/>
      <c r="AP40" s="335"/>
      <c r="AQ40" s="335"/>
      <c r="AR40" s="377"/>
    </row>
    <row r="41" spans="1:47" s="95" customFormat="1" ht="66.75" customHeight="1" x14ac:dyDescent="0.35">
      <c r="A41" s="102" t="s">
        <v>133</v>
      </c>
      <c r="B41" s="160">
        <v>2</v>
      </c>
      <c r="C41" s="160">
        <v>0</v>
      </c>
      <c r="D41" s="160">
        <v>4</v>
      </c>
      <c r="E41" s="160">
        <v>5</v>
      </c>
      <c r="F41" s="160">
        <v>6</v>
      </c>
      <c r="G41" s="160" t="s">
        <v>219</v>
      </c>
      <c r="H41" s="87">
        <v>10</v>
      </c>
      <c r="I41" s="87" t="s">
        <v>118</v>
      </c>
      <c r="J41" s="456" t="s">
        <v>163</v>
      </c>
      <c r="K41" s="383">
        <v>21600000</v>
      </c>
      <c r="L41" s="383">
        <v>21600000</v>
      </c>
      <c r="M41" s="383">
        <v>17451732</v>
      </c>
      <c r="N41" s="256">
        <v>23270400</v>
      </c>
      <c r="O41" s="256"/>
      <c r="P41" s="491">
        <v>7312519</v>
      </c>
      <c r="Q41" s="256">
        <f t="shared" si="33"/>
        <v>15957881</v>
      </c>
      <c r="R41" s="297"/>
      <c r="S41" s="297"/>
      <c r="T41" s="297"/>
      <c r="U41" s="297">
        <f t="shared" si="34"/>
        <v>0</v>
      </c>
      <c r="V41" s="256"/>
      <c r="W41" s="256">
        <v>15957881</v>
      </c>
      <c r="X41" s="258">
        <f t="shared" si="35"/>
        <v>0</v>
      </c>
      <c r="Y41" s="385"/>
      <c r="Z41" s="386">
        <f t="shared" si="36"/>
        <v>0</v>
      </c>
      <c r="AA41" s="386"/>
      <c r="AB41" s="386"/>
      <c r="AC41" s="386">
        <f t="shared" si="0"/>
        <v>0</v>
      </c>
      <c r="AD41" s="385">
        <f t="shared" si="4"/>
        <v>0</v>
      </c>
      <c r="AE41" s="385"/>
      <c r="AF41" s="385">
        <f t="shared" si="37"/>
        <v>0</v>
      </c>
      <c r="AG41" s="341">
        <f t="shared" si="38"/>
        <v>15957881</v>
      </c>
      <c r="AH41" s="259"/>
      <c r="AI41" s="260"/>
      <c r="AJ41" s="261"/>
      <c r="AK41" s="262" t="e">
        <f>SUM(AD41-AE41-#REF!-#REF!)</f>
        <v>#REF!</v>
      </c>
      <c r="AL41" s="263">
        <f t="shared" si="40"/>
        <v>1</v>
      </c>
      <c r="AM41" s="180"/>
      <c r="AN41" s="329"/>
      <c r="AO41" s="352"/>
      <c r="AP41" s="335"/>
      <c r="AQ41" s="335"/>
      <c r="AR41" s="369"/>
    </row>
    <row r="42" spans="1:47" s="95" customFormat="1" ht="36" x14ac:dyDescent="0.35">
      <c r="A42" s="94" t="s">
        <v>133</v>
      </c>
      <c r="B42" s="160">
        <v>2</v>
      </c>
      <c r="C42" s="160">
        <v>0</v>
      </c>
      <c r="D42" s="160">
        <v>4</v>
      </c>
      <c r="E42" s="160">
        <v>5</v>
      </c>
      <c r="F42" s="160">
        <v>8</v>
      </c>
      <c r="G42" s="160" t="s">
        <v>219</v>
      </c>
      <c r="H42" s="87">
        <v>10</v>
      </c>
      <c r="I42" s="87" t="s">
        <v>118</v>
      </c>
      <c r="J42" s="456" t="s">
        <v>194</v>
      </c>
      <c r="K42" s="383">
        <v>102285363.8</v>
      </c>
      <c r="L42" s="383">
        <v>105523727</v>
      </c>
      <c r="M42" s="383">
        <v>89283685</v>
      </c>
      <c r="N42" s="256">
        <v>168737046</v>
      </c>
      <c r="O42" s="256"/>
      <c r="P42" s="491">
        <v>600000</v>
      </c>
      <c r="Q42" s="256">
        <f t="shared" si="33"/>
        <v>168137046</v>
      </c>
      <c r="R42" s="297"/>
      <c r="S42" s="297"/>
      <c r="T42" s="297"/>
      <c r="U42" s="297">
        <f t="shared" si="34"/>
        <v>0</v>
      </c>
      <c r="V42" s="256"/>
      <c r="W42" s="256">
        <v>62787045.18</v>
      </c>
      <c r="X42" s="258">
        <f t="shared" si="35"/>
        <v>0</v>
      </c>
      <c r="Y42" s="385"/>
      <c r="Z42" s="386">
        <f t="shared" si="36"/>
        <v>105350000.81999999</v>
      </c>
      <c r="AA42" s="557">
        <v>105350000</v>
      </c>
      <c r="AB42" s="386"/>
      <c r="AC42" s="386">
        <f t="shared" si="0"/>
        <v>105350000</v>
      </c>
      <c r="AD42" s="385">
        <f t="shared" si="4"/>
        <v>105350000.81999999</v>
      </c>
      <c r="AE42" s="385">
        <v>105350000</v>
      </c>
      <c r="AF42" s="385">
        <f t="shared" si="37"/>
        <v>0.81999999284744263</v>
      </c>
      <c r="AG42" s="341">
        <f t="shared" si="38"/>
        <v>62787045.18</v>
      </c>
      <c r="AH42" s="259">
        <f t="shared" si="39"/>
        <v>0</v>
      </c>
      <c r="AI42" s="260"/>
      <c r="AJ42" s="261"/>
      <c r="AK42" s="262" t="e">
        <f>SUM(AD42-AE42-#REF!-#REF!)</f>
        <v>#REF!</v>
      </c>
      <c r="AL42" s="263">
        <f t="shared" si="40"/>
        <v>0.37342778806759819</v>
      </c>
      <c r="AM42" s="180"/>
      <c r="AN42" s="329"/>
      <c r="AO42" s="352"/>
      <c r="AP42" s="335"/>
      <c r="AQ42" s="335"/>
      <c r="AR42" s="364"/>
    </row>
    <row r="43" spans="1:47" s="95" customFormat="1" ht="36" x14ac:dyDescent="0.35">
      <c r="A43" s="94" t="s">
        <v>133</v>
      </c>
      <c r="B43" s="160">
        <v>2</v>
      </c>
      <c r="C43" s="160">
        <v>0</v>
      </c>
      <c r="D43" s="160">
        <v>4</v>
      </c>
      <c r="E43" s="160">
        <v>5</v>
      </c>
      <c r="F43" s="160">
        <v>10</v>
      </c>
      <c r="G43" s="160" t="s">
        <v>219</v>
      </c>
      <c r="H43" s="87">
        <v>10</v>
      </c>
      <c r="I43" s="87" t="s">
        <v>118</v>
      </c>
      <c r="J43" s="235" t="s">
        <v>164</v>
      </c>
      <c r="K43" s="383">
        <v>152736982</v>
      </c>
      <c r="L43" s="383">
        <v>159603012</v>
      </c>
      <c r="M43" s="383">
        <v>139184373</v>
      </c>
      <c r="N43" s="256">
        <v>184060725</v>
      </c>
      <c r="O43" s="256"/>
      <c r="P43" s="256"/>
      <c r="Q43" s="256">
        <f t="shared" si="33"/>
        <v>184060725</v>
      </c>
      <c r="R43" s="297"/>
      <c r="S43" s="297"/>
      <c r="T43" s="297"/>
      <c r="U43" s="297">
        <f t="shared" si="34"/>
        <v>0</v>
      </c>
      <c r="V43" s="256"/>
      <c r="W43" s="256">
        <v>184060724.16999999</v>
      </c>
      <c r="X43" s="258">
        <f t="shared" si="35"/>
        <v>0</v>
      </c>
      <c r="Y43" s="385"/>
      <c r="Z43" s="386">
        <f t="shared" si="36"/>
        <v>0.83000001311302185</v>
      </c>
      <c r="AA43" s="386"/>
      <c r="AB43" s="386"/>
      <c r="AC43" s="386">
        <f t="shared" si="0"/>
        <v>0</v>
      </c>
      <c r="AD43" s="385">
        <f t="shared" si="4"/>
        <v>0.83000001311302185</v>
      </c>
      <c r="AE43" s="385"/>
      <c r="AF43" s="385">
        <f t="shared" si="37"/>
        <v>0.83000001311302185</v>
      </c>
      <c r="AG43" s="341">
        <f t="shared" si="38"/>
        <v>184060724.16999999</v>
      </c>
      <c r="AH43" s="259">
        <f t="shared" si="39"/>
        <v>0</v>
      </c>
      <c r="AI43" s="260"/>
      <c r="AJ43" s="261"/>
      <c r="AK43" s="262" t="e">
        <f>SUM(AD43-AE43-#REF!-#REF!)</f>
        <v>#REF!</v>
      </c>
      <c r="AL43" s="263">
        <f t="shared" si="40"/>
        <v>0.99999999549061858</v>
      </c>
      <c r="AM43" s="180"/>
      <c r="AN43" s="329"/>
      <c r="AO43" s="352"/>
      <c r="AP43" s="335"/>
      <c r="AQ43" s="335"/>
      <c r="AR43" s="364"/>
    </row>
    <row r="44" spans="1:47" s="95" customFormat="1" ht="36" x14ac:dyDescent="0.35">
      <c r="A44" s="94" t="s">
        <v>133</v>
      </c>
      <c r="B44" s="160">
        <v>2</v>
      </c>
      <c r="C44" s="160">
        <v>0</v>
      </c>
      <c r="D44" s="160">
        <v>4</v>
      </c>
      <c r="E44" s="160">
        <v>5</v>
      </c>
      <c r="F44" s="160">
        <v>12</v>
      </c>
      <c r="G44" s="160" t="s">
        <v>219</v>
      </c>
      <c r="H44" s="87">
        <v>10</v>
      </c>
      <c r="I44" s="87" t="s">
        <v>118</v>
      </c>
      <c r="J44" s="235" t="s">
        <v>165</v>
      </c>
      <c r="K44" s="383">
        <v>1449028</v>
      </c>
      <c r="L44" s="383">
        <v>54500</v>
      </c>
      <c r="M44" s="383">
        <v>3845289</v>
      </c>
      <c r="N44" s="256">
        <v>1950000</v>
      </c>
      <c r="O44" s="256"/>
      <c r="P44" s="256"/>
      <c r="Q44" s="256">
        <f t="shared" si="33"/>
        <v>1950000</v>
      </c>
      <c r="R44" s="297">
        <v>1500000</v>
      </c>
      <c r="S44" s="297">
        <v>450000</v>
      </c>
      <c r="T44" s="311">
        <v>276000</v>
      </c>
      <c r="U44" s="297">
        <f t="shared" si="34"/>
        <v>174000</v>
      </c>
      <c r="V44" s="256"/>
      <c r="W44" s="256"/>
      <c r="X44" s="258">
        <f t="shared" si="35"/>
        <v>174000</v>
      </c>
      <c r="Y44" s="385"/>
      <c r="Z44" s="386">
        <f t="shared" si="36"/>
        <v>0</v>
      </c>
      <c r="AA44" s="386"/>
      <c r="AB44" s="386"/>
      <c r="AC44" s="386">
        <f t="shared" si="0"/>
        <v>0</v>
      </c>
      <c r="AD44" s="385">
        <f t="shared" si="4"/>
        <v>0</v>
      </c>
      <c r="AE44" s="385"/>
      <c r="AF44" s="385">
        <f t="shared" si="37"/>
        <v>0</v>
      </c>
      <c r="AG44" s="341">
        <f t="shared" si="38"/>
        <v>1776000</v>
      </c>
      <c r="AH44" s="259"/>
      <c r="AI44" s="260"/>
      <c r="AJ44" s="261"/>
      <c r="AK44" s="262" t="e">
        <f>SUM(AD44-AE44-#REF!-#REF!)</f>
        <v>#REF!</v>
      </c>
      <c r="AL44" s="263">
        <f t="shared" si="40"/>
        <v>0.91076923076923078</v>
      </c>
      <c r="AM44" s="180"/>
      <c r="AN44" s="329"/>
      <c r="AO44" s="352"/>
      <c r="AP44" s="335"/>
      <c r="AQ44" s="335"/>
      <c r="AR44" s="364"/>
    </row>
    <row r="45" spans="1:47" s="107" customFormat="1" ht="48" customHeight="1" x14ac:dyDescent="0.35">
      <c r="A45" s="103"/>
      <c r="B45" s="104"/>
      <c r="C45" s="104"/>
      <c r="D45" s="104"/>
      <c r="E45" s="104"/>
      <c r="F45" s="104"/>
      <c r="G45" s="104"/>
      <c r="H45" s="105"/>
      <c r="I45" s="105"/>
      <c r="J45" s="132" t="s">
        <v>195</v>
      </c>
      <c r="K45" s="106">
        <f t="shared" ref="K45:W45" si="41">SUM(K38:K44)</f>
        <v>371899712.80000001</v>
      </c>
      <c r="L45" s="106">
        <f t="shared" si="41"/>
        <v>610640625.5</v>
      </c>
      <c r="M45" s="106">
        <f t="shared" si="41"/>
        <v>455267749</v>
      </c>
      <c r="N45" s="301">
        <f>SUM(N37:N44)</f>
        <v>636808171</v>
      </c>
      <c r="O45" s="301">
        <f>SUM(O37:O44)</f>
        <v>0</v>
      </c>
      <c r="P45" s="301">
        <f>SUM(P37:P44)</f>
        <v>7912519</v>
      </c>
      <c r="Q45" s="301">
        <f>SUM(Q37:Q44)</f>
        <v>628895652</v>
      </c>
      <c r="R45" s="302">
        <f>SUM(R38:R44)</f>
        <v>1500000</v>
      </c>
      <c r="S45" s="302">
        <f t="shared" si="41"/>
        <v>7550000</v>
      </c>
      <c r="T45" s="303">
        <f t="shared" si="41"/>
        <v>461000</v>
      </c>
      <c r="U45" s="303">
        <f t="shared" si="41"/>
        <v>7089000</v>
      </c>
      <c r="V45" s="301">
        <f t="shared" si="41"/>
        <v>0</v>
      </c>
      <c r="W45" s="301">
        <f t="shared" si="41"/>
        <v>463994958.35000002</v>
      </c>
      <c r="X45" s="304">
        <f>SUM(X37:X44)</f>
        <v>7089000</v>
      </c>
      <c r="Y45" s="403">
        <f>SUM(Y37:Y44)</f>
        <v>0</v>
      </c>
      <c r="Z45" s="404">
        <f>SUM(Z38:Z44)</f>
        <v>155850693.65000001</v>
      </c>
      <c r="AA45" s="404">
        <f>SUM(AA38:AA44)</f>
        <v>138490000</v>
      </c>
      <c r="AB45" s="404">
        <f>SUM(AB38:AB44)</f>
        <v>0</v>
      </c>
      <c r="AC45" s="404">
        <f t="shared" si="0"/>
        <v>138490000</v>
      </c>
      <c r="AD45" s="403">
        <f>SUM(AD37:AD44)</f>
        <v>155850693.65000001</v>
      </c>
      <c r="AE45" s="403">
        <f>SUM(AE37:AE44)</f>
        <v>138490000</v>
      </c>
      <c r="AF45" s="403">
        <f>SUM(AF37:AF44)</f>
        <v>17360693.650000006</v>
      </c>
      <c r="AG45" s="343"/>
      <c r="AH45" s="307">
        <f>SUM(AB45/Z45)</f>
        <v>0</v>
      </c>
      <c r="AI45" s="305"/>
      <c r="AJ45" s="316"/>
      <c r="AK45" s="306" t="e">
        <f>SUM(AD45-AE45-#REF!-#REF!)</f>
        <v>#REF!</v>
      </c>
      <c r="AL45" s="272">
        <f>SUM(Q45-(AD45+X45))/Q45</f>
        <v>0.74091140059273308</v>
      </c>
      <c r="AM45" s="183"/>
      <c r="AN45" s="331"/>
      <c r="AO45" s="156"/>
      <c r="AP45" s="338"/>
      <c r="AQ45" s="338"/>
      <c r="AR45" s="367"/>
    </row>
    <row r="46" spans="1:47" s="95" customFormat="1" ht="26.25" customHeight="1" x14ac:dyDescent="0.35">
      <c r="A46" s="94"/>
      <c r="B46" s="608" t="s">
        <v>176</v>
      </c>
      <c r="C46" s="608"/>
      <c r="D46" s="608"/>
      <c r="E46" s="608"/>
      <c r="F46" s="608"/>
      <c r="G46" s="608"/>
      <c r="H46" s="608"/>
      <c r="I46" s="608"/>
      <c r="J46" s="608"/>
      <c r="K46" s="87"/>
      <c r="L46" s="87"/>
      <c r="M46" s="87"/>
      <c r="N46" s="308"/>
      <c r="O46" s="308"/>
      <c r="P46" s="308"/>
      <c r="Q46" s="308"/>
      <c r="R46" s="308"/>
      <c r="S46" s="308"/>
      <c r="T46" s="308"/>
      <c r="U46" s="308"/>
      <c r="V46" s="308"/>
      <c r="W46" s="308"/>
      <c r="X46" s="308"/>
      <c r="Y46" s="405"/>
      <c r="Z46" s="405"/>
      <c r="AA46" s="405"/>
      <c r="AB46" s="405"/>
      <c r="AC46" s="405"/>
      <c r="AD46" s="405"/>
      <c r="AE46" s="405"/>
      <c r="AF46" s="405"/>
      <c r="AG46" s="346"/>
      <c r="AH46" s="259"/>
      <c r="AI46" s="314"/>
      <c r="AJ46" s="261"/>
      <c r="AK46" s="262" t="e">
        <f>SUM(AD46-AE46-#REF!-#REF!)</f>
        <v>#REF!</v>
      </c>
      <c r="AL46" s="284"/>
      <c r="AM46" s="184"/>
      <c r="AN46" s="329"/>
      <c r="AO46" s="155"/>
      <c r="AP46" s="335"/>
      <c r="AQ46" s="335"/>
      <c r="AR46" s="364"/>
    </row>
    <row r="47" spans="1:47" s="95" customFormat="1" ht="36" x14ac:dyDescent="0.35">
      <c r="A47" s="94" t="s">
        <v>133</v>
      </c>
      <c r="B47" s="160">
        <v>2</v>
      </c>
      <c r="C47" s="160">
        <v>0</v>
      </c>
      <c r="D47" s="160">
        <v>4</v>
      </c>
      <c r="E47" s="160">
        <v>6</v>
      </c>
      <c r="F47" s="160">
        <v>2</v>
      </c>
      <c r="G47" s="160" t="s">
        <v>219</v>
      </c>
      <c r="H47" s="87">
        <v>10</v>
      </c>
      <c r="I47" s="87" t="s">
        <v>118</v>
      </c>
      <c r="J47" s="133" t="s">
        <v>166</v>
      </c>
      <c r="K47" s="383">
        <v>56623255</v>
      </c>
      <c r="L47" s="383">
        <v>80264238</v>
      </c>
      <c r="M47" s="383">
        <v>102393891</v>
      </c>
      <c r="N47" s="256">
        <v>133564225</v>
      </c>
      <c r="O47" s="256"/>
      <c r="P47" s="256"/>
      <c r="Q47" s="256">
        <f>SUM(N47+O47-P47)</f>
        <v>133564225</v>
      </c>
      <c r="R47" s="297"/>
      <c r="S47" s="297">
        <v>1000000</v>
      </c>
      <c r="T47" s="311">
        <v>59500</v>
      </c>
      <c r="U47" s="297">
        <f>SUM(S47-T47)</f>
        <v>940500</v>
      </c>
      <c r="V47" s="256"/>
      <c r="W47" s="256">
        <v>98243320</v>
      </c>
      <c r="X47" s="258">
        <f>SUM(U47)</f>
        <v>940500</v>
      </c>
      <c r="Y47" s="385"/>
      <c r="Z47" s="386">
        <f>SUM(Q47-R47-T47-V47-W47-X47-Y47)</f>
        <v>34320905</v>
      </c>
      <c r="AA47" s="557">
        <v>34320905</v>
      </c>
      <c r="AB47" s="386"/>
      <c r="AC47" s="386">
        <f t="shared" si="0"/>
        <v>34320905</v>
      </c>
      <c r="AD47" s="385">
        <f t="shared" si="4"/>
        <v>34320905</v>
      </c>
      <c r="AE47" s="385">
        <v>34320905</v>
      </c>
      <c r="AF47" s="385">
        <f>SUM(AD47-AE47)</f>
        <v>0</v>
      </c>
      <c r="AG47" s="341">
        <f>SUM(R47+T47+V47+Y47+W47+AB47)</f>
        <v>98302820</v>
      </c>
      <c r="AH47" s="259">
        <f>AB47/(AB47+AE47+AF47)</f>
        <v>0</v>
      </c>
      <c r="AI47" s="260"/>
      <c r="AJ47" s="261"/>
      <c r="AK47" s="262" t="e">
        <f>SUM(AD47-AE47-#REF!-#REF!)</f>
        <v>#REF!</v>
      </c>
      <c r="AL47" s="263">
        <f>SUM(Q47-(AD47+X47))/Q47</f>
        <v>0.73599663382915592</v>
      </c>
      <c r="AM47" s="180"/>
      <c r="AN47" s="329"/>
      <c r="AO47" s="352"/>
      <c r="AP47" s="335"/>
      <c r="AQ47" s="335"/>
      <c r="AR47" s="364"/>
    </row>
    <row r="48" spans="1:47" s="95" customFormat="1" ht="54" customHeight="1" x14ac:dyDescent="0.35">
      <c r="A48" s="94" t="s">
        <v>133</v>
      </c>
      <c r="B48" s="160">
        <v>2</v>
      </c>
      <c r="C48" s="160">
        <v>0</v>
      </c>
      <c r="D48" s="160">
        <v>4</v>
      </c>
      <c r="E48" s="160">
        <v>6</v>
      </c>
      <c r="F48" s="160">
        <v>5</v>
      </c>
      <c r="G48" s="160" t="s">
        <v>219</v>
      </c>
      <c r="H48" s="87">
        <v>10</v>
      </c>
      <c r="I48" s="87" t="s">
        <v>118</v>
      </c>
      <c r="J48" s="235" t="s">
        <v>167</v>
      </c>
      <c r="K48" s="383">
        <v>16573350</v>
      </c>
      <c r="L48" s="383">
        <v>133954639</v>
      </c>
      <c r="M48" s="383">
        <v>497266364</v>
      </c>
      <c r="N48" s="256">
        <v>1061050951</v>
      </c>
      <c r="O48" s="256"/>
      <c r="P48" s="256"/>
      <c r="Q48" s="256">
        <f>SUM(N48+O48-P48)</f>
        <v>1061050951</v>
      </c>
      <c r="R48" s="297"/>
      <c r="S48" s="297"/>
      <c r="T48" s="297"/>
      <c r="U48" s="297">
        <f>SUM(S48-T48)</f>
        <v>0</v>
      </c>
      <c r="V48" s="256"/>
      <c r="W48" s="256">
        <f>423578643+75157652.53+198523587.84</f>
        <v>697259883.37</v>
      </c>
      <c r="X48" s="258">
        <f>SUM(U48)</f>
        <v>0</v>
      </c>
      <c r="Y48" s="385"/>
      <c r="Z48" s="386">
        <f>SUM(Q48-R48-T48-V48-W48-X48-Y48)</f>
        <v>363791067.63</v>
      </c>
      <c r="AA48" s="557">
        <v>363791067</v>
      </c>
      <c r="AB48" s="386"/>
      <c r="AC48" s="386">
        <f t="shared" si="0"/>
        <v>363791067</v>
      </c>
      <c r="AD48" s="385">
        <f t="shared" si="4"/>
        <v>363791067.63</v>
      </c>
      <c r="AE48" s="385">
        <v>363791067</v>
      </c>
      <c r="AF48" s="385">
        <f>SUM(AD48-AE48)</f>
        <v>0.62999999523162842</v>
      </c>
      <c r="AG48" s="341">
        <f>SUM(R48+T48+V48+Y48+W48+AB48)</f>
        <v>697259883.37</v>
      </c>
      <c r="AH48" s="259">
        <f>AB48/(AB48+AE48+AF48)</f>
        <v>0</v>
      </c>
      <c r="AI48" s="260"/>
      <c r="AJ48" s="261"/>
      <c r="AK48" s="262" t="e">
        <f>SUM(AD48-AE48-#REF!-#REF!)</f>
        <v>#REF!</v>
      </c>
      <c r="AL48" s="263">
        <f>SUM(Q48-(AD48+X48))/Q48</f>
        <v>0.65714081186474527</v>
      </c>
      <c r="AM48" s="322"/>
      <c r="AN48" s="329"/>
      <c r="AO48" s="352"/>
      <c r="AP48" s="335"/>
      <c r="AQ48" s="335"/>
      <c r="AR48" s="364"/>
    </row>
    <row r="49" spans="1:44" s="95" customFormat="1" ht="36" x14ac:dyDescent="0.35">
      <c r="A49" s="94" t="s">
        <v>133</v>
      </c>
      <c r="B49" s="160">
        <v>2</v>
      </c>
      <c r="C49" s="160">
        <v>0</v>
      </c>
      <c r="D49" s="160">
        <v>4</v>
      </c>
      <c r="E49" s="160">
        <v>6</v>
      </c>
      <c r="F49" s="160">
        <v>7</v>
      </c>
      <c r="G49" s="160" t="s">
        <v>219</v>
      </c>
      <c r="H49" s="87">
        <v>10</v>
      </c>
      <c r="I49" s="87" t="s">
        <v>118</v>
      </c>
      <c r="J49" s="456" t="s">
        <v>168</v>
      </c>
      <c r="K49" s="383">
        <v>2968650</v>
      </c>
      <c r="L49" s="383">
        <v>3042900</v>
      </c>
      <c r="M49" s="383">
        <v>0</v>
      </c>
      <c r="N49" s="256">
        <v>6000000</v>
      </c>
      <c r="O49" s="491">
        <v>436904</v>
      </c>
      <c r="P49" s="256"/>
      <c r="Q49" s="256">
        <f>SUM(N49+O49-P49)</f>
        <v>6436904</v>
      </c>
      <c r="R49" s="297"/>
      <c r="S49" s="297">
        <v>3000000</v>
      </c>
      <c r="T49" s="311">
        <v>111000</v>
      </c>
      <c r="U49" s="297">
        <f>SUM(S49-T49)</f>
        <v>2889000</v>
      </c>
      <c r="V49" s="256"/>
      <c r="W49" s="256"/>
      <c r="X49" s="258">
        <f>SUM(U49)</f>
        <v>2889000</v>
      </c>
      <c r="Y49" s="385"/>
      <c r="Z49" s="386">
        <f>SUM(Q49-R49-T49-V49-W49-X49-Y49)</f>
        <v>3436904</v>
      </c>
      <c r="AA49" s="557">
        <v>3000000</v>
      </c>
      <c r="AB49" s="386"/>
      <c r="AC49" s="386">
        <f t="shared" si="0"/>
        <v>3000000</v>
      </c>
      <c r="AD49" s="385">
        <f t="shared" si="4"/>
        <v>3436904</v>
      </c>
      <c r="AE49" s="385">
        <v>3000000</v>
      </c>
      <c r="AF49" s="385">
        <f>SUM(AD49-AE49)</f>
        <v>436904</v>
      </c>
      <c r="AG49" s="341">
        <f>SUM(R49+T49+V49+Y49+W49+AB49)</f>
        <v>111000</v>
      </c>
      <c r="AH49" s="259">
        <f>AB49/(AB49+AE49+AF49)</f>
        <v>0</v>
      </c>
      <c r="AI49" s="260"/>
      <c r="AJ49" s="261"/>
      <c r="AK49" s="262" t="e">
        <f>SUM(AD49-AE49-#REF!-#REF!)</f>
        <v>#REF!</v>
      </c>
      <c r="AL49" s="263">
        <f>SUM(Q49-(AD49+X49))/Q49</f>
        <v>1.7244314968811094E-2</v>
      </c>
      <c r="AM49" s="180"/>
      <c r="AN49" s="329"/>
      <c r="AO49" s="352"/>
      <c r="AP49" s="335"/>
      <c r="AQ49" s="335"/>
      <c r="AR49" s="364"/>
    </row>
    <row r="50" spans="1:44" s="95" customFormat="1" ht="100.5" customHeight="1" x14ac:dyDescent="0.35">
      <c r="A50" s="94" t="s">
        <v>133</v>
      </c>
      <c r="B50" s="160">
        <v>2</v>
      </c>
      <c r="C50" s="160">
        <v>0</v>
      </c>
      <c r="D50" s="160">
        <v>4</v>
      </c>
      <c r="E50" s="160">
        <v>6</v>
      </c>
      <c r="F50" s="160">
        <v>8</v>
      </c>
      <c r="G50" s="160" t="s">
        <v>219</v>
      </c>
      <c r="H50" s="87">
        <v>10</v>
      </c>
      <c r="I50" s="87" t="s">
        <v>118</v>
      </c>
      <c r="J50" s="235" t="s">
        <v>257</v>
      </c>
      <c r="K50" s="383">
        <v>3728944</v>
      </c>
      <c r="L50" s="383">
        <v>4108750</v>
      </c>
      <c r="M50" s="383">
        <f>3344323+1826294</f>
        <v>5170617</v>
      </c>
      <c r="N50" s="256">
        <v>5350000</v>
      </c>
      <c r="O50" s="256"/>
      <c r="P50" s="256"/>
      <c r="Q50" s="256">
        <f>SUM(N50+O50-P50)</f>
        <v>5350000</v>
      </c>
      <c r="R50" s="297">
        <v>1500000</v>
      </c>
      <c r="S50" s="297"/>
      <c r="T50" s="297"/>
      <c r="U50" s="297">
        <f>SUM(S50-T50)</f>
        <v>0</v>
      </c>
      <c r="V50" s="256"/>
      <c r="W50" s="300"/>
      <c r="X50" s="258">
        <f>SUM(U50)</f>
        <v>0</v>
      </c>
      <c r="Y50" s="385"/>
      <c r="Z50" s="386">
        <f>SUM(Q50-R50-T50-V50-W50-X50-Y50)</f>
        <v>3850000</v>
      </c>
      <c r="AA50" s="557">
        <v>3850000</v>
      </c>
      <c r="AB50" s="386"/>
      <c r="AC50" s="386">
        <f t="shared" si="0"/>
        <v>3850000</v>
      </c>
      <c r="AD50" s="385">
        <f t="shared" si="4"/>
        <v>3850000</v>
      </c>
      <c r="AE50" s="385">
        <v>3850000</v>
      </c>
      <c r="AF50" s="385">
        <f>SUM(AD50-AE50)</f>
        <v>0</v>
      </c>
      <c r="AG50" s="341">
        <f>SUM(R50+T50+V50+Y50+W50+AB50)</f>
        <v>1500000</v>
      </c>
      <c r="AH50" s="259">
        <f>AB50/(AB50+AE50+AF50)</f>
        <v>0</v>
      </c>
      <c r="AI50" s="260"/>
      <c r="AJ50" s="261"/>
      <c r="AK50" s="262" t="e">
        <f>SUM(AD50-AE50-#REF!-#REF!)</f>
        <v>#REF!</v>
      </c>
      <c r="AL50" s="263">
        <f>SUM(Q50-(AD50+X50))/Q50</f>
        <v>0.28037383177570091</v>
      </c>
      <c r="AM50" s="180"/>
      <c r="AN50" s="329"/>
      <c r="AO50" s="352"/>
      <c r="AP50" s="335"/>
      <c r="AQ50" s="335"/>
      <c r="AR50" s="364"/>
    </row>
    <row r="51" spans="1:44" s="107" customFormat="1" ht="49.5" customHeight="1" x14ac:dyDescent="0.35">
      <c r="A51" s="103"/>
      <c r="B51" s="104"/>
      <c r="C51" s="104"/>
      <c r="D51" s="104"/>
      <c r="E51" s="104"/>
      <c r="F51" s="104"/>
      <c r="G51" s="104"/>
      <c r="H51" s="105"/>
      <c r="I51" s="105"/>
      <c r="J51" s="132" t="s">
        <v>197</v>
      </c>
      <c r="K51" s="106">
        <f>SUM(K47:K50)</f>
        <v>79894199</v>
      </c>
      <c r="L51" s="106">
        <f>SUM(L47:L50)</f>
        <v>221370527</v>
      </c>
      <c r="M51" s="106">
        <f>SUM(M47:M50)</f>
        <v>604830872</v>
      </c>
      <c r="N51" s="301">
        <f>SUM(N46:N50)</f>
        <v>1205965176</v>
      </c>
      <c r="O51" s="301">
        <f>SUM(O46:O50)</f>
        <v>436904</v>
      </c>
      <c r="P51" s="301">
        <f>SUM(P46:P50)</f>
        <v>0</v>
      </c>
      <c r="Q51" s="301">
        <f>SUM(Q46:Q50)</f>
        <v>1206402080</v>
      </c>
      <c r="R51" s="302">
        <f>SUM(R47:R50)</f>
        <v>1500000</v>
      </c>
      <c r="S51" s="302">
        <f>SUM(S47:S50)</f>
        <v>4000000</v>
      </c>
      <c r="T51" s="303">
        <f t="shared" ref="T51:AA51" si="42">SUM(T47:T50)</f>
        <v>170500</v>
      </c>
      <c r="U51" s="303">
        <f t="shared" si="42"/>
        <v>3829500</v>
      </c>
      <c r="V51" s="301">
        <f t="shared" si="42"/>
        <v>0</v>
      </c>
      <c r="W51" s="301">
        <f t="shared" si="42"/>
        <v>795503203.37</v>
      </c>
      <c r="X51" s="304">
        <f>SUM(X46:X50)</f>
        <v>3829500</v>
      </c>
      <c r="Y51" s="403">
        <f>SUM(Y46:Y50)</f>
        <v>0</v>
      </c>
      <c r="Z51" s="404">
        <f t="shared" si="42"/>
        <v>405398876.63</v>
      </c>
      <c r="AA51" s="404">
        <f t="shared" si="42"/>
        <v>404961972</v>
      </c>
      <c r="AB51" s="404">
        <f>SUM(AB47:AB50)</f>
        <v>0</v>
      </c>
      <c r="AC51" s="404">
        <f t="shared" si="0"/>
        <v>404961972</v>
      </c>
      <c r="AD51" s="403">
        <f>SUM(AD46:AD50)</f>
        <v>405398876.63</v>
      </c>
      <c r="AE51" s="403">
        <f>SUM(AE46:AE50)</f>
        <v>404961972</v>
      </c>
      <c r="AF51" s="403">
        <f>SUM(AF46:AF50)</f>
        <v>436904.62999999523</v>
      </c>
      <c r="AG51" s="343"/>
      <c r="AH51" s="307">
        <f>SUM(AB51/Z51)</f>
        <v>0</v>
      </c>
      <c r="AI51" s="305"/>
      <c r="AJ51" s="301"/>
      <c r="AK51" s="306" t="e">
        <f>SUM(AD51-AE51-#REF!-#REF!)</f>
        <v>#REF!</v>
      </c>
      <c r="AL51" s="272">
        <f>SUM(Q51-(AD51+X51))/Q51</f>
        <v>0.6607860816768486</v>
      </c>
      <c r="AM51" s="183"/>
      <c r="AN51" s="331"/>
      <c r="AO51" s="156"/>
      <c r="AP51" s="338"/>
      <c r="AQ51" s="338"/>
      <c r="AR51" s="367"/>
    </row>
    <row r="52" spans="1:44" s="95" customFormat="1" ht="33" customHeight="1" x14ac:dyDescent="0.35">
      <c r="A52" s="94"/>
      <c r="B52" s="608" t="s">
        <v>169</v>
      </c>
      <c r="C52" s="608"/>
      <c r="D52" s="608"/>
      <c r="E52" s="608"/>
      <c r="F52" s="608"/>
      <c r="G52" s="608"/>
      <c r="H52" s="608"/>
      <c r="I52" s="608"/>
      <c r="J52" s="608" t="s">
        <v>169</v>
      </c>
      <c r="K52" s="87"/>
      <c r="L52" s="87"/>
      <c r="M52" s="87"/>
      <c r="N52" s="308"/>
      <c r="O52" s="308"/>
      <c r="P52" s="308"/>
      <c r="Q52" s="308"/>
      <c r="R52" s="308"/>
      <c r="S52" s="308"/>
      <c r="T52" s="308"/>
      <c r="U52" s="308"/>
      <c r="V52" s="308"/>
      <c r="W52" s="308"/>
      <c r="X52" s="308"/>
      <c r="Y52" s="405"/>
      <c r="Z52" s="405"/>
      <c r="AA52" s="405"/>
      <c r="AB52" s="405"/>
      <c r="AC52" s="405"/>
      <c r="AD52" s="405"/>
      <c r="AE52" s="405"/>
      <c r="AF52" s="405"/>
      <c r="AG52" s="346"/>
      <c r="AH52" s="259"/>
      <c r="AI52" s="314"/>
      <c r="AJ52" s="261"/>
      <c r="AK52" s="262" t="e">
        <f>SUM(AD52-AE52-#REF!-#REF!)</f>
        <v>#REF!</v>
      </c>
      <c r="AL52" s="284"/>
      <c r="AM52" s="184"/>
      <c r="AN52" s="329"/>
      <c r="AO52" s="155"/>
      <c r="AP52" s="335"/>
      <c r="AQ52" s="335"/>
      <c r="AR52" s="364"/>
    </row>
    <row r="53" spans="1:44" s="95" customFormat="1" ht="36" x14ac:dyDescent="0.35">
      <c r="A53" s="94" t="s">
        <v>133</v>
      </c>
      <c r="B53" s="160">
        <v>2</v>
      </c>
      <c r="C53" s="160">
        <v>0</v>
      </c>
      <c r="D53" s="160">
        <v>4</v>
      </c>
      <c r="E53" s="160">
        <v>7</v>
      </c>
      <c r="F53" s="160">
        <v>1</v>
      </c>
      <c r="G53" s="160" t="s">
        <v>219</v>
      </c>
      <c r="H53" s="87">
        <v>9</v>
      </c>
      <c r="I53" s="87" t="s">
        <v>118</v>
      </c>
      <c r="J53" s="133" t="s">
        <v>223</v>
      </c>
      <c r="K53" s="383">
        <v>746200</v>
      </c>
      <c r="L53" s="383">
        <v>85400</v>
      </c>
      <c r="M53" s="383"/>
      <c r="N53" s="256"/>
      <c r="O53" s="256"/>
      <c r="P53" s="256"/>
      <c r="Q53" s="256">
        <f>SUM(N53+O53-P53)</f>
        <v>0</v>
      </c>
      <c r="R53" s="297"/>
      <c r="S53" s="297">
        <v>0</v>
      </c>
      <c r="T53" s="297">
        <v>0</v>
      </c>
      <c r="U53" s="297">
        <f>SUM(S53-T53)</f>
        <v>0</v>
      </c>
      <c r="V53" s="256"/>
      <c r="W53" s="256"/>
      <c r="X53" s="258">
        <f>SUM(U53)</f>
        <v>0</v>
      </c>
      <c r="Y53" s="385"/>
      <c r="Z53" s="386">
        <f>SUM(Q53-R53-T53-V53-W53-X53-Y53)</f>
        <v>0</v>
      </c>
      <c r="AA53" s="386"/>
      <c r="AB53" s="386"/>
      <c r="AC53" s="386">
        <f t="shared" si="0"/>
        <v>0</v>
      </c>
      <c r="AD53" s="385">
        <f t="shared" si="4"/>
        <v>0</v>
      </c>
      <c r="AE53" s="385"/>
      <c r="AF53" s="385">
        <f>SUM(AD53-AE53)</f>
        <v>0</v>
      </c>
      <c r="AG53" s="341">
        <f>SUM(R53+T53+V53+Y53+W53+AB53)</f>
        <v>0</v>
      </c>
      <c r="AH53" s="259"/>
      <c r="AI53" s="260"/>
      <c r="AJ53" s="261"/>
      <c r="AK53" s="262" t="e">
        <f>SUM(AD53-AE53-#REF!-#REF!)</f>
        <v>#REF!</v>
      </c>
      <c r="AL53" s="263" t="e">
        <f>SUM(Q53-(AD53+X53))/Q53</f>
        <v>#DIV/0!</v>
      </c>
      <c r="AM53" s="180"/>
      <c r="AN53" s="329"/>
      <c r="AO53" s="352"/>
      <c r="AP53" s="335"/>
      <c r="AQ53" s="335"/>
      <c r="AR53" s="364"/>
    </row>
    <row r="54" spans="1:44" s="95" customFormat="1" ht="65.25" customHeight="1" x14ac:dyDescent="0.35">
      <c r="A54" s="94" t="s">
        <v>133</v>
      </c>
      <c r="B54" s="160">
        <v>2</v>
      </c>
      <c r="C54" s="160">
        <v>0</v>
      </c>
      <c r="D54" s="160">
        <v>4</v>
      </c>
      <c r="E54" s="160">
        <v>7</v>
      </c>
      <c r="F54" s="160">
        <v>3</v>
      </c>
      <c r="G54" s="160" t="s">
        <v>120</v>
      </c>
      <c r="H54" s="87">
        <v>10</v>
      </c>
      <c r="I54" s="87" t="s">
        <v>118</v>
      </c>
      <c r="J54" s="133" t="s">
        <v>222</v>
      </c>
      <c r="K54" s="383">
        <v>111300</v>
      </c>
      <c r="L54" s="383">
        <v>120960</v>
      </c>
      <c r="M54" s="383"/>
      <c r="N54" s="256"/>
      <c r="O54" s="256"/>
      <c r="P54" s="256"/>
      <c r="Q54" s="256">
        <f>SUM(N54+O54-P54)</f>
        <v>0</v>
      </c>
      <c r="R54" s="297"/>
      <c r="S54" s="297"/>
      <c r="T54" s="297">
        <v>0</v>
      </c>
      <c r="U54" s="297">
        <f>SUM(S54-T54)</f>
        <v>0</v>
      </c>
      <c r="V54" s="256"/>
      <c r="W54" s="256"/>
      <c r="X54" s="258">
        <f>SUM(U54)</f>
        <v>0</v>
      </c>
      <c r="Y54" s="385"/>
      <c r="Z54" s="386">
        <f>SUM(Q54-R54-T54-V54-W54-X54-Y54)</f>
        <v>0</v>
      </c>
      <c r="AA54" s="409"/>
      <c r="AB54" s="409"/>
      <c r="AC54" s="409">
        <f t="shared" si="0"/>
        <v>0</v>
      </c>
      <c r="AD54" s="385">
        <f t="shared" si="4"/>
        <v>0</v>
      </c>
      <c r="AE54" s="385"/>
      <c r="AF54" s="385">
        <f>SUM(AD54-AE54)</f>
        <v>0</v>
      </c>
      <c r="AG54" s="341">
        <f>SUM(R54+T54+V54+Y54+W54+AB54)</f>
        <v>0</v>
      </c>
      <c r="AH54" s="259"/>
      <c r="AI54" s="260"/>
      <c r="AJ54" s="261"/>
      <c r="AK54" s="262" t="e">
        <f>SUM(AD54-AE54-#REF!-#REF!)</f>
        <v>#REF!</v>
      </c>
      <c r="AL54" s="263" t="e">
        <f>SUM(Q54-(AD54+X54))/Q54</f>
        <v>#DIV/0!</v>
      </c>
      <c r="AM54" s="180"/>
      <c r="AN54" s="329"/>
      <c r="AO54" s="352"/>
      <c r="AP54" s="335"/>
      <c r="AQ54" s="335"/>
      <c r="AR54" s="364"/>
    </row>
    <row r="55" spans="1:44" s="95" customFormat="1" ht="52.5" customHeight="1" x14ac:dyDescent="0.35">
      <c r="A55" s="94" t="s">
        <v>133</v>
      </c>
      <c r="B55" s="160">
        <v>2</v>
      </c>
      <c r="C55" s="160">
        <v>0</v>
      </c>
      <c r="D55" s="160">
        <v>4</v>
      </c>
      <c r="E55" s="160">
        <v>7</v>
      </c>
      <c r="F55" s="160">
        <v>5</v>
      </c>
      <c r="G55" s="160" t="s">
        <v>219</v>
      </c>
      <c r="H55" s="87">
        <v>10</v>
      </c>
      <c r="I55" s="87" t="s">
        <v>118</v>
      </c>
      <c r="J55" s="235" t="s">
        <v>170</v>
      </c>
      <c r="K55" s="383">
        <v>2293000</v>
      </c>
      <c r="L55" s="383">
        <v>1674000</v>
      </c>
      <c r="M55" s="383">
        <v>683998</v>
      </c>
      <c r="N55" s="256">
        <v>4600000</v>
      </c>
      <c r="O55" s="256"/>
      <c r="P55" s="256"/>
      <c r="Q55" s="256">
        <f>SUM(N55+O55-P55)</f>
        <v>4600000</v>
      </c>
      <c r="R55" s="297"/>
      <c r="S55" s="297"/>
      <c r="T55" s="297"/>
      <c r="U55" s="297">
        <f>SUM(S55-T55)</f>
        <v>0</v>
      </c>
      <c r="V55" s="256"/>
      <c r="W55" s="256"/>
      <c r="X55" s="258">
        <f>SUM(U55)</f>
        <v>0</v>
      </c>
      <c r="Y55" s="385"/>
      <c r="Z55" s="386">
        <f>SUM(Q55-R55-T55-V55-W55-X55-Y55)</f>
        <v>4600000</v>
      </c>
      <c r="AA55" s="386">
        <v>4600000</v>
      </c>
      <c r="AB55" s="386">
        <v>0</v>
      </c>
      <c r="AC55" s="386">
        <f t="shared" si="0"/>
        <v>4600000</v>
      </c>
      <c r="AD55" s="385">
        <f t="shared" si="4"/>
        <v>4600000</v>
      </c>
      <c r="AE55" s="385">
        <v>4600000</v>
      </c>
      <c r="AF55" s="385">
        <f>SUM(AD55-AE55)</f>
        <v>0</v>
      </c>
      <c r="AG55" s="341">
        <f>SUM(R55+T55+V55+Y55+W55+AB55)</f>
        <v>0</v>
      </c>
      <c r="AH55" s="259">
        <f>AB55/(AB55+AE55+AF55)</f>
        <v>0</v>
      </c>
      <c r="AI55" s="260"/>
      <c r="AJ55" s="261"/>
      <c r="AK55" s="262" t="e">
        <f>SUM(AD55-AE55-#REF!-#REF!)</f>
        <v>#REF!</v>
      </c>
      <c r="AL55" s="263">
        <f>SUM(Q55-(AD55+X55))/Q55</f>
        <v>0</v>
      </c>
      <c r="AM55" s="180"/>
      <c r="AN55" s="329"/>
      <c r="AO55" s="352"/>
      <c r="AP55" s="335"/>
      <c r="AQ55" s="335"/>
      <c r="AR55" s="364"/>
    </row>
    <row r="56" spans="1:44" s="95" customFormat="1" ht="73.5" customHeight="1" x14ac:dyDescent="0.35">
      <c r="A56" s="94" t="s">
        <v>133</v>
      </c>
      <c r="B56" s="160">
        <v>2</v>
      </c>
      <c r="C56" s="160">
        <v>0</v>
      </c>
      <c r="D56" s="160">
        <v>4</v>
      </c>
      <c r="E56" s="160">
        <v>7</v>
      </c>
      <c r="F56" s="160">
        <v>6</v>
      </c>
      <c r="G56" s="160" t="s">
        <v>219</v>
      </c>
      <c r="H56" s="87">
        <v>10</v>
      </c>
      <c r="I56" s="87" t="s">
        <v>118</v>
      </c>
      <c r="J56" s="235" t="s">
        <v>375</v>
      </c>
      <c r="K56" s="383">
        <v>5955458</v>
      </c>
      <c r="L56" s="383">
        <v>4360858</v>
      </c>
      <c r="M56" s="383">
        <f>1454877</f>
        <v>1454877</v>
      </c>
      <c r="N56" s="256">
        <v>6500000</v>
      </c>
      <c r="O56" s="256"/>
      <c r="P56" s="256"/>
      <c r="Q56" s="256">
        <f>SUM(N56+O56-P56)</f>
        <v>6500000</v>
      </c>
      <c r="R56" s="302">
        <v>500000</v>
      </c>
      <c r="S56" s="302">
        <v>3000000</v>
      </c>
      <c r="T56" s="311">
        <v>22850</v>
      </c>
      <c r="U56" s="297">
        <f>SUM(S56-T56)</f>
        <v>2977150</v>
      </c>
      <c r="V56" s="256"/>
      <c r="W56" s="256"/>
      <c r="X56" s="258">
        <f>SUM(U56)</f>
        <v>2977150</v>
      </c>
      <c r="Y56" s="385"/>
      <c r="Z56" s="386">
        <f>SUM(Q56-R56-T56-V56-W56-X56-Y56)</f>
        <v>3000000</v>
      </c>
      <c r="AA56" s="386">
        <v>3000000</v>
      </c>
      <c r="AB56" s="386"/>
      <c r="AC56" s="386">
        <f t="shared" si="0"/>
        <v>3000000</v>
      </c>
      <c r="AD56" s="385">
        <f t="shared" si="4"/>
        <v>3000000</v>
      </c>
      <c r="AE56" s="385">
        <v>3000000</v>
      </c>
      <c r="AF56" s="385">
        <f>SUM(AD56-AE56)</f>
        <v>0</v>
      </c>
      <c r="AG56" s="341">
        <f>SUM(R56+T56+V56+Y56+W56+AB56)</f>
        <v>522850</v>
      </c>
      <c r="AH56" s="259">
        <f>AB56/(AB56+AE56+AF56)</f>
        <v>0</v>
      </c>
      <c r="AI56" s="260"/>
      <c r="AJ56" s="261"/>
      <c r="AK56" s="262" t="e">
        <f>SUM(AD56-AE56-#REF!-#REF!)</f>
        <v>#REF!</v>
      </c>
      <c r="AL56" s="263">
        <f>SUM(Q56-(AD56+X56))/Q56</f>
        <v>8.0438461538461542E-2</v>
      </c>
      <c r="AM56" s="180"/>
      <c r="AN56" s="329"/>
      <c r="AO56" s="352"/>
      <c r="AP56" s="335"/>
      <c r="AQ56" s="335"/>
      <c r="AR56" s="364"/>
    </row>
    <row r="57" spans="1:44" s="107" customFormat="1" ht="36" x14ac:dyDescent="0.35">
      <c r="A57" s="103"/>
      <c r="B57" s="104"/>
      <c r="C57" s="104"/>
      <c r="D57" s="104"/>
      <c r="E57" s="104"/>
      <c r="F57" s="104"/>
      <c r="G57" s="104" t="s">
        <v>219</v>
      </c>
      <c r="H57" s="105"/>
      <c r="I57" s="105"/>
      <c r="J57" s="132" t="s">
        <v>232</v>
      </c>
      <c r="K57" s="106">
        <f>SUM(K53:K56)</f>
        <v>9105958</v>
      </c>
      <c r="L57" s="106">
        <f>SUM(L53:L56)</f>
        <v>6241218</v>
      </c>
      <c r="M57" s="106">
        <f>SUM(M53:M56)</f>
        <v>2138875</v>
      </c>
      <c r="N57" s="301">
        <f>SUM(N53:N56)</f>
        <v>11100000</v>
      </c>
      <c r="O57" s="301">
        <f t="shared" ref="O57:V57" si="43">SUM(O53:O56)</f>
        <v>0</v>
      </c>
      <c r="P57" s="301">
        <f t="shared" si="43"/>
        <v>0</v>
      </c>
      <c r="Q57" s="301">
        <f t="shared" si="43"/>
        <v>11100000</v>
      </c>
      <c r="R57" s="302">
        <f t="shared" si="43"/>
        <v>500000</v>
      </c>
      <c r="S57" s="302">
        <f t="shared" si="43"/>
        <v>3000000</v>
      </c>
      <c r="T57" s="303">
        <f t="shared" si="43"/>
        <v>22850</v>
      </c>
      <c r="U57" s="303">
        <f t="shared" si="43"/>
        <v>2977150</v>
      </c>
      <c r="V57" s="301">
        <f t="shared" si="43"/>
        <v>0</v>
      </c>
      <c r="W57" s="301">
        <f>SUM(W55:W56)</f>
        <v>0</v>
      </c>
      <c r="X57" s="304">
        <f>SUM(X52:X56)</f>
        <v>2977150</v>
      </c>
      <c r="Y57" s="403">
        <f>SUM(Y52:Y56)</f>
        <v>0</v>
      </c>
      <c r="Z57" s="404">
        <f>SUM(Z53:Z56)</f>
        <v>7600000</v>
      </c>
      <c r="AA57" s="404">
        <f>SUM(AA55:AA56)</f>
        <v>7600000</v>
      </c>
      <c r="AB57" s="404">
        <f>SUM(AB52:AB56)</f>
        <v>0</v>
      </c>
      <c r="AC57" s="404">
        <f t="shared" si="0"/>
        <v>7600000</v>
      </c>
      <c r="AD57" s="403">
        <f>SUM(AD52:AD56)</f>
        <v>7600000</v>
      </c>
      <c r="AE57" s="403">
        <f>SUM(AE52:AE56)</f>
        <v>7600000</v>
      </c>
      <c r="AF57" s="403">
        <f>SUM(AF52:AF56)</f>
        <v>0</v>
      </c>
      <c r="AG57" s="343"/>
      <c r="AH57" s="307">
        <f>SUM(AB57/Z57)</f>
        <v>0</v>
      </c>
      <c r="AI57" s="305"/>
      <c r="AJ57" s="301"/>
      <c r="AK57" s="306" t="e">
        <f>SUM(AD57-AE57-#REF!-#REF!)</f>
        <v>#REF!</v>
      </c>
      <c r="AL57" s="272">
        <f>SUM(Q57-(AD57+X57))/Q57</f>
        <v>4.7103603603603605E-2</v>
      </c>
      <c r="AM57" s="183"/>
      <c r="AN57" s="331"/>
      <c r="AO57" s="156"/>
      <c r="AP57" s="338"/>
      <c r="AQ57" s="338"/>
      <c r="AR57" s="367"/>
    </row>
    <row r="58" spans="1:44" s="95" customFormat="1" ht="40.5" customHeight="1" x14ac:dyDescent="0.35">
      <c r="A58" s="94"/>
      <c r="B58" s="608" t="s">
        <v>171</v>
      </c>
      <c r="C58" s="608"/>
      <c r="D58" s="608"/>
      <c r="E58" s="608"/>
      <c r="F58" s="608"/>
      <c r="G58" s="608"/>
      <c r="H58" s="608"/>
      <c r="I58" s="608"/>
      <c r="J58" s="608"/>
      <c r="K58" s="383"/>
      <c r="L58" s="383"/>
      <c r="M58" s="383"/>
      <c r="N58" s="256"/>
      <c r="O58" s="256"/>
      <c r="P58" s="256"/>
      <c r="Q58" s="256"/>
      <c r="R58" s="297"/>
      <c r="S58" s="297"/>
      <c r="T58" s="297"/>
      <c r="U58" s="297"/>
      <c r="V58" s="256"/>
      <c r="W58" s="256"/>
      <c r="X58" s="258">
        <f>SUM(M58)</f>
        <v>0</v>
      </c>
      <c r="Y58" s="385"/>
      <c r="Z58" s="386"/>
      <c r="AA58" s="386"/>
      <c r="AB58" s="386"/>
      <c r="AC58" s="386">
        <f t="shared" ref="AC58:AC84" si="44">SUM(AA58-AB58)</f>
        <v>0</v>
      </c>
      <c r="AD58" s="385"/>
      <c r="AE58" s="385"/>
      <c r="AF58" s="385"/>
      <c r="AG58" s="341"/>
      <c r="AH58" s="259"/>
      <c r="AI58" s="317"/>
      <c r="AJ58" s="261"/>
      <c r="AK58" s="262"/>
      <c r="AL58" s="284"/>
      <c r="AM58" s="184"/>
      <c r="AN58" s="329"/>
      <c r="AO58" s="155"/>
      <c r="AP58" s="335"/>
      <c r="AQ58" s="335"/>
      <c r="AR58" s="364"/>
    </row>
    <row r="59" spans="1:44" s="95" customFormat="1" ht="36" x14ac:dyDescent="0.35">
      <c r="A59" s="94" t="s">
        <v>133</v>
      </c>
      <c r="B59" s="160">
        <v>2</v>
      </c>
      <c r="C59" s="160">
        <v>0</v>
      </c>
      <c r="D59" s="160">
        <v>4</v>
      </c>
      <c r="E59" s="160">
        <v>8</v>
      </c>
      <c r="F59" s="160">
        <v>1</v>
      </c>
      <c r="G59" s="160" t="s">
        <v>219</v>
      </c>
      <c r="H59" s="87">
        <v>10</v>
      </c>
      <c r="I59" s="87" t="s">
        <v>118</v>
      </c>
      <c r="J59" s="133" t="s">
        <v>172</v>
      </c>
      <c r="K59" s="383">
        <v>6186430</v>
      </c>
      <c r="L59" s="383">
        <v>6607190</v>
      </c>
      <c r="M59" s="383">
        <v>9941102</v>
      </c>
      <c r="N59" s="256">
        <v>8261200</v>
      </c>
      <c r="O59" s="256"/>
      <c r="P59" s="256"/>
      <c r="Q59" s="256">
        <f>SUM(N59+O59-P59)</f>
        <v>8261200</v>
      </c>
      <c r="R59" s="297"/>
      <c r="S59" s="297"/>
      <c r="T59" s="297"/>
      <c r="U59" s="297"/>
      <c r="V59" s="256">
        <f>SUM(Q59)</f>
        <v>8261200</v>
      </c>
      <c r="W59" s="256"/>
      <c r="X59" s="258">
        <f>SUM(U59)</f>
        <v>0</v>
      </c>
      <c r="Y59" s="385"/>
      <c r="Z59" s="386">
        <f>SUM(Q59-R59-T59-V59-W59-X59-Y59)</f>
        <v>0</v>
      </c>
      <c r="AA59" s="386"/>
      <c r="AB59" s="386"/>
      <c r="AC59" s="386">
        <f t="shared" si="44"/>
        <v>0</v>
      </c>
      <c r="AD59" s="385"/>
      <c r="AE59" s="385"/>
      <c r="AF59" s="385" t="s">
        <v>50</v>
      </c>
      <c r="AG59" s="358"/>
      <c r="AH59" s="259" t="e">
        <f>AB59/(AB59+AE59+AF59)</f>
        <v>#VALUE!</v>
      </c>
      <c r="AI59" s="260"/>
      <c r="AJ59" s="261"/>
      <c r="AK59" s="262" t="e">
        <f>SUM(AD59-AE59-#REF!-#REF!)</f>
        <v>#REF!</v>
      </c>
      <c r="AL59" s="263">
        <f>SUM(Q59-(AD59+X59))/Q59</f>
        <v>1</v>
      </c>
      <c r="AM59" s="181"/>
      <c r="AN59" s="390"/>
      <c r="AO59" s="175"/>
      <c r="AP59" s="335"/>
      <c r="AQ59" s="335"/>
      <c r="AR59" s="364"/>
    </row>
    <row r="60" spans="1:44" s="95" customFormat="1" ht="53.25" customHeight="1" x14ac:dyDescent="0.35">
      <c r="A60" s="94" t="s">
        <v>133</v>
      </c>
      <c r="B60" s="160">
        <v>2</v>
      </c>
      <c r="C60" s="160">
        <v>0</v>
      </c>
      <c r="D60" s="160">
        <v>4</v>
      </c>
      <c r="E60" s="160">
        <v>8</v>
      </c>
      <c r="F60" s="160">
        <v>2</v>
      </c>
      <c r="G60" s="160" t="s">
        <v>219</v>
      </c>
      <c r="H60" s="87">
        <v>10</v>
      </c>
      <c r="I60" s="87" t="s">
        <v>118</v>
      </c>
      <c r="J60" s="133" t="s">
        <v>173</v>
      </c>
      <c r="K60" s="383">
        <v>93438200</v>
      </c>
      <c r="L60" s="383">
        <v>94312740</v>
      </c>
      <c r="M60" s="383">
        <v>103921690</v>
      </c>
      <c r="N60" s="256">
        <v>120000000</v>
      </c>
      <c r="O60" s="256"/>
      <c r="P60" s="256"/>
      <c r="Q60" s="256">
        <f>SUM(N60+O60-P60)</f>
        <v>120000000</v>
      </c>
      <c r="R60" s="297"/>
      <c r="S60" s="297"/>
      <c r="T60" s="297"/>
      <c r="U60" s="297"/>
      <c r="V60" s="256">
        <f>SUM(Q60)</f>
        <v>120000000</v>
      </c>
      <c r="W60" s="256"/>
      <c r="X60" s="258">
        <f>SUM(U60)</f>
        <v>0</v>
      </c>
      <c r="Y60" s="385"/>
      <c r="Z60" s="386">
        <f>SUM(Q60-R60-T60-V60-W60-X60-Y60)</f>
        <v>0</v>
      </c>
      <c r="AA60" s="386"/>
      <c r="AB60" s="386"/>
      <c r="AC60" s="386">
        <f t="shared" si="44"/>
        <v>0</v>
      </c>
      <c r="AD60" s="385"/>
      <c r="AE60" s="385"/>
      <c r="AF60" s="385" t="s">
        <v>50</v>
      </c>
      <c r="AG60" s="358"/>
      <c r="AH60" s="259" t="e">
        <f>AB60/(AB60+AE60+AF60)</f>
        <v>#VALUE!</v>
      </c>
      <c r="AI60" s="260"/>
      <c r="AJ60" s="261"/>
      <c r="AK60" s="262" t="e">
        <f>SUM(AD60-AE60-#REF!-#REF!)</f>
        <v>#REF!</v>
      </c>
      <c r="AL60" s="263">
        <f>SUM(Q60-(AD60+X60))/Q60</f>
        <v>1</v>
      </c>
      <c r="AM60" s="181"/>
      <c r="AN60" s="390"/>
      <c r="AO60" s="175"/>
      <c r="AP60" s="340"/>
      <c r="AQ60" s="335"/>
      <c r="AR60" s="364"/>
    </row>
    <row r="61" spans="1:44" s="95" customFormat="1" ht="36" x14ac:dyDescent="0.35">
      <c r="A61" s="94" t="s">
        <v>133</v>
      </c>
      <c r="B61" s="160">
        <v>2</v>
      </c>
      <c r="C61" s="160">
        <v>0</v>
      </c>
      <c r="D61" s="160">
        <v>4</v>
      </c>
      <c r="E61" s="160">
        <v>8</v>
      </c>
      <c r="F61" s="160">
        <v>5</v>
      </c>
      <c r="G61" s="160" t="s">
        <v>219</v>
      </c>
      <c r="H61" s="87">
        <v>10</v>
      </c>
      <c r="I61" s="87" t="s">
        <v>118</v>
      </c>
      <c r="J61" s="133" t="s">
        <v>174</v>
      </c>
      <c r="K61" s="383">
        <v>38584988</v>
      </c>
      <c r="L61" s="383">
        <v>37647973</v>
      </c>
      <c r="M61" s="383">
        <v>29818737</v>
      </c>
      <c r="N61" s="256">
        <v>19000000</v>
      </c>
      <c r="O61" s="256"/>
      <c r="P61" s="256"/>
      <c r="Q61" s="256">
        <f>SUM(N61+O61-P61)</f>
        <v>19000000</v>
      </c>
      <c r="R61" s="297"/>
      <c r="S61" s="297"/>
      <c r="T61" s="297"/>
      <c r="U61" s="297"/>
      <c r="V61" s="256">
        <f>SUM(Q61)</f>
        <v>19000000</v>
      </c>
      <c r="W61" s="256"/>
      <c r="X61" s="258">
        <f>SUM(U61)</f>
        <v>0</v>
      </c>
      <c r="Y61" s="385"/>
      <c r="Z61" s="386">
        <f>SUM(Q61-R61-T61-V61-W61-X61-Y61)</f>
        <v>0</v>
      </c>
      <c r="AA61" s="386"/>
      <c r="AB61" s="386"/>
      <c r="AC61" s="386">
        <f t="shared" si="44"/>
        <v>0</v>
      </c>
      <c r="AD61" s="385"/>
      <c r="AE61" s="385"/>
      <c r="AF61" s="385" t="s">
        <v>50</v>
      </c>
      <c r="AG61" s="358"/>
      <c r="AH61" s="259" t="e">
        <f>AB61/(AB61+AE61+AF61)</f>
        <v>#VALUE!</v>
      </c>
      <c r="AI61" s="260"/>
      <c r="AJ61" s="261"/>
      <c r="AK61" s="262" t="e">
        <f>SUM(AD61-AE61-#REF!-#REF!)</f>
        <v>#REF!</v>
      </c>
      <c r="AL61" s="263">
        <f>SUM(Q61-(AD61+X61))/Q61</f>
        <v>1</v>
      </c>
      <c r="AM61" s="181"/>
      <c r="AN61" s="390"/>
      <c r="AO61" s="175"/>
      <c r="AP61" s="340"/>
      <c r="AQ61" s="335"/>
      <c r="AR61" s="364"/>
    </row>
    <row r="62" spans="1:44" s="95" customFormat="1" ht="58.5" customHeight="1" x14ac:dyDescent="0.35">
      <c r="A62" s="94" t="s">
        <v>133</v>
      </c>
      <c r="B62" s="160">
        <v>2</v>
      </c>
      <c r="C62" s="160">
        <v>0</v>
      </c>
      <c r="D62" s="160">
        <v>4</v>
      </c>
      <c r="E62" s="160">
        <v>8</v>
      </c>
      <c r="F62" s="160">
        <v>6</v>
      </c>
      <c r="G62" s="160"/>
      <c r="H62" s="87">
        <v>10</v>
      </c>
      <c r="I62" s="87" t="s">
        <v>118</v>
      </c>
      <c r="J62" s="133" t="s">
        <v>201</v>
      </c>
      <c r="K62" s="383">
        <v>122363650</v>
      </c>
      <c r="L62" s="383">
        <v>119445871</v>
      </c>
      <c r="M62" s="383">
        <v>113763193</v>
      </c>
      <c r="N62" s="256">
        <v>150000000</v>
      </c>
      <c r="O62" s="256"/>
      <c r="P62" s="256"/>
      <c r="Q62" s="256">
        <f>SUM(N62+O62-P62)</f>
        <v>150000000</v>
      </c>
      <c r="R62" s="297"/>
      <c r="S62" s="297"/>
      <c r="T62" s="297"/>
      <c r="U62" s="297"/>
      <c r="V62" s="256">
        <f>SUM(Q62)</f>
        <v>150000000</v>
      </c>
      <c r="W62" s="256"/>
      <c r="X62" s="258">
        <f>SUM(U62)</f>
        <v>0</v>
      </c>
      <c r="Y62" s="385"/>
      <c r="Z62" s="386">
        <f>SUM(Q62-R62-T62-V62-W62-X62-Y62)</f>
        <v>0</v>
      </c>
      <c r="AA62" s="386"/>
      <c r="AB62" s="386"/>
      <c r="AC62" s="386">
        <f t="shared" si="44"/>
        <v>0</v>
      </c>
      <c r="AD62" s="385"/>
      <c r="AE62" s="385"/>
      <c r="AF62" s="385" t="s">
        <v>50</v>
      </c>
      <c r="AG62" s="358"/>
      <c r="AH62" s="259" t="e">
        <f>AB62/(AB62+AE62+AF62)</f>
        <v>#VALUE!</v>
      </c>
      <c r="AI62" s="260"/>
      <c r="AJ62" s="261"/>
      <c r="AK62" s="262" t="e">
        <f>SUM(AD62-AE62-#REF!-#REF!)</f>
        <v>#REF!</v>
      </c>
      <c r="AL62" s="263">
        <f>SUM(Q62-(AD62+X62))/Q62</f>
        <v>1</v>
      </c>
      <c r="AM62" s="181"/>
      <c r="AN62" s="390"/>
      <c r="AO62" s="175"/>
      <c r="AP62" s="335"/>
      <c r="AQ62" s="335"/>
      <c r="AR62" s="364"/>
    </row>
    <row r="63" spans="1:44" s="95" customFormat="1" ht="26.25" x14ac:dyDescent="0.35">
      <c r="A63" s="94"/>
      <c r="B63" s="104"/>
      <c r="C63" s="104"/>
      <c r="D63" s="104"/>
      <c r="E63" s="104"/>
      <c r="F63" s="104"/>
      <c r="G63" s="104"/>
      <c r="H63" s="105"/>
      <c r="I63" s="105"/>
      <c r="J63" s="132" t="s">
        <v>202</v>
      </c>
      <c r="K63" s="106"/>
      <c r="L63" s="106"/>
      <c r="M63" s="106"/>
      <c r="N63" s="301">
        <f>SUM(N59:N62)</f>
        <v>297261200</v>
      </c>
      <c r="O63" s="301">
        <f>SUM(O59:O62)</f>
        <v>0</v>
      </c>
      <c r="P63" s="301">
        <f>SUM(P59:P62)</f>
        <v>0</v>
      </c>
      <c r="Q63" s="301">
        <f>SUM(Q59:Q62)</f>
        <v>297261200</v>
      </c>
      <c r="R63" s="302"/>
      <c r="S63" s="302"/>
      <c r="T63" s="303"/>
      <c r="U63" s="303"/>
      <c r="V63" s="301">
        <f>SUM(V59:V62)</f>
        <v>297261200</v>
      </c>
      <c r="W63" s="301">
        <f t="shared" ref="W63:AE63" si="45">SUM(W59:W62)</f>
        <v>0</v>
      </c>
      <c r="X63" s="318">
        <f t="shared" si="45"/>
        <v>0</v>
      </c>
      <c r="Y63" s="404">
        <f t="shared" si="45"/>
        <v>0</v>
      </c>
      <c r="Z63" s="404">
        <f t="shared" si="45"/>
        <v>0</v>
      </c>
      <c r="AA63" s="404">
        <f t="shared" si="45"/>
        <v>0</v>
      </c>
      <c r="AB63" s="404">
        <f t="shared" si="45"/>
        <v>0</v>
      </c>
      <c r="AC63" s="404">
        <f t="shared" si="45"/>
        <v>0</v>
      </c>
      <c r="AD63" s="404">
        <f t="shared" si="45"/>
        <v>0</v>
      </c>
      <c r="AE63" s="404">
        <f t="shared" si="45"/>
        <v>0</v>
      </c>
      <c r="AF63" s="403"/>
      <c r="AG63" s="343"/>
      <c r="AH63" s="307"/>
      <c r="AI63" s="305"/>
      <c r="AJ63" s="301"/>
      <c r="AK63" s="306"/>
      <c r="AL63" s="272">
        <f>SUM(Q63-(AD63+X63))/Q63</f>
        <v>1</v>
      </c>
      <c r="AM63" s="187"/>
      <c r="AN63" s="332">
        <f>SUM(AN59:AN62)</f>
        <v>0</v>
      </c>
      <c r="AO63" s="156"/>
      <c r="AP63" s="338"/>
      <c r="AQ63" s="338"/>
      <c r="AR63" s="364"/>
    </row>
    <row r="64" spans="1:44" s="95" customFormat="1" ht="36" customHeight="1" x14ac:dyDescent="0.35">
      <c r="A64" s="94"/>
      <c r="B64" s="608" t="s">
        <v>175</v>
      </c>
      <c r="C64" s="608"/>
      <c r="D64" s="608"/>
      <c r="E64" s="608"/>
      <c r="F64" s="608"/>
      <c r="G64" s="608"/>
      <c r="H64" s="608"/>
      <c r="I64" s="608"/>
      <c r="J64" s="608"/>
      <c r="K64" s="87"/>
      <c r="L64" s="87"/>
      <c r="M64" s="87"/>
      <c r="N64" s="308"/>
      <c r="O64" s="308"/>
      <c r="P64" s="308"/>
      <c r="Q64" s="308"/>
      <c r="R64" s="308"/>
      <c r="S64" s="308"/>
      <c r="T64" s="308"/>
      <c r="U64" s="308"/>
      <c r="V64" s="308"/>
      <c r="W64" s="308"/>
      <c r="X64" s="308"/>
      <c r="Y64" s="405"/>
      <c r="Z64" s="405"/>
      <c r="AA64" s="405"/>
      <c r="AB64" s="405"/>
      <c r="AC64" s="405"/>
      <c r="AD64" s="405"/>
      <c r="AE64" s="405"/>
      <c r="AF64" s="405"/>
      <c r="AG64" s="346"/>
      <c r="AH64" s="259"/>
      <c r="AI64" s="314"/>
      <c r="AJ64" s="261"/>
      <c r="AK64" s="262" t="e">
        <f>SUM(AD64-AE64-#REF!-#REF!)</f>
        <v>#REF!</v>
      </c>
      <c r="AL64" s="284"/>
      <c r="AM64" s="184"/>
      <c r="AN64" s="329"/>
      <c r="AO64" s="155"/>
      <c r="AP64" s="335"/>
      <c r="AQ64" s="335"/>
      <c r="AR64" s="364"/>
    </row>
    <row r="65" spans="1:44" s="95" customFormat="1" ht="36" x14ac:dyDescent="0.35">
      <c r="A65" s="94" t="s">
        <v>133</v>
      </c>
      <c r="B65" s="160">
        <v>2</v>
      </c>
      <c r="C65" s="160">
        <v>0</v>
      </c>
      <c r="D65" s="160">
        <v>4</v>
      </c>
      <c r="E65" s="160">
        <v>9</v>
      </c>
      <c r="F65" s="160">
        <v>4</v>
      </c>
      <c r="G65" s="160" t="s">
        <v>219</v>
      </c>
      <c r="H65" s="87">
        <v>10</v>
      </c>
      <c r="I65" s="87" t="s">
        <v>118</v>
      </c>
      <c r="J65" s="235" t="s">
        <v>177</v>
      </c>
      <c r="K65" s="383">
        <v>13728734</v>
      </c>
      <c r="L65" s="383">
        <v>10285849</v>
      </c>
      <c r="M65" s="383">
        <v>9005472</v>
      </c>
      <c r="N65" s="256">
        <v>10100000</v>
      </c>
      <c r="O65" s="256"/>
      <c r="P65" s="256"/>
      <c r="Q65" s="256">
        <f>SUM(N65+O65-P65)</f>
        <v>10100000</v>
      </c>
      <c r="R65" s="256"/>
      <c r="S65" s="256"/>
      <c r="T65" s="256"/>
      <c r="U65" s="256"/>
      <c r="V65" s="256"/>
      <c r="W65" s="256"/>
      <c r="X65" s="258">
        <f>SUM(U65)</f>
        <v>0</v>
      </c>
      <c r="Y65" s="453"/>
      <c r="Z65" s="386">
        <f>SUM(Q65-R65-T65-V65-W65-X65-Y65)</f>
        <v>10100000</v>
      </c>
      <c r="AA65" s="556">
        <v>10100000</v>
      </c>
      <c r="AB65" s="402"/>
      <c r="AC65" s="402">
        <f t="shared" si="44"/>
        <v>10100000</v>
      </c>
      <c r="AD65" s="385">
        <f>SUM(Z65-AB65)</f>
        <v>10100000</v>
      </c>
      <c r="AE65" s="385">
        <v>10100000</v>
      </c>
      <c r="AF65" s="385">
        <f>SUM(AD65-AE65)</f>
        <v>0</v>
      </c>
      <c r="AG65" s="341">
        <f>SUM(R65+T65+V65+Y65+W65+AB65)</f>
        <v>0</v>
      </c>
      <c r="AH65" s="259">
        <f>AB65/(AB65+AE65+AF65)</f>
        <v>0</v>
      </c>
      <c r="AI65" s="260"/>
      <c r="AJ65" s="261"/>
      <c r="AK65" s="262" t="e">
        <f>SUM(AD65-AE65-#REF!-#REF!)</f>
        <v>#REF!</v>
      </c>
      <c r="AL65" s="263">
        <f t="shared" ref="AL65:AL70" si="46">SUM(Q65-(AD65+X65))/Q65</f>
        <v>0</v>
      </c>
      <c r="AM65" s="180"/>
      <c r="AN65" s="329"/>
      <c r="AO65" s="352"/>
      <c r="AP65" s="335"/>
      <c r="AQ65" s="335"/>
      <c r="AR65" s="364"/>
    </row>
    <row r="66" spans="1:44" s="95" customFormat="1" ht="36" x14ac:dyDescent="0.35">
      <c r="A66" s="94" t="s">
        <v>133</v>
      </c>
      <c r="B66" s="160">
        <v>2</v>
      </c>
      <c r="C66" s="160">
        <v>0</v>
      </c>
      <c r="D66" s="160">
        <v>4</v>
      </c>
      <c r="E66" s="160">
        <v>9</v>
      </c>
      <c r="F66" s="160">
        <v>7</v>
      </c>
      <c r="G66" s="160" t="s">
        <v>219</v>
      </c>
      <c r="H66" s="87">
        <v>10</v>
      </c>
      <c r="I66" s="87" t="s">
        <v>118</v>
      </c>
      <c r="J66" s="235" t="s">
        <v>198</v>
      </c>
      <c r="K66" s="383">
        <v>12101320</v>
      </c>
      <c r="L66" s="383">
        <v>767811</v>
      </c>
      <c r="M66" s="383">
        <v>8155898</v>
      </c>
      <c r="N66" s="256">
        <v>10000000</v>
      </c>
      <c r="O66" s="256"/>
      <c r="P66" s="256"/>
      <c r="Q66" s="256">
        <f>SUM(N66+O66-P66)</f>
        <v>10000000</v>
      </c>
      <c r="R66" s="256"/>
      <c r="S66" s="256"/>
      <c r="T66" s="256"/>
      <c r="U66" s="256"/>
      <c r="V66" s="256"/>
      <c r="W66" s="256"/>
      <c r="X66" s="258">
        <f>SUM(U66)</f>
        <v>0</v>
      </c>
      <c r="Y66" s="453"/>
      <c r="Z66" s="386">
        <f>SUM(Q66-R66-T66-V66-W66-X66-Y66)</f>
        <v>10000000</v>
      </c>
      <c r="AA66" s="558">
        <v>10000000</v>
      </c>
      <c r="AB66" s="402"/>
      <c r="AC66" s="402">
        <f t="shared" si="44"/>
        <v>10000000</v>
      </c>
      <c r="AD66" s="385">
        <f>SUM(Z66-AB66)</f>
        <v>10000000</v>
      </c>
      <c r="AE66" s="385">
        <v>10000000</v>
      </c>
      <c r="AF66" s="385">
        <f>SUM(AD66-AE66)</f>
        <v>0</v>
      </c>
      <c r="AG66" s="341">
        <f>SUM(R66+T66+V66+Y66+W66+AB66)</f>
        <v>0</v>
      </c>
      <c r="AH66" s="259">
        <f>AB66/(AB66+AE66+AF66)</f>
        <v>0</v>
      </c>
      <c r="AI66" s="260"/>
      <c r="AJ66" s="261"/>
      <c r="AK66" s="262" t="e">
        <f>SUM(AD66-AE66-#REF!-#REF!)</f>
        <v>#REF!</v>
      </c>
      <c r="AL66" s="263">
        <f t="shared" si="46"/>
        <v>0</v>
      </c>
      <c r="AM66" s="180"/>
      <c r="AN66" s="329"/>
      <c r="AO66" s="352"/>
      <c r="AP66" s="335"/>
      <c r="AQ66" s="335"/>
      <c r="AR66" s="364"/>
    </row>
    <row r="67" spans="1:44" s="95" customFormat="1" ht="108" customHeight="1" x14ac:dyDescent="0.35">
      <c r="A67" s="94" t="s">
        <v>133</v>
      </c>
      <c r="B67" s="160">
        <v>2</v>
      </c>
      <c r="C67" s="160">
        <v>0</v>
      </c>
      <c r="D67" s="160">
        <v>4</v>
      </c>
      <c r="E67" s="160">
        <v>9</v>
      </c>
      <c r="F67" s="160">
        <v>8</v>
      </c>
      <c r="G67" s="160" t="s">
        <v>219</v>
      </c>
      <c r="H67" s="87">
        <v>10</v>
      </c>
      <c r="I67" s="87" t="s">
        <v>118</v>
      </c>
      <c r="J67" s="235" t="s">
        <v>274</v>
      </c>
      <c r="K67" s="383">
        <v>44027913</v>
      </c>
      <c r="L67" s="383">
        <v>15481207</v>
      </c>
      <c r="M67" s="383">
        <v>34743449</v>
      </c>
      <c r="N67" s="256">
        <v>39000000</v>
      </c>
      <c r="O67" s="256"/>
      <c r="P67" s="256"/>
      <c r="Q67" s="256">
        <f>SUM(N67+O67-P67)</f>
        <v>39000000</v>
      </c>
      <c r="R67" s="294"/>
      <c r="S67" s="256"/>
      <c r="T67" s="256"/>
      <c r="U67" s="256"/>
      <c r="V67" s="256"/>
      <c r="W67" s="256"/>
      <c r="X67" s="258">
        <f>SUM(U67)</f>
        <v>0</v>
      </c>
      <c r="Y67" s="453"/>
      <c r="Z67" s="386">
        <f>SUM(Q67-R67-T67-V67-W67-X67-Y67)</f>
        <v>39000000</v>
      </c>
      <c r="AA67" s="558">
        <v>39000000</v>
      </c>
      <c r="AB67" s="386"/>
      <c r="AC67" s="386">
        <f t="shared" si="44"/>
        <v>39000000</v>
      </c>
      <c r="AD67" s="385">
        <f>SUM(Z67-AB67)</f>
        <v>39000000</v>
      </c>
      <c r="AE67" s="385">
        <v>39000000</v>
      </c>
      <c r="AF67" s="385">
        <f>SUM(AD67-AE67)</f>
        <v>0</v>
      </c>
      <c r="AG67" s="341">
        <f>SUM(R67+T67+V67+Y67+W67+AB67)</f>
        <v>0</v>
      </c>
      <c r="AH67" s="259">
        <f>AB67/(AB67+AE67+AF67)</f>
        <v>0</v>
      </c>
      <c r="AI67" s="260"/>
      <c r="AJ67" s="261"/>
      <c r="AK67" s="262" t="e">
        <f>SUM(AD67-AE67-#REF!-#REF!)</f>
        <v>#REF!</v>
      </c>
      <c r="AL67" s="263">
        <f t="shared" si="46"/>
        <v>0</v>
      </c>
      <c r="AM67" s="180"/>
      <c r="AN67" s="329"/>
      <c r="AO67" s="352"/>
      <c r="AP67" s="335"/>
      <c r="AQ67" s="335"/>
      <c r="AR67" s="364"/>
    </row>
    <row r="68" spans="1:44" s="95" customFormat="1" ht="36" x14ac:dyDescent="0.35">
      <c r="A68" s="94" t="s">
        <v>133</v>
      </c>
      <c r="B68" s="160">
        <v>2</v>
      </c>
      <c r="C68" s="160">
        <v>0</v>
      </c>
      <c r="D68" s="160">
        <v>4</v>
      </c>
      <c r="E68" s="160">
        <v>9</v>
      </c>
      <c r="F68" s="160">
        <v>9</v>
      </c>
      <c r="G68" s="160" t="s">
        <v>219</v>
      </c>
      <c r="H68" s="87">
        <v>10</v>
      </c>
      <c r="I68" s="87" t="s">
        <v>118</v>
      </c>
      <c r="J68" s="235" t="s">
        <v>200</v>
      </c>
      <c r="K68" s="383">
        <v>10358060</v>
      </c>
      <c r="L68" s="383">
        <v>767811</v>
      </c>
      <c r="M68" s="383">
        <v>9175385</v>
      </c>
      <c r="N68" s="256">
        <v>9500000</v>
      </c>
      <c r="O68" s="256"/>
      <c r="P68" s="256"/>
      <c r="Q68" s="256">
        <f>SUM(N68+O68-P68)</f>
        <v>9500000</v>
      </c>
      <c r="R68" s="256"/>
      <c r="S68" s="256"/>
      <c r="T68" s="256"/>
      <c r="U68" s="256"/>
      <c r="V68" s="256"/>
      <c r="W68" s="256"/>
      <c r="X68" s="258">
        <f>SUM(U68)</f>
        <v>0</v>
      </c>
      <c r="Y68" s="453"/>
      <c r="Z68" s="386">
        <f>SUM(Q68-R68-T68-V68-W68-X68-Y68)</f>
        <v>9500000</v>
      </c>
      <c r="AA68" s="558">
        <v>9500000</v>
      </c>
      <c r="AB68" s="402"/>
      <c r="AC68" s="402">
        <f t="shared" si="44"/>
        <v>9500000</v>
      </c>
      <c r="AD68" s="385">
        <f>SUM(Z68-AB68)</f>
        <v>9500000</v>
      </c>
      <c r="AE68" s="385">
        <v>9500000</v>
      </c>
      <c r="AF68" s="385">
        <f>SUM(AD68-AE68)</f>
        <v>0</v>
      </c>
      <c r="AG68" s="341">
        <f>SUM(R68+T68+V68+Y68+W68+AB68)</f>
        <v>0</v>
      </c>
      <c r="AH68" s="259">
        <f>AB68/(AB68+AE68+AF68)</f>
        <v>0</v>
      </c>
      <c r="AI68" s="260"/>
      <c r="AJ68" s="261"/>
      <c r="AK68" s="262" t="e">
        <f>SUM(AD68-AE68-#REF!-#REF!)</f>
        <v>#REF!</v>
      </c>
      <c r="AL68" s="263">
        <f t="shared" si="46"/>
        <v>0</v>
      </c>
      <c r="AM68" s="180"/>
      <c r="AN68" s="329"/>
      <c r="AO68" s="352"/>
      <c r="AP68" s="335"/>
      <c r="AQ68" s="335"/>
      <c r="AR68" s="364"/>
    </row>
    <row r="69" spans="1:44" s="95" customFormat="1" ht="36" x14ac:dyDescent="0.35">
      <c r="A69" s="94" t="s">
        <v>133</v>
      </c>
      <c r="B69" s="160">
        <v>2</v>
      </c>
      <c r="C69" s="160">
        <v>0</v>
      </c>
      <c r="D69" s="160">
        <v>4</v>
      </c>
      <c r="E69" s="160">
        <v>9</v>
      </c>
      <c r="F69" s="160">
        <v>13</v>
      </c>
      <c r="G69" s="160" t="s">
        <v>219</v>
      </c>
      <c r="H69" s="87">
        <v>10</v>
      </c>
      <c r="I69" s="87" t="s">
        <v>118</v>
      </c>
      <c r="J69" s="235" t="s">
        <v>178</v>
      </c>
      <c r="K69" s="383">
        <v>1239245</v>
      </c>
      <c r="L69" s="383">
        <v>668488</v>
      </c>
      <c r="M69" s="383">
        <v>820983</v>
      </c>
      <c r="N69" s="256">
        <v>1400000</v>
      </c>
      <c r="O69" s="256"/>
      <c r="P69" s="256"/>
      <c r="Q69" s="256">
        <f>SUM(N69+O69-P69)</f>
        <v>1400000</v>
      </c>
      <c r="R69" s="256"/>
      <c r="S69" s="256"/>
      <c r="T69" s="256"/>
      <c r="U69" s="256"/>
      <c r="V69" s="256"/>
      <c r="W69" s="256"/>
      <c r="X69" s="258">
        <f>SUM(U69)</f>
        <v>0</v>
      </c>
      <c r="Y69" s="453"/>
      <c r="Z69" s="386">
        <f>SUM(Q69-R69-T69-V69-W69-X69-Y69)</f>
        <v>1400000</v>
      </c>
      <c r="AA69" s="558">
        <v>1400000</v>
      </c>
      <c r="AB69" s="402"/>
      <c r="AC69" s="402">
        <f t="shared" si="44"/>
        <v>1400000</v>
      </c>
      <c r="AD69" s="385">
        <f>SUM(Z69-AB69)</f>
        <v>1400000</v>
      </c>
      <c r="AE69" s="385">
        <v>1400000</v>
      </c>
      <c r="AF69" s="385">
        <f>SUM(AD69-AE69)</f>
        <v>0</v>
      </c>
      <c r="AG69" s="341">
        <f>SUM(R69+T69+V69+Y69+W69+AB69)</f>
        <v>0</v>
      </c>
      <c r="AH69" s="259">
        <f>AB69/(AB69+AE69+AF69)</f>
        <v>0</v>
      </c>
      <c r="AI69" s="260"/>
      <c r="AJ69" s="261"/>
      <c r="AK69" s="262" t="e">
        <f>SUM(AD69-AE69-#REF!-#REF!)</f>
        <v>#REF!</v>
      </c>
      <c r="AL69" s="263">
        <f t="shared" si="46"/>
        <v>0</v>
      </c>
      <c r="AM69" s="180"/>
      <c r="AN69" s="329"/>
      <c r="AO69" s="352"/>
      <c r="AP69" s="335"/>
      <c r="AQ69" s="335"/>
      <c r="AR69" s="350">
        <f>SUM(AQ65:AQ69)</f>
        <v>0</v>
      </c>
    </row>
    <row r="70" spans="1:44" s="107" customFormat="1" ht="40.5" x14ac:dyDescent="0.35">
      <c r="A70" s="103"/>
      <c r="B70" s="104"/>
      <c r="C70" s="104"/>
      <c r="D70" s="104"/>
      <c r="E70" s="104"/>
      <c r="F70" s="104"/>
      <c r="G70" s="104"/>
      <c r="H70" s="105"/>
      <c r="I70" s="105"/>
      <c r="J70" s="132" t="s">
        <v>199</v>
      </c>
      <c r="K70" s="106">
        <f t="shared" ref="K70:Q70" si="47">SUM(K65:K69)</f>
        <v>81455272</v>
      </c>
      <c r="L70" s="106">
        <f t="shared" si="47"/>
        <v>27971166</v>
      </c>
      <c r="M70" s="106">
        <f t="shared" si="47"/>
        <v>61901187</v>
      </c>
      <c r="N70" s="301">
        <f t="shared" si="47"/>
        <v>70000000</v>
      </c>
      <c r="O70" s="301">
        <f t="shared" si="47"/>
        <v>0</v>
      </c>
      <c r="P70" s="301">
        <f t="shared" si="47"/>
        <v>0</v>
      </c>
      <c r="Q70" s="301">
        <f t="shared" si="47"/>
        <v>70000000</v>
      </c>
      <c r="R70" s="303"/>
      <c r="S70" s="303">
        <f t="shared" ref="S70:AB70" si="48">SUM(S65:S69)</f>
        <v>0</v>
      </c>
      <c r="T70" s="303">
        <f t="shared" si="48"/>
        <v>0</v>
      </c>
      <c r="U70" s="303">
        <f t="shared" si="48"/>
        <v>0</v>
      </c>
      <c r="V70" s="301">
        <f t="shared" si="48"/>
        <v>0</v>
      </c>
      <c r="W70" s="301">
        <f t="shared" si="48"/>
        <v>0</v>
      </c>
      <c r="X70" s="304">
        <f t="shared" si="48"/>
        <v>0</v>
      </c>
      <c r="Y70" s="403">
        <f t="shared" si="48"/>
        <v>0</v>
      </c>
      <c r="Z70" s="404">
        <f t="shared" si="48"/>
        <v>70000000</v>
      </c>
      <c r="AA70" s="404">
        <f t="shared" si="48"/>
        <v>70000000</v>
      </c>
      <c r="AB70" s="404">
        <f t="shared" si="48"/>
        <v>0</v>
      </c>
      <c r="AC70" s="404">
        <f t="shared" si="44"/>
        <v>70000000</v>
      </c>
      <c r="AD70" s="403">
        <f>SUM(AD65:AD69)</f>
        <v>70000000</v>
      </c>
      <c r="AE70" s="403">
        <f>SUM(AE65:AE69)</f>
        <v>70000000</v>
      </c>
      <c r="AF70" s="403">
        <f>SUM(AF65:AF69)</f>
        <v>0</v>
      </c>
      <c r="AG70" s="305">
        <f>SUM(AG65:AG69)</f>
        <v>0</v>
      </c>
      <c r="AH70" s="312">
        <f>SUM(AB70/Z70)</f>
        <v>0</v>
      </c>
      <c r="AI70" s="305"/>
      <c r="AJ70" s="319" t="s">
        <v>258</v>
      </c>
      <c r="AK70" s="306" t="e">
        <f>SUM(AD70-AE70-#REF!-#REF!)</f>
        <v>#REF!</v>
      </c>
      <c r="AL70" s="272">
        <f t="shared" si="46"/>
        <v>0</v>
      </c>
      <c r="AM70" s="183"/>
      <c r="AN70" s="331"/>
      <c r="AO70" s="156"/>
      <c r="AP70" s="338"/>
      <c r="AQ70" s="338"/>
      <c r="AR70" s="367"/>
    </row>
    <row r="71" spans="1:44" s="95" customFormat="1" ht="33" customHeight="1" x14ac:dyDescent="0.35">
      <c r="A71" s="323"/>
      <c r="B71" s="605" t="s">
        <v>179</v>
      </c>
      <c r="C71" s="606"/>
      <c r="D71" s="606"/>
      <c r="E71" s="606"/>
      <c r="F71" s="606"/>
      <c r="G71" s="606"/>
      <c r="H71" s="606"/>
      <c r="I71" s="606"/>
      <c r="J71" s="607"/>
      <c r="K71" s="87"/>
      <c r="L71" s="87"/>
      <c r="M71" s="87"/>
      <c r="N71" s="308"/>
      <c r="O71" s="308"/>
      <c r="P71" s="308"/>
      <c r="Q71" s="308"/>
      <c r="R71" s="308"/>
      <c r="S71" s="308"/>
      <c r="T71" s="308"/>
      <c r="U71" s="308"/>
      <c r="V71" s="308"/>
      <c r="W71" s="308"/>
      <c r="X71" s="308"/>
      <c r="Y71" s="405"/>
      <c r="Z71" s="405"/>
      <c r="AA71" s="405"/>
      <c r="AB71" s="405"/>
      <c r="AC71" s="405"/>
      <c r="AD71" s="410"/>
      <c r="AE71" s="405"/>
      <c r="AF71" s="405"/>
      <c r="AG71" s="346"/>
      <c r="AH71" s="259"/>
      <c r="AI71" s="314"/>
      <c r="AJ71" s="261"/>
      <c r="AK71" s="262" t="e">
        <f>SUM(AD71-AE71-#REF!-#REF!)</f>
        <v>#REF!</v>
      </c>
      <c r="AL71" s="284"/>
      <c r="AM71" s="184"/>
      <c r="AN71" s="329"/>
      <c r="AO71" s="155"/>
      <c r="AP71" s="335"/>
      <c r="AQ71" s="335"/>
      <c r="AR71" s="364"/>
    </row>
    <row r="72" spans="1:44" s="95" customFormat="1" ht="30" x14ac:dyDescent="0.35">
      <c r="A72" s="94"/>
      <c r="B72" s="160"/>
      <c r="C72" s="160"/>
      <c r="D72" s="160"/>
      <c r="E72" s="160"/>
      <c r="F72" s="160"/>
      <c r="G72" s="160"/>
      <c r="H72" s="87"/>
      <c r="I72" s="87"/>
      <c r="J72" s="133" t="s">
        <v>231</v>
      </c>
      <c r="K72" s="383">
        <v>868840</v>
      </c>
      <c r="L72" s="383">
        <v>500000</v>
      </c>
      <c r="M72" s="383"/>
      <c r="N72" s="256"/>
      <c r="O72" s="256"/>
      <c r="P72" s="256"/>
      <c r="Q72" s="256">
        <f>SUM(N72+O72-P72)</f>
        <v>0</v>
      </c>
      <c r="R72" s="297"/>
      <c r="S72" s="297"/>
      <c r="T72" s="297"/>
      <c r="U72" s="297"/>
      <c r="V72" s="256"/>
      <c r="W72" s="256"/>
      <c r="X72" s="258">
        <f>SUM(U72)</f>
        <v>0</v>
      </c>
      <c r="Y72" s="385"/>
      <c r="Z72" s="386">
        <f>SUM(Q72-R72-T72-V72-W72-X72-Y72)</f>
        <v>0</v>
      </c>
      <c r="AA72" s="386"/>
      <c r="AB72" s="386"/>
      <c r="AC72" s="386">
        <f t="shared" si="44"/>
        <v>0</v>
      </c>
      <c r="AD72" s="385">
        <f>SUM(Z72-AB72)</f>
        <v>0</v>
      </c>
      <c r="AE72" s="385"/>
      <c r="AF72" s="385">
        <f>SUM(AD72-AE72)</f>
        <v>0</v>
      </c>
      <c r="AG72" s="341">
        <f>SUM(R72+T72+V72+Y72+W72+AB72)</f>
        <v>0</v>
      </c>
      <c r="AH72" s="259"/>
      <c r="AI72" s="260"/>
      <c r="AJ72" s="261"/>
      <c r="AK72" s="262" t="e">
        <f>SUM(AD72-AE72-#REF!-#REF!)</f>
        <v>#REF!</v>
      </c>
      <c r="AL72" s="263" t="e">
        <f>SUM(Q72-(AD72+X72))/Q72</f>
        <v>#DIV/0!</v>
      </c>
      <c r="AM72" s="181"/>
      <c r="AN72" s="390"/>
      <c r="AO72" s="154"/>
      <c r="AP72" s="335"/>
      <c r="AQ72" s="335"/>
      <c r="AR72" s="364"/>
    </row>
    <row r="73" spans="1:44" s="95" customFormat="1" ht="36" x14ac:dyDescent="0.35">
      <c r="A73" s="94" t="s">
        <v>133</v>
      </c>
      <c r="B73" s="160">
        <v>2</v>
      </c>
      <c r="C73" s="160">
        <v>0</v>
      </c>
      <c r="D73" s="160">
        <v>4</v>
      </c>
      <c r="E73" s="160">
        <v>10</v>
      </c>
      <c r="F73" s="160">
        <v>2</v>
      </c>
      <c r="G73" s="160" t="s">
        <v>219</v>
      </c>
      <c r="H73" s="87">
        <v>10</v>
      </c>
      <c r="I73" s="87" t="s">
        <v>118</v>
      </c>
      <c r="J73" s="133" t="s">
        <v>180</v>
      </c>
      <c r="K73" s="383">
        <v>5444300</v>
      </c>
      <c r="L73" s="383">
        <v>5236662</v>
      </c>
      <c r="M73" s="383">
        <v>5612740</v>
      </c>
      <c r="N73" s="256">
        <v>6400000</v>
      </c>
      <c r="O73" s="256"/>
      <c r="P73" s="256"/>
      <c r="Q73" s="256">
        <f>SUM(N73+O73-P73)</f>
        <v>6400000</v>
      </c>
      <c r="R73" s="297"/>
      <c r="S73" s="297"/>
      <c r="T73" s="297"/>
      <c r="U73" s="297"/>
      <c r="V73" s="256">
        <v>6400000</v>
      </c>
      <c r="W73" s="256"/>
      <c r="X73" s="258">
        <f>SUM(U73)</f>
        <v>0</v>
      </c>
      <c r="Y73" s="385"/>
      <c r="Z73" s="386">
        <f>SUM(Q73-R73-T73-V73-W73-X73-Y73)</f>
        <v>0</v>
      </c>
      <c r="AA73" s="386"/>
      <c r="AB73" s="386"/>
      <c r="AC73" s="386">
        <f t="shared" si="44"/>
        <v>0</v>
      </c>
      <c r="AD73" s="385">
        <f>SUM(Z73-AB73)</f>
        <v>0</v>
      </c>
      <c r="AE73" s="385"/>
      <c r="AF73" s="385">
        <f>SUM(AD73-AE73)</f>
        <v>0</v>
      </c>
      <c r="AG73" s="341">
        <f>SUM(R73+T73+V73+Y73+W73+AB73)</f>
        <v>6400000</v>
      </c>
      <c r="AH73" s="259"/>
      <c r="AI73" s="260"/>
      <c r="AJ73" s="261"/>
      <c r="AK73" s="262" t="e">
        <f>SUM(AD73-AE73-#REF!-#REF!)</f>
        <v>#REF!</v>
      </c>
      <c r="AL73" s="263">
        <f>SUM(Q73-(AD73+X73))/Q73</f>
        <v>1</v>
      </c>
      <c r="AM73" s="181"/>
      <c r="AN73" s="390"/>
      <c r="AO73" s="154"/>
      <c r="AP73" s="335"/>
      <c r="AQ73" s="335"/>
      <c r="AR73" s="364"/>
    </row>
    <row r="74" spans="1:44" s="107" customFormat="1" ht="26.25" x14ac:dyDescent="0.35">
      <c r="A74" s="103"/>
      <c r="B74" s="104"/>
      <c r="C74" s="104"/>
      <c r="D74" s="104"/>
      <c r="E74" s="104"/>
      <c r="F74" s="104"/>
      <c r="G74" s="104"/>
      <c r="H74" s="105"/>
      <c r="I74" s="105"/>
      <c r="J74" s="132" t="s">
        <v>203</v>
      </c>
      <c r="K74" s="106">
        <f>SUM(K72:K73)</f>
        <v>6313140</v>
      </c>
      <c r="L74" s="106">
        <f>SUM(L72:L73)</f>
        <v>5736662</v>
      </c>
      <c r="M74" s="106">
        <f>SUM(M72:M73)</f>
        <v>5612740</v>
      </c>
      <c r="N74" s="301">
        <f>SUM(N73)</f>
        <v>6400000</v>
      </c>
      <c r="O74" s="301">
        <f>SUM(O73)</f>
        <v>0</v>
      </c>
      <c r="P74" s="301">
        <f>SUM(P73)</f>
        <v>0</v>
      </c>
      <c r="Q74" s="301">
        <f>SUM(Q73)</f>
        <v>6400000</v>
      </c>
      <c r="R74" s="303"/>
      <c r="S74" s="303">
        <f>SUM(S72:S73)</f>
        <v>0</v>
      </c>
      <c r="T74" s="303">
        <f>SUM(T72:T73)</f>
        <v>0</v>
      </c>
      <c r="U74" s="303">
        <f>SUM(U72:U73)</f>
        <v>0</v>
      </c>
      <c r="V74" s="301">
        <f>SUM(V72:V73)</f>
        <v>6400000</v>
      </c>
      <c r="W74" s="301">
        <f t="shared" ref="W74:AB74" si="49">SUM(W73)</f>
        <v>0</v>
      </c>
      <c r="X74" s="304">
        <f>SUM(X71:X73)</f>
        <v>0</v>
      </c>
      <c r="Y74" s="403">
        <f>SUM(Y71:Y73)</f>
        <v>0</v>
      </c>
      <c r="Z74" s="404">
        <f t="shared" si="49"/>
        <v>0</v>
      </c>
      <c r="AA74" s="404">
        <f t="shared" si="49"/>
        <v>0</v>
      </c>
      <c r="AB74" s="404">
        <f t="shared" si="49"/>
        <v>0</v>
      </c>
      <c r="AC74" s="404">
        <f t="shared" si="44"/>
        <v>0</v>
      </c>
      <c r="AD74" s="403">
        <f>SUM(AD71:AD73)</f>
        <v>0</v>
      </c>
      <c r="AE74" s="403">
        <f>SUM(AE71:AE73)</f>
        <v>0</v>
      </c>
      <c r="AF74" s="403">
        <f>SUM(AF71:AF73)</f>
        <v>0</v>
      </c>
      <c r="AG74" s="343"/>
      <c r="AH74" s="312"/>
      <c r="AI74" s="305"/>
      <c r="AJ74" s="301"/>
      <c r="AK74" s="306" t="e">
        <f>SUM(AD74-AE74-#REF!-#REF!)</f>
        <v>#REF!</v>
      </c>
      <c r="AL74" s="272">
        <f>SUM(Q74-(AD74+X74))/Q74</f>
        <v>1</v>
      </c>
      <c r="AM74" s="187"/>
      <c r="AN74" s="333">
        <f>SUM(AN72:AN73)</f>
        <v>0</v>
      </c>
      <c r="AO74" s="156"/>
      <c r="AP74" s="338"/>
      <c r="AQ74" s="338"/>
      <c r="AR74" s="367"/>
    </row>
    <row r="75" spans="1:44" s="95" customFormat="1" ht="39.75" customHeight="1" x14ac:dyDescent="0.35">
      <c r="A75" s="94"/>
      <c r="B75" s="605" t="s">
        <v>181</v>
      </c>
      <c r="C75" s="606"/>
      <c r="D75" s="606"/>
      <c r="E75" s="606"/>
      <c r="F75" s="606"/>
      <c r="G75" s="606"/>
      <c r="H75" s="606"/>
      <c r="I75" s="606"/>
      <c r="J75" s="606"/>
      <c r="K75" s="87"/>
      <c r="L75" s="87"/>
      <c r="M75" s="87"/>
      <c r="N75" s="308"/>
      <c r="O75" s="308"/>
      <c r="P75" s="308"/>
      <c r="Q75" s="308"/>
      <c r="R75" s="308"/>
      <c r="S75" s="308"/>
      <c r="T75" s="308"/>
      <c r="U75" s="308"/>
      <c r="V75" s="308"/>
      <c r="W75" s="308"/>
      <c r="X75" s="308"/>
      <c r="Y75" s="405"/>
      <c r="Z75" s="405"/>
      <c r="AA75" s="405"/>
      <c r="AB75" s="405"/>
      <c r="AC75" s="405"/>
      <c r="AD75" s="405"/>
      <c r="AE75" s="405"/>
      <c r="AF75" s="405"/>
      <c r="AG75" s="346"/>
      <c r="AH75" s="259"/>
      <c r="AI75" s="313"/>
      <c r="AJ75" s="320"/>
      <c r="AK75" s="262" t="e">
        <f>SUM(AD75-AE75-#REF!-#REF!)</f>
        <v>#REF!</v>
      </c>
      <c r="AL75" s="296"/>
      <c r="AM75" s="184"/>
      <c r="AN75" s="329"/>
      <c r="AO75" s="155"/>
      <c r="AP75" s="335"/>
      <c r="AQ75" s="335"/>
      <c r="AR75" s="364"/>
    </row>
    <row r="76" spans="1:44" s="95" customFormat="1" ht="36" x14ac:dyDescent="0.35">
      <c r="A76" s="94" t="s">
        <v>133</v>
      </c>
      <c r="B76" s="160">
        <v>2</v>
      </c>
      <c r="C76" s="160">
        <v>0</v>
      </c>
      <c r="D76" s="160">
        <v>4</v>
      </c>
      <c r="E76" s="160">
        <v>11</v>
      </c>
      <c r="F76" s="160">
        <v>1</v>
      </c>
      <c r="G76" s="160" t="s">
        <v>219</v>
      </c>
      <c r="H76" s="87">
        <v>10</v>
      </c>
      <c r="I76" s="87" t="s">
        <v>118</v>
      </c>
      <c r="J76" s="235" t="s">
        <v>159</v>
      </c>
      <c r="K76" s="634">
        <v>29008131.350000001</v>
      </c>
      <c r="L76" s="634">
        <v>20292720.050000001</v>
      </c>
      <c r="M76" s="114">
        <v>4233988</v>
      </c>
      <c r="N76" s="256"/>
      <c r="O76" s="256"/>
      <c r="P76" s="256"/>
      <c r="Q76" s="256">
        <f>SUM(N76+O76-P76)</f>
        <v>0</v>
      </c>
      <c r="R76" s="256"/>
      <c r="S76" s="256"/>
      <c r="T76" s="256"/>
      <c r="U76" s="256"/>
      <c r="V76" s="256"/>
      <c r="W76" s="256"/>
      <c r="X76" s="258">
        <f>SUM(U76)</f>
        <v>0</v>
      </c>
      <c r="Y76" s="385"/>
      <c r="Z76" s="386">
        <f>SUM(Q76-R76-T76-V76-W76-X76-Y76)</f>
        <v>0</v>
      </c>
      <c r="AA76" s="386"/>
      <c r="AB76" s="386"/>
      <c r="AC76" s="386">
        <f t="shared" si="44"/>
        <v>0</v>
      </c>
      <c r="AD76" s="385">
        <f>SUM(Z76-AB76)</f>
        <v>0</v>
      </c>
      <c r="AE76" s="385"/>
      <c r="AF76" s="385">
        <f>SUM(AD76-AE76)</f>
        <v>0</v>
      </c>
      <c r="AG76" s="341">
        <f>SUM(R76+T76+V76+Y76+W76+AB76)</f>
        <v>0</v>
      </c>
      <c r="AH76" s="259"/>
      <c r="AI76" s="260"/>
      <c r="AJ76" s="261"/>
      <c r="AK76" s="262" t="e">
        <f>SUM(AD76-AE76-#REF!-#REF!)</f>
        <v>#REF!</v>
      </c>
      <c r="AL76" s="263" t="e">
        <f>SUM(Q76-(AD76+X76))/Q76</f>
        <v>#DIV/0!</v>
      </c>
      <c r="AM76" s="180"/>
      <c r="AN76" s="329"/>
      <c r="AO76" s="352"/>
      <c r="AP76" s="335"/>
      <c r="AQ76" s="335"/>
      <c r="AR76" s="364"/>
    </row>
    <row r="77" spans="1:44" s="95" customFormat="1" ht="36" x14ac:dyDescent="0.35">
      <c r="A77" s="94" t="s">
        <v>133</v>
      </c>
      <c r="B77" s="160">
        <v>2</v>
      </c>
      <c r="C77" s="160">
        <v>0</v>
      </c>
      <c r="D77" s="160">
        <v>4</v>
      </c>
      <c r="E77" s="160">
        <v>11</v>
      </c>
      <c r="F77" s="160">
        <v>1</v>
      </c>
      <c r="G77" s="160" t="s">
        <v>219</v>
      </c>
      <c r="H77" s="87">
        <v>10</v>
      </c>
      <c r="I77" s="87" t="s">
        <v>118</v>
      </c>
      <c r="J77" s="133" t="s">
        <v>160</v>
      </c>
      <c r="K77" s="634"/>
      <c r="L77" s="634"/>
      <c r="M77" s="114">
        <v>4799781.63</v>
      </c>
      <c r="N77" s="256">
        <v>0</v>
      </c>
      <c r="O77" s="256"/>
      <c r="P77" s="256"/>
      <c r="Q77" s="256">
        <f>SUM(N77+O77-P77)</f>
        <v>0</v>
      </c>
      <c r="R77" s="256"/>
      <c r="S77" s="256"/>
      <c r="T77" s="256"/>
      <c r="U77" s="256"/>
      <c r="V77" s="256"/>
      <c r="W77" s="256"/>
      <c r="X77" s="258">
        <f>SUM(U77)</f>
        <v>0</v>
      </c>
      <c r="Y77" s="385"/>
      <c r="Z77" s="386">
        <f>SUM(Q77-R77-T77-V77-W77-X77-Y77)</f>
        <v>0</v>
      </c>
      <c r="AA77" s="386"/>
      <c r="AB77" s="386"/>
      <c r="AC77" s="386">
        <f t="shared" si="44"/>
        <v>0</v>
      </c>
      <c r="AD77" s="385"/>
      <c r="AE77" s="385"/>
      <c r="AF77" s="385">
        <f>SUM(AD77-AE77)</f>
        <v>0</v>
      </c>
      <c r="AG77" s="341">
        <f>SUM(R77+T77+V77+Y77+W77+AB77)</f>
        <v>0</v>
      </c>
      <c r="AH77" s="259"/>
      <c r="AI77" s="260"/>
      <c r="AJ77" s="261"/>
      <c r="AK77" s="262" t="e">
        <f>SUM(AD77-AE77-#REF!-#REF!)</f>
        <v>#REF!</v>
      </c>
      <c r="AL77" s="263" t="e">
        <f>SUM(Q77-(AD77+X77))/Q77</f>
        <v>#DIV/0!</v>
      </c>
      <c r="AM77" s="181"/>
      <c r="AN77" s="390"/>
      <c r="AO77" s="154"/>
      <c r="AP77" s="335"/>
      <c r="AQ77" s="335"/>
      <c r="AR77" s="364"/>
    </row>
    <row r="78" spans="1:44" s="95" customFormat="1" ht="75" customHeight="1" x14ac:dyDescent="0.35">
      <c r="A78" s="94" t="s">
        <v>133</v>
      </c>
      <c r="B78" s="160">
        <v>2</v>
      </c>
      <c r="C78" s="160">
        <v>0</v>
      </c>
      <c r="D78" s="160">
        <v>4</v>
      </c>
      <c r="E78" s="160">
        <v>11</v>
      </c>
      <c r="F78" s="160">
        <v>2</v>
      </c>
      <c r="G78" s="160" t="s">
        <v>219</v>
      </c>
      <c r="H78" s="87">
        <v>10</v>
      </c>
      <c r="I78" s="87" t="s">
        <v>118</v>
      </c>
      <c r="J78" s="235" t="s">
        <v>161</v>
      </c>
      <c r="K78" s="634">
        <v>19651579</v>
      </c>
      <c r="L78" s="634">
        <v>37367844.5</v>
      </c>
      <c r="M78" s="383">
        <v>11937409</v>
      </c>
      <c r="N78" s="256">
        <v>30000000</v>
      </c>
      <c r="O78" s="256"/>
      <c r="P78" s="256"/>
      <c r="Q78" s="256">
        <f>SUM(N78+O78-P78)</f>
        <v>30000000</v>
      </c>
      <c r="R78" s="256"/>
      <c r="S78" s="256"/>
      <c r="T78" s="256"/>
      <c r="U78" s="256"/>
      <c r="V78" s="256"/>
      <c r="W78" s="256"/>
      <c r="X78" s="258">
        <f>SUM(U78)</f>
        <v>0</v>
      </c>
      <c r="Y78" s="385"/>
      <c r="Z78" s="386">
        <f>SUM(Q78-R78-T78-V78-W78-X78-Y78)</f>
        <v>30000000</v>
      </c>
      <c r="AA78" s="557">
        <v>25000000</v>
      </c>
      <c r="AB78" s="386">
        <v>25000000</v>
      </c>
      <c r="AC78" s="386">
        <f t="shared" si="44"/>
        <v>0</v>
      </c>
      <c r="AD78" s="385">
        <f>SUM(Z78-AB78)</f>
        <v>5000000</v>
      </c>
      <c r="AE78" s="385">
        <v>0</v>
      </c>
      <c r="AF78" s="385">
        <f>SUM(AD78-AE78)</f>
        <v>5000000</v>
      </c>
      <c r="AG78" s="341">
        <f>SUM(R78+T78+V78+Y78+W78+AB78)</f>
        <v>25000000</v>
      </c>
      <c r="AH78" s="259">
        <f>AB78/(AB78+AE78+AF78)</f>
        <v>0.83333333333333337</v>
      </c>
      <c r="AI78" s="260"/>
      <c r="AJ78" s="261"/>
      <c r="AK78" s="262" t="e">
        <f>SUM(AD78-AE78-#REF!-#REF!)</f>
        <v>#REF!</v>
      </c>
      <c r="AL78" s="263">
        <f>SUM(Q78-(AD78+X78))/Q78</f>
        <v>0.83333333333333337</v>
      </c>
      <c r="AM78" s="180"/>
      <c r="AN78" s="329"/>
      <c r="AO78" s="352"/>
      <c r="AP78" s="335"/>
      <c r="AQ78" s="335"/>
      <c r="AR78" s="366"/>
    </row>
    <row r="79" spans="1:44" s="95" customFormat="1" ht="36" x14ac:dyDescent="0.35">
      <c r="A79" s="94" t="s">
        <v>133</v>
      </c>
      <c r="B79" s="160">
        <v>2</v>
      </c>
      <c r="C79" s="160">
        <v>0</v>
      </c>
      <c r="D79" s="160">
        <v>4</v>
      </c>
      <c r="E79" s="160">
        <v>11</v>
      </c>
      <c r="F79" s="160">
        <v>2</v>
      </c>
      <c r="G79" s="160" t="s">
        <v>219</v>
      </c>
      <c r="H79" s="87">
        <v>10</v>
      </c>
      <c r="I79" s="87" t="s">
        <v>118</v>
      </c>
      <c r="J79" s="133" t="s">
        <v>162</v>
      </c>
      <c r="K79" s="634"/>
      <c r="L79" s="634"/>
      <c r="M79" s="383">
        <v>12823734</v>
      </c>
      <c r="N79" s="294">
        <v>20000000</v>
      </c>
      <c r="O79" s="256"/>
      <c r="P79" s="256"/>
      <c r="Q79" s="256">
        <f>SUM(N79+O79-P79)</f>
        <v>20000000</v>
      </c>
      <c r="R79" s="256">
        <v>4000000</v>
      </c>
      <c r="S79" s="299">
        <v>16000000</v>
      </c>
      <c r="T79" s="300">
        <v>929720.5</v>
      </c>
      <c r="U79" s="256">
        <f>SUM(S79-T79)</f>
        <v>15070279.5</v>
      </c>
      <c r="V79" s="256"/>
      <c r="W79" s="256"/>
      <c r="X79" s="258">
        <f>SUM(U79)</f>
        <v>15070279.5</v>
      </c>
      <c r="Y79" s="385"/>
      <c r="Z79" s="386">
        <f>SUM(Q79-R79-T79-V79-W79-X79-Y79)</f>
        <v>0</v>
      </c>
      <c r="AA79" s="386"/>
      <c r="AB79" s="386"/>
      <c r="AC79" s="386">
        <f t="shared" si="44"/>
        <v>0</v>
      </c>
      <c r="AD79" s="385">
        <f>SUM(Z79-AB79)</f>
        <v>0</v>
      </c>
      <c r="AE79" s="385">
        <v>0</v>
      </c>
      <c r="AF79" s="385">
        <f>SUM(AD79-AE79)</f>
        <v>0</v>
      </c>
      <c r="AG79" s="341">
        <f>SUM(R79+T79+V79+Y79+W79+AB79)</f>
        <v>4929720.5</v>
      </c>
      <c r="AH79" s="259"/>
      <c r="AI79" s="260"/>
      <c r="AJ79" s="261"/>
      <c r="AK79" s="262" t="e">
        <f>SUM(AD79-AE79-#REF!-#REF!)</f>
        <v>#REF!</v>
      </c>
      <c r="AL79" s="263">
        <f>SUM(Q79-(AD79+X79))/Q79</f>
        <v>0.246486025</v>
      </c>
      <c r="AM79" s="181"/>
      <c r="AN79" s="390"/>
      <c r="AO79" s="154"/>
      <c r="AP79" s="335"/>
      <c r="AQ79" s="335"/>
      <c r="AR79" s="364"/>
    </row>
    <row r="80" spans="1:44" s="107" customFormat="1" ht="26.25" x14ac:dyDescent="0.35">
      <c r="A80" s="103"/>
      <c r="B80" s="104"/>
      <c r="C80" s="104"/>
      <c r="D80" s="104"/>
      <c r="E80" s="104"/>
      <c r="F80" s="104"/>
      <c r="G80" s="104"/>
      <c r="H80" s="105"/>
      <c r="I80" s="105"/>
      <c r="J80" s="132" t="s">
        <v>204</v>
      </c>
      <c r="K80" s="106">
        <f t="shared" ref="K80:S80" si="50">SUM(K76:K79)</f>
        <v>48659710.350000001</v>
      </c>
      <c r="L80" s="106">
        <f t="shared" si="50"/>
        <v>57660564.549999997</v>
      </c>
      <c r="M80" s="106">
        <f t="shared" si="50"/>
        <v>33794912.629999995</v>
      </c>
      <c r="N80" s="301">
        <f t="shared" si="50"/>
        <v>50000000</v>
      </c>
      <c r="O80" s="301">
        <f t="shared" si="50"/>
        <v>0</v>
      </c>
      <c r="P80" s="301">
        <f t="shared" si="50"/>
        <v>0</v>
      </c>
      <c r="Q80" s="301">
        <f t="shared" si="50"/>
        <v>50000000</v>
      </c>
      <c r="R80" s="302">
        <f t="shared" si="50"/>
        <v>4000000</v>
      </c>
      <c r="S80" s="302">
        <f t="shared" si="50"/>
        <v>16000000</v>
      </c>
      <c r="T80" s="302">
        <f t="shared" ref="T80:AB80" si="51">SUM(T76:T79)</f>
        <v>929720.5</v>
      </c>
      <c r="U80" s="302">
        <f t="shared" si="51"/>
        <v>15070279.5</v>
      </c>
      <c r="V80" s="301">
        <f t="shared" si="51"/>
        <v>0</v>
      </c>
      <c r="W80" s="301">
        <f t="shared" si="51"/>
        <v>0</v>
      </c>
      <c r="X80" s="304">
        <f t="shared" si="51"/>
        <v>15070279.5</v>
      </c>
      <c r="Y80" s="403">
        <f t="shared" si="51"/>
        <v>0</v>
      </c>
      <c r="Z80" s="404">
        <f t="shared" si="51"/>
        <v>30000000</v>
      </c>
      <c r="AA80" s="404">
        <f t="shared" si="51"/>
        <v>25000000</v>
      </c>
      <c r="AB80" s="404">
        <f t="shared" si="51"/>
        <v>25000000</v>
      </c>
      <c r="AC80" s="404">
        <f t="shared" si="44"/>
        <v>0</v>
      </c>
      <c r="AD80" s="403">
        <f>SUM(AD76:AD79)</f>
        <v>5000000</v>
      </c>
      <c r="AE80" s="403">
        <f>SUM(AE76:AE79)</f>
        <v>0</v>
      </c>
      <c r="AF80" s="403">
        <f>SUM(AF76:AF79)</f>
        <v>5000000</v>
      </c>
      <c r="AG80" s="343"/>
      <c r="AH80" s="307">
        <f>SUM(AB80/Z80)</f>
        <v>0.83333333333333337</v>
      </c>
      <c r="AI80" s="305"/>
      <c r="AJ80" s="301"/>
      <c r="AK80" s="306" t="e">
        <f>SUM(AD80-AE80-#REF!-#REF!)</f>
        <v>#REF!</v>
      </c>
      <c r="AL80" s="276">
        <v>0.71452223892019795</v>
      </c>
      <c r="AM80" s="187"/>
      <c r="AN80" s="332">
        <f>SUM(AN76:AN79)</f>
        <v>0</v>
      </c>
      <c r="AO80" s="156"/>
      <c r="AP80" s="338"/>
      <c r="AQ80" s="338"/>
      <c r="AR80" s="367"/>
    </row>
    <row r="81" spans="1:44" s="95" customFormat="1" ht="46.5" customHeight="1" x14ac:dyDescent="0.35">
      <c r="A81" s="94"/>
      <c r="B81" s="605" t="s">
        <v>184</v>
      </c>
      <c r="C81" s="606"/>
      <c r="D81" s="606"/>
      <c r="E81" s="606"/>
      <c r="F81" s="606"/>
      <c r="G81" s="606"/>
      <c r="H81" s="606"/>
      <c r="I81" s="606"/>
      <c r="J81" s="606"/>
      <c r="K81" s="87"/>
      <c r="L81" s="87"/>
      <c r="M81" s="87"/>
      <c r="N81" s="308"/>
      <c r="O81" s="308"/>
      <c r="P81" s="308"/>
      <c r="Q81" s="308"/>
      <c r="R81" s="308"/>
      <c r="S81" s="308"/>
      <c r="T81" s="308"/>
      <c r="U81" s="308"/>
      <c r="V81" s="308"/>
      <c r="W81" s="308"/>
      <c r="X81" s="308"/>
      <c r="Y81" s="405"/>
      <c r="Z81" s="405"/>
      <c r="AA81" s="405"/>
      <c r="AB81" s="405"/>
      <c r="AC81" s="405"/>
      <c r="AD81" s="405"/>
      <c r="AE81" s="405"/>
      <c r="AF81" s="405"/>
      <c r="AG81" s="346"/>
      <c r="AH81" s="259"/>
      <c r="AI81" s="314"/>
      <c r="AJ81" s="261"/>
      <c r="AK81" s="262" t="e">
        <f>SUM(AD81-AE81-#REF!-#REF!)</f>
        <v>#REF!</v>
      </c>
      <c r="AL81" s="284"/>
      <c r="AM81" s="184"/>
      <c r="AN81" s="329"/>
      <c r="AO81" s="155"/>
      <c r="AP81" s="335"/>
      <c r="AQ81" s="335"/>
      <c r="AR81" s="364"/>
    </row>
    <row r="82" spans="1:44" s="95" customFormat="1" ht="36" x14ac:dyDescent="0.35">
      <c r="A82" s="94" t="s">
        <v>133</v>
      </c>
      <c r="B82" s="160">
        <v>2</v>
      </c>
      <c r="C82" s="160">
        <v>0</v>
      </c>
      <c r="D82" s="160">
        <v>4</v>
      </c>
      <c r="E82" s="160">
        <v>21</v>
      </c>
      <c r="F82" s="160">
        <v>4</v>
      </c>
      <c r="G82" s="160" t="s">
        <v>219</v>
      </c>
      <c r="H82" s="87">
        <v>10</v>
      </c>
      <c r="I82" s="87" t="s">
        <v>118</v>
      </c>
      <c r="J82" s="235" t="s">
        <v>182</v>
      </c>
      <c r="K82" s="383">
        <v>17194000</v>
      </c>
      <c r="L82" s="383">
        <v>19420850</v>
      </c>
      <c r="M82" s="383">
        <v>12708216</v>
      </c>
      <c r="N82" s="256">
        <v>25075000</v>
      </c>
      <c r="O82" s="256"/>
      <c r="P82" s="256"/>
      <c r="Q82" s="256">
        <f>SUM(N82+O82-P82)</f>
        <v>25075000</v>
      </c>
      <c r="R82" s="256"/>
      <c r="S82" s="256"/>
      <c r="T82" s="256"/>
      <c r="U82" s="256"/>
      <c r="V82" s="256"/>
      <c r="W82" s="256"/>
      <c r="X82" s="258">
        <f>SUM(U82)</f>
        <v>0</v>
      </c>
      <c r="Y82" s="385"/>
      <c r="Z82" s="386">
        <f>SUM(Q82-R82-T82-V82-W82-X82-Y82)</f>
        <v>25075000</v>
      </c>
      <c r="AA82" s="557">
        <v>25075000</v>
      </c>
      <c r="AB82" s="386"/>
      <c r="AC82" s="386">
        <f t="shared" si="44"/>
        <v>25075000</v>
      </c>
      <c r="AD82" s="385">
        <f>SUM(Z82-AB82)</f>
        <v>25075000</v>
      </c>
      <c r="AE82" s="385">
        <v>25075000</v>
      </c>
      <c r="AF82" s="385">
        <f>SUM(AD82-AE82)</f>
        <v>0</v>
      </c>
      <c r="AG82" s="341">
        <f>SUM(R82+T82+V82+Y82+W82+AB82)</f>
        <v>0</v>
      </c>
      <c r="AH82" s="259">
        <f>AB82/(AB82+AE82+AF82)</f>
        <v>0</v>
      </c>
      <c r="AI82" s="260"/>
      <c r="AJ82" s="261"/>
      <c r="AK82" s="262" t="e">
        <f>SUM(AD82-AE82-#REF!-#REF!)</f>
        <v>#REF!</v>
      </c>
      <c r="AL82" s="263">
        <f>SUM(Q82-(AD82+X82))/Q82</f>
        <v>0</v>
      </c>
      <c r="AM82" s="180"/>
      <c r="AN82" s="329"/>
      <c r="AO82" s="352"/>
      <c r="AP82" s="335"/>
      <c r="AQ82" s="335"/>
      <c r="AR82" s="369"/>
    </row>
    <row r="83" spans="1:44" s="95" customFormat="1" ht="36" x14ac:dyDescent="0.35">
      <c r="A83" s="94" t="s">
        <v>133</v>
      </c>
      <c r="B83" s="160">
        <v>2</v>
      </c>
      <c r="C83" s="160">
        <v>0</v>
      </c>
      <c r="D83" s="160">
        <v>4</v>
      </c>
      <c r="E83" s="160">
        <v>21</v>
      </c>
      <c r="F83" s="160">
        <v>5</v>
      </c>
      <c r="G83" s="160" t="s">
        <v>219</v>
      </c>
      <c r="H83" s="87">
        <v>10</v>
      </c>
      <c r="I83" s="87" t="s">
        <v>118</v>
      </c>
      <c r="J83" s="235" t="s">
        <v>233</v>
      </c>
      <c r="K83" s="383">
        <v>0</v>
      </c>
      <c r="L83" s="383">
        <v>110312960</v>
      </c>
      <c r="M83" s="383"/>
      <c r="N83" s="256">
        <v>0</v>
      </c>
      <c r="O83" s="256"/>
      <c r="P83" s="256"/>
      <c r="Q83" s="256">
        <f>SUM(N83+O83-P83)</f>
        <v>0</v>
      </c>
      <c r="R83" s="256"/>
      <c r="S83" s="256"/>
      <c r="T83" s="256"/>
      <c r="U83" s="256"/>
      <c r="V83" s="256"/>
      <c r="W83" s="256"/>
      <c r="X83" s="258">
        <f>SUM(U83)</f>
        <v>0</v>
      </c>
      <c r="Y83" s="385"/>
      <c r="Z83" s="386">
        <f>SUM(Q83-R83-T83-V83-W83-X83-Y83)</f>
        <v>0</v>
      </c>
      <c r="AA83" s="557"/>
      <c r="AB83" s="386"/>
      <c r="AC83" s="386">
        <f t="shared" si="44"/>
        <v>0</v>
      </c>
      <c r="AD83" s="385">
        <f>SUM(Z83-AB83)</f>
        <v>0</v>
      </c>
      <c r="AE83" s="385"/>
      <c r="AF83" s="385">
        <f>SUM(AD83-AE83)</f>
        <v>0</v>
      </c>
      <c r="AG83" s="341">
        <f>SUM(R83+T83+V83+Y83+W83+AB83)</f>
        <v>0</v>
      </c>
      <c r="AH83" s="259"/>
      <c r="AI83" s="260"/>
      <c r="AJ83" s="261"/>
      <c r="AK83" s="262" t="e">
        <f>SUM(AD83-AE83-#REF!-#REF!)</f>
        <v>#REF!</v>
      </c>
      <c r="AL83" s="263" t="e">
        <f>SUM(Q83-(AD83+X83))/Q83</f>
        <v>#DIV/0!</v>
      </c>
      <c r="AM83" s="180"/>
      <c r="AN83" s="329"/>
      <c r="AO83" s="352"/>
      <c r="AP83" s="335"/>
      <c r="AQ83" s="335"/>
      <c r="AR83" s="370"/>
    </row>
    <row r="84" spans="1:44" s="95" customFormat="1" ht="36" x14ac:dyDescent="0.35">
      <c r="A84" s="94" t="s">
        <v>133</v>
      </c>
      <c r="B84" s="160">
        <v>2</v>
      </c>
      <c r="C84" s="160">
        <v>0</v>
      </c>
      <c r="D84" s="160">
        <v>4</v>
      </c>
      <c r="E84" s="160">
        <v>21</v>
      </c>
      <c r="F84" s="160">
        <v>8</v>
      </c>
      <c r="G84" s="160" t="s">
        <v>219</v>
      </c>
      <c r="H84" s="87">
        <v>10</v>
      </c>
      <c r="I84" s="87" t="s">
        <v>118</v>
      </c>
      <c r="J84" s="235" t="s">
        <v>183</v>
      </c>
      <c r="K84" s="383">
        <v>14847202</v>
      </c>
      <c r="L84" s="383">
        <v>17200000</v>
      </c>
      <c r="M84" s="383">
        <v>15676513</v>
      </c>
      <c r="N84" s="256">
        <v>17000000</v>
      </c>
      <c r="O84" s="256"/>
      <c r="P84" s="256"/>
      <c r="Q84" s="256">
        <f>SUM(N84+O84-P84)</f>
        <v>17000000</v>
      </c>
      <c r="R84" s="256"/>
      <c r="S84" s="256"/>
      <c r="T84" s="256"/>
      <c r="U84" s="256"/>
      <c r="V84" s="256"/>
      <c r="W84" s="256"/>
      <c r="X84" s="258">
        <f>SUM(U84)</f>
        <v>0</v>
      </c>
      <c r="Y84" s="385"/>
      <c r="Z84" s="386">
        <f>SUM(Q84-R84-T84-V84-W84-X84-Y84)</f>
        <v>17000000</v>
      </c>
      <c r="AA84" s="557">
        <v>17000000</v>
      </c>
      <c r="AB84" s="386"/>
      <c r="AC84" s="386">
        <f t="shared" si="44"/>
        <v>17000000</v>
      </c>
      <c r="AD84" s="385">
        <f>SUM(Z84-AB84)</f>
        <v>17000000</v>
      </c>
      <c r="AE84" s="385">
        <v>17000000</v>
      </c>
      <c r="AF84" s="385">
        <f>SUM(AD84-AE84)</f>
        <v>0</v>
      </c>
      <c r="AG84" s="341">
        <f>SUM(R84+T84+V84+Y84+W84+AB84)</f>
        <v>0</v>
      </c>
      <c r="AH84" s="259">
        <f>AB84/(AB84+AE84+AF84)</f>
        <v>0</v>
      </c>
      <c r="AI84" s="260"/>
      <c r="AJ84" s="261"/>
      <c r="AK84" s="262" t="e">
        <f>SUM(AD84-AE84-#REF!-#REF!)</f>
        <v>#REF!</v>
      </c>
      <c r="AL84" s="263">
        <f>SUM(Q84-(AD84+X84))/Q84</f>
        <v>0</v>
      </c>
      <c r="AM84" s="180"/>
      <c r="AN84" s="329"/>
      <c r="AO84" s="352"/>
      <c r="AP84" s="335"/>
      <c r="AQ84" s="335"/>
      <c r="AR84" s="364"/>
    </row>
    <row r="85" spans="1:44" s="107" customFormat="1" ht="28.5" x14ac:dyDescent="0.35">
      <c r="A85" s="103"/>
      <c r="B85" s="104"/>
      <c r="C85" s="104"/>
      <c r="D85" s="104"/>
      <c r="E85" s="104"/>
      <c r="F85" s="104"/>
      <c r="G85" s="104"/>
      <c r="H85" s="105"/>
      <c r="I85" s="105"/>
      <c r="J85" s="132" t="s">
        <v>206</v>
      </c>
      <c r="K85" s="106">
        <f t="shared" ref="K85:Q85" si="52">SUM(K82:K84)</f>
        <v>32041202</v>
      </c>
      <c r="L85" s="106">
        <f t="shared" si="52"/>
        <v>146933810</v>
      </c>
      <c r="M85" s="106">
        <f t="shared" si="52"/>
        <v>28384729</v>
      </c>
      <c r="N85" s="301">
        <f t="shared" si="52"/>
        <v>42075000</v>
      </c>
      <c r="O85" s="301">
        <f t="shared" si="52"/>
        <v>0</v>
      </c>
      <c r="P85" s="301">
        <f t="shared" si="52"/>
        <v>0</v>
      </c>
      <c r="Q85" s="301">
        <f t="shared" si="52"/>
        <v>42075000</v>
      </c>
      <c r="R85" s="303"/>
      <c r="S85" s="303">
        <f t="shared" ref="S85:AF85" si="53">SUM(S82:S84)</f>
        <v>0</v>
      </c>
      <c r="T85" s="303">
        <f t="shared" si="53"/>
        <v>0</v>
      </c>
      <c r="U85" s="303">
        <f t="shared" si="53"/>
        <v>0</v>
      </c>
      <c r="V85" s="301">
        <f t="shared" si="53"/>
        <v>0</v>
      </c>
      <c r="W85" s="301">
        <f t="shared" si="53"/>
        <v>0</v>
      </c>
      <c r="X85" s="318">
        <f t="shared" si="53"/>
        <v>0</v>
      </c>
      <c r="Y85" s="404">
        <f t="shared" si="53"/>
        <v>0</v>
      </c>
      <c r="Z85" s="404">
        <f t="shared" si="53"/>
        <v>42075000</v>
      </c>
      <c r="AA85" s="404">
        <f t="shared" si="53"/>
        <v>42075000</v>
      </c>
      <c r="AB85" s="404">
        <f t="shared" si="53"/>
        <v>0</v>
      </c>
      <c r="AC85" s="404">
        <f t="shared" si="53"/>
        <v>42075000</v>
      </c>
      <c r="AD85" s="404">
        <f t="shared" si="53"/>
        <v>42075000</v>
      </c>
      <c r="AE85" s="404">
        <f t="shared" si="53"/>
        <v>42075000</v>
      </c>
      <c r="AF85" s="404">
        <f t="shared" si="53"/>
        <v>0</v>
      </c>
      <c r="AG85" s="342"/>
      <c r="AH85" s="307">
        <f>SUM(AB85/Z85)</f>
        <v>0</v>
      </c>
      <c r="AI85" s="301"/>
      <c r="AJ85" s="301"/>
      <c r="AK85" s="306" t="e">
        <f>SUM(AD85-AE85-#REF!-#REF!)</f>
        <v>#REF!</v>
      </c>
      <c r="AL85" s="272">
        <f>SUM(Q85-(AD85+X85))/Q85</f>
        <v>0</v>
      </c>
      <c r="AM85" s="183"/>
      <c r="AN85" s="331"/>
      <c r="AO85" s="156"/>
      <c r="AP85" s="338"/>
      <c r="AQ85" s="338"/>
      <c r="AR85" s="367"/>
    </row>
    <row r="86" spans="1:44" s="93" customFormat="1" ht="51" customHeight="1" x14ac:dyDescent="0.35">
      <c r="A86" s="323"/>
      <c r="B86" s="605" t="s">
        <v>289</v>
      </c>
      <c r="C86" s="606"/>
      <c r="D86" s="606"/>
      <c r="E86" s="606"/>
      <c r="F86" s="606"/>
      <c r="G86" s="606"/>
      <c r="H86" s="606"/>
      <c r="I86" s="606"/>
      <c r="J86" s="607"/>
      <c r="K86" s="383"/>
      <c r="L86" s="383"/>
      <c r="M86" s="383"/>
      <c r="N86" s="256"/>
      <c r="O86" s="256"/>
      <c r="P86" s="256"/>
      <c r="Q86" s="256"/>
      <c r="R86" s="256"/>
      <c r="S86" s="256"/>
      <c r="T86" s="256"/>
      <c r="U86" s="256"/>
      <c r="V86" s="256"/>
      <c r="W86" s="256"/>
      <c r="X86" s="321"/>
      <c r="Y86" s="411"/>
      <c r="Z86" s="386">
        <v>0</v>
      </c>
      <c r="AA86" s="386"/>
      <c r="AB86" s="386"/>
      <c r="AC86" s="386"/>
      <c r="AD86" s="411"/>
      <c r="AE86" s="411"/>
      <c r="AF86" s="411"/>
      <c r="AG86" s="347"/>
      <c r="AH86" s="259"/>
      <c r="AI86" s="260"/>
      <c r="AJ86" s="261"/>
      <c r="AK86" s="262"/>
      <c r="AL86" s="263"/>
      <c r="AM86" s="180"/>
      <c r="AN86" s="390"/>
      <c r="AO86" s="352"/>
      <c r="AP86" s="335"/>
      <c r="AQ86" s="335"/>
      <c r="AR86" s="365"/>
    </row>
    <row r="87" spans="1:44" s="93" customFormat="1" ht="51" customHeight="1" x14ac:dyDescent="0.35">
      <c r="A87" s="165"/>
      <c r="B87" s="88">
        <v>2</v>
      </c>
      <c r="C87" s="88">
        <v>0</v>
      </c>
      <c r="D87" s="88">
        <v>4</v>
      </c>
      <c r="E87" s="88">
        <v>41</v>
      </c>
      <c r="F87" s="88">
        <v>13</v>
      </c>
      <c r="G87" s="88"/>
      <c r="H87" s="88">
        <v>10</v>
      </c>
      <c r="I87" s="88" t="s">
        <v>118</v>
      </c>
      <c r="J87" s="490" t="s">
        <v>289</v>
      </c>
      <c r="K87" s="383"/>
      <c r="L87" s="383"/>
      <c r="M87" s="383"/>
      <c r="N87" s="256">
        <v>338800</v>
      </c>
      <c r="O87" s="491">
        <v>24615</v>
      </c>
      <c r="P87" s="256"/>
      <c r="Q87" s="256">
        <f>SUM(N87+O87-P87)</f>
        <v>363415</v>
      </c>
      <c r="R87" s="256"/>
      <c r="S87" s="256"/>
      <c r="T87" s="256"/>
      <c r="U87" s="256"/>
      <c r="V87" s="256">
        <v>363415</v>
      </c>
      <c r="W87" s="256"/>
      <c r="X87" s="258">
        <f>SUM(U87)</f>
        <v>0</v>
      </c>
      <c r="Y87" s="411"/>
      <c r="Z87" s="386">
        <f>SUM(Q87-R87-T87-V87-W87-X87-Y87)</f>
        <v>0</v>
      </c>
      <c r="AA87" s="386"/>
      <c r="AB87" s="386"/>
      <c r="AC87" s="386">
        <f>SUM(AA87-AB87)</f>
        <v>0</v>
      </c>
      <c r="AD87" s="411">
        <f>SUM(Z87-AB87)</f>
        <v>0</v>
      </c>
      <c r="AE87" s="411"/>
      <c r="AF87" s="385">
        <f>SUM(AD87-AE87)</f>
        <v>0</v>
      </c>
      <c r="AG87" s="341">
        <f>SUM(R87+T87+V87+Y87+W87+AB87)</f>
        <v>363415</v>
      </c>
      <c r="AH87" s="259"/>
      <c r="AI87" s="260"/>
      <c r="AJ87" s="261"/>
      <c r="AK87" s="262" t="e">
        <f>SUM(AD87-AE87-#REF!-#REF!)</f>
        <v>#REF!</v>
      </c>
      <c r="AL87" s="263">
        <f t="shared" ref="AL87:AL92" si="54">SUM(Q87-(AD87+X87))/Q87</f>
        <v>1</v>
      </c>
      <c r="AM87" s="180"/>
      <c r="AN87" s="390"/>
      <c r="AO87" s="352"/>
      <c r="AP87" s="335"/>
      <c r="AQ87" s="335"/>
      <c r="AR87" s="365"/>
    </row>
    <row r="88" spans="1:44" s="93" customFormat="1" ht="51" customHeight="1" x14ac:dyDescent="0.35">
      <c r="A88" s="165"/>
      <c r="B88" s="104"/>
      <c r="C88" s="104"/>
      <c r="D88" s="104"/>
      <c r="E88" s="104"/>
      <c r="F88" s="104"/>
      <c r="G88" s="104"/>
      <c r="H88" s="105"/>
      <c r="I88" s="105"/>
      <c r="J88" s="132" t="s">
        <v>300</v>
      </c>
      <c r="K88" s="106"/>
      <c r="L88" s="106"/>
      <c r="M88" s="106"/>
      <c r="N88" s="140">
        <f>SUM(N87)</f>
        <v>338800</v>
      </c>
      <c r="O88" s="140">
        <f>SUM(O87)</f>
        <v>24615</v>
      </c>
      <c r="P88" s="140">
        <f>SUM(P87)</f>
        <v>0</v>
      </c>
      <c r="Q88" s="140">
        <f>SUM(Q87)</f>
        <v>363415</v>
      </c>
      <c r="R88" s="141"/>
      <c r="S88" s="141"/>
      <c r="T88" s="141"/>
      <c r="U88" s="141"/>
      <c r="V88" s="140">
        <f>SUM(V87)</f>
        <v>363415</v>
      </c>
      <c r="W88" s="140">
        <f t="shared" ref="W88:AF88" si="55">SUM(W87)</f>
        <v>0</v>
      </c>
      <c r="X88" s="143">
        <f t="shared" si="55"/>
        <v>0</v>
      </c>
      <c r="Y88" s="404">
        <f t="shared" si="55"/>
        <v>0</v>
      </c>
      <c r="Z88" s="404">
        <f t="shared" si="55"/>
        <v>0</v>
      </c>
      <c r="AA88" s="404">
        <f t="shared" si="55"/>
        <v>0</v>
      </c>
      <c r="AB88" s="404">
        <f t="shared" si="55"/>
        <v>0</v>
      </c>
      <c r="AC88" s="404">
        <f t="shared" si="55"/>
        <v>0</v>
      </c>
      <c r="AD88" s="404">
        <f t="shared" si="55"/>
        <v>0</v>
      </c>
      <c r="AE88" s="404">
        <f t="shared" si="55"/>
        <v>0</v>
      </c>
      <c r="AF88" s="404">
        <f t="shared" si="55"/>
        <v>0</v>
      </c>
      <c r="AG88" s="348"/>
      <c r="AH88" s="174"/>
      <c r="AI88" s="172"/>
      <c r="AJ88" s="172"/>
      <c r="AK88" s="173"/>
      <c r="AL88" s="171">
        <f t="shared" si="54"/>
        <v>1</v>
      </c>
      <c r="AM88" s="183"/>
      <c r="AN88" s="331"/>
      <c r="AO88" s="156"/>
      <c r="AP88" s="338"/>
      <c r="AQ88" s="338"/>
      <c r="AR88" s="365"/>
    </row>
    <row r="89" spans="1:44" s="95" customFormat="1" ht="29.25" customHeight="1" x14ac:dyDescent="0.35">
      <c r="A89" s="94"/>
      <c r="B89" s="88"/>
      <c r="C89" s="88"/>
      <c r="D89" s="88"/>
      <c r="E89" s="88"/>
      <c r="F89" s="88"/>
      <c r="G89" s="88"/>
      <c r="H89" s="88"/>
      <c r="I89" s="88"/>
      <c r="J89" s="133" t="s">
        <v>261</v>
      </c>
      <c r="K89" s="59"/>
      <c r="L89" s="59"/>
      <c r="M89" s="59"/>
      <c r="N89" s="64">
        <f>SUM(N22+N25+N36+N45+N51+N57+N63+N70+N74+N80+N85+N86+N88)</f>
        <v>2607974403</v>
      </c>
      <c r="O89" s="64">
        <f>SUM(O22+O25+O36+O45+O51+O57+O63+O70+O74+O80+O85+O86+O88)</f>
        <v>1111519</v>
      </c>
      <c r="P89" s="64">
        <f>SUM(P22+P25+P36+P45+P51+P57+P63+P70+P74+P80+P85+P86+P88)</f>
        <v>7912519</v>
      </c>
      <c r="Q89" s="64">
        <f>SUM(Q22+Q25+Q36+Q45+Q51+Q57+Q63+Q70+Q74+Q80+Q85+Q86+Q88)</f>
        <v>2601173403</v>
      </c>
      <c r="R89" s="139">
        <f>SUM(R22+R25+R36+R45+R51+R57+R63+R70+R74+R80+R85)</f>
        <v>12000000</v>
      </c>
      <c r="S89" s="139">
        <f>SUM(S22+S25+S36+S45+S51+S57+S63+S70+S74+S80+S85)</f>
        <v>52760000</v>
      </c>
      <c r="T89" s="139">
        <f>SUM(T22+T25+T36+T45+T51+T57+T63+T70+T74+T80+T85)</f>
        <v>2536338.5</v>
      </c>
      <c r="U89" s="139">
        <f>SUM(U22+U25+U36+U45+U51+U57+U63+U70+U74+U80+U85)</f>
        <v>50223661.5</v>
      </c>
      <c r="V89" s="64">
        <f>SUM(V22+V25+V36+V45+V51+V57+V70+V74+V80+V85+V86)</f>
        <v>6400000</v>
      </c>
      <c r="W89" s="64">
        <f>SUM(W22+W25+W36+W45+W51+W57+W70+W74+W80+W85+W86)</f>
        <v>1279933796.72</v>
      </c>
      <c r="X89" s="64">
        <f>SUM(X22+X25+X36+X45+X51+X57+X70+X74+X80+X85+X86)</f>
        <v>50223661.5</v>
      </c>
      <c r="Y89" s="412">
        <f>SUM(Y22+Y25+Y36+Y45+Y51+Y57+Y70+Y74+Y80+Y85+Y86)</f>
        <v>0</v>
      </c>
      <c r="Z89" s="412">
        <f>SUM(Z22+Z25+Z36+Z45+Z51+Z57+Z70+Z74+Z80+Z85+Z86)</f>
        <v>952454991.27999997</v>
      </c>
      <c r="AA89" s="412">
        <f t="shared" ref="AA89:AF89" si="56">SUM(AA22+AA25+AA36+AA45+AA51+AA57+AA70+AA74+AA80+AA85+AA86)</f>
        <v>944057393</v>
      </c>
      <c r="AB89" s="412">
        <f t="shared" si="56"/>
        <v>65000000</v>
      </c>
      <c r="AC89" s="412">
        <f t="shared" si="56"/>
        <v>879057393</v>
      </c>
      <c r="AD89" s="412">
        <f t="shared" si="56"/>
        <v>887454991.27999997</v>
      </c>
      <c r="AE89" s="412">
        <f t="shared" si="56"/>
        <v>879057393</v>
      </c>
      <c r="AF89" s="412">
        <f t="shared" si="56"/>
        <v>8397598.2800000012</v>
      </c>
      <c r="AG89" s="349">
        <f>SUM(R89+T89+V89+Y89+W89+AB89)</f>
        <v>1365870135.22</v>
      </c>
      <c r="AH89" s="166">
        <f>AB89/(AB89+AE89+AF89)</f>
        <v>6.8244694599843295E-2</v>
      </c>
      <c r="AI89" s="167"/>
      <c r="AJ89" s="168"/>
      <c r="AK89" s="169" t="e">
        <f>SUM(AD89-AE89-#REF!-#REF!)</f>
        <v>#REF!</v>
      </c>
      <c r="AL89" s="170">
        <f t="shared" si="54"/>
        <v>0.63951705345804666</v>
      </c>
      <c r="AM89" s="188"/>
      <c r="AN89" s="329"/>
      <c r="AO89" s="352"/>
      <c r="AP89" s="335"/>
      <c r="AQ89" s="335"/>
      <c r="AR89" s="364"/>
    </row>
    <row r="90" spans="1:44" s="95" customFormat="1" ht="30" x14ac:dyDescent="0.35">
      <c r="A90" s="94"/>
      <c r="B90" s="88"/>
      <c r="C90" s="88"/>
      <c r="D90" s="88"/>
      <c r="E90" s="88"/>
      <c r="F90" s="88"/>
      <c r="G90" s="88"/>
      <c r="H90" s="88"/>
      <c r="I90" s="88"/>
      <c r="J90" s="133" t="s">
        <v>262</v>
      </c>
      <c r="K90" s="59"/>
      <c r="L90" s="59"/>
      <c r="M90" s="59"/>
      <c r="N90" s="64">
        <f>SUM(N8)</f>
        <v>120799896</v>
      </c>
      <c r="O90" s="64">
        <f>SUM(O8)</f>
        <v>0</v>
      </c>
      <c r="P90" s="64">
        <f>SUM(P8)</f>
        <v>0</v>
      </c>
      <c r="Q90" s="64">
        <f>SUM(Q8)</f>
        <v>120799896</v>
      </c>
      <c r="R90" s="139"/>
      <c r="S90" s="139">
        <f t="shared" ref="S90:AF90" si="57">SUM(S8)</f>
        <v>0</v>
      </c>
      <c r="T90" s="139">
        <f t="shared" si="57"/>
        <v>0</v>
      </c>
      <c r="U90" s="139">
        <f t="shared" si="57"/>
        <v>0</v>
      </c>
      <c r="V90" s="64">
        <f t="shared" si="57"/>
        <v>1000000</v>
      </c>
      <c r="W90" s="64">
        <f t="shared" si="57"/>
        <v>0</v>
      </c>
      <c r="X90" s="64">
        <f t="shared" si="57"/>
        <v>0</v>
      </c>
      <c r="Y90" s="412">
        <f t="shared" si="57"/>
        <v>0</v>
      </c>
      <c r="Z90" s="412">
        <f t="shared" si="57"/>
        <v>119799896</v>
      </c>
      <c r="AA90" s="412">
        <f t="shared" si="57"/>
        <v>124144896</v>
      </c>
      <c r="AB90" s="412">
        <f t="shared" si="57"/>
        <v>8055000</v>
      </c>
      <c r="AC90" s="412">
        <f t="shared" si="57"/>
        <v>116089896</v>
      </c>
      <c r="AD90" s="412">
        <f t="shared" si="57"/>
        <v>111744896</v>
      </c>
      <c r="AE90" s="412">
        <f t="shared" si="57"/>
        <v>111744896</v>
      </c>
      <c r="AF90" s="412">
        <f t="shared" si="57"/>
        <v>0</v>
      </c>
      <c r="AG90" s="349">
        <f>SUM(R90+T90+V90+Y90+W90+AB90)</f>
        <v>9055000</v>
      </c>
      <c r="AH90" s="166">
        <f>AB90/(AB90+AE90+AF90)</f>
        <v>6.723712013906924E-2</v>
      </c>
      <c r="AI90" s="167"/>
      <c r="AJ90" s="168"/>
      <c r="AK90" s="169" t="e">
        <f>SUM(AD90-AE90-#REF!-#REF!)</f>
        <v>#REF!</v>
      </c>
      <c r="AL90" s="170">
        <f t="shared" si="54"/>
        <v>7.4958673805480755E-2</v>
      </c>
      <c r="AM90" s="188"/>
      <c r="AN90" s="329"/>
      <c r="AO90" s="352"/>
      <c r="AP90" s="335"/>
      <c r="AQ90" s="335"/>
      <c r="AR90" s="364"/>
    </row>
    <row r="91" spans="1:44" s="95" customFormat="1" ht="26.25" x14ac:dyDescent="0.35">
      <c r="A91" s="94"/>
      <c r="B91" s="88"/>
      <c r="C91" s="88"/>
      <c r="D91" s="88"/>
      <c r="E91" s="88"/>
      <c r="F91" s="88"/>
      <c r="G91" s="88"/>
      <c r="H91" s="88"/>
      <c r="I91" s="88"/>
      <c r="J91" s="133" t="s">
        <v>241</v>
      </c>
      <c r="K91" s="59"/>
      <c r="L91" s="59"/>
      <c r="M91" s="59"/>
      <c r="N91" s="64">
        <f t="shared" ref="N91:AF91" si="58">SUM(N13)</f>
        <v>29000000</v>
      </c>
      <c r="O91" s="64">
        <f t="shared" si="58"/>
        <v>6801000</v>
      </c>
      <c r="P91" s="64">
        <f t="shared" si="58"/>
        <v>0</v>
      </c>
      <c r="Q91" s="64">
        <f t="shared" si="58"/>
        <v>35801000</v>
      </c>
      <c r="R91" s="139">
        <f t="shared" si="58"/>
        <v>0</v>
      </c>
      <c r="S91" s="139">
        <f t="shared" si="58"/>
        <v>0</v>
      </c>
      <c r="T91" s="139">
        <f t="shared" si="58"/>
        <v>0</v>
      </c>
      <c r="U91" s="139">
        <f t="shared" si="58"/>
        <v>0</v>
      </c>
      <c r="V91" s="64">
        <f t="shared" si="58"/>
        <v>35801000</v>
      </c>
      <c r="W91" s="64">
        <f t="shared" si="58"/>
        <v>0</v>
      </c>
      <c r="X91" s="64">
        <f t="shared" si="58"/>
        <v>0</v>
      </c>
      <c r="Y91" s="412">
        <f t="shared" si="58"/>
        <v>0</v>
      </c>
      <c r="Z91" s="412">
        <f t="shared" si="58"/>
        <v>0</v>
      </c>
      <c r="AA91" s="412">
        <f t="shared" si="58"/>
        <v>0</v>
      </c>
      <c r="AB91" s="412">
        <f t="shared" si="58"/>
        <v>0</v>
      </c>
      <c r="AC91" s="412">
        <f t="shared" si="58"/>
        <v>0</v>
      </c>
      <c r="AD91" s="412">
        <f t="shared" si="58"/>
        <v>0</v>
      </c>
      <c r="AE91" s="412">
        <f t="shared" si="58"/>
        <v>0</v>
      </c>
      <c r="AF91" s="412">
        <f t="shared" si="58"/>
        <v>0</v>
      </c>
      <c r="AG91" s="349">
        <f>SUM(R91+T91+V91+Y91+W91+AB91)</f>
        <v>35801000</v>
      </c>
      <c r="AH91" s="166"/>
      <c r="AI91" s="167"/>
      <c r="AJ91" s="168"/>
      <c r="AK91" s="169" t="e">
        <f>SUM(AD91-AE91-#REF!-#REF!)</f>
        <v>#REF!</v>
      </c>
      <c r="AL91" s="170">
        <f t="shared" si="54"/>
        <v>1</v>
      </c>
      <c r="AM91" s="188"/>
      <c r="AN91" s="329"/>
      <c r="AO91" s="352"/>
      <c r="AP91" s="335"/>
      <c r="AQ91" s="335"/>
      <c r="AR91" s="364"/>
    </row>
    <row r="92" spans="1:44" s="95" customFormat="1" ht="26.25" x14ac:dyDescent="0.35">
      <c r="A92" s="94"/>
      <c r="B92" s="88"/>
      <c r="C92" s="88"/>
      <c r="D92" s="88"/>
      <c r="E92" s="88"/>
      <c r="F92" s="88"/>
      <c r="G92" s="88"/>
      <c r="H92" s="88"/>
      <c r="I92" s="88"/>
      <c r="J92" s="133" t="s">
        <v>273</v>
      </c>
      <c r="K92" s="59"/>
      <c r="L92" s="59"/>
      <c r="M92" s="59"/>
      <c r="N92" s="64">
        <f>SUM(N89:N91)</f>
        <v>2757774299</v>
      </c>
      <c r="O92" s="64">
        <f>SUM(O89:O91)</f>
        <v>7912519</v>
      </c>
      <c r="P92" s="64">
        <f>SUM(P89:P91)</f>
        <v>7912519</v>
      </c>
      <c r="Q92" s="64">
        <f>SUM(Q89:Q91)</f>
        <v>2757774299</v>
      </c>
      <c r="R92" s="139"/>
      <c r="S92" s="139">
        <f t="shared" ref="S92:AE92" si="59">SUM(S89:S91)</f>
        <v>52760000</v>
      </c>
      <c r="T92" s="139">
        <f t="shared" si="59"/>
        <v>2536338.5</v>
      </c>
      <c r="U92" s="139">
        <f t="shared" si="59"/>
        <v>50223661.5</v>
      </c>
      <c r="V92" s="64">
        <f t="shared" si="59"/>
        <v>43201000</v>
      </c>
      <c r="W92" s="64">
        <f t="shared" si="59"/>
        <v>1279933796.72</v>
      </c>
      <c r="X92" s="64">
        <f t="shared" si="59"/>
        <v>50223661.5</v>
      </c>
      <c r="Y92" s="412">
        <f t="shared" si="59"/>
        <v>0</v>
      </c>
      <c r="Z92" s="412">
        <f t="shared" si="59"/>
        <v>1072254887.28</v>
      </c>
      <c r="AA92" s="412">
        <f t="shared" si="59"/>
        <v>1068202289</v>
      </c>
      <c r="AB92" s="412">
        <f t="shared" si="59"/>
        <v>73055000</v>
      </c>
      <c r="AC92" s="412">
        <f t="shared" si="59"/>
        <v>995147289</v>
      </c>
      <c r="AD92" s="412">
        <f t="shared" si="59"/>
        <v>999199887.27999997</v>
      </c>
      <c r="AE92" s="412">
        <f t="shared" si="59"/>
        <v>990802289</v>
      </c>
      <c r="AF92" s="412">
        <f>SUM(AD92-AE92)</f>
        <v>8397598.2799999714</v>
      </c>
      <c r="AG92" s="349">
        <f>SUM(R92+T92+V92+Y92+W92+AB92)</f>
        <v>1398726135.22</v>
      </c>
      <c r="AH92" s="166">
        <f>AB92/(AB92+AE92+AF92)</f>
        <v>6.8132121258331943E-2</v>
      </c>
      <c r="AI92" s="167"/>
      <c r="AJ92" s="168"/>
      <c r="AK92" s="169" t="e">
        <f>SUM(AD92-AE92-#REF!-#REF!)</f>
        <v>#REF!</v>
      </c>
      <c r="AL92" s="170">
        <f t="shared" si="54"/>
        <v>0.61946720978561121</v>
      </c>
      <c r="AM92" s="188"/>
      <c r="AN92" s="329"/>
      <c r="AO92" s="155"/>
      <c r="AP92" s="335"/>
      <c r="AQ92" s="335"/>
      <c r="AR92" s="364"/>
    </row>
    <row r="93" spans="1:44" s="95" customFormat="1" ht="27" customHeight="1" x14ac:dyDescent="0.35">
      <c r="A93" s="101"/>
      <c r="B93" s="625" t="s">
        <v>279</v>
      </c>
      <c r="C93" s="626"/>
      <c r="D93" s="626"/>
      <c r="E93" s="626"/>
      <c r="F93" s="626"/>
      <c r="G93" s="626"/>
      <c r="H93" s="626"/>
      <c r="I93" s="627"/>
      <c r="J93" s="132"/>
      <c r="K93" s="106"/>
      <c r="L93" s="106"/>
      <c r="M93" s="651" t="s">
        <v>247</v>
      </c>
      <c r="N93" s="140"/>
      <c r="O93" s="140"/>
      <c r="P93" s="140"/>
      <c r="Q93" s="140">
        <f>SUM(N89+O89-P89)</f>
        <v>2601173403</v>
      </c>
      <c r="R93" s="142"/>
      <c r="S93" s="142"/>
      <c r="T93" s="142"/>
      <c r="U93" s="142">
        <f>SUM(S92-T92)</f>
        <v>50223661.5</v>
      </c>
      <c r="V93" s="143">
        <f>SUM(V92)</f>
        <v>43201000</v>
      </c>
      <c r="W93" s="140"/>
      <c r="X93" s="205"/>
      <c r="Y93" s="413"/>
      <c r="Z93" s="404">
        <f>SUM(Q89-R89-T89-V89-W89-X89-Y89)</f>
        <v>1250079606.28</v>
      </c>
      <c r="AA93" s="414"/>
      <c r="AB93" s="404"/>
      <c r="AC93" s="404">
        <f>SUM(AA92-AB92)</f>
        <v>995147289</v>
      </c>
      <c r="AD93" s="413">
        <f>(Z89-AB89)</f>
        <v>887454991.27999997</v>
      </c>
      <c r="AE93" s="413">
        <f>SUM(AE8+AE22+AE36+AE45+AE51+AE57+AE70+AE80+AE85)</f>
        <v>990802289</v>
      </c>
      <c r="AF93" s="413">
        <f>SUM(AF86:AF91)</f>
        <v>8397598.2800000012</v>
      </c>
      <c r="AG93" s="237"/>
      <c r="AH93" s="144"/>
      <c r="AI93" s="89"/>
      <c r="AJ93" s="90"/>
      <c r="AK93" s="110" t="e">
        <f>SUM(AD93-AE93-#REF!-#REF!)</f>
        <v>#REF!</v>
      </c>
      <c r="AL93" s="144"/>
      <c r="AM93" s="180"/>
      <c r="AN93" s="415"/>
      <c r="AO93" s="157"/>
      <c r="AP93" s="338"/>
      <c r="AQ93" s="416"/>
      <c r="AR93" s="364"/>
    </row>
    <row r="94" spans="1:44" s="95" customFormat="1" ht="17.25" customHeight="1" x14ac:dyDescent="0.35">
      <c r="A94" s="101"/>
      <c r="B94" s="628"/>
      <c r="C94" s="629"/>
      <c r="D94" s="629"/>
      <c r="E94" s="629"/>
      <c r="F94" s="629"/>
      <c r="G94" s="629"/>
      <c r="H94" s="629"/>
      <c r="I94" s="630"/>
      <c r="J94" s="132"/>
      <c r="K94" s="106"/>
      <c r="L94" s="106"/>
      <c r="M94" s="651"/>
      <c r="N94" s="140"/>
      <c r="O94" s="140"/>
      <c r="P94" s="140"/>
      <c r="Q94" s="140">
        <f>SUM(N90+O90-P90)</f>
        <v>120799896</v>
      </c>
      <c r="R94" s="142"/>
      <c r="S94" s="142"/>
      <c r="T94" s="142"/>
      <c r="U94" s="142"/>
      <c r="V94" s="143"/>
      <c r="W94" s="140"/>
      <c r="X94" s="206"/>
      <c r="Y94" s="417"/>
      <c r="Z94" s="404">
        <f>SUM(Q90-R90-T90-V90-W90-X90-Y90)</f>
        <v>119799896</v>
      </c>
      <c r="AA94" s="414"/>
      <c r="AB94" s="404"/>
      <c r="AC94" s="404"/>
      <c r="AD94" s="413">
        <f>SUM(Z90-AB90)</f>
        <v>111744896</v>
      </c>
      <c r="AE94" s="418"/>
      <c r="AF94" s="417"/>
      <c r="AG94" s="238"/>
      <c r="AH94" s="145"/>
      <c r="AI94" s="91"/>
      <c r="AJ94" s="90"/>
      <c r="AK94" s="110" t="e">
        <f>SUM(AD94-AE94-#REF!-#REF!)</f>
        <v>#REF!</v>
      </c>
      <c r="AL94" s="116"/>
      <c r="AM94" s="189"/>
      <c r="AN94" s="415"/>
      <c r="AO94" s="90"/>
      <c r="AP94" s="416"/>
      <c r="AQ94" s="416"/>
      <c r="AR94" s="364"/>
    </row>
    <row r="95" spans="1:44" s="95" customFormat="1" ht="17.25" customHeight="1" x14ac:dyDescent="0.35">
      <c r="A95" s="101"/>
      <c r="B95" s="631"/>
      <c r="C95" s="632"/>
      <c r="D95" s="632"/>
      <c r="E95" s="632"/>
      <c r="F95" s="632"/>
      <c r="G95" s="632"/>
      <c r="H95" s="632"/>
      <c r="I95" s="633"/>
      <c r="J95" s="132"/>
      <c r="K95" s="106"/>
      <c r="L95" s="106"/>
      <c r="M95" s="651"/>
      <c r="N95" s="140"/>
      <c r="O95" s="140"/>
      <c r="P95" s="140">
        <f>SUM(N92+O92-P92)</f>
        <v>2757774299</v>
      </c>
      <c r="Q95" s="140">
        <f>SUM(N91+O91-P91)</f>
        <v>35801000</v>
      </c>
      <c r="R95" s="142"/>
      <c r="S95" s="142"/>
      <c r="T95" s="142"/>
      <c r="U95" s="142"/>
      <c r="V95" s="143"/>
      <c r="W95" s="140"/>
      <c r="X95" s="206"/>
      <c r="Y95" s="417"/>
      <c r="Z95" s="404">
        <f>SUM(Q91-R91-T91-V91-W91-X91-Y91)</f>
        <v>0</v>
      </c>
      <c r="AA95" s="414"/>
      <c r="AB95" s="404"/>
      <c r="AC95" s="404"/>
      <c r="AD95" s="413">
        <f>SUM(Z91-AB91)</f>
        <v>0</v>
      </c>
      <c r="AE95" s="418" t="e">
        <f>SUM(Z91-AB91-#REF!)</f>
        <v>#REF!</v>
      </c>
      <c r="AF95" s="417"/>
      <c r="AG95" s="238"/>
      <c r="AH95" s="145"/>
      <c r="AI95" s="91"/>
      <c r="AJ95" s="90"/>
      <c r="AK95" s="110" t="e">
        <f>SUM(AD95-AE95-#REF!-#REF!)</f>
        <v>#REF!</v>
      </c>
      <c r="AL95" s="116"/>
      <c r="AM95" s="189"/>
      <c r="AN95" s="415"/>
      <c r="AO95" s="90"/>
      <c r="AP95" s="416"/>
      <c r="AQ95" s="416"/>
      <c r="AR95" s="364"/>
    </row>
    <row r="96" spans="1:44" s="57" customFormat="1" ht="26.25" x14ac:dyDescent="0.35">
      <c r="A96" s="72"/>
      <c r="B96" s="78"/>
      <c r="C96" s="78"/>
      <c r="D96" s="78"/>
      <c r="E96" s="78"/>
      <c r="F96" s="78"/>
      <c r="G96" s="78"/>
      <c r="H96" s="78"/>
      <c r="I96" s="78"/>
      <c r="J96" s="134" t="s">
        <v>151</v>
      </c>
      <c r="K96" s="79"/>
      <c r="L96" s="79"/>
      <c r="M96" s="79"/>
      <c r="N96" s="80">
        <f t="shared" ref="N96:AB96" si="60">SUM(N13+N89)</f>
        <v>2636974403</v>
      </c>
      <c r="O96" s="80">
        <f t="shared" si="60"/>
        <v>7912519</v>
      </c>
      <c r="P96" s="80">
        <f t="shared" si="60"/>
        <v>7912519</v>
      </c>
      <c r="Q96" s="80">
        <f t="shared" si="60"/>
        <v>2636974403</v>
      </c>
      <c r="R96" s="80">
        <f t="shared" si="60"/>
        <v>12000000</v>
      </c>
      <c r="S96" s="80">
        <f t="shared" si="60"/>
        <v>52760000</v>
      </c>
      <c r="T96" s="80">
        <f t="shared" si="60"/>
        <v>2536338.5</v>
      </c>
      <c r="U96" s="80">
        <f t="shared" si="60"/>
        <v>50223661.5</v>
      </c>
      <c r="V96" s="80">
        <f t="shared" si="60"/>
        <v>42201000</v>
      </c>
      <c r="W96" s="80">
        <f t="shared" si="60"/>
        <v>1279933796.72</v>
      </c>
      <c r="X96" s="80">
        <f t="shared" si="60"/>
        <v>50223661.5</v>
      </c>
      <c r="Y96" s="419">
        <f t="shared" si="60"/>
        <v>0</v>
      </c>
      <c r="Z96" s="419">
        <f t="shared" si="60"/>
        <v>952454991.27999997</v>
      </c>
      <c r="AA96" s="419">
        <f t="shared" si="60"/>
        <v>944057393</v>
      </c>
      <c r="AB96" s="419">
        <f t="shared" si="60"/>
        <v>65000000</v>
      </c>
      <c r="AC96" s="419"/>
      <c r="AD96" s="420">
        <f>SUM(Z96-AB96)</f>
        <v>887454991.27999997</v>
      </c>
      <c r="AE96" s="419">
        <f>SUM(AE13+AE89)</f>
        <v>879057393</v>
      </c>
      <c r="AF96" s="419">
        <f>SUM(AF13+AF89)</f>
        <v>8397598.2800000012</v>
      </c>
      <c r="AG96" s="239"/>
      <c r="AH96" s="190">
        <f>AB96/(AB96+AE96+AF96)</f>
        <v>6.8244694599843295E-2</v>
      </c>
      <c r="AI96" s="191"/>
      <c r="AJ96" s="192"/>
      <c r="AK96" s="193" t="e">
        <f>SUM(AD96-AE96-#REF!-#REF!)</f>
        <v>#REF!</v>
      </c>
      <c r="AL96" s="194">
        <f>SUM(Q96-(AD96+X96))/Q96</f>
        <v>0.64441116617846828</v>
      </c>
      <c r="AM96" s="176"/>
      <c r="AN96" s="334"/>
      <c r="AO96" s="158" t="s">
        <v>301</v>
      </c>
      <c r="AP96" s="339">
        <f>SUM(AP6:AP95)</f>
        <v>34300000</v>
      </c>
      <c r="AQ96" s="339">
        <f>SUM(AQ6:AQ95)</f>
        <v>34300000</v>
      </c>
      <c r="AR96" s="371">
        <f>SUM(AQ96-AP96)</f>
        <v>0</v>
      </c>
    </row>
    <row r="97" spans="1:44" s="22" customFormat="1" ht="57.75" customHeight="1" x14ac:dyDescent="0.35">
      <c r="A97" s="161"/>
      <c r="B97" s="605" t="s">
        <v>129</v>
      </c>
      <c r="C97" s="606"/>
      <c r="D97" s="606"/>
      <c r="E97" s="606"/>
      <c r="F97" s="606"/>
      <c r="G97" s="606"/>
      <c r="H97" s="606"/>
      <c r="I97" s="606"/>
      <c r="J97" s="606"/>
      <c r="K97" s="59"/>
      <c r="L97" s="59"/>
      <c r="M97" s="59"/>
      <c r="N97" s="64"/>
      <c r="O97" s="64"/>
      <c r="P97" s="64"/>
      <c r="Q97" s="64"/>
      <c r="R97" s="64"/>
      <c r="S97" s="64"/>
      <c r="T97" s="64"/>
      <c r="U97" s="64"/>
      <c r="V97" s="64"/>
      <c r="W97" s="64"/>
      <c r="X97" s="77"/>
      <c r="Y97" s="421"/>
      <c r="Z97" s="412"/>
      <c r="AA97" s="412"/>
      <c r="AB97" s="412"/>
      <c r="AC97" s="412"/>
      <c r="AD97" s="421"/>
      <c r="AE97" s="421"/>
      <c r="AF97" s="421"/>
      <c r="AG97" s="239"/>
      <c r="AH97" s="118"/>
      <c r="AI97" s="77"/>
      <c r="AJ97" s="162"/>
      <c r="AK97" s="111"/>
      <c r="AL97" s="163"/>
      <c r="AM97" s="176"/>
      <c r="AN97" s="329"/>
      <c r="AO97" s="164"/>
      <c r="AP97" s="335"/>
      <c r="AQ97" s="335"/>
      <c r="AR97" s="365"/>
    </row>
    <row r="98" spans="1:44" ht="40.5" customHeight="1" x14ac:dyDescent="0.35">
      <c r="A98" s="67" t="s">
        <v>133</v>
      </c>
      <c r="B98" s="55">
        <v>3</v>
      </c>
      <c r="C98" s="55">
        <v>6</v>
      </c>
      <c r="D98" s="55">
        <v>3</v>
      </c>
      <c r="E98" s="55">
        <v>20</v>
      </c>
      <c r="F98" s="55"/>
      <c r="G98" s="55" t="s">
        <v>120</v>
      </c>
      <c r="H98" s="55">
        <v>10</v>
      </c>
      <c r="I98" s="55" t="s">
        <v>118</v>
      </c>
      <c r="J98" s="129" t="s">
        <v>129</v>
      </c>
      <c r="K98" s="82"/>
      <c r="L98" s="82"/>
      <c r="M98" s="82"/>
      <c r="N98" s="146">
        <v>1174750619</v>
      </c>
      <c r="O98" s="146">
        <v>0</v>
      </c>
      <c r="P98" s="146">
        <v>1174750619</v>
      </c>
      <c r="Q98" s="146">
        <f>SUM(N98+O98-P98)</f>
        <v>0</v>
      </c>
      <c r="R98" s="146"/>
      <c r="S98" s="64"/>
      <c r="T98" s="64"/>
      <c r="U98" s="64"/>
      <c r="V98" s="64"/>
      <c r="W98" s="64"/>
      <c r="X98" s="77"/>
      <c r="Y98" s="421"/>
      <c r="Z98" s="386">
        <f>SUM(Q98-R98-T98-V98-W98-X98-Y98)</f>
        <v>0</v>
      </c>
      <c r="AA98" s="412"/>
      <c r="AB98" s="412"/>
      <c r="AC98" s="412"/>
      <c r="AD98" s="421"/>
      <c r="AE98" s="421"/>
      <c r="AF98" s="421"/>
      <c r="AG98" s="239"/>
      <c r="AH98" s="118"/>
      <c r="AI98" s="77"/>
      <c r="AJ98" s="37"/>
      <c r="AK98" s="111" t="e">
        <f>SUM(AD98-AE98-#REF!-#REF!)</f>
        <v>#REF!</v>
      </c>
      <c r="AL98" s="120"/>
      <c r="AN98" s="328"/>
      <c r="AO98" s="25"/>
      <c r="AP98" s="336"/>
      <c r="AQ98" s="336"/>
    </row>
    <row r="99" spans="1:44" s="57" customFormat="1" ht="28.5" customHeight="1" x14ac:dyDescent="0.35">
      <c r="A99" s="72"/>
      <c r="B99" s="78"/>
      <c r="C99" s="78"/>
      <c r="D99" s="78"/>
      <c r="E99" s="78"/>
      <c r="F99" s="78"/>
      <c r="G99" s="78"/>
      <c r="H99" s="78"/>
      <c r="I99" s="83">
        <f>SUBTOTAL(9,Q101:Q106)</f>
        <v>12323561481</v>
      </c>
      <c r="J99" s="134" t="s">
        <v>154</v>
      </c>
      <c r="K99" s="79"/>
      <c r="L99" s="79"/>
      <c r="M99" s="79"/>
      <c r="N99" s="80">
        <f>SUM(N98:N98)</f>
        <v>1174750619</v>
      </c>
      <c r="O99" s="80">
        <f>SUM(O98:O98)</f>
        <v>0</v>
      </c>
      <c r="P99" s="80">
        <f>SUM(P98:P98)</f>
        <v>1174750619</v>
      </c>
      <c r="Q99" s="80">
        <f>SUM(Q98:Q98)</f>
        <v>0</v>
      </c>
      <c r="R99" s="80"/>
      <c r="S99" s="80"/>
      <c r="T99" s="80">
        <f>SUM(T98:T98)</f>
        <v>0</v>
      </c>
      <c r="U99" s="80"/>
      <c r="V99" s="80">
        <f>SUM(V98:V98)</f>
        <v>0</v>
      </c>
      <c r="W99" s="80"/>
      <c r="X99" s="81"/>
      <c r="Y99" s="81"/>
      <c r="Z99" s="80">
        <f>SUM(Z98:Z98)</f>
        <v>0</v>
      </c>
      <c r="AA99" s="80">
        <f>SUM(AA98:AA98)</f>
        <v>0</v>
      </c>
      <c r="AB99" s="80"/>
      <c r="AC99" s="80"/>
      <c r="AD99" s="81">
        <f>SUM(Z99-AB99)</f>
        <v>0</v>
      </c>
      <c r="AE99" s="81"/>
      <c r="AF99" s="81"/>
      <c r="AG99" s="481"/>
      <c r="AH99" s="117"/>
      <c r="AI99" s="81"/>
      <c r="AJ99" s="61"/>
      <c r="AK99" s="111" t="e">
        <f>SUM(AD99-AE99-#REF!-#REF!)</f>
        <v>#REF!</v>
      </c>
      <c r="AL99" s="121"/>
      <c r="AM99" s="176"/>
      <c r="AN99" s="334"/>
      <c r="AO99" s="158"/>
      <c r="AP99" s="339"/>
      <c r="AQ99" s="339"/>
      <c r="AR99" s="372"/>
    </row>
    <row r="100" spans="1:44" s="57" customFormat="1" ht="28.5" customHeight="1" x14ac:dyDescent="0.35">
      <c r="A100" s="72"/>
      <c r="B100" s="635" t="s">
        <v>293</v>
      </c>
      <c r="C100" s="636"/>
      <c r="D100" s="636"/>
      <c r="E100" s="636"/>
      <c r="F100" s="636"/>
      <c r="G100" s="636"/>
      <c r="H100" s="636"/>
      <c r="I100" s="636"/>
      <c r="J100" s="637"/>
      <c r="K100" s="79"/>
      <c r="L100" s="79"/>
      <c r="M100" s="79"/>
      <c r="N100" s="80"/>
      <c r="O100" s="80"/>
      <c r="P100" s="80"/>
      <c r="Q100" s="80"/>
      <c r="R100" s="80"/>
      <c r="S100" s="80"/>
      <c r="T100" s="80"/>
      <c r="U100" s="80"/>
      <c r="V100" s="80"/>
      <c r="W100" s="80"/>
      <c r="X100" s="81"/>
      <c r="Y100" s="81"/>
      <c r="Z100" s="80"/>
      <c r="AA100" s="80"/>
      <c r="AB100" s="80"/>
      <c r="AC100" s="80"/>
      <c r="AD100" s="81"/>
      <c r="AE100" s="81"/>
      <c r="AF100" s="81"/>
      <c r="AG100" s="117"/>
      <c r="AH100" s="117"/>
      <c r="AI100" s="81"/>
      <c r="AJ100" s="61"/>
      <c r="AK100" s="111"/>
      <c r="AL100" s="121"/>
      <c r="AM100" s="176"/>
      <c r="AN100" s="334"/>
      <c r="AO100" s="158"/>
      <c r="AP100" s="339"/>
      <c r="AQ100" s="339"/>
      <c r="AR100" s="372"/>
    </row>
    <row r="101" spans="1:44" ht="53.25" customHeight="1" x14ac:dyDescent="0.35">
      <c r="A101" s="67" t="s">
        <v>310</v>
      </c>
      <c r="B101" s="482">
        <v>501</v>
      </c>
      <c r="C101" s="482">
        <v>1000</v>
      </c>
      <c r="D101" s="482">
        <v>1</v>
      </c>
      <c r="E101" s="522" t="s">
        <v>116</v>
      </c>
      <c r="F101" s="522" t="s">
        <v>116</v>
      </c>
      <c r="G101" s="522" t="s">
        <v>120</v>
      </c>
      <c r="H101" s="482"/>
      <c r="I101" s="65" t="s">
        <v>118</v>
      </c>
      <c r="J101" s="426" t="s">
        <v>114</v>
      </c>
      <c r="K101" s="84"/>
      <c r="L101" s="84"/>
      <c r="M101" s="84"/>
      <c r="N101" s="422">
        <v>2500000000</v>
      </c>
      <c r="O101" s="412"/>
      <c r="P101" s="412"/>
      <c r="Q101" s="412">
        <f>SUM(N101+O101-P101)</f>
        <v>2500000000</v>
      </c>
      <c r="R101" s="488"/>
      <c r="S101" s="488"/>
      <c r="T101" s="488"/>
      <c r="U101" s="488"/>
      <c r="V101" s="412"/>
      <c r="W101" s="412"/>
      <c r="X101" s="152">
        <f t="shared" ref="X101:X107" si="61">SUM(U101)</f>
        <v>0</v>
      </c>
      <c r="Y101" s="421"/>
      <c r="Z101" s="386">
        <f t="shared" ref="Z101:Z107" si="62">SUM(Q101-R101-T101-V101-W101-X101-Y101)</f>
        <v>2500000000</v>
      </c>
      <c r="AA101" s="422">
        <v>362690000</v>
      </c>
      <c r="AB101" s="412"/>
      <c r="AC101" s="412">
        <f t="shared" ref="AC101:AC107" si="63">SUM(AA101-AB101)</f>
        <v>362690000</v>
      </c>
      <c r="AD101" s="421">
        <f t="shared" ref="AD101:AD107" si="64">SUM(Z101-AB101)</f>
        <v>2500000000</v>
      </c>
      <c r="AE101" s="421">
        <v>362690000</v>
      </c>
      <c r="AF101" s="424">
        <f t="shared" ref="AF101:AF107" si="65">SUM(AD101-AE101)</f>
        <v>2137310000</v>
      </c>
      <c r="AG101" s="152">
        <f t="shared" ref="AG101:AG107" si="66">SUM(R101+T101+V101+W101+AB101)</f>
        <v>0</v>
      </c>
      <c r="AH101" s="166">
        <f>AB101/(AB101+AE101+AF101)</f>
        <v>0</v>
      </c>
      <c r="AI101" s="167"/>
      <c r="AJ101" s="168"/>
      <c r="AK101" s="169" t="e">
        <f>SUM(AD101-AE101-#REF!-#REF!)</f>
        <v>#REF!</v>
      </c>
      <c r="AL101" s="170">
        <f t="shared" ref="AL101:AL108" si="67">SUM(Q101-(AD101+X101))/Q101</f>
        <v>0</v>
      </c>
      <c r="AM101" s="195"/>
      <c r="AN101" s="329"/>
      <c r="AO101" s="352"/>
      <c r="AP101" s="335"/>
      <c r="AQ101" s="335"/>
    </row>
    <row r="102" spans="1:44" ht="78.75" customHeight="1" x14ac:dyDescent="0.35">
      <c r="A102" s="67" t="s">
        <v>122</v>
      </c>
      <c r="B102" s="482">
        <v>502</v>
      </c>
      <c r="C102" s="482">
        <v>1000</v>
      </c>
      <c r="D102" s="522">
        <v>1</v>
      </c>
      <c r="E102" s="522" t="s">
        <v>116</v>
      </c>
      <c r="F102" s="522" t="s">
        <v>116</v>
      </c>
      <c r="G102" s="522" t="s">
        <v>120</v>
      </c>
      <c r="H102" s="482"/>
      <c r="I102" s="65" t="s">
        <v>118</v>
      </c>
      <c r="J102" s="426" t="s">
        <v>126</v>
      </c>
      <c r="K102" s="483" t="s">
        <v>453</v>
      </c>
      <c r="L102" s="482" t="s">
        <v>454</v>
      </c>
      <c r="M102" s="482">
        <v>2</v>
      </c>
      <c r="N102" s="422">
        <v>4700000000</v>
      </c>
      <c r="O102" s="412">
        <v>0</v>
      </c>
      <c r="P102" s="412"/>
      <c r="Q102" s="412">
        <f t="shared" ref="Q102:Q107" si="68">SUM(N102+O102-P102)</f>
        <v>4700000000</v>
      </c>
      <c r="R102" s="488"/>
      <c r="S102" s="488"/>
      <c r="T102" s="488"/>
      <c r="U102" s="488"/>
      <c r="V102" s="412">
        <f>2838492089+30000000</f>
        <v>2868492089</v>
      </c>
      <c r="W102" s="412"/>
      <c r="X102" s="152">
        <f t="shared" si="61"/>
        <v>0</v>
      </c>
      <c r="Y102" s="421"/>
      <c r="Z102" s="386">
        <f t="shared" si="62"/>
        <v>1831507911</v>
      </c>
      <c r="AA102" s="422">
        <v>1700666750</v>
      </c>
      <c r="AB102" s="412">
        <v>1178582560</v>
      </c>
      <c r="AC102" s="412">
        <f t="shared" si="63"/>
        <v>522084190</v>
      </c>
      <c r="AD102" s="421">
        <f t="shared" si="64"/>
        <v>652925351</v>
      </c>
      <c r="AE102" s="421">
        <v>497562000</v>
      </c>
      <c r="AF102" s="424">
        <f t="shared" si="65"/>
        <v>155363351</v>
      </c>
      <c r="AG102" s="152">
        <f t="shared" si="66"/>
        <v>4047074649</v>
      </c>
      <c r="AH102" s="166">
        <f t="shared" ref="AH102:AH106" si="69">AB102/(AB102+AE102+AF102)</f>
        <v>0.64350394170915481</v>
      </c>
      <c r="AI102" s="209"/>
      <c r="AJ102" s="210"/>
      <c r="AK102" s="211" t="e">
        <f>SUM(AD102-AE102-#REF!-#REF!)</f>
        <v>#REF!</v>
      </c>
      <c r="AL102" s="212">
        <f t="shared" si="67"/>
        <v>0.86107971255319149</v>
      </c>
      <c r="AM102" s="196"/>
      <c r="AN102" s="329"/>
      <c r="AO102" s="425"/>
      <c r="AP102" s="335"/>
      <c r="AQ102" s="335"/>
    </row>
    <row r="103" spans="1:44" ht="42.75" x14ac:dyDescent="0.35">
      <c r="A103" s="67" t="s">
        <v>122</v>
      </c>
      <c r="B103" s="482">
        <v>599</v>
      </c>
      <c r="C103" s="482">
        <v>1000</v>
      </c>
      <c r="D103" s="522">
        <v>1</v>
      </c>
      <c r="E103" s="522" t="s">
        <v>116</v>
      </c>
      <c r="F103" s="522" t="s">
        <v>116</v>
      </c>
      <c r="G103" s="522" t="s">
        <v>120</v>
      </c>
      <c r="H103" s="482"/>
      <c r="I103" s="65" t="s">
        <v>118</v>
      </c>
      <c r="J103" s="426" t="s">
        <v>115</v>
      </c>
      <c r="K103" s="84"/>
      <c r="L103" s="84"/>
      <c r="M103" s="84"/>
      <c r="N103" s="422">
        <v>470097000</v>
      </c>
      <c r="O103" s="412">
        <v>0</v>
      </c>
      <c r="P103" s="412"/>
      <c r="Q103" s="412">
        <f t="shared" si="68"/>
        <v>470097000</v>
      </c>
      <c r="R103" s="488"/>
      <c r="S103" s="488"/>
      <c r="T103" s="488"/>
      <c r="U103" s="488"/>
      <c r="V103" s="412"/>
      <c r="W103" s="412">
        <v>25361000</v>
      </c>
      <c r="X103" s="152">
        <f t="shared" si="61"/>
        <v>0</v>
      </c>
      <c r="Y103" s="421"/>
      <c r="Z103" s="386">
        <f t="shared" si="62"/>
        <v>444736000</v>
      </c>
      <c r="AA103" s="422">
        <v>444735294</v>
      </c>
      <c r="AB103" s="412"/>
      <c r="AC103" s="412">
        <f t="shared" si="63"/>
        <v>444735294</v>
      </c>
      <c r="AD103" s="421">
        <f t="shared" si="64"/>
        <v>444736000</v>
      </c>
      <c r="AE103" s="421">
        <v>444735294</v>
      </c>
      <c r="AF103" s="424">
        <f t="shared" si="65"/>
        <v>706</v>
      </c>
      <c r="AG103" s="152">
        <f t="shared" si="66"/>
        <v>25361000</v>
      </c>
      <c r="AH103" s="166">
        <f t="shared" si="69"/>
        <v>0</v>
      </c>
      <c r="AI103" s="167"/>
      <c r="AJ103" s="168"/>
      <c r="AK103" s="169" t="e">
        <f>SUM(AD103-AE103-#REF!-#REF!)</f>
        <v>#REF!</v>
      </c>
      <c r="AL103" s="170">
        <f t="shared" si="67"/>
        <v>5.3948440428252038E-2</v>
      </c>
      <c r="AM103" s="195"/>
      <c r="AN103" s="329"/>
      <c r="AO103" s="427"/>
      <c r="AP103" s="335"/>
      <c r="AQ103" s="335"/>
    </row>
    <row r="104" spans="1:44" ht="64.5" customHeight="1" x14ac:dyDescent="0.35">
      <c r="A104" s="67" t="s">
        <v>122</v>
      </c>
      <c r="B104" s="482">
        <v>599</v>
      </c>
      <c r="C104" s="482">
        <v>1000</v>
      </c>
      <c r="D104" s="522">
        <v>2</v>
      </c>
      <c r="E104" s="522" t="s">
        <v>116</v>
      </c>
      <c r="F104" s="522" t="s">
        <v>116</v>
      </c>
      <c r="G104" s="522" t="s">
        <v>120</v>
      </c>
      <c r="H104" s="482"/>
      <c r="I104" s="65" t="s">
        <v>118</v>
      </c>
      <c r="J104" s="426" t="s">
        <v>112</v>
      </c>
      <c r="K104" s="84"/>
      <c r="L104" s="84"/>
      <c r="M104" s="84"/>
      <c r="N104" s="422">
        <v>3500000000</v>
      </c>
      <c r="O104" s="412">
        <v>0</v>
      </c>
      <c r="P104" s="412"/>
      <c r="Q104" s="412">
        <f t="shared" si="68"/>
        <v>3500000000</v>
      </c>
      <c r="R104" s="488"/>
      <c r="S104" s="488"/>
      <c r="T104" s="488"/>
      <c r="U104" s="488"/>
      <c r="V104" s="412">
        <v>1424173457</v>
      </c>
      <c r="W104" s="412"/>
      <c r="X104" s="152">
        <f t="shared" si="61"/>
        <v>0</v>
      </c>
      <c r="Y104" s="421"/>
      <c r="Z104" s="386">
        <f t="shared" si="62"/>
        <v>2075826543</v>
      </c>
      <c r="AA104" s="412">
        <v>2069939087.5</v>
      </c>
      <c r="AB104" s="412">
        <v>392850000</v>
      </c>
      <c r="AC104" s="412">
        <f t="shared" si="63"/>
        <v>1677089087.5</v>
      </c>
      <c r="AD104" s="421">
        <f t="shared" si="64"/>
        <v>1682976543</v>
      </c>
      <c r="AE104" s="421">
        <v>1667324087.5</v>
      </c>
      <c r="AF104" s="424">
        <f t="shared" si="65"/>
        <v>15652455.5</v>
      </c>
      <c r="AG104" s="152">
        <f t="shared" si="66"/>
        <v>1817023457</v>
      </c>
      <c r="AH104" s="166">
        <f t="shared" si="69"/>
        <v>0.1892499165331272</v>
      </c>
      <c r="AI104" s="167"/>
      <c r="AJ104" s="168"/>
      <c r="AK104" s="169" t="e">
        <f>SUM(AD104-AE104-#REF!-#REF!)</f>
        <v>#REF!</v>
      </c>
      <c r="AL104" s="170">
        <f t="shared" si="67"/>
        <v>0.5191495591428571</v>
      </c>
      <c r="AM104" s="195"/>
      <c r="AN104" s="329"/>
      <c r="AO104" s="427"/>
      <c r="AP104" s="335"/>
      <c r="AQ104" s="335"/>
    </row>
    <row r="105" spans="1:44" ht="82.5" customHeight="1" x14ac:dyDescent="0.35">
      <c r="A105" s="67" t="s">
        <v>122</v>
      </c>
      <c r="B105" s="482">
        <v>599</v>
      </c>
      <c r="C105" s="482">
        <v>1000</v>
      </c>
      <c r="D105" s="522">
        <v>3</v>
      </c>
      <c r="E105" s="522" t="s">
        <v>116</v>
      </c>
      <c r="F105" s="522" t="s">
        <v>116</v>
      </c>
      <c r="G105" s="522" t="s">
        <v>120</v>
      </c>
      <c r="H105" s="482"/>
      <c r="I105" s="65" t="s">
        <v>118</v>
      </c>
      <c r="J105" s="426" t="s">
        <v>123</v>
      </c>
      <c r="K105" s="84"/>
      <c r="L105" s="84"/>
      <c r="M105" s="84"/>
      <c r="N105" s="422">
        <v>500000000</v>
      </c>
      <c r="O105" s="412">
        <v>0</v>
      </c>
      <c r="P105" s="412"/>
      <c r="Q105" s="412">
        <f t="shared" si="68"/>
        <v>500000000</v>
      </c>
      <c r="R105" s="488"/>
      <c r="S105" s="488"/>
      <c r="T105" s="488"/>
      <c r="U105" s="488"/>
      <c r="V105" s="412"/>
      <c r="W105" s="412"/>
      <c r="X105" s="152">
        <f t="shared" si="61"/>
        <v>0</v>
      </c>
      <c r="Y105" s="421"/>
      <c r="Z105" s="386">
        <f t="shared" si="62"/>
        <v>500000000</v>
      </c>
      <c r="AA105" s="412">
        <v>502500000</v>
      </c>
      <c r="AB105" s="412">
        <v>55000000</v>
      </c>
      <c r="AC105" s="412">
        <f t="shared" si="63"/>
        <v>447500000</v>
      </c>
      <c r="AD105" s="421">
        <f t="shared" si="64"/>
        <v>445000000</v>
      </c>
      <c r="AE105" s="421">
        <v>445000000</v>
      </c>
      <c r="AF105" s="424">
        <f t="shared" si="65"/>
        <v>0</v>
      </c>
      <c r="AG105" s="152">
        <f t="shared" si="66"/>
        <v>55000000</v>
      </c>
      <c r="AH105" s="166">
        <f t="shared" si="69"/>
        <v>0.11</v>
      </c>
      <c r="AI105" s="167"/>
      <c r="AJ105" s="168"/>
      <c r="AK105" s="169" t="e">
        <f>SUM(AD105-AE105-#REF!-#REF!)</f>
        <v>#REF!</v>
      </c>
      <c r="AL105" s="170">
        <f t="shared" si="67"/>
        <v>0.11</v>
      </c>
      <c r="AM105" s="195"/>
      <c r="AN105" s="428"/>
      <c r="AO105" s="427"/>
      <c r="AP105" s="335"/>
      <c r="AQ105" s="335"/>
    </row>
    <row r="106" spans="1:44" ht="69" customHeight="1" x14ac:dyDescent="0.35">
      <c r="A106" s="67" t="s">
        <v>122</v>
      </c>
      <c r="B106" s="482">
        <v>502</v>
      </c>
      <c r="C106" s="522">
        <v>1000</v>
      </c>
      <c r="D106" s="522">
        <v>2</v>
      </c>
      <c r="E106" s="522" t="s">
        <v>116</v>
      </c>
      <c r="F106" s="522" t="s">
        <v>116</v>
      </c>
      <c r="G106" s="522" t="s">
        <v>120</v>
      </c>
      <c r="H106" s="482"/>
      <c r="I106" s="65" t="s">
        <v>118</v>
      </c>
      <c r="J106" s="426" t="s">
        <v>117</v>
      </c>
      <c r="K106" s="84"/>
      <c r="L106" s="84"/>
      <c r="M106" s="84"/>
      <c r="N106" s="422">
        <v>653464481</v>
      </c>
      <c r="O106" s="412">
        <v>0</v>
      </c>
      <c r="P106" s="412"/>
      <c r="Q106" s="412">
        <f t="shared" si="68"/>
        <v>653464481</v>
      </c>
      <c r="R106" s="488"/>
      <c r="S106" s="488"/>
      <c r="T106" s="488"/>
      <c r="U106" s="488"/>
      <c r="V106" s="529">
        <v>100000000</v>
      </c>
      <c r="W106" s="412"/>
      <c r="X106" s="152">
        <f t="shared" si="61"/>
        <v>0</v>
      </c>
      <c r="Y106" s="421"/>
      <c r="Z106" s="386">
        <f t="shared" si="62"/>
        <v>553464481</v>
      </c>
      <c r="AA106" s="422">
        <v>405230250</v>
      </c>
      <c r="AB106" s="412">
        <v>277883600</v>
      </c>
      <c r="AC106" s="412">
        <f t="shared" si="63"/>
        <v>127346650</v>
      </c>
      <c r="AD106" s="421">
        <f t="shared" si="64"/>
        <v>275580881</v>
      </c>
      <c r="AE106" s="421">
        <v>124100000</v>
      </c>
      <c r="AF106" s="424">
        <f t="shared" si="65"/>
        <v>151480881</v>
      </c>
      <c r="AG106" s="152">
        <f t="shared" si="66"/>
        <v>377883600</v>
      </c>
      <c r="AH106" s="166">
        <f t="shared" si="69"/>
        <v>0.50208027712622083</v>
      </c>
      <c r="AI106" s="167"/>
      <c r="AJ106" s="168"/>
      <c r="AK106" s="169" t="e">
        <f>SUM(AD106-AE106-#REF!-#REF!)</f>
        <v>#REF!</v>
      </c>
      <c r="AL106" s="170">
        <f t="shared" si="67"/>
        <v>0.57827718412747209</v>
      </c>
      <c r="AM106" s="195"/>
      <c r="AN106" s="428"/>
      <c r="AO106" s="427"/>
      <c r="AP106" s="335"/>
      <c r="AQ106" s="335"/>
    </row>
    <row r="107" spans="1:44" ht="74.25" customHeight="1" x14ac:dyDescent="0.35">
      <c r="A107" s="67" t="s">
        <v>122</v>
      </c>
      <c r="B107" s="483"/>
      <c r="C107" s="482"/>
      <c r="D107" s="482"/>
      <c r="E107" s="482"/>
      <c r="F107" s="482"/>
      <c r="G107" s="482"/>
      <c r="H107" s="482"/>
      <c r="I107" s="65"/>
      <c r="J107" s="426"/>
      <c r="K107" s="84"/>
      <c r="L107" s="84"/>
      <c r="M107" s="84"/>
      <c r="N107" s="412">
        <v>0</v>
      </c>
      <c r="O107" s="412"/>
      <c r="P107" s="412"/>
      <c r="Q107" s="412">
        <f t="shared" si="68"/>
        <v>0</v>
      </c>
      <c r="R107" s="412"/>
      <c r="S107" s="412"/>
      <c r="T107" s="412"/>
      <c r="U107" s="412"/>
      <c r="V107" s="412"/>
      <c r="W107" s="412"/>
      <c r="X107" s="152">
        <f t="shared" si="61"/>
        <v>0</v>
      </c>
      <c r="Y107" s="421"/>
      <c r="Z107" s="386">
        <f t="shared" si="62"/>
        <v>0</v>
      </c>
      <c r="AA107" s="423"/>
      <c r="AB107" s="412"/>
      <c r="AC107" s="412">
        <f t="shared" si="63"/>
        <v>0</v>
      </c>
      <c r="AD107" s="421">
        <f t="shared" si="64"/>
        <v>0</v>
      </c>
      <c r="AE107" s="421"/>
      <c r="AF107" s="424">
        <f t="shared" si="65"/>
        <v>0</v>
      </c>
      <c r="AG107" s="152">
        <f t="shared" si="66"/>
        <v>0</v>
      </c>
      <c r="AH107" s="166"/>
      <c r="AI107" s="167"/>
      <c r="AJ107" s="168"/>
      <c r="AK107" s="169" t="e">
        <f>SUM(AD107-AE107-#REF!-#REF!)</f>
        <v>#REF!</v>
      </c>
      <c r="AL107" s="170" t="e">
        <f t="shared" si="67"/>
        <v>#DIV/0!</v>
      </c>
      <c r="AM107" s="195"/>
      <c r="AN107" s="329"/>
      <c r="AO107" s="427"/>
      <c r="AP107" s="335"/>
      <c r="AQ107" s="335"/>
    </row>
    <row r="108" spans="1:44" s="62" customFormat="1" ht="53.25" customHeight="1" x14ac:dyDescent="0.35">
      <c r="A108" s="72"/>
      <c r="B108" s="78"/>
      <c r="C108" s="78"/>
      <c r="D108" s="78"/>
      <c r="E108" s="78"/>
      <c r="F108" s="78"/>
      <c r="G108" s="78"/>
      <c r="H108" s="78"/>
      <c r="I108" s="78"/>
      <c r="J108" s="134" t="s">
        <v>155</v>
      </c>
      <c r="K108" s="79"/>
      <c r="L108" s="79"/>
      <c r="M108" s="79"/>
      <c r="N108" s="419">
        <f>SUM(N101:N107)</f>
        <v>12323561481</v>
      </c>
      <c r="O108" s="419">
        <f>SUM(O101:O107)</f>
        <v>0</v>
      </c>
      <c r="P108" s="419">
        <f>SUM(P101:P107)</f>
        <v>0</v>
      </c>
      <c r="Q108" s="419">
        <f>SUM(Q101:Q107)</f>
        <v>12323561481</v>
      </c>
      <c r="R108" s="419"/>
      <c r="S108" s="419"/>
      <c r="T108" s="419">
        <f>SUM(T101:T107)</f>
        <v>0</v>
      </c>
      <c r="U108" s="419"/>
      <c r="V108" s="419">
        <f t="shared" ref="V108:AG108" si="70">SUM(V101:V107)</f>
        <v>4392665546</v>
      </c>
      <c r="W108" s="419">
        <f t="shared" si="70"/>
        <v>25361000</v>
      </c>
      <c r="X108" s="420">
        <f t="shared" si="70"/>
        <v>0</v>
      </c>
      <c r="Y108" s="420">
        <f t="shared" si="70"/>
        <v>0</v>
      </c>
      <c r="Z108" s="419">
        <f t="shared" si="70"/>
        <v>7905534935</v>
      </c>
      <c r="AA108" s="419">
        <f t="shared" si="70"/>
        <v>5485761381.5</v>
      </c>
      <c r="AB108" s="419">
        <f t="shared" si="70"/>
        <v>1904316160</v>
      </c>
      <c r="AC108" s="419">
        <f t="shared" si="70"/>
        <v>3581445221.5</v>
      </c>
      <c r="AD108" s="420">
        <f t="shared" si="70"/>
        <v>6001218775</v>
      </c>
      <c r="AE108" s="420">
        <f t="shared" si="70"/>
        <v>3541411381.5</v>
      </c>
      <c r="AF108" s="420">
        <f t="shared" si="70"/>
        <v>2459807393.5</v>
      </c>
      <c r="AG108" s="420">
        <f t="shared" si="70"/>
        <v>6322342706</v>
      </c>
      <c r="AH108" s="190">
        <f t="shared" ref="AH108" si="71">AB108/(AB108+AE108+AF108)</f>
        <v>0.24088390926831063</v>
      </c>
      <c r="AI108" s="191"/>
      <c r="AJ108" s="192"/>
      <c r="AK108" s="193" t="e">
        <f>SUM(AD108-AE108-#REF!-#REF!)</f>
        <v>#REF!</v>
      </c>
      <c r="AL108" s="194">
        <f t="shared" si="67"/>
        <v>0.51302886067047648</v>
      </c>
      <c r="AM108" s="195"/>
      <c r="AN108" s="334"/>
      <c r="AO108" s="159"/>
      <c r="AP108" s="339"/>
      <c r="AQ108" s="339"/>
      <c r="AR108" s="372"/>
    </row>
    <row r="109" spans="1:44" s="18" customFormat="1" x14ac:dyDescent="0.35">
      <c r="A109" s="73" t="s">
        <v>116</v>
      </c>
      <c r="B109" s="85" t="s">
        <v>116</v>
      </c>
      <c r="C109" s="85" t="s">
        <v>116</v>
      </c>
      <c r="D109" s="85" t="s">
        <v>116</v>
      </c>
      <c r="E109" s="85" t="s">
        <v>116</v>
      </c>
      <c r="F109" s="85" t="s">
        <v>116</v>
      </c>
      <c r="G109" s="85" t="s">
        <v>116</v>
      </c>
      <c r="H109" s="85" t="s">
        <v>116</v>
      </c>
      <c r="I109" s="85" t="s">
        <v>116</v>
      </c>
      <c r="J109" s="135"/>
      <c r="K109" s="82"/>
      <c r="L109" s="82"/>
      <c r="M109" s="82"/>
      <c r="N109" s="146"/>
      <c r="O109" s="146"/>
      <c r="P109" s="21"/>
      <c r="Q109" s="21"/>
      <c r="R109" s="21"/>
      <c r="S109" s="21"/>
      <c r="T109" s="21"/>
      <c r="U109" s="21"/>
      <c r="V109" s="21"/>
      <c r="W109" s="21"/>
      <c r="X109" s="150" t="s">
        <v>302</v>
      </c>
      <c r="Y109" s="149"/>
      <c r="Z109" s="21"/>
      <c r="AA109" s="21"/>
      <c r="AB109" s="21"/>
      <c r="AC109" s="147">
        <f>SUM(Z108-AB108)</f>
        <v>6001218775</v>
      </c>
      <c r="AD109" s="148">
        <f>SUM(Z108-AB108)</f>
        <v>6001218775</v>
      </c>
      <c r="AE109" s="149"/>
      <c r="AF109" s="149">
        <f>SUM(AD108-AE108)</f>
        <v>2459807393.5</v>
      </c>
      <c r="AG109" s="240"/>
      <c r="AH109" s="150"/>
      <c r="AI109" s="86"/>
      <c r="AJ109" s="38"/>
      <c r="AK109" s="112"/>
      <c r="AL109" s="122"/>
      <c r="AM109" s="197"/>
      <c r="AO109" s="198"/>
      <c r="AP109" s="327"/>
      <c r="AQ109" s="327"/>
      <c r="AR109" s="364"/>
    </row>
    <row r="110" spans="1:44" s="18" customFormat="1" ht="27.75" customHeight="1" x14ac:dyDescent="0.35">
      <c r="A110" s="15"/>
      <c r="B110" s="15"/>
      <c r="C110" s="15"/>
      <c r="D110" s="15"/>
      <c r="E110" s="15"/>
      <c r="F110" s="15"/>
      <c r="G110" s="15"/>
      <c r="H110" s="15"/>
      <c r="I110" s="15"/>
      <c r="J110" s="136"/>
      <c r="K110" s="15"/>
      <c r="L110" s="15"/>
      <c r="M110" s="23"/>
      <c r="N110" s="27"/>
      <c r="O110" s="27"/>
      <c r="P110" s="27"/>
      <c r="Q110" s="26"/>
      <c r="R110" s="26"/>
      <c r="S110" s="26"/>
      <c r="T110" s="31"/>
      <c r="U110" s="31"/>
      <c r="V110" s="31"/>
      <c r="W110" s="27"/>
      <c r="X110" s="213"/>
      <c r="Y110" s="213"/>
      <c r="Z110" s="27"/>
      <c r="AA110" s="28"/>
      <c r="AB110" s="28"/>
      <c r="AC110" s="28"/>
      <c r="AD110" s="213"/>
      <c r="AE110" s="213"/>
      <c r="AF110" s="213"/>
      <c r="AG110" s="241"/>
      <c r="AH110" s="214"/>
      <c r="AI110" s="213"/>
      <c r="AJ110" s="215"/>
      <c r="AL110" s="123"/>
      <c r="AM110" s="197"/>
      <c r="AP110" s="325"/>
      <c r="AQ110" s="325"/>
      <c r="AR110" s="364"/>
    </row>
    <row r="111" spans="1:44" s="18" customFormat="1" ht="66" customHeight="1" x14ac:dyDescent="0.35">
      <c r="A111" s="15"/>
      <c r="B111" s="15"/>
      <c r="C111" s="15"/>
      <c r="D111" s="15"/>
      <c r="E111" s="15"/>
      <c r="F111" s="15"/>
      <c r="G111" s="15"/>
      <c r="H111" s="15"/>
      <c r="I111" s="15"/>
      <c r="J111" s="136"/>
      <c r="K111" s="15"/>
      <c r="L111" s="15"/>
      <c r="M111" s="23"/>
      <c r="N111" s="27"/>
      <c r="O111" s="27"/>
      <c r="P111" s="27"/>
      <c r="Q111" s="26"/>
      <c r="R111" s="26"/>
      <c r="S111" s="26"/>
      <c r="T111" s="31"/>
      <c r="U111" s="31"/>
      <c r="V111" s="31"/>
      <c r="W111" s="638" t="s">
        <v>307</v>
      </c>
      <c r="X111" s="639"/>
      <c r="Y111" s="639"/>
      <c r="Z111" s="639"/>
      <c r="AA111" s="639"/>
      <c r="AB111" s="639"/>
      <c r="AC111" s="639"/>
      <c r="AD111" s="639"/>
      <c r="AE111" s="639"/>
      <c r="AF111" s="639"/>
      <c r="AG111" s="639"/>
      <c r="AH111" s="381"/>
      <c r="AI111" s="380"/>
      <c r="AJ111" s="380"/>
      <c r="AK111" s="380"/>
      <c r="AL111" s="380"/>
      <c r="AM111" s="197"/>
      <c r="AP111" s="325"/>
      <c r="AQ111" s="325"/>
      <c r="AR111" s="364"/>
    </row>
    <row r="112" spans="1:44" s="18" customFormat="1" ht="81.75" customHeight="1" x14ac:dyDescent="0.35">
      <c r="A112" s="15"/>
      <c r="B112" s="15"/>
      <c r="C112" s="15"/>
      <c r="D112" s="15"/>
      <c r="E112" s="15"/>
      <c r="F112" s="15"/>
      <c r="G112" s="15"/>
      <c r="H112" s="15"/>
      <c r="I112" s="15"/>
      <c r="J112" s="506"/>
      <c r="K112" s="15"/>
      <c r="L112" s="15"/>
      <c r="M112" s="15"/>
      <c r="N112" s="31"/>
      <c r="O112" s="31"/>
      <c r="P112" s="29"/>
      <c r="Q112" s="29"/>
      <c r="R112" s="29"/>
      <c r="S112" s="29"/>
      <c r="T112" s="31"/>
      <c r="U112" s="31"/>
      <c r="V112" s="31"/>
      <c r="W112" s="640" t="s">
        <v>306</v>
      </c>
      <c r="X112" s="641"/>
      <c r="Y112" s="642"/>
      <c r="Z112" s="216" t="s">
        <v>243</v>
      </c>
      <c r="AA112" s="217" t="s">
        <v>256</v>
      </c>
      <c r="AB112" s="218" t="s">
        <v>253</v>
      </c>
      <c r="AC112" s="219" t="s">
        <v>254</v>
      </c>
      <c r="AD112" s="66" t="s">
        <v>283</v>
      </c>
      <c r="AE112" s="66" t="s">
        <v>292</v>
      </c>
      <c r="AF112" s="66" t="s">
        <v>285</v>
      </c>
      <c r="AG112" s="138" t="s">
        <v>308</v>
      </c>
      <c r="AH112" s="138"/>
      <c r="AI112" s="138" t="s">
        <v>284</v>
      </c>
      <c r="AJ112" s="138" t="s">
        <v>284</v>
      </c>
      <c r="AK112" s="138" t="s">
        <v>284</v>
      </c>
      <c r="AL112" s="138" t="s">
        <v>287</v>
      </c>
      <c r="AM112" s="197"/>
      <c r="AP112" s="325"/>
      <c r="AQ112" s="325"/>
      <c r="AR112" s="364"/>
    </row>
    <row r="113" spans="1:44" s="18" customFormat="1" ht="60.75" customHeight="1" x14ac:dyDescent="0.35">
      <c r="A113" s="15"/>
      <c r="B113" s="15"/>
      <c r="C113" s="15"/>
      <c r="D113" s="15"/>
      <c r="E113" s="15"/>
      <c r="F113" s="15"/>
      <c r="G113" s="15"/>
      <c r="H113" s="15"/>
      <c r="I113" s="15"/>
      <c r="J113" s="516"/>
      <c r="K113" s="20"/>
      <c r="L113" s="20"/>
      <c r="M113" s="20"/>
      <c r="N113" s="30"/>
      <c r="O113" s="30"/>
      <c r="P113" s="30"/>
      <c r="Q113" s="501"/>
      <c r="R113" s="501"/>
      <c r="S113" s="501"/>
      <c r="T113" s="31"/>
      <c r="U113" s="31"/>
      <c r="V113" s="31"/>
      <c r="W113" s="643" t="s">
        <v>207</v>
      </c>
      <c r="X113" s="643"/>
      <c r="Y113" s="643"/>
      <c r="Z113" s="502">
        <f t="shared" ref="Z113:AF113" si="72">SUM(Z92)</f>
        <v>1072254887.28</v>
      </c>
      <c r="AA113" s="503">
        <f t="shared" si="72"/>
        <v>1068202289</v>
      </c>
      <c r="AB113" s="502">
        <f t="shared" si="72"/>
        <v>73055000</v>
      </c>
      <c r="AC113" s="502">
        <f t="shared" si="72"/>
        <v>995147289</v>
      </c>
      <c r="AD113" s="502">
        <f t="shared" si="72"/>
        <v>999199887.27999997</v>
      </c>
      <c r="AE113" s="503">
        <f t="shared" si="72"/>
        <v>990802289</v>
      </c>
      <c r="AF113" s="502">
        <f t="shared" si="72"/>
        <v>8397598.2799999714</v>
      </c>
      <c r="AG113" s="505">
        <f>AB113/(AB113+AE113+AF113)</f>
        <v>6.8132121258331943E-2</v>
      </c>
      <c r="AH113" s="199"/>
      <c r="AI113" s="200"/>
      <c r="AJ113" s="201"/>
      <c r="AK113" s="202"/>
      <c r="AL113" s="203"/>
      <c r="AM113" s="204"/>
      <c r="AP113" s="325"/>
      <c r="AQ113" s="325"/>
      <c r="AR113" s="364"/>
    </row>
    <row r="114" spans="1:44" s="18" customFormat="1" ht="45" customHeight="1" x14ac:dyDescent="0.35">
      <c r="A114" s="15"/>
      <c r="B114" s="15"/>
      <c r="C114" s="15"/>
      <c r="D114" s="15"/>
      <c r="E114" s="15"/>
      <c r="F114" s="15"/>
      <c r="G114" s="15"/>
      <c r="H114" s="15"/>
      <c r="I114" s="15"/>
      <c r="J114" s="517"/>
      <c r="K114" s="513"/>
      <c r="L114" s="17"/>
      <c r="M114" s="507"/>
      <c r="N114" s="29"/>
      <c r="O114" s="29"/>
      <c r="P114" s="29"/>
      <c r="Q114" s="29"/>
      <c r="R114" s="29"/>
      <c r="S114" s="29"/>
      <c r="T114" s="29"/>
      <c r="U114" s="29"/>
      <c r="V114" s="29"/>
      <c r="W114" s="644" t="s">
        <v>208</v>
      </c>
      <c r="X114" s="644"/>
      <c r="Y114" s="644"/>
      <c r="Z114" s="502">
        <f t="shared" ref="Z114:AF114" si="73">SUM(Z108)</f>
        <v>7905534935</v>
      </c>
      <c r="AA114" s="503">
        <f t="shared" si="73"/>
        <v>5485761381.5</v>
      </c>
      <c r="AB114" s="502">
        <f t="shared" si="73"/>
        <v>1904316160</v>
      </c>
      <c r="AC114" s="502">
        <f t="shared" si="73"/>
        <v>3581445221.5</v>
      </c>
      <c r="AD114" s="502">
        <f t="shared" si="73"/>
        <v>6001218775</v>
      </c>
      <c r="AE114" s="503">
        <f t="shared" si="73"/>
        <v>3541411381.5</v>
      </c>
      <c r="AF114" s="502">
        <f t="shared" si="73"/>
        <v>2459807393.5</v>
      </c>
      <c r="AG114" s="505">
        <f>AB114/(AB114+AE114+AF114)</f>
        <v>0.24088390926831063</v>
      </c>
      <c r="AH114" s="199"/>
      <c r="AI114" s="200"/>
      <c r="AJ114" s="201"/>
      <c r="AK114" s="202"/>
      <c r="AL114" s="203">
        <f>SUM(AL108)</f>
        <v>0.51302886067047648</v>
      </c>
      <c r="AM114" s="204"/>
      <c r="AP114" s="325"/>
      <c r="AQ114" s="325"/>
      <c r="AR114" s="364"/>
    </row>
    <row r="115" spans="1:44" s="18" customFormat="1" ht="45.75" customHeight="1" x14ac:dyDescent="0.35">
      <c r="A115" s="15"/>
      <c r="B115" s="15"/>
      <c r="C115" s="15"/>
      <c r="D115" s="15"/>
      <c r="E115" s="15"/>
      <c r="F115" s="15"/>
      <c r="G115" s="15"/>
      <c r="H115" s="15"/>
      <c r="I115" s="15"/>
      <c r="J115" s="518"/>
      <c r="K115" s="513"/>
      <c r="L115" s="17"/>
      <c r="M115" s="507"/>
      <c r="N115" s="29"/>
      <c r="O115" s="29"/>
      <c r="P115" s="29"/>
      <c r="Q115" s="29"/>
      <c r="R115" s="29"/>
      <c r="S115" s="29"/>
      <c r="T115" s="29"/>
      <c r="U115" s="29"/>
      <c r="V115" s="29"/>
      <c r="W115" s="645" t="s">
        <v>209</v>
      </c>
      <c r="X115" s="646"/>
      <c r="Y115" s="647"/>
      <c r="Z115" s="502">
        <f t="shared" ref="Z115:AF115" si="74">SUM(Z113:Z114)</f>
        <v>8977789822.2800007</v>
      </c>
      <c r="AA115" s="503">
        <f t="shared" si="74"/>
        <v>6553963670.5</v>
      </c>
      <c r="AB115" s="502">
        <f t="shared" si="74"/>
        <v>1977371160</v>
      </c>
      <c r="AC115" s="502">
        <f t="shared" si="74"/>
        <v>4576592510.5</v>
      </c>
      <c r="AD115" s="504">
        <f>SUM(AD113:AD114)</f>
        <v>7000418662.2799997</v>
      </c>
      <c r="AE115" s="503">
        <f t="shared" si="74"/>
        <v>4532213670.5</v>
      </c>
      <c r="AF115" s="502">
        <f t="shared" si="74"/>
        <v>2468204991.7799997</v>
      </c>
      <c r="AG115" s="505">
        <f>AVERAGE(AG113:AG114)</f>
        <v>0.15450801526332128</v>
      </c>
      <c r="AH115" s="199"/>
      <c r="AI115" s="199" t="e">
        <f>AVERAGE(AI113:AI114)</f>
        <v>#DIV/0!</v>
      </c>
      <c r="AJ115" s="199" t="e">
        <f>AVERAGE(AJ113:AJ114)</f>
        <v>#DIV/0!</v>
      </c>
      <c r="AK115" s="199" t="e">
        <f>AVERAGE(AK113:AK114)</f>
        <v>#DIV/0!</v>
      </c>
      <c r="AL115" s="199">
        <f>AVERAGE(AL113:AL114)</f>
        <v>0.51302886067047648</v>
      </c>
      <c r="AM115" s="197"/>
      <c r="AP115" s="325"/>
      <c r="AQ115" s="325"/>
      <c r="AR115" s="364"/>
    </row>
    <row r="116" spans="1:44" s="18" customFormat="1" ht="15.75" customHeight="1" x14ac:dyDescent="0.35">
      <c r="A116" s="15"/>
      <c r="B116" s="15"/>
      <c r="C116" s="15"/>
      <c r="D116" s="15"/>
      <c r="E116" s="15"/>
      <c r="F116" s="15"/>
      <c r="G116" s="15"/>
      <c r="H116" s="15"/>
      <c r="I116" s="15"/>
      <c r="J116" s="518"/>
      <c r="K116" s="513"/>
      <c r="L116" s="17"/>
      <c r="M116" s="507"/>
      <c r="N116" s="29"/>
      <c r="O116" s="29"/>
      <c r="P116" s="29"/>
      <c r="Q116" s="29"/>
      <c r="R116" s="29"/>
      <c r="S116" s="29"/>
      <c r="T116" s="29"/>
      <c r="U116" s="29"/>
      <c r="V116" s="29"/>
      <c r="W116" s="29"/>
      <c r="X116" s="29"/>
      <c r="Y116" s="29"/>
      <c r="Z116" s="527"/>
      <c r="AA116" s="527"/>
      <c r="AB116" s="527"/>
      <c r="AC116" s="527"/>
      <c r="AD116" s="527"/>
      <c r="AE116" s="527"/>
      <c r="AF116" s="527"/>
      <c r="AG116" s="528"/>
      <c r="AH116" s="30"/>
      <c r="AI116" s="31"/>
      <c r="AJ116" s="37"/>
      <c r="AL116" s="123"/>
      <c r="AM116" s="197"/>
      <c r="AP116" s="325"/>
      <c r="AQ116" s="325"/>
      <c r="AR116" s="364"/>
    </row>
    <row r="117" spans="1:44" s="18" customFormat="1" ht="32.25" customHeight="1" x14ac:dyDescent="0.35">
      <c r="A117" s="15"/>
      <c r="B117" s="15"/>
      <c r="C117" s="15"/>
      <c r="D117" s="15"/>
      <c r="E117" s="15"/>
      <c r="F117" s="15"/>
      <c r="G117" s="15"/>
      <c r="H117" s="15"/>
      <c r="I117" s="15"/>
      <c r="J117" s="519"/>
      <c r="K117" s="514"/>
      <c r="L117" s="21"/>
      <c r="M117" s="508"/>
      <c r="N117" s="29"/>
      <c r="O117" s="29"/>
      <c r="P117" s="29"/>
      <c r="Q117" s="510"/>
      <c r="R117" s="510"/>
      <c r="S117" s="510"/>
      <c r="T117" s="29"/>
      <c r="U117" s="29"/>
      <c r="V117" s="29"/>
      <c r="W117" s="29"/>
      <c r="X117" s="29"/>
      <c r="Y117" s="29"/>
      <c r="Z117" s="475">
        <f>SUBTOTAL(9,Z101:Z107)</f>
        <v>7905534935</v>
      </c>
      <c r="AA117" s="476">
        <f>SUBTOTAL(9,AA101:AA107)</f>
        <v>5485761381.5</v>
      </c>
      <c r="AB117" s="476">
        <f>SUBTOTAL(9,AB101:AB107)</f>
        <v>1904316160</v>
      </c>
      <c r="AC117" s="476">
        <f>SUM(AA115-AB115)</f>
        <v>4576592510.5</v>
      </c>
      <c r="AD117" s="476">
        <f>SUM(Z115-AB115)</f>
        <v>7000418662.2800007</v>
      </c>
      <c r="AE117" s="476">
        <f>SUM(AA115-AB115)</f>
        <v>4576592510.5</v>
      </c>
      <c r="AF117" s="477">
        <f>SUM(AD114-AE114)</f>
        <v>2459807393.5</v>
      </c>
      <c r="AG117" s="242"/>
      <c r="AH117" s="119"/>
      <c r="AI117" s="63"/>
      <c r="AJ117" s="37"/>
      <c r="AL117" s="123"/>
      <c r="AM117" s="197"/>
      <c r="AP117" s="325"/>
      <c r="AQ117" s="325"/>
      <c r="AR117" s="364"/>
    </row>
    <row r="118" spans="1:44" s="18" customFormat="1" x14ac:dyDescent="0.35">
      <c r="A118" s="15"/>
      <c r="B118" s="15"/>
      <c r="C118" s="15"/>
      <c r="D118" s="15"/>
      <c r="E118" s="15"/>
      <c r="F118" s="15"/>
      <c r="G118" s="15"/>
      <c r="H118" s="15"/>
      <c r="I118" s="15"/>
      <c r="J118" s="518"/>
      <c r="K118" s="515"/>
      <c r="L118" s="19"/>
      <c r="M118" s="509"/>
      <c r="N118" s="31"/>
      <c r="O118" s="31"/>
      <c r="P118" s="31"/>
      <c r="Q118" s="511"/>
      <c r="R118" s="511"/>
      <c r="S118" s="511"/>
      <c r="T118" s="29"/>
      <c r="U118" s="29"/>
      <c r="V118" s="31"/>
      <c r="W118" s="31"/>
      <c r="X118" s="31"/>
      <c r="Y118" s="31"/>
      <c r="Z118" s="475"/>
      <c r="AA118" s="476"/>
      <c r="AB118" s="476"/>
      <c r="AC118" s="476"/>
      <c r="AD118" s="476"/>
      <c r="AE118" s="476"/>
      <c r="AF118" s="477">
        <f>SUM(AD113-AE113)</f>
        <v>8397598.2799999714</v>
      </c>
      <c r="AG118" s="242"/>
      <c r="AH118" s="119"/>
      <c r="AI118" s="63"/>
      <c r="AJ118" s="37"/>
      <c r="AL118" s="123"/>
      <c r="AM118" s="197"/>
      <c r="AP118" s="325"/>
      <c r="AQ118" s="325"/>
      <c r="AR118" s="364"/>
    </row>
    <row r="119" spans="1:44" s="18" customFormat="1" ht="24" thickBot="1" x14ac:dyDescent="0.4">
      <c r="A119" s="15"/>
      <c r="B119" s="15"/>
      <c r="C119" s="15"/>
      <c r="D119" s="15"/>
      <c r="E119" s="15"/>
      <c r="F119" s="15"/>
      <c r="G119" s="15"/>
      <c r="H119" s="15"/>
      <c r="I119" s="15"/>
      <c r="J119" s="518"/>
      <c r="K119" s="513"/>
      <c r="L119" s="17"/>
      <c r="M119" s="507"/>
      <c r="N119" s="29"/>
      <c r="O119" s="29"/>
      <c r="P119" s="29"/>
      <c r="Q119" s="510"/>
      <c r="R119" s="510"/>
      <c r="S119" s="510"/>
      <c r="T119" s="29"/>
      <c r="U119" s="29"/>
      <c r="V119" s="29"/>
      <c r="W119" s="29"/>
      <c r="X119" s="29"/>
      <c r="Y119" s="29"/>
      <c r="Z119" s="478" t="s">
        <v>279</v>
      </c>
      <c r="AA119" s="479"/>
      <c r="AB119" s="479"/>
      <c r="AC119" s="479"/>
      <c r="AD119" s="479">
        <f>SUM(AD115-AE115)</f>
        <v>2468204991.7799997</v>
      </c>
      <c r="AE119" s="479">
        <f>SUM(AF119-AF115)</f>
        <v>0</v>
      </c>
      <c r="AF119" s="480">
        <f>SUM(AD115-AE115)</f>
        <v>2468204991.7799997</v>
      </c>
      <c r="AG119" s="242"/>
      <c r="AH119" s="119"/>
      <c r="AI119" s="63"/>
      <c r="AJ119" s="37"/>
      <c r="AL119" s="123"/>
      <c r="AM119" s="197"/>
      <c r="AP119" s="325"/>
      <c r="AQ119" s="325"/>
      <c r="AR119" s="364"/>
    </row>
    <row r="120" spans="1:44" s="18" customFormat="1" x14ac:dyDescent="0.35">
      <c r="A120" s="15"/>
      <c r="B120" s="15"/>
      <c r="C120" s="15"/>
      <c r="D120" s="15"/>
      <c r="E120" s="15"/>
      <c r="F120" s="15"/>
      <c r="G120" s="15"/>
      <c r="H120" s="15"/>
      <c r="I120" s="15"/>
      <c r="J120" s="518"/>
      <c r="K120" s="513"/>
      <c r="L120" s="17"/>
      <c r="M120" s="507"/>
      <c r="N120" s="29"/>
      <c r="O120" s="29"/>
      <c r="P120" s="29"/>
      <c r="Q120" s="29"/>
      <c r="R120" s="29"/>
      <c r="S120" s="29"/>
      <c r="T120" s="29"/>
      <c r="U120" s="29"/>
      <c r="V120" s="29"/>
      <c r="W120" s="29"/>
      <c r="X120" s="29"/>
      <c r="Y120" s="29"/>
      <c r="Z120" s="31"/>
      <c r="AA120" s="44"/>
      <c r="AB120" s="31"/>
      <c r="AC120" s="31"/>
      <c r="AD120" s="31"/>
      <c r="AE120" s="31"/>
      <c r="AF120" s="31"/>
      <c r="AG120" s="236"/>
      <c r="AH120" s="30"/>
      <c r="AI120" s="31"/>
      <c r="AJ120" s="221"/>
      <c r="AL120" s="123"/>
      <c r="AM120" s="197"/>
      <c r="AP120" s="325"/>
      <c r="AQ120" s="325"/>
      <c r="AR120" s="364"/>
    </row>
    <row r="121" spans="1:44" s="18" customFormat="1" ht="25.5" customHeight="1" x14ac:dyDescent="0.35">
      <c r="A121" s="15"/>
      <c r="B121" s="15"/>
      <c r="C121" s="15"/>
      <c r="D121" s="15"/>
      <c r="E121" s="15"/>
      <c r="F121" s="15"/>
      <c r="G121" s="15"/>
      <c r="H121" s="15"/>
      <c r="I121" s="15"/>
      <c r="J121" s="519"/>
      <c r="K121" s="514"/>
      <c r="L121" s="21"/>
      <c r="M121" s="508"/>
      <c r="N121" s="29"/>
      <c r="O121" s="29"/>
      <c r="P121" s="29"/>
      <c r="Q121" s="29"/>
      <c r="R121" s="29"/>
      <c r="S121" s="29"/>
      <c r="T121" s="29"/>
      <c r="U121" s="29"/>
      <c r="V121" s="29"/>
      <c r="W121" s="29"/>
      <c r="X121" s="29"/>
      <c r="Y121" s="648"/>
      <c r="Z121" s="649"/>
      <c r="AA121" s="649"/>
      <c r="AB121" s="649"/>
      <c r="AC121" s="649"/>
      <c r="AD121" s="649"/>
      <c r="AE121" s="649"/>
      <c r="AF121" s="31"/>
      <c r="AG121" s="236"/>
      <c r="AH121" s="30"/>
      <c r="AI121" s="22"/>
      <c r="AJ121" s="223"/>
      <c r="AK121" s="22"/>
      <c r="AL121" s="650"/>
      <c r="AM121" s="197"/>
      <c r="AP121" s="325"/>
      <c r="AQ121" s="325"/>
      <c r="AR121" s="364"/>
    </row>
    <row r="122" spans="1:44" s="18" customFormat="1" ht="72" customHeight="1" x14ac:dyDescent="0.35">
      <c r="A122" s="15"/>
      <c r="B122" s="15"/>
      <c r="C122" s="15"/>
      <c r="D122" s="15"/>
      <c r="E122" s="15"/>
      <c r="F122" s="15"/>
      <c r="G122" s="15"/>
      <c r="H122" s="15"/>
      <c r="I122" s="15"/>
      <c r="J122" s="518"/>
      <c r="K122" s="515"/>
      <c r="L122" s="19"/>
      <c r="M122" s="509"/>
      <c r="N122" s="31"/>
      <c r="O122" s="31"/>
      <c r="P122" s="31"/>
      <c r="Q122" s="511"/>
      <c r="R122" s="511"/>
      <c r="S122" s="511"/>
      <c r="T122" s="31"/>
      <c r="U122" s="31"/>
      <c r="V122" s="31"/>
      <c r="W122" s="31"/>
      <c r="X122" s="31"/>
      <c r="Y122" s="224"/>
      <c r="Z122" s="384"/>
      <c r="AA122" s="471"/>
      <c r="AB122" s="471"/>
      <c r="AC122" s="384"/>
      <c r="AD122" s="474"/>
      <c r="AE122" s="225"/>
      <c r="AF122" s="225"/>
      <c r="AG122" s="243"/>
      <c r="AH122" s="226"/>
      <c r="AI122" s="226"/>
      <c r="AJ122" s="223"/>
      <c r="AK122" s="220"/>
      <c r="AL122" s="650"/>
      <c r="AM122" s="197"/>
      <c r="AP122" s="325"/>
      <c r="AQ122" s="325"/>
      <c r="AR122" s="364"/>
    </row>
    <row r="123" spans="1:44" s="18" customFormat="1" ht="51" customHeight="1" x14ac:dyDescent="0.35">
      <c r="A123" s="15"/>
      <c r="B123" s="15"/>
      <c r="C123" s="15"/>
      <c r="D123" s="15"/>
      <c r="E123" s="15"/>
      <c r="F123" s="15"/>
      <c r="G123" s="15"/>
      <c r="H123" s="15"/>
      <c r="I123" s="15"/>
      <c r="J123" s="519"/>
      <c r="K123" s="514"/>
      <c r="L123" s="21"/>
      <c r="M123" s="508"/>
      <c r="N123" s="29"/>
      <c r="O123" s="29"/>
      <c r="P123" s="29"/>
      <c r="Q123" s="510"/>
      <c r="R123" s="510"/>
      <c r="S123" s="510"/>
      <c r="T123" s="29"/>
      <c r="U123" s="29"/>
      <c r="V123" s="29"/>
      <c r="W123" s="29"/>
      <c r="X123" s="29"/>
      <c r="Y123" s="227"/>
      <c r="Z123" s="228"/>
      <c r="AA123" s="228"/>
      <c r="AB123" s="228"/>
      <c r="AC123" s="228"/>
      <c r="AD123" s="229"/>
      <c r="AE123" s="228"/>
      <c r="AF123" s="228"/>
      <c r="AG123" s="242"/>
      <c r="AH123" s="230"/>
      <c r="AI123" s="231"/>
      <c r="AJ123" s="185"/>
      <c r="AK123" s="231"/>
      <c r="AL123" s="232"/>
      <c r="AM123" s="197"/>
      <c r="AP123" s="325"/>
      <c r="AQ123" s="325"/>
      <c r="AR123" s="364"/>
    </row>
    <row r="124" spans="1:44" s="18" customFormat="1" ht="42.75" customHeight="1" x14ac:dyDescent="0.35">
      <c r="A124" s="15"/>
      <c r="B124" s="15"/>
      <c r="C124" s="15"/>
      <c r="D124" s="15"/>
      <c r="E124" s="15"/>
      <c r="F124" s="15"/>
      <c r="G124" s="15"/>
      <c r="H124" s="15"/>
      <c r="I124" s="15"/>
      <c r="J124" s="15"/>
      <c r="K124" s="15"/>
      <c r="L124" s="15"/>
      <c r="M124" s="15"/>
      <c r="N124" s="22"/>
      <c r="O124" s="22"/>
      <c r="P124" s="22"/>
      <c r="Q124" s="512"/>
      <c r="R124" s="512"/>
      <c r="S124" s="512"/>
      <c r="T124" s="22"/>
      <c r="U124" s="22"/>
      <c r="V124" s="22"/>
      <c r="W124" s="22"/>
      <c r="X124" s="22"/>
      <c r="Y124" s="233"/>
      <c r="Z124" s="228"/>
      <c r="AA124" s="228"/>
      <c r="AB124" s="228"/>
      <c r="AC124" s="228"/>
      <c r="AD124" s="229"/>
      <c r="AE124" s="228"/>
      <c r="AF124" s="228"/>
      <c r="AG124" s="244"/>
      <c r="AH124" s="230"/>
      <c r="AI124" s="231"/>
      <c r="AJ124" s="185"/>
      <c r="AK124" s="231"/>
      <c r="AL124" s="232"/>
      <c r="AM124" s="197"/>
      <c r="AP124" s="325"/>
      <c r="AQ124" s="325"/>
      <c r="AR124" s="364"/>
    </row>
    <row r="125" spans="1:44" x14ac:dyDescent="0.35">
      <c r="O125" s="16">
        <f>SUM(P123-O123)</f>
        <v>0</v>
      </c>
      <c r="Y125" s="29"/>
      <c r="Z125" s="228"/>
      <c r="AA125" s="228"/>
      <c r="AB125" s="228"/>
      <c r="AC125" s="228"/>
      <c r="AD125" s="228"/>
      <c r="AE125" s="228"/>
      <c r="AF125" s="228"/>
      <c r="AG125" s="242"/>
      <c r="AH125" s="230"/>
      <c r="AI125" s="231"/>
      <c r="AJ125" s="185"/>
      <c r="AK125" s="231"/>
      <c r="AL125" s="232"/>
    </row>
    <row r="126" spans="1:44" x14ac:dyDescent="0.35">
      <c r="AJ126" s="222"/>
    </row>
    <row r="127" spans="1:44" x14ac:dyDescent="0.35">
      <c r="AD127" s="207"/>
      <c r="AF127" s="207"/>
    </row>
    <row r="128" spans="1:44" x14ac:dyDescent="0.35">
      <c r="AB128" s="207"/>
    </row>
    <row r="129" spans="30:31" x14ac:dyDescent="0.35">
      <c r="AD129" s="207"/>
    </row>
    <row r="130" spans="30:31" x14ac:dyDescent="0.35">
      <c r="AE130" s="207"/>
    </row>
  </sheetData>
  <mergeCells count="35">
    <mergeCell ref="W114:Y114"/>
    <mergeCell ref="W115:Y115"/>
    <mergeCell ref="Y121:AE121"/>
    <mergeCell ref="AL121:AL122"/>
    <mergeCell ref="M93:M95"/>
    <mergeCell ref="B97:J97"/>
    <mergeCell ref="B100:J100"/>
    <mergeCell ref="W111:AG111"/>
    <mergeCell ref="W112:Y112"/>
    <mergeCell ref="W113:Y113"/>
    <mergeCell ref="L76:L77"/>
    <mergeCell ref="K78:K79"/>
    <mergeCell ref="L78:L79"/>
    <mergeCell ref="B81:J81"/>
    <mergeCell ref="B86:J86"/>
    <mergeCell ref="K76:K77"/>
    <mergeCell ref="B93:I95"/>
    <mergeCell ref="B52:J52"/>
    <mergeCell ref="B58:J58"/>
    <mergeCell ref="B64:J64"/>
    <mergeCell ref="B71:J71"/>
    <mergeCell ref="B75:J75"/>
    <mergeCell ref="AL4:AL5"/>
    <mergeCell ref="AP5:AQ5"/>
    <mergeCell ref="B17:J17"/>
    <mergeCell ref="B26:J26"/>
    <mergeCell ref="B37:J37"/>
    <mergeCell ref="B46:J46"/>
    <mergeCell ref="A1:AA1"/>
    <mergeCell ref="A2:AA2"/>
    <mergeCell ref="K4:K5"/>
    <mergeCell ref="L4:L5"/>
    <mergeCell ref="M4:M5"/>
    <mergeCell ref="AA4:AE4"/>
    <mergeCell ref="B3:I3"/>
  </mergeCells>
  <pageMargins left="1.299212598425197" right="0" top="0.39370078740157483" bottom="0" header="0.78740157480314965" footer="0.78740157480314965"/>
  <pageSetup paperSize="5" scale="25" orientation="landscape" horizontalDpi="300" verticalDpi="300" r:id="rId1"/>
  <headerFooter alignWithMargins="0"/>
  <rowBreaks count="1" manualBreakCount="1">
    <brk id="119" max="16383" man="1"/>
  </rowBreaks>
  <colBreaks count="1" manualBreakCount="1">
    <brk id="34" max="1048575" man="1"/>
  </colBreaks>
  <ignoredErrors>
    <ignoredError sqref="AH59:AH62" evalError="1"/>
    <ignoredError sqref="X22 Z22 AD22 AF22" formula="1"/>
  </ignoredError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294"/>
  <sheetViews>
    <sheetView showGridLines="0" tabSelected="1" view="pageBreakPreview" topLeftCell="A16" zoomScale="10" zoomScaleNormal="10" zoomScaleSheetLayoutView="10" workbookViewId="0">
      <pane ySplit="285" activePane="bottomLeft"/>
      <selection activeCell="AL16" sqref="AL1:AL1048576"/>
      <selection pane="bottomLeft" activeCell="B38" sqref="A38:XFD38"/>
    </sheetView>
  </sheetViews>
  <sheetFormatPr baseColWidth="10" defaultColWidth="0" defaultRowHeight="0" customHeight="1" zeroHeight="1" x14ac:dyDescent="0.25"/>
  <cols>
    <col min="1" max="1" width="8.42578125" style="248" customWidth="1"/>
    <col min="2" max="2" width="27.42578125" style="355" customWidth="1"/>
    <col min="3" max="3" width="32.42578125" style="249" customWidth="1"/>
    <col min="4" max="4" width="68.28515625" style="250" customWidth="1"/>
    <col min="5" max="5" width="17.5703125" style="469" customWidth="1"/>
    <col min="6" max="6" width="15.42578125" style="245" customWidth="1"/>
    <col min="7" max="7" width="22.42578125" style="251" customWidth="1"/>
    <col min="8" max="8" width="18.42578125" style="249" customWidth="1"/>
    <col min="9" max="9" width="27.5703125" style="245" customWidth="1"/>
    <col min="10" max="10" width="39.140625" style="251" customWidth="1"/>
    <col min="11" max="11" width="37.42578125" style="251" customWidth="1"/>
    <col min="12" max="12" width="38.42578125" style="552" customWidth="1"/>
    <col min="13" max="13" width="40.140625" style="252" customWidth="1"/>
    <col min="14" max="14" width="13.85546875" style="251" customWidth="1"/>
    <col min="15" max="15" width="15.140625" style="251" customWidth="1"/>
    <col min="16" max="16" width="36.140625" style="245" customWidth="1"/>
    <col min="17" max="17" width="5.140625" style="245" customWidth="1"/>
    <col min="18" max="18" width="20" style="245" customWidth="1"/>
    <col min="19" max="19" width="39.28515625" style="553" customWidth="1"/>
    <col min="20" max="20" width="20.5703125" style="245" customWidth="1"/>
    <col min="21" max="21" width="56.42578125" style="245" customWidth="1"/>
    <col min="22" max="22" width="30" style="245" customWidth="1"/>
    <col min="23" max="23" width="37.140625" style="245" customWidth="1"/>
    <col min="24" max="24" width="33.42578125" style="875" customWidth="1"/>
    <col min="25" max="26" width="36.42578125" style="245" customWidth="1"/>
    <col min="27" max="27" width="94.85546875" style="245" customWidth="1"/>
    <col min="28" max="28" width="30.140625" style="245" hidden="1" customWidth="1"/>
    <col min="29" max="29" width="35" style="245" hidden="1" customWidth="1"/>
    <col min="30" max="30" width="26.42578125" style="245" hidden="1" customWidth="1"/>
    <col min="31" max="31" width="38.85546875" style="245" hidden="1" customWidth="1"/>
    <col min="32" max="32" width="23.42578125" style="245" hidden="1" customWidth="1"/>
    <col min="33" max="33" width="25" style="245" hidden="1" customWidth="1"/>
    <col min="34" max="34" width="43.42578125" style="245" customWidth="1"/>
    <col min="35" max="35" width="24.5703125" style="245" customWidth="1"/>
    <col min="36" max="36" width="25.42578125" style="245" customWidth="1"/>
    <col min="37" max="37" width="24" style="245" customWidth="1"/>
    <col min="38" max="38" width="41.140625" style="247" customWidth="1"/>
    <col min="39" max="39" width="24.42578125" style="245" customWidth="1"/>
    <col min="40" max="40" width="25.5703125" style="245" customWidth="1"/>
    <col min="41" max="41" width="26.42578125" style="245" customWidth="1"/>
    <col min="42" max="42" width="30.85546875" style="245" customWidth="1"/>
    <col min="43" max="43" width="29.42578125" style="245" customWidth="1"/>
    <col min="44" max="44" width="26.42578125" style="245" customWidth="1"/>
    <col min="45" max="45" width="28.140625" style="245" customWidth="1"/>
    <col min="46" max="46" width="29" style="245" customWidth="1"/>
    <col min="47" max="47" width="23.42578125" style="245" customWidth="1"/>
    <col min="48" max="48" width="23.85546875" style="245" customWidth="1"/>
    <col min="49" max="49" width="23.42578125" style="245" customWidth="1"/>
    <col min="50" max="50" width="31.42578125" style="245" customWidth="1"/>
    <col min="51" max="51" width="23.85546875" style="245" customWidth="1"/>
    <col min="52" max="52" width="23" style="245" customWidth="1"/>
    <col min="53" max="53" width="28.42578125" style="245" customWidth="1"/>
    <col min="54" max="274" width="11.42578125" style="245" hidden="1" customWidth="1"/>
    <col min="275" max="275" width="0" style="245" hidden="1" customWidth="1"/>
    <col min="276" max="277" width="11.42578125" style="245" hidden="1" customWidth="1"/>
    <col min="278" max="279" width="0" style="245" hidden="1" customWidth="1"/>
    <col min="280" max="16384" width="11.42578125" style="245" hidden="1"/>
  </cols>
  <sheetData>
    <row r="1" spans="1:50" s="6" customFormat="1" ht="26.25" x14ac:dyDescent="0.4">
      <c r="A1" s="46"/>
      <c r="B1" s="353"/>
      <c r="C1" s="2"/>
      <c r="D1" s="48"/>
      <c r="E1" s="2"/>
      <c r="F1" s="2"/>
      <c r="G1" s="2"/>
      <c r="H1" s="2"/>
      <c r="I1" s="2"/>
      <c r="J1" s="560"/>
      <c r="K1" s="2"/>
      <c r="L1" s="530"/>
      <c r="M1" s="13"/>
      <c r="N1" s="2"/>
      <c r="O1" s="2"/>
      <c r="P1" s="3"/>
      <c r="Q1" s="3"/>
      <c r="R1" s="4"/>
      <c r="S1" s="531"/>
      <c r="T1" s="5"/>
      <c r="U1" s="4"/>
      <c r="V1" s="4"/>
      <c r="W1" s="4"/>
      <c r="X1" s="359"/>
      <c r="Y1" s="4"/>
      <c r="Z1" s="324"/>
      <c r="AA1" s="4"/>
      <c r="AB1" s="4"/>
      <c r="AC1" s="4"/>
      <c r="AD1" s="4"/>
      <c r="AE1" s="4"/>
      <c r="AF1" s="4"/>
      <c r="AG1" s="4"/>
      <c r="AH1" s="4"/>
      <c r="AI1" s="4"/>
      <c r="AJ1" s="4"/>
      <c r="AK1" s="4"/>
      <c r="AL1" s="49"/>
      <c r="AM1" s="4"/>
      <c r="AN1" s="4"/>
      <c r="AO1" s="4"/>
      <c r="AP1" s="4"/>
      <c r="AQ1" s="4"/>
      <c r="AR1" s="4"/>
      <c r="AS1" s="4"/>
      <c r="AT1" s="4"/>
      <c r="AU1" s="4"/>
      <c r="AV1" s="4"/>
      <c r="AW1" s="4"/>
      <c r="AX1" s="4"/>
    </row>
    <row r="2" spans="1:50" s="6" customFormat="1" ht="26.25" customHeight="1" x14ac:dyDescent="0.4">
      <c r="A2" s="523"/>
      <c r="B2" s="671" t="s">
        <v>445</v>
      </c>
      <c r="C2" s="671"/>
      <c r="D2" s="671"/>
      <c r="E2" s="671"/>
      <c r="F2" s="671"/>
      <c r="G2" s="671"/>
      <c r="H2" s="671"/>
      <c r="I2" s="671"/>
      <c r="J2" s="671"/>
      <c r="K2" s="671"/>
      <c r="L2" s="671"/>
      <c r="M2" s="671"/>
      <c r="N2" s="671"/>
      <c r="O2" s="671"/>
      <c r="P2" s="671"/>
      <c r="Q2" s="561"/>
      <c r="R2" s="4"/>
      <c r="S2" s="531"/>
      <c r="T2" s="5"/>
      <c r="U2" s="4"/>
      <c r="V2" s="4"/>
      <c r="W2" s="4"/>
      <c r="X2" s="359"/>
      <c r="Y2" s="4"/>
      <c r="Z2" s="324"/>
      <c r="AA2" s="4"/>
      <c r="AB2" s="4"/>
      <c r="AC2" s="4"/>
      <c r="AD2" s="4"/>
      <c r="AE2" s="4"/>
      <c r="AF2" s="4"/>
      <c r="AG2" s="4"/>
      <c r="AH2" s="4"/>
      <c r="AI2" s="4"/>
      <c r="AJ2" s="4"/>
      <c r="AK2" s="4"/>
      <c r="AL2" s="49"/>
      <c r="AM2" s="4"/>
      <c r="AN2" s="4"/>
      <c r="AO2" s="4"/>
      <c r="AP2" s="4"/>
      <c r="AQ2" s="4"/>
      <c r="AR2" s="4"/>
      <c r="AS2" s="4"/>
      <c r="AT2" s="4"/>
      <c r="AU2" s="4"/>
      <c r="AV2" s="4"/>
      <c r="AW2" s="4"/>
      <c r="AX2" s="4"/>
    </row>
    <row r="3" spans="1:50" s="6" customFormat="1" ht="26.25" x14ac:dyDescent="0.4">
      <c r="A3" s="46"/>
      <c r="B3" s="353"/>
      <c r="C3" s="208"/>
      <c r="D3" s="50"/>
      <c r="E3" s="2"/>
      <c r="F3" s="2"/>
      <c r="G3" s="2"/>
      <c r="H3" s="2"/>
      <c r="I3" s="2"/>
      <c r="J3" s="560"/>
      <c r="K3" s="2"/>
      <c r="L3" s="530"/>
      <c r="M3" s="13"/>
      <c r="N3" s="2"/>
      <c r="O3" s="2"/>
      <c r="P3" s="3"/>
      <c r="Q3" s="3"/>
      <c r="R3" s="4"/>
      <c r="S3" s="531"/>
      <c r="T3" s="5"/>
      <c r="U3" s="4"/>
      <c r="V3" s="4"/>
      <c r="W3" s="4"/>
      <c r="X3" s="359"/>
      <c r="Y3" s="4"/>
      <c r="Z3" s="324"/>
      <c r="AA3" s="4"/>
      <c r="AB3" s="4"/>
      <c r="AC3" s="4"/>
      <c r="AD3" s="4"/>
      <c r="AE3" s="4"/>
      <c r="AF3" s="4"/>
      <c r="AG3" s="4"/>
      <c r="AH3" s="4"/>
      <c r="AI3" s="4"/>
      <c r="AJ3" s="4"/>
      <c r="AK3" s="4"/>
      <c r="AL3" s="49"/>
      <c r="AM3" s="4"/>
      <c r="AN3" s="4"/>
      <c r="AO3" s="4"/>
      <c r="AP3" s="4"/>
      <c r="AQ3" s="4"/>
      <c r="AR3" s="4"/>
      <c r="AS3" s="4"/>
      <c r="AT3" s="4"/>
      <c r="AU3" s="4"/>
      <c r="AV3" s="4"/>
      <c r="AW3" s="4"/>
      <c r="AX3" s="4"/>
    </row>
    <row r="4" spans="1:50" s="6" customFormat="1" ht="26.25" x14ac:dyDescent="0.4">
      <c r="A4" s="46"/>
      <c r="B4" s="353"/>
      <c r="C4" s="672" t="s">
        <v>1</v>
      </c>
      <c r="D4" s="672"/>
      <c r="E4" s="2"/>
      <c r="F4" s="2"/>
      <c r="G4" s="2"/>
      <c r="H4" s="2"/>
      <c r="I4" s="2"/>
      <c r="J4" s="560"/>
      <c r="K4" s="2"/>
      <c r="L4" s="530"/>
      <c r="M4" s="13"/>
      <c r="N4" s="2"/>
      <c r="O4" s="2"/>
      <c r="P4" s="3"/>
      <c r="Q4" s="3"/>
      <c r="R4" s="4"/>
      <c r="S4" s="531"/>
      <c r="T4" s="5"/>
      <c r="U4" s="4"/>
      <c r="V4" s="4"/>
      <c r="W4" s="4"/>
      <c r="X4" s="359"/>
      <c r="Y4" s="4"/>
      <c r="Z4" s="324"/>
      <c r="AA4" s="4"/>
      <c r="AB4" s="4"/>
      <c r="AC4" s="4"/>
      <c r="AD4" s="4"/>
      <c r="AE4" s="4"/>
      <c r="AF4" s="4"/>
      <c r="AG4" s="4"/>
      <c r="AH4" s="4"/>
      <c r="AI4" s="4"/>
      <c r="AJ4" s="4"/>
      <c r="AK4" s="4"/>
      <c r="AL4" s="49"/>
      <c r="AM4" s="4"/>
      <c r="AN4" s="4"/>
      <c r="AO4" s="4"/>
      <c r="AP4" s="4"/>
      <c r="AQ4" s="4"/>
      <c r="AR4" s="4"/>
      <c r="AS4" s="4"/>
      <c r="AT4" s="4"/>
      <c r="AU4" s="4"/>
      <c r="AV4" s="4"/>
      <c r="AW4" s="4"/>
      <c r="AX4" s="4"/>
    </row>
    <row r="5" spans="1:50" s="6" customFormat="1" ht="26.25" x14ac:dyDescent="0.4">
      <c r="A5" s="524"/>
      <c r="B5" s="354"/>
      <c r="C5" s="351" t="s">
        <v>2</v>
      </c>
      <c r="D5" s="673" t="s">
        <v>3</v>
      </c>
      <c r="E5" s="673"/>
      <c r="F5" s="2"/>
      <c r="G5" s="8"/>
      <c r="H5" s="8"/>
      <c r="I5" s="674" t="s">
        <v>4</v>
      </c>
      <c r="J5" s="674"/>
      <c r="K5" s="674"/>
      <c r="L5" s="674"/>
      <c r="M5" s="674"/>
      <c r="N5" s="8"/>
      <c r="O5" s="8"/>
      <c r="P5" s="9"/>
      <c r="Q5" s="9"/>
      <c r="R5" s="4"/>
      <c r="S5" s="531"/>
      <c r="T5" s="5"/>
      <c r="U5" s="4"/>
      <c r="V5" s="4"/>
      <c r="W5" s="4"/>
      <c r="X5" s="359"/>
      <c r="Y5" s="4"/>
      <c r="Z5" s="324"/>
      <c r="AA5" s="4"/>
      <c r="AB5" s="4"/>
      <c r="AC5" s="4"/>
      <c r="AD5" s="4"/>
      <c r="AE5" s="4"/>
      <c r="AF5" s="4"/>
      <c r="AG5" s="4"/>
      <c r="AH5" s="4"/>
      <c r="AI5" s="4"/>
      <c r="AJ5" s="4"/>
      <c r="AK5" s="4"/>
      <c r="AL5" s="49"/>
      <c r="AM5" s="4"/>
      <c r="AN5" s="4"/>
      <c r="AO5" s="4"/>
      <c r="AP5" s="4"/>
      <c r="AQ5" s="4"/>
      <c r="AR5" s="4"/>
      <c r="AS5" s="4"/>
      <c r="AT5" s="4"/>
      <c r="AU5" s="4"/>
      <c r="AV5" s="4"/>
      <c r="AW5" s="4"/>
      <c r="AX5" s="4"/>
    </row>
    <row r="6" spans="1:50" s="6" customFormat="1" ht="26.25" x14ac:dyDescent="0.4">
      <c r="A6" s="524"/>
      <c r="B6" s="354"/>
      <c r="C6" s="10" t="s">
        <v>5</v>
      </c>
      <c r="D6" s="673" t="s">
        <v>6</v>
      </c>
      <c r="E6" s="673"/>
      <c r="F6" s="2"/>
      <c r="G6" s="8"/>
      <c r="H6" s="8"/>
      <c r="I6" s="674"/>
      <c r="J6" s="674"/>
      <c r="K6" s="674"/>
      <c r="L6" s="674"/>
      <c r="M6" s="674"/>
      <c r="N6" s="8"/>
      <c r="O6" s="8"/>
      <c r="P6" s="9"/>
      <c r="Q6" s="9"/>
      <c r="R6" s="4"/>
      <c r="S6" s="531"/>
      <c r="T6" s="5"/>
      <c r="U6" s="4"/>
      <c r="V6" s="4"/>
      <c r="W6" s="4"/>
      <c r="X6" s="359"/>
      <c r="Y6" s="4"/>
      <c r="Z6" s="324"/>
      <c r="AA6" s="4"/>
      <c r="AB6" s="4"/>
      <c r="AC6" s="4"/>
      <c r="AD6" s="4"/>
      <c r="AE6" s="4"/>
      <c r="AF6" s="4"/>
      <c r="AG6" s="4"/>
      <c r="AH6" s="4"/>
      <c r="AI6" s="4"/>
      <c r="AJ6" s="4"/>
      <c r="AK6" s="4"/>
      <c r="AL6" s="49"/>
      <c r="AM6" s="4"/>
      <c r="AN6" s="4"/>
      <c r="AO6" s="4"/>
      <c r="AP6" s="4"/>
      <c r="AQ6" s="4"/>
      <c r="AR6" s="4"/>
      <c r="AS6" s="4"/>
      <c r="AT6" s="4"/>
      <c r="AU6" s="4"/>
      <c r="AV6" s="4"/>
      <c r="AW6" s="4"/>
      <c r="AX6" s="4"/>
    </row>
    <row r="7" spans="1:50" s="6" customFormat="1" ht="26.25" x14ac:dyDescent="0.4">
      <c r="A7" s="524"/>
      <c r="B7" s="354"/>
      <c r="C7" s="10" t="s">
        <v>7</v>
      </c>
      <c r="D7" s="675">
        <v>7395656</v>
      </c>
      <c r="E7" s="675"/>
      <c r="F7" s="33"/>
      <c r="G7" s="8"/>
      <c r="H7" s="8"/>
      <c r="I7" s="674"/>
      <c r="J7" s="674"/>
      <c r="K7" s="674"/>
      <c r="L7" s="674"/>
      <c r="M7" s="674"/>
      <c r="N7" s="8"/>
      <c r="O7" s="8"/>
      <c r="P7" s="9"/>
      <c r="Q7" s="9"/>
      <c r="R7" s="4"/>
      <c r="S7" s="531"/>
      <c r="T7" s="5" t="s">
        <v>220</v>
      </c>
      <c r="U7" s="4"/>
      <c r="V7" s="4"/>
      <c r="W7" s="4"/>
      <c r="X7" s="359"/>
      <c r="Y7" s="4"/>
      <c r="Z7" s="324"/>
      <c r="AA7" s="4"/>
      <c r="AB7" s="4"/>
      <c r="AC7" s="4"/>
      <c r="AD7" s="4"/>
      <c r="AE7" s="4"/>
      <c r="AF7" s="4"/>
      <c r="AG7" s="4"/>
      <c r="AH7" s="4"/>
      <c r="AI7" s="4"/>
      <c r="AJ7" s="4"/>
      <c r="AK7" s="4"/>
      <c r="AL7" s="49"/>
      <c r="AM7" s="4"/>
      <c r="AN7" s="4"/>
      <c r="AO7" s="4"/>
      <c r="AP7" s="4"/>
      <c r="AQ7" s="4"/>
      <c r="AR7" s="4"/>
      <c r="AS7" s="4"/>
      <c r="AT7" s="4"/>
      <c r="AU7" s="4"/>
      <c r="AV7" s="4"/>
      <c r="AW7" s="4"/>
      <c r="AX7" s="4"/>
    </row>
    <row r="8" spans="1:50" s="6" customFormat="1" ht="26.25" x14ac:dyDescent="0.4">
      <c r="A8" s="524"/>
      <c r="B8" s="354"/>
      <c r="C8" s="10" t="s">
        <v>8</v>
      </c>
      <c r="D8" s="676" t="s">
        <v>62</v>
      </c>
      <c r="E8" s="676"/>
      <c r="F8" s="34"/>
      <c r="G8" s="8"/>
      <c r="H8" s="8"/>
      <c r="I8" s="674"/>
      <c r="J8" s="674"/>
      <c r="K8" s="674"/>
      <c r="L8" s="674"/>
      <c r="M8" s="674"/>
      <c r="N8" s="8"/>
      <c r="O8" s="8"/>
      <c r="P8" s="9"/>
      <c r="Q8" s="9"/>
      <c r="R8" s="4"/>
      <c r="S8" s="531"/>
      <c r="T8" s="5"/>
      <c r="U8" s="4"/>
      <c r="V8" s="4"/>
      <c r="W8" s="4"/>
      <c r="X8" s="359"/>
      <c r="Y8" s="4"/>
      <c r="Z8" s="324"/>
      <c r="AA8" s="4"/>
      <c r="AB8" s="4"/>
      <c r="AC8" s="4"/>
      <c r="AD8" s="4"/>
      <c r="AE8" s="4"/>
      <c r="AF8" s="4"/>
      <c r="AG8" s="4"/>
      <c r="AH8" s="4"/>
      <c r="AI8" s="4"/>
      <c r="AJ8" s="4"/>
      <c r="AK8" s="4"/>
      <c r="AL8" s="49"/>
      <c r="AM8" s="4"/>
      <c r="AN8" s="4"/>
      <c r="AO8" s="4"/>
      <c r="AP8" s="4"/>
      <c r="AQ8" s="4"/>
      <c r="AR8" s="4"/>
      <c r="AS8" s="4"/>
      <c r="AT8" s="4"/>
      <c r="AU8" s="4"/>
      <c r="AV8" s="4"/>
      <c r="AW8" s="4"/>
      <c r="AX8" s="4"/>
    </row>
    <row r="9" spans="1:50" s="6" customFormat="1" ht="101.25" customHeight="1" x14ac:dyDescent="0.4">
      <c r="A9" s="524"/>
      <c r="B9" s="354"/>
      <c r="C9" s="10" t="s">
        <v>9</v>
      </c>
      <c r="D9" s="673" t="s">
        <v>276</v>
      </c>
      <c r="E9" s="673"/>
      <c r="F9" s="2"/>
      <c r="G9" s="8"/>
      <c r="H9" s="8"/>
      <c r="I9" s="674"/>
      <c r="J9" s="674"/>
      <c r="K9" s="674"/>
      <c r="L9" s="674"/>
      <c r="M9" s="674"/>
      <c r="N9" s="8"/>
      <c r="O9" s="8"/>
      <c r="P9" s="9"/>
      <c r="Q9" s="9"/>
      <c r="R9" s="4"/>
      <c r="S9" s="531"/>
      <c r="T9" s="5"/>
      <c r="U9" s="4"/>
      <c r="V9" s="4"/>
      <c r="W9" s="4"/>
      <c r="X9" s="359"/>
      <c r="Y9" s="4"/>
      <c r="Z9" s="324"/>
      <c r="AA9" s="4"/>
      <c r="AB9" s="4"/>
      <c r="AC9" s="4"/>
      <c r="AD9" s="4"/>
      <c r="AE9" s="4"/>
      <c r="AF9" s="4"/>
      <c r="AG9" s="4"/>
      <c r="AH9" s="4"/>
      <c r="AI9" s="4"/>
      <c r="AJ9" s="4"/>
      <c r="AK9" s="4"/>
      <c r="AL9" s="49"/>
      <c r="AM9" s="4"/>
      <c r="AN9" s="4"/>
      <c r="AO9" s="4"/>
      <c r="AP9" s="4"/>
      <c r="AQ9" s="4"/>
      <c r="AR9" s="4"/>
      <c r="AS9" s="4"/>
      <c r="AT9" s="4"/>
      <c r="AU9" s="4"/>
      <c r="AV9" s="4"/>
      <c r="AW9" s="4"/>
      <c r="AX9" s="4"/>
    </row>
    <row r="10" spans="1:50" s="6" customFormat="1" ht="147.75" customHeight="1" x14ac:dyDescent="0.4">
      <c r="A10" s="524"/>
      <c r="B10" s="354"/>
      <c r="C10" s="10" t="s">
        <v>10</v>
      </c>
      <c r="D10" s="653" t="s">
        <v>11</v>
      </c>
      <c r="E10" s="653"/>
      <c r="F10" s="1"/>
      <c r="G10" s="8"/>
      <c r="H10" s="8"/>
      <c r="I10" s="11"/>
      <c r="J10" s="11"/>
      <c r="K10" s="11"/>
      <c r="L10" s="532"/>
      <c r="M10" s="14"/>
      <c r="N10" s="8"/>
      <c r="O10" s="8"/>
      <c r="P10" s="9"/>
      <c r="Q10" s="9"/>
      <c r="R10" s="4"/>
      <c r="S10" s="531"/>
      <c r="T10" s="5"/>
      <c r="U10" s="4"/>
      <c r="V10" s="4"/>
      <c r="W10" s="4"/>
      <c r="X10" s="359"/>
      <c r="Y10" s="4"/>
      <c r="Z10" s="324"/>
      <c r="AA10" s="4"/>
      <c r="AB10" s="4"/>
      <c r="AC10" s="4"/>
      <c r="AD10" s="4"/>
      <c r="AE10" s="4"/>
      <c r="AF10" s="4"/>
      <c r="AG10" s="4"/>
      <c r="AH10" s="4"/>
      <c r="AI10" s="4"/>
      <c r="AJ10" s="4"/>
      <c r="AK10" s="4"/>
      <c r="AL10" s="49"/>
      <c r="AM10" s="4"/>
      <c r="AN10" s="4"/>
      <c r="AO10" s="4"/>
      <c r="AP10" s="4"/>
      <c r="AQ10" s="4"/>
      <c r="AR10" s="4"/>
      <c r="AS10" s="4"/>
      <c r="AT10" s="4"/>
      <c r="AU10" s="4"/>
      <c r="AV10" s="4"/>
      <c r="AW10" s="4"/>
      <c r="AX10" s="4"/>
    </row>
    <row r="11" spans="1:50" s="6" customFormat="1" ht="43.5" customHeight="1" x14ac:dyDescent="0.4">
      <c r="A11" s="524"/>
      <c r="B11" s="354"/>
      <c r="C11" s="10" t="s">
        <v>12</v>
      </c>
      <c r="D11" s="654" t="s">
        <v>446</v>
      </c>
      <c r="E11" s="655"/>
      <c r="F11" s="7"/>
      <c r="G11" s="8"/>
      <c r="H11" s="8"/>
      <c r="I11" s="656" t="s">
        <v>13</v>
      </c>
      <c r="J11" s="657"/>
      <c r="K11" s="657"/>
      <c r="L11" s="657"/>
      <c r="M11" s="658"/>
      <c r="N11" s="8"/>
      <c r="O11" s="8"/>
      <c r="P11" s="9"/>
      <c r="Q11" s="9"/>
      <c r="R11" s="4"/>
      <c r="S11" s="531"/>
      <c r="T11" s="5"/>
      <c r="U11" s="4"/>
      <c r="V11" s="4"/>
      <c r="W11" s="4"/>
      <c r="X11" s="359"/>
      <c r="Y11" s="4"/>
      <c r="Z11" s="324"/>
      <c r="AA11" s="4"/>
      <c r="AB11" s="4"/>
      <c r="AC11" s="4"/>
      <c r="AD11" s="4"/>
      <c r="AE11" s="4"/>
      <c r="AF11" s="4"/>
      <c r="AG11" s="4"/>
      <c r="AH11" s="4"/>
      <c r="AI11" s="4"/>
      <c r="AJ11" s="4"/>
      <c r="AK11" s="4"/>
      <c r="AL11" s="49"/>
      <c r="AM11" s="4"/>
      <c r="AN11" s="4"/>
      <c r="AO11" s="4"/>
      <c r="AP11" s="4"/>
      <c r="AQ11" s="4"/>
      <c r="AR11" s="4"/>
      <c r="AS11" s="4"/>
      <c r="AT11" s="4"/>
      <c r="AU11" s="4"/>
      <c r="AV11" s="4"/>
      <c r="AW11" s="4"/>
      <c r="AX11" s="4"/>
    </row>
    <row r="12" spans="1:50" s="6" customFormat="1" ht="87.75" customHeight="1" x14ac:dyDescent="0.4">
      <c r="A12" s="524"/>
      <c r="B12" s="354"/>
      <c r="C12" s="254" t="s">
        <v>14</v>
      </c>
      <c r="D12" s="665" t="s">
        <v>712</v>
      </c>
      <c r="E12" s="666"/>
      <c r="F12" s="35"/>
      <c r="G12" s="8"/>
      <c r="H12" s="8"/>
      <c r="I12" s="659"/>
      <c r="J12" s="660"/>
      <c r="K12" s="660"/>
      <c r="L12" s="660"/>
      <c r="M12" s="661"/>
      <c r="N12" s="8"/>
      <c r="O12" s="8"/>
      <c r="P12" s="9"/>
      <c r="Q12" s="9"/>
      <c r="R12" s="4"/>
      <c r="S12" s="531"/>
      <c r="T12" s="5"/>
      <c r="U12" s="4"/>
      <c r="V12" s="4"/>
      <c r="W12" s="4"/>
      <c r="X12" s="359"/>
      <c r="Y12" s="4"/>
      <c r="Z12" s="324"/>
      <c r="AA12" s="4"/>
      <c r="AB12" s="4"/>
      <c r="AC12" s="4"/>
      <c r="AD12" s="4"/>
      <c r="AE12" s="4"/>
      <c r="AF12" s="4"/>
      <c r="AG12" s="4"/>
      <c r="AH12" s="4"/>
      <c r="AI12" s="4"/>
      <c r="AJ12" s="4"/>
      <c r="AK12" s="4"/>
      <c r="AL12" s="49"/>
      <c r="AM12" s="4"/>
      <c r="AN12" s="4"/>
      <c r="AO12" s="4"/>
      <c r="AP12" s="4"/>
      <c r="AQ12" s="4"/>
      <c r="AR12" s="4"/>
      <c r="AS12" s="4"/>
      <c r="AT12" s="4"/>
      <c r="AU12" s="4"/>
      <c r="AV12" s="4"/>
      <c r="AW12" s="4"/>
      <c r="AX12" s="4"/>
    </row>
    <row r="13" spans="1:50" s="6" customFormat="1" ht="37.5" x14ac:dyDescent="0.4">
      <c r="A13" s="524"/>
      <c r="B13" s="354"/>
      <c r="C13" s="254" t="s">
        <v>15</v>
      </c>
      <c r="D13" s="667">
        <v>206560760</v>
      </c>
      <c r="E13" s="667"/>
      <c r="F13" s="36"/>
      <c r="G13" s="8"/>
      <c r="H13" s="8"/>
      <c r="I13" s="659"/>
      <c r="J13" s="660"/>
      <c r="K13" s="660"/>
      <c r="L13" s="660"/>
      <c r="M13" s="661"/>
      <c r="N13" s="8"/>
      <c r="O13" s="8"/>
      <c r="P13" s="9"/>
      <c r="Q13" s="9"/>
      <c r="R13" s="4"/>
      <c r="S13" s="531"/>
      <c r="T13" s="5"/>
      <c r="U13" s="4"/>
      <c r="V13" s="4"/>
      <c r="W13" s="4"/>
      <c r="X13" s="359"/>
      <c r="Y13" s="4"/>
      <c r="Z13" s="324"/>
      <c r="AA13" s="4"/>
      <c r="AB13" s="4"/>
      <c r="AC13" s="4"/>
      <c r="AD13" s="4"/>
      <c r="AE13" s="4"/>
      <c r="AF13" s="4"/>
      <c r="AG13" s="4"/>
      <c r="AH13" s="4"/>
      <c r="AI13" s="4"/>
      <c r="AJ13" s="4"/>
      <c r="AK13" s="4"/>
      <c r="AL13" s="49"/>
      <c r="AM13" s="4"/>
      <c r="AN13" s="4"/>
      <c r="AO13" s="4"/>
      <c r="AP13" s="4"/>
      <c r="AQ13" s="4"/>
      <c r="AR13" s="4"/>
      <c r="AS13" s="4"/>
      <c r="AT13" s="4"/>
      <c r="AU13" s="4"/>
      <c r="AV13" s="4"/>
      <c r="AW13" s="4"/>
      <c r="AX13" s="4"/>
    </row>
    <row r="14" spans="1:50" s="6" customFormat="1" ht="37.5" x14ac:dyDescent="0.4">
      <c r="A14" s="524"/>
      <c r="B14" s="354"/>
      <c r="C14" s="254" t="s">
        <v>16</v>
      </c>
      <c r="D14" s="668">
        <v>20656076</v>
      </c>
      <c r="E14" s="668"/>
      <c r="F14" s="36"/>
      <c r="G14" s="8"/>
      <c r="H14" s="8"/>
      <c r="I14" s="659"/>
      <c r="J14" s="660"/>
      <c r="K14" s="660"/>
      <c r="L14" s="660"/>
      <c r="M14" s="661"/>
      <c r="N14" s="8"/>
      <c r="O14" s="8"/>
      <c r="P14" s="9"/>
      <c r="Q14" s="9"/>
      <c r="R14" s="4"/>
      <c r="S14" s="531"/>
      <c r="T14" s="5"/>
      <c r="U14" s="4"/>
      <c r="V14" s="4"/>
      <c r="W14" s="4"/>
      <c r="X14" s="359"/>
      <c r="Y14" s="4"/>
      <c r="Z14" s="324"/>
      <c r="AA14" s="4"/>
      <c r="AB14" s="4"/>
      <c r="AC14" s="4"/>
      <c r="AD14" s="4"/>
      <c r="AE14" s="4"/>
      <c r="AF14" s="4"/>
      <c r="AG14" s="4"/>
      <c r="AH14" s="4"/>
      <c r="AI14" s="4"/>
      <c r="AJ14" s="4"/>
      <c r="AK14" s="4"/>
      <c r="AL14" s="49"/>
      <c r="AM14" s="4"/>
      <c r="AN14" s="4"/>
      <c r="AO14" s="4"/>
      <c r="AP14" s="4"/>
      <c r="AQ14" s="4"/>
      <c r="AR14" s="4"/>
      <c r="AS14" s="4"/>
      <c r="AT14" s="4"/>
      <c r="AU14" s="4"/>
      <c r="AV14" s="4"/>
      <c r="AW14" s="4"/>
      <c r="AX14" s="4"/>
    </row>
    <row r="15" spans="1:50" s="6" customFormat="1" ht="38.25" thickBot="1" x14ac:dyDescent="0.45">
      <c r="A15" s="524"/>
      <c r="B15" s="354"/>
      <c r="C15" s="255" t="s">
        <v>17</v>
      </c>
      <c r="D15" s="669">
        <v>42780</v>
      </c>
      <c r="E15" s="670"/>
      <c r="F15" s="43"/>
      <c r="G15" s="8"/>
      <c r="H15" s="8"/>
      <c r="I15" s="662"/>
      <c r="J15" s="663"/>
      <c r="K15" s="663"/>
      <c r="L15" s="663"/>
      <c r="M15" s="664"/>
      <c r="N15" s="8"/>
      <c r="O15" s="8"/>
      <c r="P15" s="9"/>
      <c r="Q15" s="9"/>
      <c r="R15" s="4"/>
      <c r="S15" s="531"/>
      <c r="T15" s="5"/>
      <c r="U15" s="4"/>
      <c r="V15" s="4"/>
      <c r="W15" s="4"/>
      <c r="X15" s="359"/>
      <c r="Y15" s="4"/>
      <c r="Z15" s="324"/>
      <c r="AA15" s="4"/>
      <c r="AB15" s="4"/>
      <c r="AC15" s="4"/>
      <c r="AD15" s="4"/>
      <c r="AE15" s="4"/>
      <c r="AF15" s="4"/>
      <c r="AG15" s="4"/>
      <c r="AH15" s="4"/>
      <c r="AI15" s="4"/>
      <c r="AJ15" s="4"/>
      <c r="AK15" s="4"/>
      <c r="AL15" s="49"/>
      <c r="AM15" s="4"/>
      <c r="AN15" s="4"/>
      <c r="AO15" s="4"/>
      <c r="AP15" s="4"/>
      <c r="AQ15" s="4"/>
      <c r="AR15" s="4"/>
      <c r="AS15" s="4"/>
      <c r="AT15" s="4"/>
      <c r="AU15" s="4"/>
      <c r="AV15" s="4"/>
      <c r="AW15" s="4"/>
      <c r="AX15" s="4"/>
    </row>
    <row r="16" spans="1:50" s="6" customFormat="1" ht="26.25" x14ac:dyDescent="0.4">
      <c r="A16" s="524"/>
      <c r="B16" s="354"/>
      <c r="C16" s="2"/>
      <c r="D16" s="51"/>
      <c r="E16" s="12"/>
      <c r="F16" s="12"/>
      <c r="G16" s="8"/>
      <c r="H16" s="8"/>
      <c r="I16" s="560"/>
      <c r="J16" s="39"/>
      <c r="K16" s="560"/>
      <c r="L16" s="533"/>
      <c r="M16" s="234"/>
      <c r="N16" s="8"/>
      <c r="O16" s="8"/>
      <c r="P16" s="24"/>
      <c r="Q16" s="24"/>
      <c r="R16" s="4"/>
      <c r="S16" s="531"/>
      <c r="T16" s="5"/>
      <c r="U16" s="4"/>
      <c r="V16" s="4"/>
      <c r="W16" s="47">
        <f>SUM(M18-Y18)</f>
        <v>3900014294.5</v>
      </c>
      <c r="X16" s="359"/>
      <c r="Y16" s="4"/>
      <c r="Z16" s="324"/>
      <c r="AA16" s="4"/>
      <c r="AB16" s="4"/>
      <c r="AC16" s="4"/>
      <c r="AD16" s="4"/>
      <c r="AE16" s="4"/>
      <c r="AF16" s="4"/>
      <c r="AG16" s="4"/>
      <c r="AH16" s="4"/>
      <c r="AI16" s="4"/>
      <c r="AJ16" s="4"/>
      <c r="AK16" s="4"/>
      <c r="AL16" s="49"/>
      <c r="AM16" s="4"/>
      <c r="AN16" s="4"/>
      <c r="AO16" s="4"/>
      <c r="AP16" s="4"/>
      <c r="AQ16" s="4"/>
      <c r="AR16" s="4"/>
      <c r="AS16" s="4"/>
      <c r="AT16" s="4"/>
      <c r="AU16" s="4"/>
      <c r="AV16" s="4"/>
      <c r="AW16" s="4"/>
      <c r="AX16" s="4"/>
    </row>
    <row r="17" spans="1:53" s="6" customFormat="1" ht="27" thickBot="1" x14ac:dyDescent="0.45">
      <c r="A17" s="524"/>
      <c r="B17" s="354"/>
      <c r="C17" s="652" t="s">
        <v>18</v>
      </c>
      <c r="D17" s="652"/>
      <c r="E17" s="8"/>
      <c r="F17" s="8"/>
      <c r="G17" s="8"/>
      <c r="H17" s="8"/>
      <c r="I17" s="8"/>
      <c r="J17" s="45"/>
      <c r="L17" s="534"/>
      <c r="M17" s="41"/>
      <c r="N17" s="8"/>
      <c r="O17" s="8"/>
      <c r="P17" s="40"/>
      <c r="Q17" s="40"/>
      <c r="R17" s="4"/>
      <c r="S17" s="531"/>
      <c r="T17" s="5"/>
      <c r="U17" s="4"/>
      <c r="V17" s="4"/>
      <c r="W17" s="42"/>
      <c r="X17" s="360"/>
      <c r="Y17" s="42"/>
      <c r="Z17" s="324"/>
      <c r="AA17" s="4"/>
      <c r="AB17" s="4"/>
      <c r="AC17" s="4"/>
      <c r="AD17" s="4"/>
      <c r="AE17" s="4"/>
      <c r="AF17" s="4"/>
      <c r="AG17" s="4"/>
      <c r="AH17" s="4"/>
      <c r="AI17" s="4"/>
      <c r="AJ17" s="4"/>
      <c r="AK17" s="4"/>
      <c r="AL17" s="49"/>
      <c r="AM17" s="4"/>
      <c r="AN17" s="4"/>
      <c r="AO17" s="4"/>
      <c r="AP17" s="4"/>
      <c r="AQ17" s="4"/>
      <c r="AR17" s="4"/>
      <c r="AS17" s="4"/>
      <c r="AT17" s="4"/>
      <c r="AU17" s="4"/>
      <c r="AV17" s="4"/>
      <c r="AW17" s="4"/>
      <c r="AX17" s="4"/>
    </row>
    <row r="18" spans="1:53" s="6" customFormat="1" ht="27" thickBot="1" x14ac:dyDescent="0.45">
      <c r="A18" s="524"/>
      <c r="B18" s="354"/>
      <c r="C18" s="208"/>
      <c r="D18" s="52"/>
      <c r="E18" s="8"/>
      <c r="F18" s="8"/>
      <c r="G18" s="8"/>
      <c r="H18" s="8"/>
      <c r="I18" s="8"/>
      <c r="J18" s="11"/>
      <c r="K18" s="8"/>
      <c r="L18" s="535">
        <f>SUBTOTAL(9,L20:L194)</f>
        <v>6889410385.5</v>
      </c>
      <c r="M18" s="535">
        <f>SUBTOTAL(9,M20:M194)</f>
        <v>6560813670.5</v>
      </c>
      <c r="N18" s="8"/>
      <c r="O18" s="8"/>
      <c r="P18" s="9"/>
      <c r="Q18" s="470"/>
      <c r="R18" s="4"/>
      <c r="S18" s="531"/>
      <c r="T18" s="5"/>
      <c r="U18" s="4"/>
      <c r="V18" s="4"/>
      <c r="W18" s="536">
        <f>SUBTOTAL(9,W20:W197)</f>
        <v>2660799376</v>
      </c>
      <c r="X18" s="536">
        <f>SUBTOTAL(9,X20:X197)</f>
        <v>0</v>
      </c>
      <c r="Y18" s="536">
        <f>SUBTOTAL(9,Y20:Y197)</f>
        <v>2660799376</v>
      </c>
      <c r="Z18" s="537">
        <f>SUBTOTAL(9,Z20:Z197)</f>
        <v>2660799376</v>
      </c>
      <c r="AA18" s="538"/>
      <c r="AB18" s="538"/>
      <c r="AC18" s="538"/>
      <c r="AD18" s="538"/>
      <c r="AE18" s="4"/>
      <c r="AF18" s="4"/>
      <c r="AG18" s="4"/>
      <c r="AH18" s="4"/>
      <c r="AI18" s="4"/>
      <c r="AJ18" s="4"/>
      <c r="AK18" s="4"/>
      <c r="AL18" s="49"/>
      <c r="AM18" s="4"/>
      <c r="AN18" s="4"/>
      <c r="AO18" s="4"/>
      <c r="AP18" s="4"/>
      <c r="AQ18" s="4"/>
      <c r="AR18" s="4"/>
      <c r="AS18" s="4"/>
      <c r="AT18" s="4"/>
      <c r="AU18" s="4"/>
      <c r="AV18" s="4"/>
      <c r="AW18" s="4"/>
      <c r="AX18" s="4"/>
    </row>
    <row r="19" spans="1:53" s="500" customFormat="1" ht="102" customHeight="1" x14ac:dyDescent="0.25">
      <c r="A19" s="565" t="s">
        <v>325</v>
      </c>
      <c r="B19" s="565" t="s">
        <v>786</v>
      </c>
      <c r="C19" s="565" t="s">
        <v>19</v>
      </c>
      <c r="D19" s="565" t="s">
        <v>281</v>
      </c>
      <c r="E19" s="565" t="s">
        <v>249</v>
      </c>
      <c r="F19" s="565" t="s">
        <v>248</v>
      </c>
      <c r="G19" s="565" t="s">
        <v>20</v>
      </c>
      <c r="H19" s="565" t="s">
        <v>210</v>
      </c>
      <c r="I19" s="565" t="s">
        <v>21</v>
      </c>
      <c r="J19" s="565" t="s">
        <v>22</v>
      </c>
      <c r="K19" s="565" t="s">
        <v>326</v>
      </c>
      <c r="L19" s="566" t="s">
        <v>327</v>
      </c>
      <c r="M19" s="565" t="s">
        <v>328</v>
      </c>
      <c r="N19" s="565" t="s">
        <v>329</v>
      </c>
      <c r="O19" s="565" t="s">
        <v>23</v>
      </c>
      <c r="P19" s="565" t="s">
        <v>24</v>
      </c>
      <c r="Q19" s="567"/>
      <c r="R19" s="568" t="s">
        <v>25</v>
      </c>
      <c r="S19" s="568" t="s">
        <v>260</v>
      </c>
      <c r="T19" s="569" t="s">
        <v>26</v>
      </c>
      <c r="U19" s="568" t="s">
        <v>27</v>
      </c>
      <c r="V19" s="568" t="s">
        <v>28</v>
      </c>
      <c r="W19" s="570" t="s">
        <v>107</v>
      </c>
      <c r="X19" s="570" t="s">
        <v>315</v>
      </c>
      <c r="Y19" s="570" t="s">
        <v>259</v>
      </c>
      <c r="Z19" s="571" t="s">
        <v>494</v>
      </c>
      <c r="AA19" s="568" t="s">
        <v>29</v>
      </c>
      <c r="AB19" s="568" t="s">
        <v>108</v>
      </c>
      <c r="AC19" s="568" t="s">
        <v>109</v>
      </c>
      <c r="AD19" s="568" t="s">
        <v>30</v>
      </c>
      <c r="AE19" s="568" t="s">
        <v>31</v>
      </c>
      <c r="AF19" s="568" t="s">
        <v>110</v>
      </c>
      <c r="AG19" s="568" t="s">
        <v>32</v>
      </c>
      <c r="AH19" s="568" t="s">
        <v>33</v>
      </c>
      <c r="AI19" s="568" t="s">
        <v>34</v>
      </c>
      <c r="AJ19" s="568" t="s">
        <v>35</v>
      </c>
      <c r="AK19" s="568" t="s">
        <v>111</v>
      </c>
      <c r="AL19" s="572" t="s">
        <v>36</v>
      </c>
      <c r="AM19" s="573" t="s">
        <v>37</v>
      </c>
      <c r="AN19" s="574" t="s">
        <v>38</v>
      </c>
      <c r="AO19" s="574" t="s">
        <v>39</v>
      </c>
      <c r="AP19" s="574" t="s">
        <v>303</v>
      </c>
      <c r="AQ19" s="574" t="s">
        <v>40</v>
      </c>
      <c r="AR19" s="574" t="s">
        <v>41</v>
      </c>
      <c r="AS19" s="574" t="s">
        <v>42</v>
      </c>
      <c r="AT19" s="574" t="s">
        <v>304</v>
      </c>
      <c r="AU19" s="574" t="s">
        <v>43</v>
      </c>
      <c r="AV19" s="574" t="s">
        <v>44</v>
      </c>
      <c r="AW19" s="574" t="s">
        <v>45</v>
      </c>
      <c r="AX19" s="574" t="s">
        <v>305</v>
      </c>
      <c r="AY19" s="574" t="s">
        <v>46</v>
      </c>
      <c r="AZ19" s="574" t="s">
        <v>47</v>
      </c>
      <c r="BA19" s="574" t="s">
        <v>48</v>
      </c>
    </row>
    <row r="20" spans="1:53" s="576" customFormat="1" ht="36" customHeight="1" x14ac:dyDescent="0.25">
      <c r="A20" s="562">
        <v>1</v>
      </c>
      <c r="B20" s="563" t="s">
        <v>271</v>
      </c>
      <c r="C20" s="563">
        <v>801015</v>
      </c>
      <c r="D20" s="554" t="s">
        <v>330</v>
      </c>
      <c r="E20" s="563" t="s">
        <v>331</v>
      </c>
      <c r="F20" s="563">
        <v>1</v>
      </c>
      <c r="G20" s="485" t="s">
        <v>97</v>
      </c>
      <c r="H20" s="487" t="s">
        <v>237</v>
      </c>
      <c r="I20" s="563" t="s">
        <v>72</v>
      </c>
      <c r="J20" s="563" t="s">
        <v>49</v>
      </c>
      <c r="K20" s="563" t="s">
        <v>84</v>
      </c>
      <c r="L20" s="539">
        <v>20000000</v>
      </c>
      <c r="M20" s="540">
        <v>20000000</v>
      </c>
      <c r="N20" s="486" t="s">
        <v>332</v>
      </c>
      <c r="O20" s="486" t="s">
        <v>50</v>
      </c>
      <c r="P20" s="555" t="s">
        <v>333</v>
      </c>
      <c r="Q20" s="575"/>
      <c r="R20" s="580"/>
      <c r="S20" s="580"/>
      <c r="T20" s="581"/>
      <c r="U20" s="582"/>
      <c r="V20" s="582"/>
      <c r="W20" s="583"/>
      <c r="X20" s="584"/>
      <c r="Y20" s="583"/>
      <c r="Z20" s="583"/>
      <c r="AA20" s="582"/>
      <c r="AB20" s="582"/>
      <c r="AC20" s="582"/>
      <c r="AD20" s="582"/>
      <c r="AE20" s="582"/>
      <c r="AF20" s="585"/>
      <c r="AG20" s="585"/>
      <c r="AH20" s="582"/>
      <c r="AI20" s="585"/>
      <c r="AJ20" s="585"/>
      <c r="AK20" s="582"/>
      <c r="AL20" s="586"/>
      <c r="AM20" s="550"/>
      <c r="AN20" s="549"/>
      <c r="AO20" s="549"/>
      <c r="AP20" s="549"/>
      <c r="AQ20" s="549"/>
      <c r="AR20" s="551"/>
      <c r="AS20" s="549"/>
      <c r="AT20" s="526"/>
      <c r="AU20" s="551"/>
      <c r="AV20" s="526"/>
      <c r="AW20" s="526"/>
      <c r="AX20" s="526"/>
      <c r="AY20" s="526"/>
      <c r="AZ20" s="551"/>
      <c r="BA20" s="526"/>
    </row>
    <row r="21" spans="1:53" s="577" customFormat="1" ht="36" customHeight="1" x14ac:dyDescent="0.25">
      <c r="A21" s="562">
        <f t="shared" ref="A21:A39" si="0">+A20+1</f>
        <v>2</v>
      </c>
      <c r="B21" s="563" t="s">
        <v>269</v>
      </c>
      <c r="C21" s="563" t="s">
        <v>92</v>
      </c>
      <c r="D21" s="554" t="s">
        <v>386</v>
      </c>
      <c r="E21" s="563" t="s">
        <v>331</v>
      </c>
      <c r="F21" s="563">
        <v>1</v>
      </c>
      <c r="G21" s="485" t="s">
        <v>101</v>
      </c>
      <c r="H21" s="487">
        <v>11</v>
      </c>
      <c r="I21" s="563" t="s">
        <v>275</v>
      </c>
      <c r="J21" s="563" t="s">
        <v>85</v>
      </c>
      <c r="K21" s="563" t="s">
        <v>707</v>
      </c>
      <c r="L21" s="539">
        <f>+(700000*32)*2.5</f>
        <v>56000000</v>
      </c>
      <c r="M21" s="540">
        <v>56000000</v>
      </c>
      <c r="N21" s="486" t="s">
        <v>66</v>
      </c>
      <c r="O21" s="486" t="s">
        <v>50</v>
      </c>
      <c r="P21" s="555" t="s">
        <v>336</v>
      </c>
      <c r="Q21" s="575"/>
      <c r="R21" s="580"/>
      <c r="S21" s="580"/>
      <c r="T21" s="581"/>
      <c r="U21" s="587"/>
      <c r="V21" s="582"/>
      <c r="W21" s="583"/>
      <c r="X21" s="584"/>
      <c r="Y21" s="583"/>
      <c r="Z21" s="583"/>
      <c r="AA21" s="582"/>
      <c r="AB21" s="582"/>
      <c r="AC21" s="582"/>
      <c r="AD21" s="582"/>
      <c r="AE21" s="582"/>
      <c r="AF21" s="582"/>
      <c r="AG21" s="582"/>
      <c r="AH21" s="582"/>
      <c r="AI21" s="585"/>
      <c r="AJ21" s="585"/>
      <c r="AK21" s="582"/>
      <c r="AL21" s="586"/>
      <c r="AM21" s="547"/>
      <c r="AN21" s="543"/>
      <c r="AO21" s="543"/>
      <c r="AP21" s="544"/>
      <c r="AQ21" s="542"/>
      <c r="AR21" s="541"/>
      <c r="AS21" s="541"/>
      <c r="AT21" s="545"/>
      <c r="AU21" s="541"/>
      <c r="AV21" s="541"/>
      <c r="AW21" s="541"/>
      <c r="AX21" s="541"/>
      <c r="AY21" s="541"/>
      <c r="AZ21" s="541"/>
      <c r="BA21" s="541"/>
    </row>
    <row r="22" spans="1:53" s="577" customFormat="1" ht="72" customHeight="1" x14ac:dyDescent="0.25">
      <c r="A22" s="562">
        <f t="shared" si="0"/>
        <v>3</v>
      </c>
      <c r="B22" s="563" t="s">
        <v>427</v>
      </c>
      <c r="C22" s="563">
        <v>32101617</v>
      </c>
      <c r="D22" s="554" t="s">
        <v>296</v>
      </c>
      <c r="E22" s="563" t="s">
        <v>63</v>
      </c>
      <c r="F22" s="563">
        <v>1</v>
      </c>
      <c r="G22" s="485" t="s">
        <v>100</v>
      </c>
      <c r="H22" s="487" t="s">
        <v>335</v>
      </c>
      <c r="I22" s="563" t="s">
        <v>72</v>
      </c>
      <c r="J22" s="563" t="s">
        <v>49</v>
      </c>
      <c r="K22" s="563" t="s">
        <v>252</v>
      </c>
      <c r="L22" s="539">
        <v>2500000</v>
      </c>
      <c r="M22" s="540">
        <v>2500000</v>
      </c>
      <c r="N22" s="486" t="s">
        <v>66</v>
      </c>
      <c r="O22" s="486" t="s">
        <v>50</v>
      </c>
      <c r="P22" s="555" t="s">
        <v>785</v>
      </c>
      <c r="Q22" s="575"/>
      <c r="R22" s="580"/>
      <c r="S22" s="580"/>
      <c r="T22" s="581"/>
      <c r="U22" s="587"/>
      <c r="V22" s="582"/>
      <c r="W22" s="583"/>
      <c r="X22" s="584"/>
      <c r="Y22" s="583"/>
      <c r="Z22" s="583"/>
      <c r="AA22" s="582"/>
      <c r="AB22" s="582"/>
      <c r="AC22" s="582"/>
      <c r="AD22" s="582"/>
      <c r="AE22" s="582"/>
      <c r="AF22" s="582"/>
      <c r="AG22" s="582"/>
      <c r="AH22" s="582"/>
      <c r="AI22" s="585"/>
      <c r="AJ22" s="585"/>
      <c r="AK22" s="582"/>
      <c r="AL22" s="586"/>
      <c r="AM22" s="547"/>
      <c r="AN22" s="548"/>
      <c r="AO22" s="548"/>
      <c r="AP22" s="544"/>
      <c r="AQ22" s="541"/>
      <c r="AR22" s="541"/>
      <c r="AS22" s="541"/>
      <c r="AT22" s="541"/>
      <c r="AU22" s="541"/>
      <c r="AV22" s="541"/>
      <c r="AW22" s="541"/>
      <c r="AX22" s="541"/>
      <c r="AY22" s="541"/>
      <c r="AZ22" s="541"/>
      <c r="BA22" s="541"/>
    </row>
    <row r="23" spans="1:53" s="577" customFormat="1" ht="75" customHeight="1" x14ac:dyDescent="0.25">
      <c r="A23" s="562">
        <f t="shared" si="0"/>
        <v>4</v>
      </c>
      <c r="B23" s="484" t="s">
        <v>419</v>
      </c>
      <c r="C23" s="563">
        <v>78102200</v>
      </c>
      <c r="D23" s="554" t="s">
        <v>338</v>
      </c>
      <c r="E23" s="563" t="s">
        <v>63</v>
      </c>
      <c r="F23" s="563">
        <v>1</v>
      </c>
      <c r="G23" s="485" t="s">
        <v>264</v>
      </c>
      <c r="H23" s="487" t="s">
        <v>290</v>
      </c>
      <c r="I23" s="563" t="s">
        <v>78</v>
      </c>
      <c r="J23" s="563" t="s">
        <v>49</v>
      </c>
      <c r="K23" s="563" t="s">
        <v>75</v>
      </c>
      <c r="L23" s="539">
        <v>125843320</v>
      </c>
      <c r="M23" s="540">
        <v>34320905</v>
      </c>
      <c r="N23" s="486" t="s">
        <v>64</v>
      </c>
      <c r="O23" s="486" t="s">
        <v>486</v>
      </c>
      <c r="P23" s="555" t="s">
        <v>339</v>
      </c>
      <c r="Q23" s="575"/>
      <c r="R23" s="580"/>
      <c r="S23" s="580"/>
      <c r="T23" s="581"/>
      <c r="U23" s="587"/>
      <c r="V23" s="582"/>
      <c r="W23" s="583"/>
      <c r="X23" s="584"/>
      <c r="Y23" s="583"/>
      <c r="Z23" s="583"/>
      <c r="AA23" s="582"/>
      <c r="AB23" s="582"/>
      <c r="AC23" s="582"/>
      <c r="AD23" s="582"/>
      <c r="AE23" s="582"/>
      <c r="AF23" s="582"/>
      <c r="AG23" s="582"/>
      <c r="AH23" s="582"/>
      <c r="AI23" s="585"/>
      <c r="AJ23" s="585"/>
      <c r="AK23" s="582"/>
      <c r="AL23" s="586"/>
      <c r="AM23" s="546"/>
      <c r="AN23" s="543"/>
      <c r="AO23" s="543"/>
      <c r="AP23" s="545"/>
      <c r="AQ23" s="541"/>
      <c r="AR23" s="541"/>
      <c r="AS23" s="541"/>
      <c r="AT23" s="541"/>
      <c r="AU23" s="541"/>
      <c r="AV23" s="541"/>
      <c r="AW23" s="541"/>
      <c r="AX23" s="541"/>
      <c r="AY23" s="541"/>
      <c r="AZ23" s="541"/>
      <c r="BA23" s="541"/>
    </row>
    <row r="24" spans="1:53" s="577" customFormat="1" ht="87.75" customHeight="1" x14ac:dyDescent="0.25">
      <c r="A24" s="562">
        <f t="shared" si="0"/>
        <v>5</v>
      </c>
      <c r="B24" s="484" t="s">
        <v>419</v>
      </c>
      <c r="C24" s="563">
        <v>80101706</v>
      </c>
      <c r="D24" s="554" t="s">
        <v>340</v>
      </c>
      <c r="E24" s="563" t="s">
        <v>63</v>
      </c>
      <c r="F24" s="563">
        <v>1</v>
      </c>
      <c r="G24" s="485" t="s">
        <v>97</v>
      </c>
      <c r="H24" s="487" t="s">
        <v>349</v>
      </c>
      <c r="I24" s="563" t="s">
        <v>78</v>
      </c>
      <c r="J24" s="563" t="s">
        <v>49</v>
      </c>
      <c r="K24" s="563" t="s">
        <v>84</v>
      </c>
      <c r="L24" s="539">
        <v>25000000</v>
      </c>
      <c r="M24" s="540">
        <v>25000000</v>
      </c>
      <c r="N24" s="486" t="s">
        <v>66</v>
      </c>
      <c r="O24" s="486" t="s">
        <v>50</v>
      </c>
      <c r="P24" s="555" t="s">
        <v>339</v>
      </c>
      <c r="Q24" s="575"/>
      <c r="R24" s="580"/>
      <c r="S24" s="580"/>
      <c r="T24" s="581"/>
      <c r="U24" s="587"/>
      <c r="V24" s="582"/>
      <c r="W24" s="583"/>
      <c r="X24" s="584"/>
      <c r="Y24" s="583"/>
      <c r="Z24" s="583"/>
      <c r="AA24" s="582"/>
      <c r="AB24" s="582"/>
      <c r="AC24" s="582"/>
      <c r="AD24" s="582"/>
      <c r="AE24" s="582"/>
      <c r="AF24" s="582"/>
      <c r="AG24" s="582"/>
      <c r="AH24" s="582"/>
      <c r="AI24" s="585"/>
      <c r="AJ24" s="585"/>
      <c r="AK24" s="582"/>
      <c r="AL24" s="586"/>
      <c r="AM24" s="547"/>
      <c r="AN24" s="548"/>
      <c r="AO24" s="548"/>
      <c r="AP24" s="544"/>
      <c r="AQ24" s="541"/>
      <c r="AR24" s="541"/>
      <c r="AS24" s="541"/>
      <c r="AT24" s="541"/>
      <c r="AU24" s="541"/>
      <c r="AV24" s="541"/>
      <c r="AW24" s="541"/>
      <c r="AX24" s="541"/>
      <c r="AY24" s="541"/>
      <c r="AZ24" s="541"/>
      <c r="BA24" s="541"/>
    </row>
    <row r="25" spans="1:53" s="690" customFormat="1" ht="108" customHeight="1" x14ac:dyDescent="0.25">
      <c r="A25" s="596">
        <f t="shared" si="0"/>
        <v>6</v>
      </c>
      <c r="B25" s="597" t="s">
        <v>428</v>
      </c>
      <c r="C25" s="597" t="s">
        <v>90</v>
      </c>
      <c r="D25" s="598" t="s">
        <v>341</v>
      </c>
      <c r="E25" s="597" t="s">
        <v>63</v>
      </c>
      <c r="F25" s="597">
        <v>1</v>
      </c>
      <c r="G25" s="599" t="s">
        <v>99</v>
      </c>
      <c r="H25" s="600">
        <v>10</v>
      </c>
      <c r="I25" s="597" t="s">
        <v>275</v>
      </c>
      <c r="J25" s="597" t="s">
        <v>49</v>
      </c>
      <c r="K25" s="597" t="s">
        <v>57</v>
      </c>
      <c r="L25" s="601">
        <v>25000000</v>
      </c>
      <c r="M25" s="602">
        <v>25000000</v>
      </c>
      <c r="N25" s="603" t="s">
        <v>66</v>
      </c>
      <c r="O25" s="603" t="s">
        <v>50</v>
      </c>
      <c r="P25" s="679" t="s">
        <v>68</v>
      </c>
      <c r="Q25" s="680"/>
      <c r="R25" s="681"/>
      <c r="S25" s="681"/>
      <c r="T25" s="682"/>
      <c r="U25" s="590"/>
      <c r="V25" s="590"/>
      <c r="W25" s="683"/>
      <c r="X25" s="590"/>
      <c r="Y25" s="683"/>
      <c r="Z25" s="683"/>
      <c r="AA25" s="590"/>
      <c r="AB25" s="590"/>
      <c r="AC25" s="590"/>
      <c r="AD25" s="590"/>
      <c r="AE25" s="590"/>
      <c r="AF25" s="590"/>
      <c r="AG25" s="590"/>
      <c r="AH25" s="590"/>
      <c r="AI25" s="684"/>
      <c r="AJ25" s="684"/>
      <c r="AK25" s="590"/>
      <c r="AL25" s="685"/>
      <c r="AM25" s="686"/>
      <c r="AN25" s="687"/>
      <c r="AO25" s="687"/>
      <c r="AP25" s="688"/>
      <c r="AQ25" s="689"/>
      <c r="AR25" s="689"/>
      <c r="AS25" s="689"/>
      <c r="AT25" s="689"/>
      <c r="AU25" s="689"/>
      <c r="AV25" s="689"/>
      <c r="AW25" s="689"/>
      <c r="AX25" s="689"/>
      <c r="AY25" s="689"/>
      <c r="AZ25" s="689"/>
      <c r="BA25" s="689"/>
    </row>
    <row r="26" spans="1:53" s="690" customFormat="1" ht="183.75" customHeight="1" x14ac:dyDescent="0.25">
      <c r="A26" s="596">
        <f t="shared" si="0"/>
        <v>7</v>
      </c>
      <c r="B26" s="597" t="s">
        <v>428</v>
      </c>
      <c r="C26" s="597">
        <v>80101706</v>
      </c>
      <c r="D26" s="598" t="s">
        <v>80</v>
      </c>
      <c r="E26" s="597" t="s">
        <v>63</v>
      </c>
      <c r="F26" s="597">
        <v>1</v>
      </c>
      <c r="G26" s="599" t="s">
        <v>101</v>
      </c>
      <c r="H26" s="600">
        <v>11</v>
      </c>
      <c r="I26" s="597" t="s">
        <v>72</v>
      </c>
      <c r="J26" s="597" t="s">
        <v>49</v>
      </c>
      <c r="K26" s="597" t="s">
        <v>58</v>
      </c>
      <c r="L26" s="601">
        <v>10075000</v>
      </c>
      <c r="M26" s="602">
        <v>10075000</v>
      </c>
      <c r="N26" s="603" t="s">
        <v>66</v>
      </c>
      <c r="O26" s="603" t="s">
        <v>50</v>
      </c>
      <c r="P26" s="679" t="s">
        <v>68</v>
      </c>
      <c r="Q26" s="680"/>
      <c r="R26" s="691" t="s">
        <v>843</v>
      </c>
      <c r="S26" s="691" t="s">
        <v>847</v>
      </c>
      <c r="T26" s="692">
        <v>42779</v>
      </c>
      <c r="U26" s="693" t="s">
        <v>848</v>
      </c>
      <c r="V26" s="694" t="s">
        <v>734</v>
      </c>
      <c r="W26" s="695">
        <v>9764602</v>
      </c>
      <c r="X26" s="590"/>
      <c r="Y26" s="696">
        <v>9764602</v>
      </c>
      <c r="Z26" s="696">
        <v>9764602</v>
      </c>
      <c r="AA26" s="697" t="s">
        <v>849</v>
      </c>
      <c r="AB26" s="590"/>
      <c r="AC26" s="590"/>
      <c r="AD26" s="590"/>
      <c r="AE26" s="590"/>
      <c r="AF26" s="590"/>
      <c r="AG26" s="590"/>
      <c r="AH26" s="697" t="s">
        <v>852</v>
      </c>
      <c r="AI26" s="698">
        <v>42779</v>
      </c>
      <c r="AJ26" s="698">
        <v>43098</v>
      </c>
      <c r="AK26" s="699" t="s">
        <v>850</v>
      </c>
      <c r="AL26" s="700" t="s">
        <v>851</v>
      </c>
      <c r="AM26" s="701"/>
      <c r="AN26" s="702"/>
      <c r="AO26" s="703"/>
      <c r="AP26" s="703"/>
      <c r="AQ26" s="703"/>
      <c r="AR26" s="703"/>
      <c r="AS26" s="703"/>
      <c r="AT26" s="703"/>
      <c r="AU26" s="703"/>
      <c r="AV26" s="703"/>
      <c r="AW26" s="703"/>
      <c r="AX26" s="703"/>
      <c r="AY26" s="703"/>
      <c r="AZ26" s="703"/>
      <c r="BA26" s="703"/>
    </row>
    <row r="27" spans="1:53" s="710" customFormat="1" ht="54" customHeight="1" x14ac:dyDescent="0.25">
      <c r="A27" s="596">
        <f t="shared" si="0"/>
        <v>8</v>
      </c>
      <c r="B27" s="597" t="s">
        <v>428</v>
      </c>
      <c r="C27" s="597">
        <v>78111803</v>
      </c>
      <c r="D27" s="598" t="s">
        <v>81</v>
      </c>
      <c r="E27" s="597" t="s">
        <v>63</v>
      </c>
      <c r="F27" s="597">
        <v>1</v>
      </c>
      <c r="G27" s="599" t="s">
        <v>98</v>
      </c>
      <c r="H27" s="600">
        <v>2</v>
      </c>
      <c r="I27" s="597" t="s">
        <v>72</v>
      </c>
      <c r="J27" s="597" t="s">
        <v>49</v>
      </c>
      <c r="K27" s="597" t="s">
        <v>58</v>
      </c>
      <c r="L27" s="601">
        <v>15000000</v>
      </c>
      <c r="M27" s="602">
        <v>15000000</v>
      </c>
      <c r="N27" s="603" t="s">
        <v>66</v>
      </c>
      <c r="O27" s="603" t="s">
        <v>50</v>
      </c>
      <c r="P27" s="679" t="s">
        <v>68</v>
      </c>
      <c r="Q27" s="680"/>
      <c r="R27" s="704"/>
      <c r="S27" s="704"/>
      <c r="T27" s="705"/>
      <c r="U27" s="589"/>
      <c r="V27" s="589"/>
      <c r="W27" s="683"/>
      <c r="X27" s="590"/>
      <c r="Y27" s="683"/>
      <c r="Z27" s="683"/>
      <c r="AA27" s="589"/>
      <c r="AB27" s="589"/>
      <c r="AC27" s="589"/>
      <c r="AD27" s="589"/>
      <c r="AE27" s="589"/>
      <c r="AF27" s="589"/>
      <c r="AG27" s="589"/>
      <c r="AH27" s="589"/>
      <c r="AI27" s="706"/>
      <c r="AJ27" s="706"/>
      <c r="AK27" s="589"/>
      <c r="AL27" s="707"/>
      <c r="AM27" s="708"/>
      <c r="AN27" s="709"/>
      <c r="AO27" s="709"/>
      <c r="AP27" s="688"/>
      <c r="AQ27" s="689"/>
      <c r="AR27" s="689"/>
      <c r="AS27" s="689"/>
      <c r="AT27" s="689"/>
      <c r="AU27" s="689"/>
      <c r="AV27" s="689"/>
      <c r="AW27" s="689"/>
      <c r="AX27" s="689"/>
      <c r="AY27" s="689"/>
      <c r="AZ27" s="689"/>
      <c r="BA27" s="689"/>
    </row>
    <row r="28" spans="1:53" s="690" customFormat="1" ht="54" customHeight="1" x14ac:dyDescent="0.25">
      <c r="A28" s="596">
        <f t="shared" si="0"/>
        <v>9</v>
      </c>
      <c r="B28" s="597" t="s">
        <v>428</v>
      </c>
      <c r="C28" s="597" t="s">
        <v>93</v>
      </c>
      <c r="D28" s="598" t="s">
        <v>82</v>
      </c>
      <c r="E28" s="597" t="s">
        <v>63</v>
      </c>
      <c r="F28" s="597">
        <v>1</v>
      </c>
      <c r="G28" s="599" t="s">
        <v>312</v>
      </c>
      <c r="H28" s="600">
        <v>1</v>
      </c>
      <c r="I28" s="597" t="s">
        <v>72</v>
      </c>
      <c r="J28" s="597" t="s">
        <v>49</v>
      </c>
      <c r="K28" s="597" t="s">
        <v>60</v>
      </c>
      <c r="L28" s="601">
        <v>17000000</v>
      </c>
      <c r="M28" s="602">
        <v>17000000</v>
      </c>
      <c r="N28" s="603" t="s">
        <v>66</v>
      </c>
      <c r="O28" s="603" t="s">
        <v>50</v>
      </c>
      <c r="P28" s="679" t="s">
        <v>68</v>
      </c>
      <c r="Q28" s="680"/>
      <c r="R28" s="681"/>
      <c r="S28" s="681"/>
      <c r="T28" s="682"/>
      <c r="U28" s="590"/>
      <c r="V28" s="590"/>
      <c r="W28" s="683"/>
      <c r="X28" s="590"/>
      <c r="Y28" s="683"/>
      <c r="Z28" s="683"/>
      <c r="AA28" s="711"/>
      <c r="AB28" s="711"/>
      <c r="AC28" s="711"/>
      <c r="AD28" s="711"/>
      <c r="AE28" s="711"/>
      <c r="AF28" s="711"/>
      <c r="AG28" s="711"/>
      <c r="AH28" s="711"/>
      <c r="AI28" s="712"/>
      <c r="AJ28" s="712"/>
      <c r="AK28" s="711"/>
      <c r="AL28" s="713"/>
      <c r="AM28" s="714"/>
      <c r="AN28" s="715"/>
      <c r="AO28" s="716"/>
      <c r="AP28" s="717"/>
      <c r="AQ28" s="716"/>
      <c r="AR28" s="718"/>
      <c r="AS28" s="718"/>
      <c r="AT28" s="717"/>
      <c r="AU28" s="718"/>
      <c r="AV28" s="718"/>
      <c r="AW28" s="718"/>
      <c r="AX28" s="718"/>
      <c r="AY28" s="718"/>
      <c r="AZ28" s="718"/>
      <c r="BA28" s="718"/>
    </row>
    <row r="29" spans="1:53" s="690" customFormat="1" ht="54" customHeight="1" x14ac:dyDescent="0.25">
      <c r="A29" s="596">
        <f t="shared" si="0"/>
        <v>10</v>
      </c>
      <c r="B29" s="597" t="s">
        <v>428</v>
      </c>
      <c r="C29" s="597">
        <v>80101706</v>
      </c>
      <c r="D29" s="598" t="s">
        <v>240</v>
      </c>
      <c r="E29" s="597" t="s">
        <v>63</v>
      </c>
      <c r="F29" s="597">
        <v>1</v>
      </c>
      <c r="G29" s="599" t="s">
        <v>96</v>
      </c>
      <c r="H29" s="600">
        <v>2</v>
      </c>
      <c r="I29" s="597" t="s">
        <v>72</v>
      </c>
      <c r="J29" s="597" t="s">
        <v>49</v>
      </c>
      <c r="K29" s="597" t="s">
        <v>84</v>
      </c>
      <c r="L29" s="601">
        <v>7000000</v>
      </c>
      <c r="M29" s="602">
        <v>7000000</v>
      </c>
      <c r="N29" s="603" t="s">
        <v>66</v>
      </c>
      <c r="O29" s="603" t="s">
        <v>50</v>
      </c>
      <c r="P29" s="679" t="s">
        <v>255</v>
      </c>
      <c r="Q29" s="680"/>
      <c r="R29" s="681"/>
      <c r="S29" s="681"/>
      <c r="T29" s="682"/>
      <c r="U29" s="590"/>
      <c r="V29" s="590"/>
      <c r="W29" s="683"/>
      <c r="X29" s="590"/>
      <c r="Y29" s="683"/>
      <c r="Z29" s="683"/>
      <c r="AA29" s="711"/>
      <c r="AB29" s="711"/>
      <c r="AC29" s="711"/>
      <c r="AD29" s="711"/>
      <c r="AE29" s="711"/>
      <c r="AF29" s="711"/>
      <c r="AG29" s="711"/>
      <c r="AH29" s="711"/>
      <c r="AI29" s="712"/>
      <c r="AJ29" s="712"/>
      <c r="AK29" s="711"/>
      <c r="AL29" s="713"/>
      <c r="AM29" s="719"/>
      <c r="AN29" s="703"/>
      <c r="AO29" s="703"/>
      <c r="AP29" s="703"/>
      <c r="AQ29" s="703"/>
      <c r="AR29" s="703"/>
      <c r="AS29" s="703"/>
      <c r="AT29" s="703"/>
      <c r="AU29" s="703"/>
      <c r="AV29" s="703"/>
      <c r="AW29" s="703"/>
      <c r="AX29" s="703"/>
      <c r="AY29" s="703"/>
      <c r="AZ29" s="703"/>
      <c r="BA29" s="680"/>
    </row>
    <row r="30" spans="1:53" s="710" customFormat="1" ht="54" customHeight="1" x14ac:dyDescent="0.25">
      <c r="A30" s="596">
        <f t="shared" si="0"/>
        <v>11</v>
      </c>
      <c r="B30" s="597" t="s">
        <v>342</v>
      </c>
      <c r="C30" s="597">
        <v>204415</v>
      </c>
      <c r="D30" s="598" t="s">
        <v>343</v>
      </c>
      <c r="E30" s="597" t="s">
        <v>63</v>
      </c>
      <c r="F30" s="597">
        <v>1</v>
      </c>
      <c r="G30" s="599" t="s">
        <v>99</v>
      </c>
      <c r="H30" s="600" t="s">
        <v>237</v>
      </c>
      <c r="I30" s="597" t="s">
        <v>72</v>
      </c>
      <c r="J30" s="597" t="s">
        <v>49</v>
      </c>
      <c r="K30" s="597" t="s">
        <v>56</v>
      </c>
      <c r="L30" s="601">
        <v>1500000</v>
      </c>
      <c r="M30" s="602">
        <v>1500000</v>
      </c>
      <c r="N30" s="603" t="s">
        <v>66</v>
      </c>
      <c r="O30" s="603" t="s">
        <v>50</v>
      </c>
      <c r="P30" s="679" t="s">
        <v>344</v>
      </c>
      <c r="Q30" s="680"/>
      <c r="R30" s="704"/>
      <c r="S30" s="704"/>
      <c r="T30" s="705"/>
      <c r="U30" s="720"/>
      <c r="V30" s="589"/>
      <c r="W30" s="683"/>
      <c r="X30" s="590"/>
      <c r="Y30" s="683"/>
      <c r="Z30" s="683"/>
      <c r="AA30" s="589"/>
      <c r="AB30" s="589"/>
      <c r="AC30" s="589"/>
      <c r="AD30" s="589"/>
      <c r="AE30" s="589"/>
      <c r="AF30" s="589"/>
      <c r="AG30" s="589"/>
      <c r="AH30" s="589"/>
      <c r="AI30" s="706"/>
      <c r="AJ30" s="706"/>
      <c r="AK30" s="589"/>
      <c r="AL30" s="707"/>
      <c r="AM30" s="714"/>
      <c r="AN30" s="687"/>
      <c r="AO30" s="687"/>
      <c r="AP30" s="721"/>
      <c r="AQ30" s="689"/>
      <c r="AR30" s="689"/>
      <c r="AS30" s="689"/>
      <c r="AT30" s="689"/>
      <c r="AU30" s="689"/>
      <c r="AV30" s="689"/>
      <c r="AW30" s="689"/>
      <c r="AX30" s="689"/>
      <c r="AY30" s="689"/>
      <c r="AZ30" s="689"/>
      <c r="BA30" s="689"/>
    </row>
    <row r="31" spans="1:53" s="710" customFormat="1" ht="54" customHeight="1" x14ac:dyDescent="0.25">
      <c r="A31" s="596">
        <f t="shared" si="0"/>
        <v>12</v>
      </c>
      <c r="B31" s="597" t="s">
        <v>342</v>
      </c>
      <c r="C31" s="597">
        <v>204415</v>
      </c>
      <c r="D31" s="598" t="s">
        <v>345</v>
      </c>
      <c r="E31" s="597" t="s">
        <v>63</v>
      </c>
      <c r="F31" s="597">
        <v>1</v>
      </c>
      <c r="G31" s="599" t="s">
        <v>96</v>
      </c>
      <c r="H31" s="600" t="s">
        <v>237</v>
      </c>
      <c r="I31" s="597" t="s">
        <v>78</v>
      </c>
      <c r="J31" s="597" t="s">
        <v>49</v>
      </c>
      <c r="K31" s="597" t="s">
        <v>56</v>
      </c>
      <c r="L31" s="601">
        <v>13000000</v>
      </c>
      <c r="M31" s="602">
        <v>13000000</v>
      </c>
      <c r="N31" s="603" t="s">
        <v>66</v>
      </c>
      <c r="O31" s="603" t="s">
        <v>50</v>
      </c>
      <c r="P31" s="679" t="s">
        <v>344</v>
      </c>
      <c r="Q31" s="680"/>
      <c r="R31" s="704"/>
      <c r="S31" s="704"/>
      <c r="T31" s="705"/>
      <c r="U31" s="720"/>
      <c r="V31" s="589"/>
      <c r="W31" s="683"/>
      <c r="X31" s="590"/>
      <c r="Y31" s="683"/>
      <c r="Z31" s="683"/>
      <c r="AA31" s="589"/>
      <c r="AB31" s="589"/>
      <c r="AC31" s="589"/>
      <c r="AD31" s="589"/>
      <c r="AE31" s="589"/>
      <c r="AF31" s="589"/>
      <c r="AG31" s="589"/>
      <c r="AH31" s="589"/>
      <c r="AI31" s="706"/>
      <c r="AJ31" s="706"/>
      <c r="AK31" s="589"/>
      <c r="AL31" s="707"/>
      <c r="AM31" s="714"/>
      <c r="AN31" s="716"/>
      <c r="AO31" s="716"/>
      <c r="AP31" s="717"/>
      <c r="AQ31" s="689"/>
      <c r="AR31" s="689"/>
      <c r="AS31" s="689"/>
      <c r="AT31" s="689"/>
      <c r="AU31" s="689"/>
      <c r="AV31" s="689"/>
      <c r="AW31" s="689"/>
      <c r="AX31" s="689"/>
      <c r="AY31" s="689"/>
      <c r="AZ31" s="689"/>
      <c r="BA31" s="689"/>
    </row>
    <row r="32" spans="1:53" s="710" customFormat="1" ht="56.25" customHeight="1" x14ac:dyDescent="0.25">
      <c r="A32" s="596">
        <f t="shared" si="0"/>
        <v>13</v>
      </c>
      <c r="B32" s="597" t="s">
        <v>426</v>
      </c>
      <c r="C32" s="597">
        <v>78181701</v>
      </c>
      <c r="D32" s="598" t="s">
        <v>436</v>
      </c>
      <c r="E32" s="597" t="s">
        <v>63</v>
      </c>
      <c r="F32" s="597">
        <v>1</v>
      </c>
      <c r="G32" s="599" t="s">
        <v>94</v>
      </c>
      <c r="H32" s="600">
        <v>12</v>
      </c>
      <c r="I32" s="597" t="s">
        <v>65</v>
      </c>
      <c r="J32" s="597" t="s">
        <v>49</v>
      </c>
      <c r="K32" s="597" t="s">
        <v>239</v>
      </c>
      <c r="L32" s="601">
        <v>40000000</v>
      </c>
      <c r="M32" s="602">
        <v>40000000</v>
      </c>
      <c r="N32" s="603" t="s">
        <v>66</v>
      </c>
      <c r="O32" s="603" t="s">
        <v>50</v>
      </c>
      <c r="P32" s="679" t="s">
        <v>67</v>
      </c>
      <c r="Q32" s="680"/>
      <c r="R32" s="691" t="s">
        <v>499</v>
      </c>
      <c r="S32" s="722" t="s">
        <v>500</v>
      </c>
      <c r="T32" s="698">
        <v>42373</v>
      </c>
      <c r="U32" s="697" t="s">
        <v>501</v>
      </c>
      <c r="V32" s="699" t="s">
        <v>502</v>
      </c>
      <c r="W32" s="696">
        <v>40000000</v>
      </c>
      <c r="X32" s="590"/>
      <c r="Y32" s="683">
        <v>40000000</v>
      </c>
      <c r="Z32" s="683">
        <v>40000000</v>
      </c>
      <c r="AA32" s="699" t="s">
        <v>503</v>
      </c>
      <c r="AB32" s="589"/>
      <c r="AC32" s="589"/>
      <c r="AD32" s="589"/>
      <c r="AE32" s="589"/>
      <c r="AF32" s="589"/>
      <c r="AG32" s="589"/>
      <c r="AH32" s="697" t="s">
        <v>504</v>
      </c>
      <c r="AI32" s="698">
        <v>42739</v>
      </c>
      <c r="AJ32" s="698">
        <v>43100</v>
      </c>
      <c r="AK32" s="699" t="s">
        <v>505</v>
      </c>
      <c r="AL32" s="723" t="s">
        <v>506</v>
      </c>
      <c r="AM32" s="714"/>
      <c r="AN32" s="716"/>
      <c r="AO32" s="716"/>
      <c r="AP32" s="717"/>
      <c r="AQ32" s="689"/>
      <c r="AR32" s="689"/>
      <c r="AS32" s="689"/>
      <c r="AT32" s="689"/>
      <c r="AU32" s="689"/>
      <c r="AV32" s="689"/>
      <c r="AW32" s="689"/>
      <c r="AX32" s="689"/>
      <c r="AY32" s="689"/>
      <c r="AZ32" s="689"/>
      <c r="BA32" s="689"/>
    </row>
    <row r="33" spans="1:53" s="710" customFormat="1" ht="72" customHeight="1" x14ac:dyDescent="0.25">
      <c r="A33" s="596">
        <f t="shared" si="0"/>
        <v>14</v>
      </c>
      <c r="B33" s="597" t="s">
        <v>426</v>
      </c>
      <c r="C33" s="597">
        <v>25172504</v>
      </c>
      <c r="D33" s="598" t="s">
        <v>69</v>
      </c>
      <c r="E33" s="597" t="s">
        <v>63</v>
      </c>
      <c r="F33" s="597">
        <v>1</v>
      </c>
      <c r="G33" s="599" t="s">
        <v>96</v>
      </c>
      <c r="H33" s="600">
        <v>1</v>
      </c>
      <c r="I33" s="597" t="s">
        <v>70</v>
      </c>
      <c r="J33" s="597" t="s">
        <v>49</v>
      </c>
      <c r="K33" s="597" t="s">
        <v>71</v>
      </c>
      <c r="L33" s="601">
        <v>5000000</v>
      </c>
      <c r="M33" s="602">
        <v>5000000</v>
      </c>
      <c r="N33" s="603" t="s">
        <v>66</v>
      </c>
      <c r="O33" s="603" t="s">
        <v>50</v>
      </c>
      <c r="P33" s="679" t="s">
        <v>67</v>
      </c>
      <c r="Q33" s="680"/>
      <c r="R33" s="704"/>
      <c r="S33" s="704"/>
      <c r="T33" s="705"/>
      <c r="U33" s="720"/>
      <c r="V33" s="589"/>
      <c r="W33" s="683"/>
      <c r="X33" s="590"/>
      <c r="Y33" s="683"/>
      <c r="Z33" s="683"/>
      <c r="AA33" s="589"/>
      <c r="AB33" s="589"/>
      <c r="AC33" s="589"/>
      <c r="AD33" s="589"/>
      <c r="AE33" s="589"/>
      <c r="AF33" s="589"/>
      <c r="AG33" s="589"/>
      <c r="AH33" s="589"/>
      <c r="AI33" s="706"/>
      <c r="AJ33" s="706"/>
      <c r="AK33" s="589"/>
      <c r="AL33" s="707"/>
      <c r="AM33" s="714"/>
      <c r="AN33" s="716"/>
      <c r="AO33" s="716"/>
      <c r="AP33" s="717"/>
      <c r="AQ33" s="689"/>
      <c r="AR33" s="689"/>
      <c r="AS33" s="689"/>
      <c r="AT33" s="689"/>
      <c r="AU33" s="689"/>
      <c r="AV33" s="689"/>
      <c r="AW33" s="689"/>
      <c r="AX33" s="689"/>
      <c r="AY33" s="689"/>
      <c r="AZ33" s="689"/>
      <c r="BA33" s="689"/>
    </row>
    <row r="34" spans="1:53" s="710" customFormat="1" ht="198" customHeight="1" x14ac:dyDescent="0.25">
      <c r="A34" s="596">
        <f t="shared" si="0"/>
        <v>15</v>
      </c>
      <c r="B34" s="597" t="s">
        <v>426</v>
      </c>
      <c r="C34" s="597" t="s">
        <v>87</v>
      </c>
      <c r="D34" s="598" t="s">
        <v>55</v>
      </c>
      <c r="E34" s="597" t="s">
        <v>63</v>
      </c>
      <c r="F34" s="597">
        <v>1</v>
      </c>
      <c r="G34" s="599" t="s">
        <v>96</v>
      </c>
      <c r="H34" s="600">
        <v>8</v>
      </c>
      <c r="I34" s="597" t="s">
        <v>65</v>
      </c>
      <c r="J34" s="597" t="s">
        <v>49</v>
      </c>
      <c r="K34" s="597" t="s">
        <v>56</v>
      </c>
      <c r="L34" s="601">
        <v>34650000</v>
      </c>
      <c r="M34" s="602">
        <v>34650000</v>
      </c>
      <c r="N34" s="603" t="s">
        <v>66</v>
      </c>
      <c r="O34" s="603" t="s">
        <v>50</v>
      </c>
      <c r="P34" s="679" t="s">
        <v>67</v>
      </c>
      <c r="Q34" s="680"/>
      <c r="R34" s="704"/>
      <c r="S34" s="704"/>
      <c r="T34" s="705"/>
      <c r="U34" s="590"/>
      <c r="V34" s="589"/>
      <c r="W34" s="724"/>
      <c r="X34" s="590"/>
      <c r="Y34" s="683"/>
      <c r="Z34" s="683"/>
      <c r="AA34" s="589"/>
      <c r="AB34" s="589"/>
      <c r="AC34" s="589"/>
      <c r="AD34" s="589"/>
      <c r="AE34" s="589"/>
      <c r="AF34" s="589"/>
      <c r="AG34" s="589"/>
      <c r="AH34" s="589"/>
      <c r="AI34" s="706"/>
      <c r="AJ34" s="706"/>
      <c r="AK34" s="589"/>
      <c r="AL34" s="707"/>
      <c r="AM34" s="719"/>
      <c r="AN34" s="703"/>
      <c r="AO34" s="703"/>
      <c r="AP34" s="703"/>
      <c r="AQ34" s="703"/>
      <c r="AR34" s="703"/>
      <c r="AS34" s="703"/>
      <c r="AT34" s="703"/>
      <c r="AU34" s="703"/>
      <c r="AV34" s="703"/>
      <c r="AW34" s="703"/>
      <c r="AX34" s="703"/>
      <c r="AY34" s="703"/>
      <c r="AZ34" s="703"/>
      <c r="BA34" s="703"/>
    </row>
    <row r="35" spans="1:53" s="710" customFormat="1" ht="72" customHeight="1" x14ac:dyDescent="0.25">
      <c r="A35" s="596">
        <f t="shared" si="0"/>
        <v>16</v>
      </c>
      <c r="B35" s="597" t="s">
        <v>426</v>
      </c>
      <c r="C35" s="597">
        <v>44103103</v>
      </c>
      <c r="D35" s="598" t="s">
        <v>346</v>
      </c>
      <c r="E35" s="597" t="s">
        <v>63</v>
      </c>
      <c r="F35" s="597">
        <v>1</v>
      </c>
      <c r="G35" s="599" t="s">
        <v>101</v>
      </c>
      <c r="H35" s="600">
        <v>12</v>
      </c>
      <c r="I35" s="597" t="s">
        <v>70</v>
      </c>
      <c r="J35" s="597" t="s">
        <v>49</v>
      </c>
      <c r="K35" s="597" t="s">
        <v>56</v>
      </c>
      <c r="L35" s="601">
        <v>58480421</v>
      </c>
      <c r="M35" s="602">
        <v>58480421</v>
      </c>
      <c r="N35" s="603" t="s">
        <v>66</v>
      </c>
      <c r="O35" s="603" t="s">
        <v>50</v>
      </c>
      <c r="P35" s="679" t="s">
        <v>67</v>
      </c>
      <c r="Q35" s="680"/>
      <c r="R35" s="704"/>
      <c r="S35" s="704"/>
      <c r="T35" s="705"/>
      <c r="U35" s="590"/>
      <c r="V35" s="589"/>
      <c r="W35" s="725"/>
      <c r="X35" s="590"/>
      <c r="Y35" s="683"/>
      <c r="Z35" s="683"/>
      <c r="AA35" s="589"/>
      <c r="AB35" s="589"/>
      <c r="AC35" s="589"/>
      <c r="AD35" s="589"/>
      <c r="AE35" s="589"/>
      <c r="AF35" s="589"/>
      <c r="AG35" s="589"/>
      <c r="AH35" s="726"/>
      <c r="AI35" s="706"/>
      <c r="AJ35" s="706"/>
      <c r="AK35" s="589"/>
      <c r="AL35" s="727"/>
      <c r="AM35" s="719"/>
      <c r="AN35" s="703"/>
      <c r="AO35" s="703"/>
      <c r="AP35" s="703"/>
      <c r="AQ35" s="703"/>
      <c r="AR35" s="703"/>
      <c r="AS35" s="703"/>
      <c r="AT35" s="703"/>
      <c r="AU35" s="703"/>
      <c r="AV35" s="703"/>
      <c r="AW35" s="703"/>
      <c r="AX35" s="703"/>
      <c r="AY35" s="703"/>
      <c r="AZ35" s="703"/>
      <c r="BA35" s="703"/>
    </row>
    <row r="36" spans="1:53" s="710" customFormat="1" ht="72" customHeight="1" x14ac:dyDescent="0.25">
      <c r="A36" s="596">
        <f t="shared" si="0"/>
        <v>17</v>
      </c>
      <c r="B36" s="597" t="s">
        <v>426</v>
      </c>
      <c r="C36" s="597" t="s">
        <v>91</v>
      </c>
      <c r="D36" s="598" t="s">
        <v>347</v>
      </c>
      <c r="E36" s="597" t="s">
        <v>63</v>
      </c>
      <c r="F36" s="597">
        <v>1</v>
      </c>
      <c r="G36" s="599" t="s">
        <v>96</v>
      </c>
      <c r="H36" s="600">
        <v>1</v>
      </c>
      <c r="I36" s="597" t="s">
        <v>72</v>
      </c>
      <c r="J36" s="597" t="s">
        <v>49</v>
      </c>
      <c r="K36" s="597" t="s">
        <v>348</v>
      </c>
      <c r="L36" s="601">
        <v>1000000</v>
      </c>
      <c r="M36" s="602">
        <v>1000000</v>
      </c>
      <c r="N36" s="603" t="s">
        <v>66</v>
      </c>
      <c r="O36" s="603" t="s">
        <v>50</v>
      </c>
      <c r="P36" s="679" t="s">
        <v>67</v>
      </c>
      <c r="Q36" s="680"/>
      <c r="R36" s="704"/>
      <c r="S36" s="704"/>
      <c r="T36" s="705"/>
      <c r="U36" s="720"/>
      <c r="V36" s="589"/>
      <c r="W36" s="725"/>
      <c r="X36" s="590"/>
      <c r="Y36" s="683"/>
      <c r="Z36" s="683"/>
      <c r="AA36" s="589"/>
      <c r="AB36" s="589"/>
      <c r="AC36" s="589"/>
      <c r="AD36" s="589"/>
      <c r="AE36" s="589"/>
      <c r="AF36" s="589"/>
      <c r="AG36" s="589"/>
      <c r="AH36" s="589"/>
      <c r="AI36" s="706"/>
      <c r="AJ36" s="706"/>
      <c r="AK36" s="589"/>
      <c r="AL36" s="707"/>
      <c r="AM36" s="714"/>
      <c r="AN36" s="716"/>
      <c r="AO36" s="716"/>
      <c r="AP36" s="717"/>
      <c r="AQ36" s="718"/>
      <c r="AR36" s="718"/>
      <c r="AS36" s="718"/>
      <c r="AT36" s="718"/>
      <c r="AU36" s="718"/>
      <c r="AV36" s="718"/>
      <c r="AW36" s="718"/>
      <c r="AX36" s="718"/>
      <c r="AY36" s="718"/>
      <c r="AZ36" s="718"/>
      <c r="BA36" s="718"/>
    </row>
    <row r="37" spans="1:53" s="710" customFormat="1" ht="75" customHeight="1" x14ac:dyDescent="0.25">
      <c r="A37" s="596">
        <f t="shared" si="0"/>
        <v>18</v>
      </c>
      <c r="B37" s="597" t="s">
        <v>426</v>
      </c>
      <c r="C37" s="597">
        <v>72101506</v>
      </c>
      <c r="D37" s="598" t="s">
        <v>294</v>
      </c>
      <c r="E37" s="597" t="s">
        <v>63</v>
      </c>
      <c r="F37" s="597">
        <v>1</v>
      </c>
      <c r="G37" s="599" t="s">
        <v>97</v>
      </c>
      <c r="H37" s="600" t="s">
        <v>349</v>
      </c>
      <c r="I37" s="597" t="s">
        <v>72</v>
      </c>
      <c r="J37" s="597" t="s">
        <v>49</v>
      </c>
      <c r="K37" s="597" t="s">
        <v>61</v>
      </c>
      <c r="L37" s="601">
        <v>3000000</v>
      </c>
      <c r="M37" s="602">
        <v>3000000</v>
      </c>
      <c r="N37" s="603" t="s">
        <v>66</v>
      </c>
      <c r="O37" s="603" t="s">
        <v>50</v>
      </c>
      <c r="P37" s="679" t="s">
        <v>67</v>
      </c>
      <c r="Q37" s="680"/>
      <c r="R37" s="704"/>
      <c r="S37" s="704"/>
      <c r="T37" s="705"/>
      <c r="U37" s="720"/>
      <c r="V37" s="589"/>
      <c r="W37" s="725"/>
      <c r="X37" s="590"/>
      <c r="Y37" s="683"/>
      <c r="Z37" s="683"/>
      <c r="AA37" s="589"/>
      <c r="AB37" s="589"/>
      <c r="AC37" s="589"/>
      <c r="AD37" s="589"/>
      <c r="AE37" s="589"/>
      <c r="AF37" s="589"/>
      <c r="AG37" s="589"/>
      <c r="AH37" s="589"/>
      <c r="AI37" s="706"/>
      <c r="AJ37" s="706"/>
      <c r="AK37" s="589"/>
      <c r="AL37" s="707"/>
      <c r="AM37" s="714"/>
      <c r="AN37" s="716"/>
      <c r="AO37" s="716"/>
      <c r="AP37" s="717"/>
      <c r="AQ37" s="689"/>
      <c r="AR37" s="689"/>
      <c r="AS37" s="689"/>
      <c r="AT37" s="689"/>
      <c r="AU37" s="689"/>
      <c r="AV37" s="689"/>
      <c r="AW37" s="689"/>
      <c r="AX37" s="689"/>
      <c r="AY37" s="689"/>
      <c r="AZ37" s="689"/>
      <c r="BA37" s="689"/>
    </row>
    <row r="38" spans="1:53" s="710" customFormat="1" ht="72" customHeight="1" x14ac:dyDescent="0.25">
      <c r="A38" s="596" t="e">
        <f>+#REF!+1</f>
        <v>#REF!</v>
      </c>
      <c r="B38" s="597" t="s">
        <v>426</v>
      </c>
      <c r="C38" s="597">
        <v>72102900</v>
      </c>
      <c r="D38" s="598" t="s">
        <v>73</v>
      </c>
      <c r="E38" s="597" t="s">
        <v>63</v>
      </c>
      <c r="F38" s="597">
        <v>1</v>
      </c>
      <c r="G38" s="599" t="s">
        <v>96</v>
      </c>
      <c r="H38" s="600">
        <v>18</v>
      </c>
      <c r="I38" s="597" t="s">
        <v>65</v>
      </c>
      <c r="J38" s="597" t="s">
        <v>49</v>
      </c>
      <c r="K38" s="597" t="s">
        <v>74</v>
      </c>
      <c r="L38" s="601">
        <v>237000000</v>
      </c>
      <c r="M38" s="602">
        <v>105350000</v>
      </c>
      <c r="N38" s="603" t="s">
        <v>64</v>
      </c>
      <c r="O38" s="603" t="s">
        <v>486</v>
      </c>
      <c r="P38" s="679" t="s">
        <v>67</v>
      </c>
      <c r="Q38" s="680"/>
      <c r="R38" s="704"/>
      <c r="S38" s="704"/>
      <c r="T38" s="705"/>
      <c r="U38" s="590"/>
      <c r="V38" s="589"/>
      <c r="W38" s="683"/>
      <c r="X38" s="590"/>
      <c r="Y38" s="683"/>
      <c r="Z38" s="683"/>
      <c r="AA38" s="589"/>
      <c r="AB38" s="589"/>
      <c r="AC38" s="589"/>
      <c r="AD38" s="589"/>
      <c r="AE38" s="589"/>
      <c r="AF38" s="589"/>
      <c r="AG38" s="589"/>
      <c r="AH38" s="589"/>
      <c r="AI38" s="706"/>
      <c r="AJ38" s="706"/>
      <c r="AK38" s="589"/>
      <c r="AL38" s="707"/>
      <c r="AM38" s="719"/>
      <c r="AN38" s="703"/>
      <c r="AO38" s="703"/>
      <c r="AP38" s="703"/>
      <c r="AQ38" s="703"/>
      <c r="AR38" s="703"/>
      <c r="AS38" s="703"/>
      <c r="AT38" s="703"/>
      <c r="AU38" s="703"/>
      <c r="AV38" s="703"/>
      <c r="AW38" s="703"/>
      <c r="AX38" s="703"/>
      <c r="AY38" s="703"/>
      <c r="AZ38" s="703"/>
      <c r="BA38" s="703"/>
    </row>
    <row r="39" spans="1:53" s="710" customFormat="1" ht="168.75" customHeight="1" x14ac:dyDescent="0.25">
      <c r="A39" s="596" t="e">
        <f t="shared" si="0"/>
        <v>#REF!</v>
      </c>
      <c r="B39" s="597" t="s">
        <v>426</v>
      </c>
      <c r="C39" s="597">
        <v>84131603</v>
      </c>
      <c r="D39" s="598" t="s">
        <v>79</v>
      </c>
      <c r="E39" s="597" t="s">
        <v>63</v>
      </c>
      <c r="F39" s="597">
        <v>1</v>
      </c>
      <c r="G39" s="599" t="s">
        <v>94</v>
      </c>
      <c r="H39" s="600">
        <v>1</v>
      </c>
      <c r="I39" s="597" t="s">
        <v>65</v>
      </c>
      <c r="J39" s="597" t="s">
        <v>49</v>
      </c>
      <c r="K39" s="597" t="s">
        <v>54</v>
      </c>
      <c r="L39" s="601">
        <v>3226000</v>
      </c>
      <c r="M39" s="602">
        <v>3226000</v>
      </c>
      <c r="N39" s="603" t="s">
        <v>66</v>
      </c>
      <c r="O39" s="603" t="s">
        <v>50</v>
      </c>
      <c r="P39" s="679" t="s">
        <v>67</v>
      </c>
      <c r="Q39" s="680"/>
      <c r="R39" s="691" t="s">
        <v>823</v>
      </c>
      <c r="S39" s="691" t="s">
        <v>824</v>
      </c>
      <c r="T39" s="692">
        <v>42769</v>
      </c>
      <c r="U39" s="693" t="s">
        <v>853</v>
      </c>
      <c r="V39" s="694" t="s">
        <v>734</v>
      </c>
      <c r="W39" s="695">
        <v>2959748</v>
      </c>
      <c r="X39" s="590"/>
      <c r="Y39" s="736">
        <f>W39</f>
        <v>2959748</v>
      </c>
      <c r="Z39" s="736">
        <f>W39</f>
        <v>2959748</v>
      </c>
      <c r="AA39" s="697" t="s">
        <v>854</v>
      </c>
      <c r="AB39" s="589"/>
      <c r="AC39" s="589"/>
      <c r="AD39" s="589"/>
      <c r="AE39" s="589"/>
      <c r="AF39" s="589"/>
      <c r="AG39" s="589"/>
      <c r="AH39" s="697" t="s">
        <v>855</v>
      </c>
      <c r="AI39" s="698">
        <v>42769</v>
      </c>
      <c r="AJ39" s="698">
        <v>43100</v>
      </c>
      <c r="AK39" s="699" t="s">
        <v>505</v>
      </c>
      <c r="AL39" s="700" t="s">
        <v>506</v>
      </c>
      <c r="AM39" s="719"/>
      <c r="AN39" s="702"/>
      <c r="AO39" s="703"/>
      <c r="AP39" s="703"/>
      <c r="AQ39" s="703"/>
      <c r="AR39" s="703"/>
      <c r="AS39" s="703"/>
      <c r="AT39" s="703"/>
      <c r="AU39" s="703"/>
      <c r="AV39" s="703"/>
      <c r="AW39" s="703"/>
      <c r="AX39" s="703"/>
      <c r="AY39" s="703"/>
      <c r="AZ39" s="703"/>
      <c r="BA39" s="703"/>
    </row>
    <row r="40" spans="1:53" s="710" customFormat="1" ht="72" customHeight="1" x14ac:dyDescent="0.25">
      <c r="A40" s="737">
        <v>22</v>
      </c>
      <c r="B40" s="597" t="s">
        <v>426</v>
      </c>
      <c r="C40" s="597">
        <v>84131512</v>
      </c>
      <c r="D40" s="738" t="s">
        <v>103</v>
      </c>
      <c r="E40" s="597" t="s">
        <v>63</v>
      </c>
      <c r="F40" s="597">
        <v>1</v>
      </c>
      <c r="G40" s="599" t="s">
        <v>101</v>
      </c>
      <c r="H40" s="600">
        <v>12</v>
      </c>
      <c r="I40" s="597" t="s">
        <v>295</v>
      </c>
      <c r="J40" s="597" t="s">
        <v>49</v>
      </c>
      <c r="K40" s="597" t="s">
        <v>350</v>
      </c>
      <c r="L40" s="601">
        <v>10100000</v>
      </c>
      <c r="M40" s="602">
        <v>10100000</v>
      </c>
      <c r="N40" s="603" t="s">
        <v>66</v>
      </c>
      <c r="O40" s="603" t="s">
        <v>50</v>
      </c>
      <c r="P40" s="679" t="s">
        <v>67</v>
      </c>
      <c r="Q40" s="680"/>
      <c r="R40" s="704"/>
      <c r="S40" s="704"/>
      <c r="T40" s="705"/>
      <c r="U40" s="720"/>
      <c r="V40" s="589"/>
      <c r="W40" s="683"/>
      <c r="X40" s="590"/>
      <c r="Y40" s="683"/>
      <c r="Z40" s="683"/>
      <c r="AA40" s="589"/>
      <c r="AB40" s="589"/>
      <c r="AC40" s="589"/>
      <c r="AD40" s="589"/>
      <c r="AE40" s="589"/>
      <c r="AF40" s="589"/>
      <c r="AG40" s="589"/>
      <c r="AH40" s="589"/>
      <c r="AI40" s="706"/>
      <c r="AJ40" s="706"/>
      <c r="AK40" s="589"/>
      <c r="AL40" s="707"/>
      <c r="AM40" s="719"/>
      <c r="AN40" s="702"/>
      <c r="AO40" s="703"/>
      <c r="AP40" s="703"/>
      <c r="AQ40" s="703"/>
      <c r="AR40" s="703"/>
      <c r="AS40" s="703"/>
      <c r="AT40" s="703"/>
      <c r="AU40" s="703"/>
      <c r="AV40" s="703"/>
      <c r="AW40" s="703"/>
      <c r="AX40" s="703"/>
      <c r="AY40" s="703"/>
      <c r="AZ40" s="703"/>
      <c r="BA40" s="703"/>
    </row>
    <row r="41" spans="1:53" s="710" customFormat="1" ht="72" customHeight="1" x14ac:dyDescent="0.25">
      <c r="A41" s="737"/>
      <c r="B41" s="597" t="s">
        <v>426</v>
      </c>
      <c r="C41" s="597">
        <v>84131512</v>
      </c>
      <c r="D41" s="738"/>
      <c r="E41" s="597" t="s">
        <v>63</v>
      </c>
      <c r="F41" s="597">
        <v>1</v>
      </c>
      <c r="G41" s="599" t="s">
        <v>101</v>
      </c>
      <c r="H41" s="600">
        <v>12</v>
      </c>
      <c r="I41" s="597" t="s">
        <v>295</v>
      </c>
      <c r="J41" s="597" t="s">
        <v>49</v>
      </c>
      <c r="K41" s="597" t="s">
        <v>351</v>
      </c>
      <c r="L41" s="601">
        <v>10000000</v>
      </c>
      <c r="M41" s="602">
        <v>10000000</v>
      </c>
      <c r="N41" s="603" t="s">
        <v>66</v>
      </c>
      <c r="O41" s="603" t="s">
        <v>50</v>
      </c>
      <c r="P41" s="679" t="s">
        <v>86</v>
      </c>
      <c r="Q41" s="680"/>
      <c r="R41" s="704"/>
      <c r="S41" s="704"/>
      <c r="T41" s="705"/>
      <c r="U41" s="720"/>
      <c r="V41" s="589"/>
      <c r="W41" s="683"/>
      <c r="X41" s="590"/>
      <c r="Y41" s="683"/>
      <c r="Z41" s="683"/>
      <c r="AA41" s="589"/>
      <c r="AB41" s="589"/>
      <c r="AC41" s="589"/>
      <c r="AD41" s="589"/>
      <c r="AE41" s="589"/>
      <c r="AF41" s="589"/>
      <c r="AG41" s="589"/>
      <c r="AH41" s="589"/>
      <c r="AI41" s="706"/>
      <c r="AJ41" s="706"/>
      <c r="AK41" s="589"/>
      <c r="AL41" s="707"/>
      <c r="AM41" s="714"/>
      <c r="AN41" s="716"/>
      <c r="AO41" s="716"/>
      <c r="AP41" s="717"/>
      <c r="AQ41" s="689"/>
      <c r="AR41" s="689"/>
      <c r="AS41" s="689"/>
      <c r="AT41" s="689"/>
      <c r="AU41" s="689"/>
      <c r="AV41" s="689"/>
      <c r="AW41" s="689"/>
      <c r="AX41" s="689"/>
      <c r="AY41" s="689"/>
      <c r="AZ41" s="689"/>
      <c r="BA41" s="689"/>
    </row>
    <row r="42" spans="1:53" s="710" customFormat="1" ht="72" customHeight="1" x14ac:dyDescent="0.25">
      <c r="A42" s="737"/>
      <c r="B42" s="597" t="s">
        <v>426</v>
      </c>
      <c r="C42" s="597">
        <v>84131512</v>
      </c>
      <c r="D42" s="738"/>
      <c r="E42" s="597" t="s">
        <v>63</v>
      </c>
      <c r="F42" s="597">
        <v>1</v>
      </c>
      <c r="G42" s="599" t="s">
        <v>101</v>
      </c>
      <c r="H42" s="600">
        <v>12</v>
      </c>
      <c r="I42" s="597" t="s">
        <v>295</v>
      </c>
      <c r="J42" s="597" t="s">
        <v>49</v>
      </c>
      <c r="K42" s="597" t="s">
        <v>352</v>
      </c>
      <c r="L42" s="601">
        <v>26774000</v>
      </c>
      <c r="M42" s="602">
        <v>26774000</v>
      </c>
      <c r="N42" s="603" t="s">
        <v>66</v>
      </c>
      <c r="O42" s="603" t="s">
        <v>50</v>
      </c>
      <c r="P42" s="679" t="s">
        <v>104</v>
      </c>
      <c r="Q42" s="680"/>
      <c r="R42" s="704"/>
      <c r="S42" s="704"/>
      <c r="T42" s="705"/>
      <c r="U42" s="590"/>
      <c r="V42" s="589"/>
      <c r="W42" s="683"/>
      <c r="X42" s="590"/>
      <c r="Y42" s="683"/>
      <c r="Z42" s="683"/>
      <c r="AA42" s="589"/>
      <c r="AB42" s="589"/>
      <c r="AC42" s="589"/>
      <c r="AD42" s="589"/>
      <c r="AE42" s="589"/>
      <c r="AF42" s="589"/>
      <c r="AG42" s="589"/>
      <c r="AH42" s="589"/>
      <c r="AI42" s="706"/>
      <c r="AJ42" s="706"/>
      <c r="AK42" s="589"/>
      <c r="AL42" s="707"/>
      <c r="AM42" s="719"/>
      <c r="AN42" s="702"/>
      <c r="AO42" s="703"/>
      <c r="AP42" s="703"/>
      <c r="AQ42" s="703"/>
      <c r="AR42" s="703"/>
      <c r="AS42" s="703"/>
      <c r="AT42" s="703"/>
      <c r="AU42" s="703"/>
      <c r="AV42" s="703"/>
      <c r="AW42" s="703"/>
      <c r="AX42" s="703"/>
      <c r="AY42" s="703"/>
      <c r="AZ42" s="703"/>
      <c r="BA42" s="703"/>
    </row>
    <row r="43" spans="1:53" s="710" customFormat="1" ht="72" customHeight="1" x14ac:dyDescent="0.25">
      <c r="A43" s="737"/>
      <c r="B43" s="597" t="s">
        <v>426</v>
      </c>
      <c r="C43" s="597">
        <v>84131512</v>
      </c>
      <c r="D43" s="738"/>
      <c r="E43" s="597" t="s">
        <v>63</v>
      </c>
      <c r="F43" s="597">
        <v>1</v>
      </c>
      <c r="G43" s="599" t="s">
        <v>101</v>
      </c>
      <c r="H43" s="600">
        <v>12</v>
      </c>
      <c r="I43" s="597" t="s">
        <v>295</v>
      </c>
      <c r="J43" s="597" t="s">
        <v>49</v>
      </c>
      <c r="K43" s="597" t="s">
        <v>353</v>
      </c>
      <c r="L43" s="601">
        <v>9500000</v>
      </c>
      <c r="M43" s="602">
        <v>9500000</v>
      </c>
      <c r="N43" s="603" t="s">
        <v>66</v>
      </c>
      <c r="O43" s="603" t="s">
        <v>50</v>
      </c>
      <c r="P43" s="679" t="s">
        <v>105</v>
      </c>
      <c r="Q43" s="680"/>
      <c r="R43" s="704"/>
      <c r="S43" s="704"/>
      <c r="T43" s="705"/>
      <c r="U43" s="590"/>
      <c r="V43" s="589"/>
      <c r="W43" s="683"/>
      <c r="X43" s="590"/>
      <c r="Y43" s="683"/>
      <c r="Z43" s="683"/>
      <c r="AA43" s="589"/>
      <c r="AB43" s="589"/>
      <c r="AC43" s="589"/>
      <c r="AD43" s="589"/>
      <c r="AE43" s="589"/>
      <c r="AF43" s="589"/>
      <c r="AG43" s="589"/>
      <c r="AH43" s="589"/>
      <c r="AI43" s="706"/>
      <c r="AJ43" s="706"/>
      <c r="AK43" s="589"/>
      <c r="AL43" s="707"/>
      <c r="AM43" s="719"/>
      <c r="AN43" s="703"/>
      <c r="AO43" s="702"/>
      <c r="AP43" s="703"/>
      <c r="AQ43" s="703"/>
      <c r="AR43" s="703"/>
      <c r="AS43" s="703"/>
      <c r="AT43" s="703"/>
      <c r="AU43" s="703"/>
      <c r="AV43" s="703"/>
      <c r="AW43" s="703"/>
      <c r="AX43" s="703"/>
      <c r="AY43" s="703"/>
      <c r="AZ43" s="703"/>
      <c r="BA43" s="703"/>
    </row>
    <row r="44" spans="1:53" s="710" customFormat="1" ht="72" customHeight="1" x14ac:dyDescent="0.25">
      <c r="A44" s="737"/>
      <c r="B44" s="597" t="s">
        <v>426</v>
      </c>
      <c r="C44" s="597">
        <v>84131512</v>
      </c>
      <c r="D44" s="738"/>
      <c r="E44" s="597" t="s">
        <v>63</v>
      </c>
      <c r="F44" s="597">
        <v>1</v>
      </c>
      <c r="G44" s="599" t="s">
        <v>101</v>
      </c>
      <c r="H44" s="600">
        <v>12</v>
      </c>
      <c r="I44" s="597" t="s">
        <v>295</v>
      </c>
      <c r="J44" s="597" t="s">
        <v>49</v>
      </c>
      <c r="K44" s="597" t="s">
        <v>354</v>
      </c>
      <c r="L44" s="601">
        <v>1400000</v>
      </c>
      <c r="M44" s="602">
        <v>1400000</v>
      </c>
      <c r="N44" s="603" t="s">
        <v>66</v>
      </c>
      <c r="O44" s="603" t="s">
        <v>50</v>
      </c>
      <c r="P44" s="679" t="s">
        <v>291</v>
      </c>
      <c r="Q44" s="680"/>
      <c r="R44" s="704"/>
      <c r="S44" s="704"/>
      <c r="T44" s="705"/>
      <c r="U44" s="720"/>
      <c r="V44" s="589"/>
      <c r="W44" s="683"/>
      <c r="X44" s="590"/>
      <c r="Y44" s="683"/>
      <c r="Z44" s="683"/>
      <c r="AA44" s="589"/>
      <c r="AB44" s="589"/>
      <c r="AC44" s="589"/>
      <c r="AD44" s="589"/>
      <c r="AE44" s="589"/>
      <c r="AF44" s="589"/>
      <c r="AG44" s="589"/>
      <c r="AH44" s="589"/>
      <c r="AI44" s="706"/>
      <c r="AJ44" s="706"/>
      <c r="AK44" s="589"/>
      <c r="AL44" s="707"/>
      <c r="AM44" s="714"/>
      <c r="AN44" s="716"/>
      <c r="AO44" s="716"/>
      <c r="AP44" s="717"/>
      <c r="AQ44" s="689"/>
      <c r="AR44" s="689"/>
      <c r="AS44" s="689"/>
      <c r="AT44" s="689"/>
      <c r="AU44" s="689"/>
      <c r="AV44" s="689"/>
      <c r="AW44" s="689"/>
      <c r="AX44" s="689"/>
      <c r="AY44" s="689"/>
      <c r="AZ44" s="689"/>
      <c r="BA44" s="689"/>
    </row>
    <row r="45" spans="1:53" s="578" customFormat="1" ht="72" customHeight="1" x14ac:dyDescent="0.25">
      <c r="A45" s="596">
        <v>23</v>
      </c>
      <c r="B45" s="597" t="s">
        <v>428</v>
      </c>
      <c r="C45" s="597" t="s">
        <v>92</v>
      </c>
      <c r="D45" s="739" t="s">
        <v>449</v>
      </c>
      <c r="E45" s="597" t="s">
        <v>63</v>
      </c>
      <c r="F45" s="597">
        <v>1</v>
      </c>
      <c r="G45" s="599" t="s">
        <v>94</v>
      </c>
      <c r="H45" s="600">
        <v>10</v>
      </c>
      <c r="I45" s="597" t="s">
        <v>65</v>
      </c>
      <c r="J45" s="597" t="s">
        <v>49</v>
      </c>
      <c r="K45" s="597" t="s">
        <v>355</v>
      </c>
      <c r="L45" s="601">
        <v>25000000</v>
      </c>
      <c r="M45" s="602">
        <v>25000000</v>
      </c>
      <c r="N45" s="603" t="s">
        <v>66</v>
      </c>
      <c r="O45" s="603" t="s">
        <v>50</v>
      </c>
      <c r="P45" s="679" t="s">
        <v>67</v>
      </c>
      <c r="Q45" s="680"/>
      <c r="R45" s="691" t="s">
        <v>816</v>
      </c>
      <c r="S45" s="691" t="s">
        <v>817</v>
      </c>
      <c r="T45" s="692">
        <v>42768</v>
      </c>
      <c r="U45" s="693" t="s">
        <v>818</v>
      </c>
      <c r="V45" s="694" t="s">
        <v>819</v>
      </c>
      <c r="W45" s="695">
        <v>25000000</v>
      </c>
      <c r="X45" s="590"/>
      <c r="Y45" s="736">
        <v>25000000</v>
      </c>
      <c r="Z45" s="736">
        <v>25000000</v>
      </c>
      <c r="AA45" s="697" t="s">
        <v>820</v>
      </c>
      <c r="AB45" s="589"/>
      <c r="AC45" s="589"/>
      <c r="AD45" s="589"/>
      <c r="AE45" s="589"/>
      <c r="AF45" s="589"/>
      <c r="AG45" s="589"/>
      <c r="AH45" s="697" t="s">
        <v>821</v>
      </c>
      <c r="AI45" s="698">
        <v>42768</v>
      </c>
      <c r="AJ45" s="698">
        <v>43098</v>
      </c>
      <c r="AK45" s="699" t="s">
        <v>822</v>
      </c>
      <c r="AL45" s="700" t="s">
        <v>506</v>
      </c>
      <c r="AM45" s="740"/>
      <c r="AN45" s="741"/>
      <c r="AO45" s="741"/>
      <c r="AP45" s="741"/>
      <c r="AQ45" s="703"/>
      <c r="AR45" s="741"/>
      <c r="AS45" s="741"/>
      <c r="AT45" s="742"/>
      <c r="AU45" s="741"/>
      <c r="AV45" s="741"/>
      <c r="AW45" s="741"/>
      <c r="AX45" s="741"/>
      <c r="AY45" s="741"/>
      <c r="AZ45" s="741"/>
      <c r="BA45" s="741"/>
    </row>
    <row r="46" spans="1:53" s="578" customFormat="1" ht="72" customHeight="1" x14ac:dyDescent="0.25">
      <c r="A46" s="596">
        <f>+A45+1</f>
        <v>24</v>
      </c>
      <c r="B46" s="597" t="s">
        <v>426</v>
      </c>
      <c r="C46" s="597">
        <v>20102302</v>
      </c>
      <c r="D46" s="598" t="s">
        <v>356</v>
      </c>
      <c r="E46" s="597" t="s">
        <v>76</v>
      </c>
      <c r="F46" s="597">
        <v>1</v>
      </c>
      <c r="G46" s="599" t="s">
        <v>99</v>
      </c>
      <c r="H46" s="600">
        <v>1</v>
      </c>
      <c r="I46" s="597" t="s">
        <v>72</v>
      </c>
      <c r="J46" s="597" t="s">
        <v>49</v>
      </c>
      <c r="K46" s="597" t="s">
        <v>384</v>
      </c>
      <c r="L46" s="601">
        <v>3000000</v>
      </c>
      <c r="M46" s="602">
        <v>3000000</v>
      </c>
      <c r="N46" s="603" t="s">
        <v>66</v>
      </c>
      <c r="O46" s="603" t="s">
        <v>50</v>
      </c>
      <c r="P46" s="679" t="s">
        <v>67</v>
      </c>
      <c r="Q46" s="680"/>
      <c r="R46" s="681"/>
      <c r="S46" s="681"/>
      <c r="T46" s="705"/>
      <c r="U46" s="590"/>
      <c r="V46" s="589"/>
      <c r="W46" s="725"/>
      <c r="X46" s="590"/>
      <c r="Y46" s="743"/>
      <c r="Z46" s="743"/>
      <c r="AA46" s="681"/>
      <c r="AB46" s="681"/>
      <c r="AC46" s="681"/>
      <c r="AD46" s="681"/>
      <c r="AE46" s="681"/>
      <c r="AF46" s="681"/>
      <c r="AG46" s="681"/>
      <c r="AH46" s="681"/>
      <c r="AI46" s="681"/>
      <c r="AJ46" s="744"/>
      <c r="AK46" s="744"/>
      <c r="AL46" s="745"/>
      <c r="AM46" s="746"/>
      <c r="AN46" s="747"/>
      <c r="AO46" s="747"/>
      <c r="AP46" s="747"/>
      <c r="AQ46" s="747"/>
      <c r="AR46" s="747"/>
      <c r="AS46" s="747"/>
      <c r="AT46" s="747"/>
      <c r="AU46" s="747"/>
      <c r="AV46" s="747"/>
      <c r="AW46" s="747"/>
      <c r="AX46" s="747"/>
      <c r="AY46" s="747"/>
      <c r="AZ46" s="747"/>
      <c r="BA46" s="747"/>
    </row>
    <row r="47" spans="1:53" s="578" customFormat="1" ht="72" customHeight="1" x14ac:dyDescent="0.25">
      <c r="A47" s="596">
        <f>+A46+1</f>
        <v>25</v>
      </c>
      <c r="B47" s="597" t="s">
        <v>426</v>
      </c>
      <c r="C47" s="597">
        <v>55101519</v>
      </c>
      <c r="D47" s="598" t="s">
        <v>298</v>
      </c>
      <c r="E47" s="597" t="s">
        <v>63</v>
      </c>
      <c r="F47" s="597">
        <v>1</v>
      </c>
      <c r="G47" s="599" t="s">
        <v>96</v>
      </c>
      <c r="H47" s="600" t="s">
        <v>357</v>
      </c>
      <c r="I47" s="597" t="s">
        <v>72</v>
      </c>
      <c r="J47" s="597" t="s">
        <v>49</v>
      </c>
      <c r="K47" s="597" t="s">
        <v>334</v>
      </c>
      <c r="L47" s="601">
        <v>3000000</v>
      </c>
      <c r="M47" s="602">
        <v>3000000</v>
      </c>
      <c r="N47" s="603" t="s">
        <v>66</v>
      </c>
      <c r="O47" s="603" t="s">
        <v>50</v>
      </c>
      <c r="P47" s="679" t="s">
        <v>67</v>
      </c>
      <c r="Q47" s="680"/>
      <c r="R47" s="681"/>
      <c r="S47" s="681"/>
      <c r="T47" s="705"/>
      <c r="U47" s="590"/>
      <c r="V47" s="589"/>
      <c r="W47" s="725"/>
      <c r="X47" s="590"/>
      <c r="Y47" s="743"/>
      <c r="Z47" s="743"/>
      <c r="AA47" s="681"/>
      <c r="AB47" s="681"/>
      <c r="AC47" s="681"/>
      <c r="AD47" s="681"/>
      <c r="AE47" s="681"/>
      <c r="AF47" s="681"/>
      <c r="AG47" s="681"/>
      <c r="AH47" s="681"/>
      <c r="AI47" s="681"/>
      <c r="AJ47" s="744"/>
      <c r="AK47" s="744"/>
      <c r="AL47" s="745"/>
      <c r="AM47" s="746"/>
      <c r="AN47" s="747"/>
      <c r="AO47" s="747"/>
      <c r="AP47" s="747"/>
      <c r="AQ47" s="747"/>
      <c r="AR47" s="747"/>
      <c r="AS47" s="747"/>
      <c r="AT47" s="747"/>
      <c r="AU47" s="747"/>
      <c r="AV47" s="747"/>
      <c r="AW47" s="747"/>
      <c r="AX47" s="747"/>
      <c r="AY47" s="747"/>
      <c r="AZ47" s="747"/>
      <c r="BA47" s="747"/>
    </row>
    <row r="48" spans="1:53" s="578" customFormat="1" ht="72" customHeight="1" x14ac:dyDescent="0.25">
      <c r="A48" s="737">
        <v>26</v>
      </c>
      <c r="B48" s="597" t="s">
        <v>426</v>
      </c>
      <c r="C48" s="748">
        <v>72101516</v>
      </c>
      <c r="D48" s="738" t="s">
        <v>358</v>
      </c>
      <c r="E48" s="597" t="s">
        <v>63</v>
      </c>
      <c r="F48" s="597">
        <v>1</v>
      </c>
      <c r="G48" s="597" t="s">
        <v>97</v>
      </c>
      <c r="H48" s="597" t="s">
        <v>238</v>
      </c>
      <c r="I48" s="597" t="s">
        <v>72</v>
      </c>
      <c r="J48" s="597" t="s">
        <v>49</v>
      </c>
      <c r="K48" s="597" t="s">
        <v>51</v>
      </c>
      <c r="L48" s="601">
        <v>2500000</v>
      </c>
      <c r="M48" s="602">
        <v>2500000</v>
      </c>
      <c r="N48" s="603" t="s">
        <v>66</v>
      </c>
      <c r="O48" s="603" t="s">
        <v>50</v>
      </c>
      <c r="P48" s="679" t="s">
        <v>67</v>
      </c>
      <c r="Q48" s="680"/>
      <c r="R48" s="704"/>
      <c r="S48" s="704"/>
      <c r="T48" s="705"/>
      <c r="U48" s="590"/>
      <c r="V48" s="749"/>
      <c r="W48" s="750"/>
      <c r="X48" s="590"/>
      <c r="Y48" s="683"/>
      <c r="Z48" s="683"/>
      <c r="AA48" s="681"/>
      <c r="AB48" s="681"/>
      <c r="AC48" s="681"/>
      <c r="AD48" s="681"/>
      <c r="AE48" s="681"/>
      <c r="AF48" s="681"/>
      <c r="AG48" s="681"/>
      <c r="AH48" s="681"/>
      <c r="AI48" s="681"/>
      <c r="AJ48" s="706"/>
      <c r="AK48" s="589"/>
      <c r="AL48" s="707"/>
      <c r="AM48" s="719"/>
      <c r="AN48" s="703"/>
      <c r="AO48" s="703"/>
      <c r="AP48" s="703"/>
      <c r="AQ48" s="703"/>
      <c r="AR48" s="703"/>
      <c r="AS48" s="703"/>
      <c r="AT48" s="703"/>
      <c r="AU48" s="703"/>
      <c r="AV48" s="703"/>
      <c r="AW48" s="703"/>
      <c r="AX48" s="703"/>
      <c r="AY48" s="703"/>
      <c r="AZ48" s="703"/>
      <c r="BA48" s="703"/>
    </row>
    <row r="49" spans="1:53" s="578" customFormat="1" ht="72" customHeight="1" x14ac:dyDescent="0.25">
      <c r="A49" s="737"/>
      <c r="B49" s="597" t="s">
        <v>426</v>
      </c>
      <c r="C49" s="748"/>
      <c r="D49" s="738"/>
      <c r="E49" s="597" t="s">
        <v>63</v>
      </c>
      <c r="F49" s="597">
        <v>1</v>
      </c>
      <c r="G49" s="597" t="s">
        <v>97</v>
      </c>
      <c r="H49" s="597" t="s">
        <v>238</v>
      </c>
      <c r="I49" s="597" t="s">
        <v>72</v>
      </c>
      <c r="J49" s="597" t="s">
        <v>49</v>
      </c>
      <c r="K49" s="597" t="s">
        <v>59</v>
      </c>
      <c r="L49" s="601">
        <v>1500000</v>
      </c>
      <c r="M49" s="602">
        <v>1500000</v>
      </c>
      <c r="N49" s="603" t="s">
        <v>66</v>
      </c>
      <c r="O49" s="603" t="s">
        <v>50</v>
      </c>
      <c r="P49" s="679" t="s">
        <v>67</v>
      </c>
      <c r="Q49" s="680"/>
      <c r="R49" s="704"/>
      <c r="S49" s="704"/>
      <c r="T49" s="705"/>
      <c r="U49" s="590"/>
      <c r="V49" s="589"/>
      <c r="W49" s="751"/>
      <c r="X49" s="590"/>
      <c r="Y49" s="683"/>
      <c r="Z49" s="683"/>
      <c r="AA49" s="681"/>
      <c r="AB49" s="681"/>
      <c r="AC49" s="681"/>
      <c r="AD49" s="681"/>
      <c r="AE49" s="681"/>
      <c r="AF49" s="681"/>
      <c r="AG49" s="681"/>
      <c r="AH49" s="681"/>
      <c r="AI49" s="681"/>
      <c r="AJ49" s="706"/>
      <c r="AK49" s="589"/>
      <c r="AL49" s="707"/>
      <c r="AM49" s="719"/>
      <c r="AN49" s="703"/>
      <c r="AO49" s="715"/>
      <c r="AP49" s="742"/>
      <c r="AQ49" s="703"/>
      <c r="AR49" s="703"/>
      <c r="AS49" s="703"/>
      <c r="AT49" s="742"/>
      <c r="AU49" s="703"/>
      <c r="AV49" s="703"/>
      <c r="AW49" s="703"/>
      <c r="AX49" s="703"/>
      <c r="AY49" s="703"/>
      <c r="AZ49" s="703"/>
      <c r="BA49" s="703"/>
    </row>
    <row r="50" spans="1:53" s="578" customFormat="1" ht="72" customHeight="1" x14ac:dyDescent="0.25">
      <c r="A50" s="737">
        <v>27</v>
      </c>
      <c r="B50" s="597" t="s">
        <v>426</v>
      </c>
      <c r="C50" s="748" t="s">
        <v>359</v>
      </c>
      <c r="D50" s="738" t="s">
        <v>360</v>
      </c>
      <c r="E50" s="597" t="s">
        <v>63</v>
      </c>
      <c r="F50" s="597">
        <v>1</v>
      </c>
      <c r="G50" s="597" t="s">
        <v>101</v>
      </c>
      <c r="H50" s="597" t="s">
        <v>357</v>
      </c>
      <c r="I50" s="597" t="s">
        <v>72</v>
      </c>
      <c r="J50" s="597" t="s">
        <v>49</v>
      </c>
      <c r="K50" s="597" t="s">
        <v>51</v>
      </c>
      <c r="L50" s="601">
        <v>3000000</v>
      </c>
      <c r="M50" s="602">
        <v>3000000</v>
      </c>
      <c r="N50" s="603" t="s">
        <v>66</v>
      </c>
      <c r="O50" s="603" t="s">
        <v>50</v>
      </c>
      <c r="P50" s="679" t="s">
        <v>67</v>
      </c>
      <c r="Q50" s="680"/>
      <c r="R50" s="704"/>
      <c r="S50" s="704"/>
      <c r="T50" s="705"/>
      <c r="U50" s="590"/>
      <c r="V50" s="589"/>
      <c r="W50" s="725"/>
      <c r="X50" s="590"/>
      <c r="Y50" s="683"/>
      <c r="Z50" s="683"/>
      <c r="AA50" s="589"/>
      <c r="AB50" s="589"/>
      <c r="AC50" s="589"/>
      <c r="AD50" s="589"/>
      <c r="AE50" s="589"/>
      <c r="AF50" s="706"/>
      <c r="AG50" s="706"/>
      <c r="AH50" s="589"/>
      <c r="AI50" s="706"/>
      <c r="AJ50" s="706"/>
      <c r="AK50" s="589"/>
      <c r="AL50" s="727"/>
      <c r="AM50" s="719"/>
      <c r="AN50" s="703"/>
      <c r="AO50" s="703"/>
      <c r="AP50" s="703"/>
      <c r="AQ50" s="715"/>
      <c r="AR50" s="703"/>
      <c r="AS50" s="703"/>
      <c r="AT50" s="752"/>
      <c r="AU50" s="703"/>
      <c r="AV50" s="703"/>
      <c r="AW50" s="703"/>
      <c r="AX50" s="703"/>
      <c r="AY50" s="703"/>
      <c r="AZ50" s="703"/>
      <c r="BA50" s="703"/>
    </row>
    <row r="51" spans="1:53" s="578" customFormat="1" ht="72" customHeight="1" x14ac:dyDescent="0.25">
      <c r="A51" s="737"/>
      <c r="B51" s="597" t="s">
        <v>426</v>
      </c>
      <c r="C51" s="748"/>
      <c r="D51" s="738"/>
      <c r="E51" s="597" t="s">
        <v>63</v>
      </c>
      <c r="F51" s="597">
        <v>1</v>
      </c>
      <c r="G51" s="597" t="s">
        <v>101</v>
      </c>
      <c r="H51" s="597" t="s">
        <v>357</v>
      </c>
      <c r="I51" s="597" t="s">
        <v>72</v>
      </c>
      <c r="J51" s="597" t="s">
        <v>49</v>
      </c>
      <c r="K51" s="597" t="s">
        <v>59</v>
      </c>
      <c r="L51" s="601">
        <v>2000000</v>
      </c>
      <c r="M51" s="602">
        <v>2000000</v>
      </c>
      <c r="N51" s="603" t="s">
        <v>66</v>
      </c>
      <c r="O51" s="603" t="s">
        <v>50</v>
      </c>
      <c r="P51" s="679" t="s">
        <v>67</v>
      </c>
      <c r="Q51" s="680"/>
      <c r="R51" s="704"/>
      <c r="S51" s="753"/>
      <c r="T51" s="705"/>
      <c r="U51" s="720"/>
      <c r="V51" s="589"/>
      <c r="W51" s="751"/>
      <c r="X51" s="590"/>
      <c r="Y51" s="683"/>
      <c r="Z51" s="683"/>
      <c r="AA51" s="589"/>
      <c r="AB51" s="589"/>
      <c r="AC51" s="589"/>
      <c r="AD51" s="589"/>
      <c r="AE51" s="589"/>
      <c r="AF51" s="589"/>
      <c r="AG51" s="589"/>
      <c r="AH51" s="589"/>
      <c r="AI51" s="706"/>
      <c r="AJ51" s="706"/>
      <c r="AK51" s="589"/>
      <c r="AL51" s="707"/>
      <c r="AM51" s="714"/>
      <c r="AN51" s="687"/>
      <c r="AO51" s="687"/>
      <c r="AP51" s="721"/>
      <c r="AQ51" s="687"/>
      <c r="AR51" s="687"/>
      <c r="AS51" s="754"/>
      <c r="AT51" s="755"/>
      <c r="AU51" s="756"/>
      <c r="AV51" s="756"/>
      <c r="AW51" s="756"/>
      <c r="AX51" s="757"/>
      <c r="AY51" s="756"/>
      <c r="AZ51" s="756"/>
      <c r="BA51" s="758"/>
    </row>
    <row r="52" spans="1:53" s="578" customFormat="1" ht="72" customHeight="1" x14ac:dyDescent="0.25">
      <c r="A52" s="737">
        <v>28</v>
      </c>
      <c r="B52" s="597" t="s">
        <v>426</v>
      </c>
      <c r="C52" s="748" t="s">
        <v>359</v>
      </c>
      <c r="D52" s="738" t="s">
        <v>361</v>
      </c>
      <c r="E52" s="597" t="s">
        <v>63</v>
      </c>
      <c r="F52" s="597">
        <v>1</v>
      </c>
      <c r="G52" s="597" t="s">
        <v>96</v>
      </c>
      <c r="H52" s="597" t="s">
        <v>357</v>
      </c>
      <c r="I52" s="597" t="s">
        <v>72</v>
      </c>
      <c r="J52" s="597" t="s">
        <v>49</v>
      </c>
      <c r="K52" s="597" t="s">
        <v>51</v>
      </c>
      <c r="L52" s="601">
        <v>15000000</v>
      </c>
      <c r="M52" s="602">
        <v>15000000</v>
      </c>
      <c r="N52" s="603" t="s">
        <v>66</v>
      </c>
      <c r="O52" s="603" t="s">
        <v>50</v>
      </c>
      <c r="P52" s="679" t="s">
        <v>86</v>
      </c>
      <c r="Q52" s="680"/>
      <c r="R52" s="704"/>
      <c r="S52" s="704"/>
      <c r="T52" s="705"/>
      <c r="U52" s="720"/>
      <c r="V52" s="589"/>
      <c r="W52" s="725"/>
      <c r="X52" s="590"/>
      <c r="Y52" s="683"/>
      <c r="Z52" s="683"/>
      <c r="AA52" s="589"/>
      <c r="AB52" s="589"/>
      <c r="AC52" s="589"/>
      <c r="AD52" s="589"/>
      <c r="AE52" s="589"/>
      <c r="AF52" s="589"/>
      <c r="AG52" s="589"/>
      <c r="AH52" s="589"/>
      <c r="AI52" s="706"/>
      <c r="AJ52" s="706"/>
      <c r="AK52" s="589"/>
      <c r="AL52" s="707"/>
      <c r="AM52" s="714"/>
      <c r="AN52" s="687"/>
      <c r="AO52" s="687"/>
      <c r="AP52" s="721"/>
      <c r="AQ52" s="687"/>
      <c r="AR52" s="687"/>
      <c r="AS52" s="754"/>
      <c r="AT52" s="755"/>
      <c r="AU52" s="759"/>
      <c r="AV52" s="759"/>
      <c r="AW52" s="759"/>
      <c r="AX52" s="757"/>
      <c r="AY52" s="759"/>
      <c r="AZ52" s="759"/>
      <c r="BA52" s="758"/>
    </row>
    <row r="53" spans="1:53" s="578" customFormat="1" ht="72" customHeight="1" x14ac:dyDescent="0.25">
      <c r="A53" s="737"/>
      <c r="B53" s="597" t="s">
        <v>426</v>
      </c>
      <c r="C53" s="748"/>
      <c r="D53" s="738"/>
      <c r="E53" s="597" t="s">
        <v>63</v>
      </c>
      <c r="F53" s="597">
        <v>1</v>
      </c>
      <c r="G53" s="597" t="s">
        <v>96</v>
      </c>
      <c r="H53" s="597" t="s">
        <v>357</v>
      </c>
      <c r="I53" s="597" t="s">
        <v>72</v>
      </c>
      <c r="J53" s="597" t="s">
        <v>49</v>
      </c>
      <c r="K53" s="597" t="s">
        <v>59</v>
      </c>
      <c r="L53" s="601">
        <v>17000000</v>
      </c>
      <c r="M53" s="602">
        <v>17000000</v>
      </c>
      <c r="N53" s="603" t="s">
        <v>66</v>
      </c>
      <c r="O53" s="603" t="s">
        <v>50</v>
      </c>
      <c r="P53" s="679" t="s">
        <v>104</v>
      </c>
      <c r="Q53" s="680"/>
      <c r="R53" s="704"/>
      <c r="S53" s="760"/>
      <c r="T53" s="761"/>
      <c r="U53" s="761"/>
      <c r="V53" s="761"/>
      <c r="W53" s="762"/>
      <c r="X53" s="590"/>
      <c r="Y53" s="683"/>
      <c r="Z53" s="683"/>
      <c r="AA53" s="761"/>
      <c r="AB53" s="761"/>
      <c r="AC53" s="761"/>
      <c r="AD53" s="761"/>
      <c r="AE53" s="761"/>
      <c r="AF53" s="761"/>
      <c r="AG53" s="761"/>
      <c r="AH53" s="761"/>
      <c r="AI53" s="761"/>
      <c r="AJ53" s="761"/>
      <c r="AK53" s="761"/>
      <c r="AL53" s="763"/>
      <c r="AM53" s="719"/>
      <c r="AN53" s="703"/>
      <c r="AO53" s="703"/>
      <c r="AP53" s="703"/>
      <c r="AQ53" s="703"/>
      <c r="AR53" s="703"/>
      <c r="AS53" s="703"/>
      <c r="AT53" s="703"/>
      <c r="AU53" s="703"/>
      <c r="AV53" s="703"/>
      <c r="AW53" s="703"/>
      <c r="AX53" s="703"/>
      <c r="AY53" s="703"/>
      <c r="AZ53" s="703"/>
      <c r="BA53" s="703"/>
    </row>
    <row r="54" spans="1:53" s="578" customFormat="1" ht="72" customHeight="1" x14ac:dyDescent="0.25">
      <c r="A54" s="764">
        <v>29</v>
      </c>
      <c r="B54" s="728" t="s">
        <v>426</v>
      </c>
      <c r="C54" s="728" t="s">
        <v>359</v>
      </c>
      <c r="D54" s="765" t="s">
        <v>362</v>
      </c>
      <c r="E54" s="728" t="s">
        <v>63</v>
      </c>
      <c r="F54" s="728">
        <v>1</v>
      </c>
      <c r="G54" s="730" t="s">
        <v>101</v>
      </c>
      <c r="H54" s="731" t="s">
        <v>357</v>
      </c>
      <c r="I54" s="728" t="s">
        <v>295</v>
      </c>
      <c r="J54" s="728" t="s">
        <v>49</v>
      </c>
      <c r="K54" s="728" t="s">
        <v>51</v>
      </c>
      <c r="L54" s="732">
        <v>4400000</v>
      </c>
      <c r="M54" s="733"/>
      <c r="N54" s="734" t="s">
        <v>66</v>
      </c>
      <c r="O54" s="734" t="s">
        <v>50</v>
      </c>
      <c r="P54" s="735" t="s">
        <v>67</v>
      </c>
      <c r="Q54" s="680"/>
      <c r="R54" s="766"/>
      <c r="S54" s="767"/>
      <c r="T54" s="761"/>
      <c r="U54" s="761"/>
      <c r="V54" s="761"/>
      <c r="W54" s="762"/>
      <c r="X54" s="590"/>
      <c r="Y54" s="683"/>
      <c r="Z54" s="683"/>
      <c r="AA54" s="761"/>
      <c r="AB54" s="761"/>
      <c r="AC54" s="761"/>
      <c r="AD54" s="761"/>
      <c r="AE54" s="761"/>
      <c r="AF54" s="761"/>
      <c r="AG54" s="761"/>
      <c r="AH54" s="761"/>
      <c r="AI54" s="761"/>
      <c r="AJ54" s="761"/>
      <c r="AK54" s="761"/>
      <c r="AL54" s="763"/>
      <c r="AM54" s="719"/>
      <c r="AN54" s="703"/>
      <c r="AO54" s="703"/>
      <c r="AP54" s="703"/>
      <c r="AQ54" s="703"/>
      <c r="AR54" s="703"/>
      <c r="AS54" s="703"/>
      <c r="AT54" s="703"/>
      <c r="AU54" s="703"/>
      <c r="AV54" s="703"/>
      <c r="AW54" s="703"/>
      <c r="AX54" s="703"/>
      <c r="AY54" s="703"/>
      <c r="AZ54" s="703"/>
      <c r="BA54" s="703"/>
    </row>
    <row r="55" spans="1:53" s="578" customFormat="1" ht="72" customHeight="1" x14ac:dyDescent="0.25">
      <c r="A55" s="768"/>
      <c r="B55" s="728" t="s">
        <v>426</v>
      </c>
      <c r="C55" s="728" t="s">
        <v>363</v>
      </c>
      <c r="D55" s="769"/>
      <c r="E55" s="728" t="s">
        <v>63</v>
      </c>
      <c r="F55" s="728">
        <v>1</v>
      </c>
      <c r="G55" s="730" t="s">
        <v>101</v>
      </c>
      <c r="H55" s="731" t="s">
        <v>357</v>
      </c>
      <c r="I55" s="728" t="s">
        <v>295</v>
      </c>
      <c r="J55" s="728" t="s">
        <v>49</v>
      </c>
      <c r="K55" s="728" t="s">
        <v>59</v>
      </c>
      <c r="L55" s="732">
        <v>7000000</v>
      </c>
      <c r="M55" s="733"/>
      <c r="N55" s="734" t="s">
        <v>66</v>
      </c>
      <c r="O55" s="734" t="s">
        <v>50</v>
      </c>
      <c r="P55" s="735" t="s">
        <v>67</v>
      </c>
      <c r="Q55" s="680"/>
      <c r="R55" s="766"/>
      <c r="S55" s="767"/>
      <c r="T55" s="761"/>
      <c r="U55" s="761"/>
      <c r="V55" s="761"/>
      <c r="W55" s="762"/>
      <c r="X55" s="590"/>
      <c r="Y55" s="683"/>
      <c r="Z55" s="683"/>
      <c r="AA55" s="761"/>
      <c r="AB55" s="761"/>
      <c r="AC55" s="761"/>
      <c r="AD55" s="761"/>
      <c r="AE55" s="761"/>
      <c r="AF55" s="761"/>
      <c r="AG55" s="761"/>
      <c r="AH55" s="761"/>
      <c r="AI55" s="761"/>
      <c r="AJ55" s="761"/>
      <c r="AK55" s="761"/>
      <c r="AL55" s="763"/>
      <c r="AM55" s="719"/>
      <c r="AN55" s="703"/>
      <c r="AO55" s="703"/>
      <c r="AP55" s="703"/>
      <c r="AQ55" s="703"/>
      <c r="AR55" s="703"/>
      <c r="AS55" s="703"/>
      <c r="AT55" s="703"/>
      <c r="AU55" s="703"/>
      <c r="AV55" s="703"/>
      <c r="AW55" s="703"/>
      <c r="AX55" s="703"/>
      <c r="AY55" s="703"/>
      <c r="AZ55" s="703"/>
      <c r="BA55" s="703"/>
    </row>
    <row r="56" spans="1:53" s="578" customFormat="1" ht="72" customHeight="1" x14ac:dyDescent="0.25">
      <c r="A56" s="737">
        <v>30</v>
      </c>
      <c r="B56" s="597" t="s">
        <v>426</v>
      </c>
      <c r="C56" s="748">
        <v>27110000</v>
      </c>
      <c r="D56" s="738" t="s">
        <v>313</v>
      </c>
      <c r="E56" s="597" t="s">
        <v>309</v>
      </c>
      <c r="F56" s="597">
        <v>1</v>
      </c>
      <c r="G56" s="599" t="s">
        <v>96</v>
      </c>
      <c r="H56" s="600" t="s">
        <v>237</v>
      </c>
      <c r="I56" s="597" t="s">
        <v>72</v>
      </c>
      <c r="J56" s="597" t="s">
        <v>49</v>
      </c>
      <c r="K56" s="597" t="s">
        <v>337</v>
      </c>
      <c r="L56" s="601">
        <v>500000</v>
      </c>
      <c r="M56" s="602">
        <v>500000</v>
      </c>
      <c r="N56" s="603" t="s">
        <v>66</v>
      </c>
      <c r="O56" s="603" t="s">
        <v>50</v>
      </c>
      <c r="P56" s="679" t="s">
        <v>67</v>
      </c>
      <c r="Q56" s="680"/>
      <c r="R56" s="590"/>
      <c r="S56" s="770"/>
      <c r="T56" s="704"/>
      <c r="U56" s="705"/>
      <c r="V56" s="720"/>
      <c r="W56" s="750"/>
      <c r="X56" s="590"/>
      <c r="Y56" s="683"/>
      <c r="Z56" s="683"/>
      <c r="AA56" s="683"/>
      <c r="AB56" s="720"/>
      <c r="AC56" s="589"/>
      <c r="AD56" s="589"/>
      <c r="AE56" s="589"/>
      <c r="AF56" s="589"/>
      <c r="AG56" s="589"/>
      <c r="AH56" s="589"/>
      <c r="AI56" s="589"/>
      <c r="AJ56" s="706"/>
      <c r="AK56" s="706"/>
      <c r="AL56" s="771"/>
      <c r="AM56" s="719"/>
      <c r="AN56" s="703"/>
      <c r="AO56" s="703"/>
      <c r="AP56" s="703"/>
      <c r="AQ56" s="703"/>
      <c r="AR56" s="703"/>
      <c r="AS56" s="703"/>
      <c r="AT56" s="703"/>
      <c r="AU56" s="703"/>
      <c r="AV56" s="703"/>
      <c r="AW56" s="703"/>
      <c r="AX56" s="703"/>
      <c r="AY56" s="703"/>
      <c r="AZ56" s="703"/>
      <c r="BA56" s="703"/>
    </row>
    <row r="57" spans="1:53" s="578" customFormat="1" ht="72" customHeight="1" x14ac:dyDescent="0.25">
      <c r="A57" s="737"/>
      <c r="B57" s="597" t="s">
        <v>426</v>
      </c>
      <c r="C57" s="748"/>
      <c r="D57" s="738"/>
      <c r="E57" s="597" t="s">
        <v>309</v>
      </c>
      <c r="F57" s="597">
        <v>1</v>
      </c>
      <c r="G57" s="599" t="s">
        <v>96</v>
      </c>
      <c r="H57" s="600" t="s">
        <v>237</v>
      </c>
      <c r="I57" s="597" t="s">
        <v>72</v>
      </c>
      <c r="J57" s="597" t="s">
        <v>49</v>
      </c>
      <c r="K57" s="597" t="s">
        <v>59</v>
      </c>
      <c r="L57" s="601">
        <v>5000000</v>
      </c>
      <c r="M57" s="602">
        <v>5000000</v>
      </c>
      <c r="N57" s="603" t="s">
        <v>66</v>
      </c>
      <c r="O57" s="603" t="s">
        <v>50</v>
      </c>
      <c r="P57" s="679" t="s">
        <v>67</v>
      </c>
      <c r="Q57" s="680"/>
      <c r="R57" s="704"/>
      <c r="S57" s="704"/>
      <c r="T57" s="705"/>
      <c r="U57" s="720"/>
      <c r="V57" s="589"/>
      <c r="W57" s="683"/>
      <c r="X57" s="590"/>
      <c r="Y57" s="683"/>
      <c r="Z57" s="683"/>
      <c r="AA57" s="589"/>
      <c r="AB57" s="589"/>
      <c r="AC57" s="589"/>
      <c r="AD57" s="589"/>
      <c r="AE57" s="589"/>
      <c r="AF57" s="589"/>
      <c r="AG57" s="589"/>
      <c r="AH57" s="589"/>
      <c r="AI57" s="706"/>
      <c r="AJ57" s="706"/>
      <c r="AK57" s="589"/>
      <c r="AL57" s="707"/>
      <c r="AM57" s="714"/>
      <c r="AN57" s="687"/>
      <c r="AO57" s="687"/>
      <c r="AP57" s="721"/>
      <c r="AQ57" s="687"/>
      <c r="AR57" s="687"/>
      <c r="AS57" s="754"/>
      <c r="AT57" s="755"/>
      <c r="AU57" s="772"/>
      <c r="AV57" s="772"/>
      <c r="AW57" s="772"/>
      <c r="AX57" s="757"/>
      <c r="AY57" s="772"/>
      <c r="AZ57" s="772"/>
      <c r="BA57" s="758"/>
    </row>
    <row r="58" spans="1:53" s="578" customFormat="1" ht="126" customHeight="1" x14ac:dyDescent="0.25">
      <c r="A58" s="596">
        <v>31</v>
      </c>
      <c r="B58" s="597" t="s">
        <v>426</v>
      </c>
      <c r="C58" s="597">
        <v>84131512</v>
      </c>
      <c r="D58" s="598" t="s">
        <v>316</v>
      </c>
      <c r="E58" s="597" t="s">
        <v>63</v>
      </c>
      <c r="F58" s="597">
        <v>1</v>
      </c>
      <c r="G58" s="599" t="s">
        <v>102</v>
      </c>
      <c r="H58" s="600">
        <v>12</v>
      </c>
      <c r="I58" s="597" t="s">
        <v>295</v>
      </c>
      <c r="J58" s="597" t="s">
        <v>49</v>
      </c>
      <c r="K58" s="597" t="s">
        <v>314</v>
      </c>
      <c r="L58" s="601">
        <v>9000000</v>
      </c>
      <c r="M58" s="602">
        <v>9000000</v>
      </c>
      <c r="N58" s="603" t="s">
        <v>66</v>
      </c>
      <c r="O58" s="603" t="s">
        <v>50</v>
      </c>
      <c r="P58" s="679" t="s">
        <v>86</v>
      </c>
      <c r="Q58" s="680"/>
      <c r="R58" s="704"/>
      <c r="S58" s="704"/>
      <c r="T58" s="705"/>
      <c r="U58" s="589"/>
      <c r="V58" s="589"/>
      <c r="W58" s="683"/>
      <c r="X58" s="590"/>
      <c r="Y58" s="683"/>
      <c r="Z58" s="683"/>
      <c r="AA58" s="589"/>
      <c r="AB58" s="589"/>
      <c r="AC58" s="589"/>
      <c r="AD58" s="589"/>
      <c r="AE58" s="589"/>
      <c r="AF58" s="706"/>
      <c r="AG58" s="706"/>
      <c r="AH58" s="726"/>
      <c r="AI58" s="706"/>
      <c r="AJ58" s="706"/>
      <c r="AK58" s="589"/>
      <c r="AL58" s="727"/>
      <c r="AM58" s="719"/>
      <c r="AN58" s="703"/>
      <c r="AO58" s="703"/>
      <c r="AP58" s="703"/>
      <c r="AQ58" s="703"/>
      <c r="AR58" s="715"/>
      <c r="AS58" s="715"/>
      <c r="AT58" s="703"/>
      <c r="AU58" s="703"/>
      <c r="AV58" s="703"/>
      <c r="AW58" s="703"/>
      <c r="AX58" s="703"/>
      <c r="AY58" s="703"/>
      <c r="AZ58" s="703"/>
      <c r="BA58" s="703"/>
    </row>
    <row r="59" spans="1:53" s="578" customFormat="1" ht="36" customHeight="1" x14ac:dyDescent="0.25">
      <c r="A59" s="596">
        <v>32</v>
      </c>
      <c r="B59" s="597" t="s">
        <v>270</v>
      </c>
      <c r="C59" s="597">
        <v>81100000</v>
      </c>
      <c r="D59" s="598" t="s">
        <v>77</v>
      </c>
      <c r="E59" s="597" t="s">
        <v>63</v>
      </c>
      <c r="F59" s="597">
        <v>1</v>
      </c>
      <c r="G59" s="599" t="s">
        <v>95</v>
      </c>
      <c r="H59" s="600">
        <v>12</v>
      </c>
      <c r="I59" s="597" t="s">
        <v>72</v>
      </c>
      <c r="J59" s="597" t="s">
        <v>49</v>
      </c>
      <c r="K59" s="597" t="s">
        <v>53</v>
      </c>
      <c r="L59" s="601">
        <v>4600000</v>
      </c>
      <c r="M59" s="602">
        <v>4600000</v>
      </c>
      <c r="N59" s="603" t="s">
        <v>66</v>
      </c>
      <c r="O59" s="603" t="s">
        <v>50</v>
      </c>
      <c r="P59" s="679" t="s">
        <v>784</v>
      </c>
      <c r="Q59" s="680"/>
      <c r="R59" s="704"/>
      <c r="S59" s="704"/>
      <c r="T59" s="705"/>
      <c r="U59" s="720"/>
      <c r="V59" s="589"/>
      <c r="W59" s="683"/>
      <c r="X59" s="590"/>
      <c r="Y59" s="683"/>
      <c r="Z59" s="683"/>
      <c r="AA59" s="589"/>
      <c r="AB59" s="589"/>
      <c r="AC59" s="589"/>
      <c r="AD59" s="589"/>
      <c r="AE59" s="589"/>
      <c r="AF59" s="589"/>
      <c r="AG59" s="589"/>
      <c r="AH59" s="589"/>
      <c r="AI59" s="706"/>
      <c r="AJ59" s="706"/>
      <c r="AK59" s="589"/>
      <c r="AL59" s="707"/>
      <c r="AM59" s="714"/>
      <c r="AN59" s="687"/>
      <c r="AO59" s="687"/>
      <c r="AP59" s="721"/>
      <c r="AQ59" s="687"/>
      <c r="AR59" s="687"/>
      <c r="AS59" s="754"/>
      <c r="AT59" s="755"/>
      <c r="AU59" s="756"/>
      <c r="AV59" s="756"/>
      <c r="AW59" s="756"/>
      <c r="AX59" s="757"/>
      <c r="AY59" s="756"/>
      <c r="AZ59" s="756"/>
      <c r="BA59" s="758"/>
    </row>
    <row r="60" spans="1:53" s="578" customFormat="1" ht="91.5" customHeight="1" x14ac:dyDescent="0.25">
      <c r="A60" s="596">
        <v>33</v>
      </c>
      <c r="B60" s="597" t="s">
        <v>270</v>
      </c>
      <c r="C60" s="597">
        <v>92101805</v>
      </c>
      <c r="D60" s="598" t="s">
        <v>83</v>
      </c>
      <c r="E60" s="597" t="s">
        <v>76</v>
      </c>
      <c r="F60" s="597">
        <v>1</v>
      </c>
      <c r="G60" s="599" t="s">
        <v>94</v>
      </c>
      <c r="H60" s="600">
        <v>11</v>
      </c>
      <c r="I60" s="597" t="s">
        <v>72</v>
      </c>
      <c r="J60" s="597" t="s">
        <v>49</v>
      </c>
      <c r="K60" s="597" t="s">
        <v>84</v>
      </c>
      <c r="L60" s="601">
        <v>12400000</v>
      </c>
      <c r="M60" s="602">
        <v>12400000</v>
      </c>
      <c r="N60" s="603" t="s">
        <v>66</v>
      </c>
      <c r="O60" s="603" t="s">
        <v>50</v>
      </c>
      <c r="P60" s="679" t="s">
        <v>784</v>
      </c>
      <c r="Q60" s="680"/>
      <c r="R60" s="691" t="s">
        <v>731</v>
      </c>
      <c r="S60" s="691" t="s">
        <v>732</v>
      </c>
      <c r="T60" s="692">
        <v>42400</v>
      </c>
      <c r="U60" s="693" t="s">
        <v>733</v>
      </c>
      <c r="V60" s="694" t="s">
        <v>734</v>
      </c>
      <c r="W60" s="773">
        <v>8055000</v>
      </c>
      <c r="X60" s="590"/>
      <c r="Y60" s="696">
        <v>8055000</v>
      </c>
      <c r="Z60" s="696">
        <v>8055000</v>
      </c>
      <c r="AA60" s="697" t="s">
        <v>735</v>
      </c>
      <c r="AB60" s="589"/>
      <c r="AC60" s="589"/>
      <c r="AD60" s="589"/>
      <c r="AE60" s="589"/>
      <c r="AF60" s="589"/>
      <c r="AG60" s="589"/>
      <c r="AH60" s="697" t="s">
        <v>736</v>
      </c>
      <c r="AI60" s="698">
        <v>42767</v>
      </c>
      <c r="AJ60" s="698">
        <v>42947</v>
      </c>
      <c r="AK60" s="699" t="s">
        <v>737</v>
      </c>
      <c r="AL60" s="723" t="s">
        <v>592</v>
      </c>
      <c r="AM60" s="719"/>
      <c r="AN60" s="703"/>
      <c r="AO60" s="703"/>
      <c r="AP60" s="703"/>
      <c r="AQ60" s="703"/>
      <c r="AR60" s="703"/>
      <c r="AS60" s="703"/>
      <c r="AT60" s="703"/>
      <c r="AU60" s="703"/>
      <c r="AV60" s="703"/>
      <c r="AW60" s="703"/>
      <c r="AX60" s="703"/>
      <c r="AY60" s="703"/>
      <c r="AZ60" s="703"/>
      <c r="BA60" s="703"/>
    </row>
    <row r="61" spans="1:53" s="578" customFormat="1" ht="72" customHeight="1" x14ac:dyDescent="0.25">
      <c r="A61" s="596">
        <v>34</v>
      </c>
      <c r="B61" s="597" t="s">
        <v>426</v>
      </c>
      <c r="C61" s="597">
        <v>43211507</v>
      </c>
      <c r="D61" s="598" t="s">
        <v>489</v>
      </c>
      <c r="E61" s="597" t="s">
        <v>63</v>
      </c>
      <c r="F61" s="597">
        <v>1</v>
      </c>
      <c r="G61" s="599" t="s">
        <v>96</v>
      </c>
      <c r="H61" s="600">
        <v>2</v>
      </c>
      <c r="I61" s="597" t="s">
        <v>72</v>
      </c>
      <c r="J61" s="597" t="s">
        <v>49</v>
      </c>
      <c r="K61" s="597" t="s">
        <v>337</v>
      </c>
      <c r="L61" s="601">
        <v>15000000</v>
      </c>
      <c r="M61" s="602">
        <v>15000000</v>
      </c>
      <c r="N61" s="603" t="s">
        <v>66</v>
      </c>
      <c r="O61" s="603" t="s">
        <v>50</v>
      </c>
      <c r="P61" s="679" t="s">
        <v>86</v>
      </c>
      <c r="Q61" s="680"/>
      <c r="R61" s="681"/>
      <c r="S61" s="774"/>
      <c r="T61" s="682"/>
      <c r="U61" s="682"/>
      <c r="V61" s="590"/>
      <c r="W61" s="683"/>
      <c r="X61" s="590"/>
      <c r="Y61" s="683"/>
      <c r="Z61" s="683"/>
      <c r="AA61" s="588"/>
      <c r="AB61" s="720"/>
      <c r="AC61" s="589"/>
      <c r="AD61" s="589"/>
      <c r="AE61" s="589"/>
      <c r="AF61" s="589"/>
      <c r="AG61" s="589"/>
      <c r="AH61" s="589"/>
      <c r="AI61" s="589"/>
      <c r="AJ61" s="706"/>
      <c r="AK61" s="706"/>
      <c r="AL61" s="771"/>
      <c r="AM61" s="719"/>
      <c r="AN61" s="703"/>
      <c r="AO61" s="703"/>
      <c r="AP61" s="703"/>
      <c r="AQ61" s="703"/>
      <c r="AR61" s="703"/>
      <c r="AS61" s="703"/>
      <c r="AT61" s="703"/>
      <c r="AU61" s="703"/>
      <c r="AV61" s="703"/>
      <c r="AW61" s="703"/>
      <c r="AX61" s="703"/>
      <c r="AY61" s="703"/>
      <c r="AZ61" s="703"/>
      <c r="BA61" s="703"/>
    </row>
    <row r="62" spans="1:53" s="578" customFormat="1" ht="72" customHeight="1" x14ac:dyDescent="0.25">
      <c r="A62" s="596">
        <v>35</v>
      </c>
      <c r="B62" s="597" t="s">
        <v>426</v>
      </c>
      <c r="C62" s="597">
        <v>72154010</v>
      </c>
      <c r="D62" s="598" t="s">
        <v>726</v>
      </c>
      <c r="E62" s="597" t="s">
        <v>63</v>
      </c>
      <c r="F62" s="597">
        <v>1</v>
      </c>
      <c r="G62" s="599" t="s">
        <v>96</v>
      </c>
      <c r="H62" s="600" t="s">
        <v>364</v>
      </c>
      <c r="I62" s="597" t="s">
        <v>447</v>
      </c>
      <c r="J62" s="597" t="s">
        <v>85</v>
      </c>
      <c r="K62" s="597" t="s">
        <v>708</v>
      </c>
      <c r="L62" s="601">
        <v>456211695</v>
      </c>
      <c r="M62" s="602">
        <v>381381695</v>
      </c>
      <c r="N62" s="603" t="s">
        <v>64</v>
      </c>
      <c r="O62" s="603" t="s">
        <v>487</v>
      </c>
      <c r="P62" s="679" t="s">
        <v>67</v>
      </c>
      <c r="Q62" s="680"/>
      <c r="R62" s="704"/>
      <c r="S62" s="704"/>
      <c r="T62" s="705"/>
      <c r="U62" s="720"/>
      <c r="V62" s="589"/>
      <c r="W62" s="683"/>
      <c r="X62" s="590"/>
      <c r="Y62" s="683"/>
      <c r="Z62" s="683"/>
      <c r="AA62" s="589"/>
      <c r="AB62" s="589"/>
      <c r="AC62" s="589"/>
      <c r="AD62" s="589"/>
      <c r="AE62" s="589"/>
      <c r="AF62" s="589"/>
      <c r="AG62" s="589"/>
      <c r="AH62" s="589"/>
      <c r="AI62" s="706"/>
      <c r="AJ62" s="706"/>
      <c r="AK62" s="589"/>
      <c r="AL62" s="707"/>
      <c r="AM62" s="714"/>
      <c r="AN62" s="687"/>
      <c r="AO62" s="687"/>
      <c r="AP62" s="721"/>
      <c r="AQ62" s="687"/>
      <c r="AR62" s="687"/>
      <c r="AS62" s="689"/>
      <c r="AT62" s="755"/>
      <c r="AU62" s="689"/>
      <c r="AV62" s="689"/>
      <c r="AW62" s="689"/>
      <c r="AX62" s="689"/>
      <c r="AY62" s="689"/>
      <c r="AZ62" s="689"/>
      <c r="BA62" s="689"/>
    </row>
    <row r="63" spans="1:53" s="578" customFormat="1" ht="90" customHeight="1" x14ac:dyDescent="0.25">
      <c r="A63" s="596">
        <v>36</v>
      </c>
      <c r="B63" s="597" t="s">
        <v>426</v>
      </c>
      <c r="C63" s="597">
        <v>72101506</v>
      </c>
      <c r="D63" s="598" t="s">
        <v>365</v>
      </c>
      <c r="E63" s="597" t="s">
        <v>63</v>
      </c>
      <c r="F63" s="597">
        <v>1</v>
      </c>
      <c r="G63" s="599" t="s">
        <v>99</v>
      </c>
      <c r="H63" s="600" t="s">
        <v>364</v>
      </c>
      <c r="I63" s="597" t="s">
        <v>366</v>
      </c>
      <c r="J63" s="597" t="s">
        <v>85</v>
      </c>
      <c r="K63" s="597" t="s">
        <v>708</v>
      </c>
      <c r="L63" s="601">
        <v>79192099</v>
      </c>
      <c r="M63" s="602">
        <v>63353599</v>
      </c>
      <c r="N63" s="603" t="s">
        <v>64</v>
      </c>
      <c r="O63" s="603" t="s">
        <v>487</v>
      </c>
      <c r="P63" s="679" t="s">
        <v>67</v>
      </c>
      <c r="Q63" s="680"/>
      <c r="R63" s="704"/>
      <c r="S63" s="704"/>
      <c r="T63" s="705"/>
      <c r="U63" s="720"/>
      <c r="V63" s="589"/>
      <c r="W63" s="683"/>
      <c r="X63" s="590"/>
      <c r="Y63" s="683"/>
      <c r="Z63" s="683"/>
      <c r="AA63" s="589"/>
      <c r="AB63" s="589"/>
      <c r="AC63" s="589"/>
      <c r="AD63" s="589"/>
      <c r="AE63" s="589"/>
      <c r="AF63" s="589"/>
      <c r="AG63" s="589"/>
      <c r="AH63" s="589"/>
      <c r="AI63" s="706"/>
      <c r="AJ63" s="706"/>
      <c r="AK63" s="589"/>
      <c r="AL63" s="707"/>
      <c r="AM63" s="714"/>
      <c r="AN63" s="687"/>
      <c r="AO63" s="687"/>
      <c r="AP63" s="721"/>
      <c r="AQ63" s="687"/>
      <c r="AR63" s="687"/>
      <c r="AS63" s="689"/>
      <c r="AT63" s="755"/>
      <c r="AU63" s="689"/>
      <c r="AV63" s="689"/>
      <c r="AW63" s="689"/>
      <c r="AX63" s="689"/>
      <c r="AY63" s="689"/>
      <c r="AZ63" s="689"/>
      <c r="BA63" s="689"/>
    </row>
    <row r="64" spans="1:53" s="578" customFormat="1" ht="90" customHeight="1" x14ac:dyDescent="0.25">
      <c r="A64" s="596">
        <v>37</v>
      </c>
      <c r="B64" s="775" t="s">
        <v>394</v>
      </c>
      <c r="C64" s="597">
        <v>81112502</v>
      </c>
      <c r="D64" s="598" t="s">
        <v>367</v>
      </c>
      <c r="E64" s="597" t="s">
        <v>88</v>
      </c>
      <c r="F64" s="597">
        <v>1</v>
      </c>
      <c r="G64" s="599" t="s">
        <v>99</v>
      </c>
      <c r="H64" s="600" t="s">
        <v>335</v>
      </c>
      <c r="I64" s="599" t="s">
        <v>275</v>
      </c>
      <c r="J64" s="597" t="s">
        <v>49</v>
      </c>
      <c r="K64" s="597" t="s">
        <v>252</v>
      </c>
      <c r="L64" s="602">
        <v>209725028</v>
      </c>
      <c r="M64" s="602">
        <v>209725028</v>
      </c>
      <c r="N64" s="603" t="s">
        <v>64</v>
      </c>
      <c r="O64" s="603" t="s">
        <v>486</v>
      </c>
      <c r="P64" s="679" t="s">
        <v>52</v>
      </c>
      <c r="Q64" s="680"/>
      <c r="R64" s="704"/>
      <c r="S64" s="704"/>
      <c r="T64" s="705"/>
      <c r="U64" s="720"/>
      <c r="V64" s="589"/>
      <c r="W64" s="683"/>
      <c r="X64" s="590"/>
      <c r="Y64" s="683"/>
      <c r="Z64" s="683"/>
      <c r="AA64" s="589"/>
      <c r="AB64" s="589"/>
      <c r="AC64" s="589"/>
      <c r="AD64" s="589"/>
      <c r="AE64" s="589"/>
      <c r="AF64" s="589"/>
      <c r="AG64" s="589"/>
      <c r="AH64" s="589"/>
      <c r="AI64" s="706"/>
      <c r="AJ64" s="706"/>
      <c r="AK64" s="589"/>
      <c r="AL64" s="707"/>
      <c r="AM64" s="714"/>
      <c r="AN64" s="703"/>
      <c r="AO64" s="703"/>
      <c r="AP64" s="703"/>
      <c r="AQ64" s="716"/>
      <c r="AR64" s="716"/>
      <c r="AS64" s="718"/>
      <c r="AT64" s="721"/>
      <c r="AU64" s="718"/>
      <c r="AV64" s="718"/>
      <c r="AW64" s="718"/>
      <c r="AX64" s="718"/>
      <c r="AY64" s="718"/>
      <c r="AZ64" s="718"/>
      <c r="BA64" s="718"/>
    </row>
    <row r="65" spans="1:53" s="578" customFormat="1" ht="90" customHeight="1" x14ac:dyDescent="0.25">
      <c r="A65" s="596">
        <v>38</v>
      </c>
      <c r="B65" s="775" t="s">
        <v>394</v>
      </c>
      <c r="C65" s="597">
        <v>43233004</v>
      </c>
      <c r="D65" s="598" t="s">
        <v>451</v>
      </c>
      <c r="E65" s="597" t="s">
        <v>63</v>
      </c>
      <c r="F65" s="597">
        <v>1</v>
      </c>
      <c r="G65" s="599" t="s">
        <v>101</v>
      </c>
      <c r="H65" s="600" t="s">
        <v>335</v>
      </c>
      <c r="I65" s="597" t="s">
        <v>485</v>
      </c>
      <c r="J65" s="597" t="s">
        <v>85</v>
      </c>
      <c r="K65" s="597" t="s">
        <v>709</v>
      </c>
      <c r="L65" s="602">
        <v>44112545</v>
      </c>
      <c r="M65" s="602">
        <v>44112545</v>
      </c>
      <c r="N65" s="603" t="s">
        <v>66</v>
      </c>
      <c r="O65" s="603" t="s">
        <v>50</v>
      </c>
      <c r="P65" s="679" t="s">
        <v>52</v>
      </c>
      <c r="Q65" s="680"/>
      <c r="R65" s="704"/>
      <c r="S65" s="704"/>
      <c r="T65" s="705"/>
      <c r="U65" s="590"/>
      <c r="V65" s="589"/>
      <c r="W65" s="725"/>
      <c r="X65" s="590"/>
      <c r="Y65" s="725"/>
      <c r="Z65" s="725"/>
      <c r="AA65" s="589"/>
      <c r="AB65" s="589"/>
      <c r="AC65" s="589"/>
      <c r="AD65" s="589"/>
      <c r="AE65" s="589"/>
      <c r="AF65" s="589"/>
      <c r="AG65" s="589"/>
      <c r="AH65" s="726"/>
      <c r="AI65" s="706"/>
      <c r="AJ65" s="706"/>
      <c r="AK65" s="589"/>
      <c r="AL65" s="727"/>
      <c r="AM65" s="719"/>
      <c r="AN65" s="703"/>
      <c r="AO65" s="703"/>
      <c r="AP65" s="703"/>
      <c r="AQ65" s="703"/>
      <c r="AR65" s="715"/>
      <c r="AS65" s="776"/>
      <c r="AT65" s="703"/>
      <c r="AU65" s="776"/>
      <c r="AV65" s="715"/>
      <c r="AW65" s="715"/>
      <c r="AX65" s="703"/>
      <c r="AY65" s="715"/>
      <c r="AZ65" s="715"/>
      <c r="BA65" s="703"/>
    </row>
    <row r="66" spans="1:53" s="578" customFormat="1" ht="90" customHeight="1" x14ac:dyDescent="0.25">
      <c r="A66" s="596">
        <v>39</v>
      </c>
      <c r="B66" s="775" t="s">
        <v>394</v>
      </c>
      <c r="C66" s="597">
        <v>81111812</v>
      </c>
      <c r="D66" s="598" t="s">
        <v>263</v>
      </c>
      <c r="E66" s="597" t="s">
        <v>88</v>
      </c>
      <c r="F66" s="597">
        <v>1</v>
      </c>
      <c r="G66" s="599" t="s">
        <v>97</v>
      </c>
      <c r="H66" s="600">
        <v>12</v>
      </c>
      <c r="I66" s="597" t="s">
        <v>485</v>
      </c>
      <c r="J66" s="597" t="s">
        <v>85</v>
      </c>
      <c r="K66" s="597" t="s">
        <v>709</v>
      </c>
      <c r="L66" s="602">
        <f>20500000*1.1</f>
        <v>22550000</v>
      </c>
      <c r="M66" s="602">
        <f>20500000*1.1</f>
        <v>22550000</v>
      </c>
      <c r="N66" s="603" t="s">
        <v>66</v>
      </c>
      <c r="O66" s="603" t="s">
        <v>50</v>
      </c>
      <c r="P66" s="679" t="s">
        <v>52</v>
      </c>
      <c r="Q66" s="680"/>
      <c r="R66" s="704"/>
      <c r="S66" s="704"/>
      <c r="T66" s="705"/>
      <c r="U66" s="590"/>
      <c r="V66" s="589"/>
      <c r="W66" s="725"/>
      <c r="X66" s="590"/>
      <c r="Y66" s="683"/>
      <c r="Z66" s="683"/>
      <c r="AA66" s="589"/>
      <c r="AB66" s="589"/>
      <c r="AC66" s="589"/>
      <c r="AD66" s="589"/>
      <c r="AE66" s="589"/>
      <c r="AF66" s="589"/>
      <c r="AG66" s="589"/>
      <c r="AH66" s="726"/>
      <c r="AI66" s="706"/>
      <c r="AJ66" s="706"/>
      <c r="AK66" s="589"/>
      <c r="AL66" s="727"/>
      <c r="AM66" s="719"/>
      <c r="AN66" s="703"/>
      <c r="AO66" s="703"/>
      <c r="AP66" s="703"/>
      <c r="AQ66" s="703"/>
      <c r="AR66" s="715"/>
      <c r="AS66" s="776"/>
      <c r="AT66" s="703"/>
      <c r="AU66" s="776"/>
      <c r="AV66" s="703"/>
      <c r="AW66" s="703"/>
      <c r="AX66" s="703"/>
      <c r="AY66" s="703"/>
      <c r="AZ66" s="703"/>
      <c r="BA66" s="703"/>
    </row>
    <row r="67" spans="1:53" s="578" customFormat="1" ht="90" customHeight="1" x14ac:dyDescent="0.25">
      <c r="A67" s="596">
        <v>40</v>
      </c>
      <c r="B67" s="775" t="s">
        <v>394</v>
      </c>
      <c r="C67" s="597">
        <v>81112501</v>
      </c>
      <c r="D67" s="598" t="s">
        <v>368</v>
      </c>
      <c r="E67" s="597" t="s">
        <v>63</v>
      </c>
      <c r="F67" s="597">
        <v>1</v>
      </c>
      <c r="G67" s="599" t="s">
        <v>100</v>
      </c>
      <c r="H67" s="600">
        <v>12</v>
      </c>
      <c r="I67" s="597" t="s">
        <v>265</v>
      </c>
      <c r="J67" s="597" t="s">
        <v>85</v>
      </c>
      <c r="K67" s="597" t="s">
        <v>709</v>
      </c>
      <c r="L67" s="602">
        <v>388600000</v>
      </c>
      <c r="M67" s="602">
        <v>388600000</v>
      </c>
      <c r="N67" s="603" t="s">
        <v>66</v>
      </c>
      <c r="O67" s="603" t="s">
        <v>50</v>
      </c>
      <c r="P67" s="679" t="s">
        <v>52</v>
      </c>
      <c r="Q67" s="680"/>
      <c r="R67" s="704"/>
      <c r="S67" s="704"/>
      <c r="T67" s="705"/>
      <c r="U67" s="590"/>
      <c r="V67" s="589"/>
      <c r="W67" s="725"/>
      <c r="X67" s="590"/>
      <c r="Y67" s="683"/>
      <c r="Z67" s="683"/>
      <c r="AA67" s="589"/>
      <c r="AB67" s="589"/>
      <c r="AC67" s="589"/>
      <c r="AD67" s="589"/>
      <c r="AE67" s="589"/>
      <c r="AF67" s="589"/>
      <c r="AG67" s="589"/>
      <c r="AH67" s="726"/>
      <c r="AI67" s="706"/>
      <c r="AJ67" s="706"/>
      <c r="AK67" s="589"/>
      <c r="AL67" s="727"/>
      <c r="AM67" s="719"/>
      <c r="AN67" s="703"/>
      <c r="AO67" s="703"/>
      <c r="AP67" s="703"/>
      <c r="AQ67" s="703"/>
      <c r="AR67" s="715"/>
      <c r="AS67" s="715"/>
      <c r="AT67" s="703"/>
      <c r="AU67" s="715"/>
      <c r="AV67" s="715"/>
      <c r="AW67" s="715"/>
      <c r="AX67" s="703"/>
      <c r="AY67" s="715"/>
      <c r="AZ67" s="703"/>
      <c r="BA67" s="703"/>
    </row>
    <row r="68" spans="1:53" s="578" customFormat="1" ht="90" customHeight="1" x14ac:dyDescent="0.25">
      <c r="A68" s="596">
        <v>41</v>
      </c>
      <c r="B68" s="597" t="s">
        <v>394</v>
      </c>
      <c r="C68" s="597">
        <v>43232309</v>
      </c>
      <c r="D68" s="598" t="s">
        <v>369</v>
      </c>
      <c r="E68" s="597" t="s">
        <v>88</v>
      </c>
      <c r="F68" s="597">
        <v>1</v>
      </c>
      <c r="G68" s="599" t="s">
        <v>100</v>
      </c>
      <c r="H68" s="600">
        <v>12</v>
      </c>
      <c r="I68" s="597" t="s">
        <v>485</v>
      </c>
      <c r="J68" s="597" t="s">
        <v>85</v>
      </c>
      <c r="K68" s="597" t="s">
        <v>709</v>
      </c>
      <c r="L68" s="602">
        <v>40000000</v>
      </c>
      <c r="M68" s="602">
        <v>40000000</v>
      </c>
      <c r="N68" s="603" t="s">
        <v>64</v>
      </c>
      <c r="O68" s="603" t="s">
        <v>486</v>
      </c>
      <c r="P68" s="679" t="s">
        <v>52</v>
      </c>
      <c r="Q68" s="680"/>
      <c r="R68" s="704"/>
      <c r="S68" s="704"/>
      <c r="T68" s="705"/>
      <c r="U68" s="720"/>
      <c r="V68" s="589"/>
      <c r="W68" s="725"/>
      <c r="X68" s="590"/>
      <c r="Y68" s="683"/>
      <c r="Z68" s="683"/>
      <c r="AA68" s="720"/>
      <c r="AB68" s="589"/>
      <c r="AC68" s="589"/>
      <c r="AD68" s="589"/>
      <c r="AE68" s="589"/>
      <c r="AF68" s="589"/>
      <c r="AG68" s="589"/>
      <c r="AH68" s="720"/>
      <c r="AI68" s="706"/>
      <c r="AJ68" s="706"/>
      <c r="AK68" s="589"/>
      <c r="AL68" s="727"/>
      <c r="AM68" s="719"/>
      <c r="AN68" s="703"/>
      <c r="AO68" s="703"/>
      <c r="AP68" s="703"/>
      <c r="AQ68" s="703"/>
      <c r="AR68" s="703"/>
      <c r="AS68" s="703"/>
      <c r="AT68" s="703"/>
      <c r="AU68" s="703"/>
      <c r="AV68" s="703"/>
      <c r="AW68" s="703"/>
      <c r="AX68" s="703"/>
      <c r="AY68" s="703"/>
      <c r="AZ68" s="703"/>
      <c r="BA68" s="703"/>
    </row>
    <row r="69" spans="1:53" s="578" customFormat="1" ht="90" customHeight="1" x14ac:dyDescent="0.25">
      <c r="A69" s="596">
        <v>42</v>
      </c>
      <c r="B69" s="775" t="s">
        <v>394</v>
      </c>
      <c r="C69" s="597">
        <v>81100000</v>
      </c>
      <c r="D69" s="598" t="s">
        <v>266</v>
      </c>
      <c r="E69" s="597" t="s">
        <v>88</v>
      </c>
      <c r="F69" s="597">
        <v>1</v>
      </c>
      <c r="G69" s="599" t="s">
        <v>101</v>
      </c>
      <c r="H69" s="600" t="s">
        <v>335</v>
      </c>
      <c r="I69" s="599" t="s">
        <v>488</v>
      </c>
      <c r="J69" s="597" t="s">
        <v>85</v>
      </c>
      <c r="K69" s="597" t="s">
        <v>709</v>
      </c>
      <c r="L69" s="602">
        <v>9000000</v>
      </c>
      <c r="M69" s="602">
        <v>9000000</v>
      </c>
      <c r="N69" s="603" t="s">
        <v>66</v>
      </c>
      <c r="O69" s="603" t="s">
        <v>50</v>
      </c>
      <c r="P69" s="679" t="s">
        <v>52</v>
      </c>
      <c r="Q69" s="680"/>
      <c r="R69" s="704"/>
      <c r="S69" s="704"/>
      <c r="T69" s="705"/>
      <c r="U69" s="590"/>
      <c r="V69" s="589"/>
      <c r="W69" s="725"/>
      <c r="X69" s="590"/>
      <c r="Y69" s="683"/>
      <c r="Z69" s="683"/>
      <c r="AA69" s="589"/>
      <c r="AB69" s="589"/>
      <c r="AC69" s="589"/>
      <c r="AD69" s="589"/>
      <c r="AE69" s="589"/>
      <c r="AF69" s="589"/>
      <c r="AG69" s="589"/>
      <c r="AH69" s="726"/>
      <c r="AI69" s="706"/>
      <c r="AJ69" s="706"/>
      <c r="AK69" s="589"/>
      <c r="AL69" s="727"/>
      <c r="AM69" s="740"/>
      <c r="AN69" s="741"/>
      <c r="AO69" s="718"/>
      <c r="AP69" s="718"/>
      <c r="AQ69" s="703"/>
      <c r="AR69" s="777"/>
      <c r="AS69" s="777"/>
      <c r="AT69" s="703"/>
      <c r="AU69" s="715"/>
      <c r="AV69" s="703"/>
      <c r="AW69" s="703"/>
      <c r="AX69" s="703"/>
      <c r="AY69" s="703"/>
      <c r="AZ69" s="703"/>
      <c r="BA69" s="703"/>
    </row>
    <row r="70" spans="1:53" s="578" customFormat="1" ht="90" customHeight="1" x14ac:dyDescent="0.25">
      <c r="A70" s="596">
        <v>43</v>
      </c>
      <c r="B70" s="775" t="s">
        <v>394</v>
      </c>
      <c r="C70" s="597">
        <v>81112501</v>
      </c>
      <c r="D70" s="598" t="s">
        <v>267</v>
      </c>
      <c r="E70" s="597" t="s">
        <v>88</v>
      </c>
      <c r="F70" s="597">
        <v>1</v>
      </c>
      <c r="G70" s="599" t="s">
        <v>100</v>
      </c>
      <c r="H70" s="600" t="s">
        <v>335</v>
      </c>
      <c r="I70" s="597" t="s">
        <v>485</v>
      </c>
      <c r="J70" s="597" t="s">
        <v>85</v>
      </c>
      <c r="K70" s="597" t="s">
        <v>709</v>
      </c>
      <c r="L70" s="602">
        <f>25885395*1.1</f>
        <v>28473934.500000004</v>
      </c>
      <c r="M70" s="602">
        <f>25885395*1.1</f>
        <v>28473934.500000004</v>
      </c>
      <c r="N70" s="603" t="s">
        <v>66</v>
      </c>
      <c r="O70" s="603" t="s">
        <v>50</v>
      </c>
      <c r="P70" s="679" t="s">
        <v>52</v>
      </c>
      <c r="Q70" s="680"/>
      <c r="R70" s="590"/>
      <c r="S70" s="770"/>
      <c r="T70" s="704"/>
      <c r="U70" s="705"/>
      <c r="V70" s="720"/>
      <c r="W70" s="750"/>
      <c r="X70" s="590"/>
      <c r="Y70" s="683"/>
      <c r="Z70" s="683"/>
      <c r="AA70" s="683"/>
      <c r="AB70" s="720"/>
      <c r="AC70" s="589"/>
      <c r="AD70" s="589"/>
      <c r="AE70" s="589"/>
      <c r="AF70" s="589"/>
      <c r="AG70" s="589"/>
      <c r="AH70" s="589"/>
      <c r="AI70" s="589"/>
      <c r="AJ70" s="706"/>
      <c r="AK70" s="706"/>
      <c r="AL70" s="771"/>
      <c r="AM70" s="719"/>
      <c r="AN70" s="703"/>
      <c r="AO70" s="703"/>
      <c r="AP70" s="703"/>
      <c r="AQ70" s="703"/>
      <c r="AR70" s="703"/>
      <c r="AS70" s="703"/>
      <c r="AT70" s="703"/>
      <c r="AU70" s="703"/>
      <c r="AV70" s="703"/>
      <c r="AW70" s="703"/>
      <c r="AX70" s="703"/>
      <c r="AY70" s="703"/>
      <c r="AZ70" s="703"/>
      <c r="BA70" s="703"/>
    </row>
    <row r="71" spans="1:53" s="578" customFormat="1" ht="90" customHeight="1" x14ac:dyDescent="0.25">
      <c r="A71" s="596">
        <v>44</v>
      </c>
      <c r="B71" s="778" t="s">
        <v>394</v>
      </c>
      <c r="C71" s="597">
        <v>81112501</v>
      </c>
      <c r="D71" s="598" t="s">
        <v>268</v>
      </c>
      <c r="E71" s="597" t="s">
        <v>63</v>
      </c>
      <c r="F71" s="597">
        <v>1</v>
      </c>
      <c r="G71" s="599" t="s">
        <v>97</v>
      </c>
      <c r="H71" s="600">
        <v>12</v>
      </c>
      <c r="I71" s="597" t="s">
        <v>727</v>
      </c>
      <c r="J71" s="597" t="s">
        <v>85</v>
      </c>
      <c r="K71" s="597" t="s">
        <v>709</v>
      </c>
      <c r="L71" s="602">
        <v>30000000</v>
      </c>
      <c r="M71" s="602">
        <v>30000000</v>
      </c>
      <c r="N71" s="603" t="s">
        <v>66</v>
      </c>
      <c r="O71" s="603" t="s">
        <v>50</v>
      </c>
      <c r="P71" s="679" t="s">
        <v>52</v>
      </c>
      <c r="Q71" s="680"/>
      <c r="R71" s="590"/>
      <c r="S71" s="770"/>
      <c r="T71" s="704"/>
      <c r="U71" s="705"/>
      <c r="V71" s="720"/>
      <c r="W71" s="750"/>
      <c r="X71" s="590"/>
      <c r="Y71" s="683"/>
      <c r="Z71" s="683"/>
      <c r="AA71" s="683"/>
      <c r="AB71" s="720"/>
      <c r="AC71" s="589"/>
      <c r="AD71" s="589"/>
      <c r="AE71" s="589"/>
      <c r="AF71" s="589"/>
      <c r="AG71" s="589"/>
      <c r="AH71" s="589"/>
      <c r="AI71" s="589"/>
      <c r="AJ71" s="706"/>
      <c r="AK71" s="706"/>
      <c r="AL71" s="771"/>
      <c r="AM71" s="719"/>
      <c r="AN71" s="703"/>
      <c r="AO71" s="703"/>
      <c r="AP71" s="703"/>
      <c r="AQ71" s="703"/>
      <c r="AR71" s="703"/>
      <c r="AS71" s="703"/>
      <c r="AT71" s="703"/>
      <c r="AU71" s="703"/>
      <c r="AV71" s="703"/>
      <c r="AW71" s="703"/>
      <c r="AX71" s="703"/>
      <c r="AY71" s="703"/>
      <c r="AZ71" s="703"/>
      <c r="BA71" s="703"/>
    </row>
    <row r="72" spans="1:53" s="578" customFormat="1" ht="90" customHeight="1" x14ac:dyDescent="0.25">
      <c r="A72" s="596">
        <v>45</v>
      </c>
      <c r="B72" s="775" t="s">
        <v>394</v>
      </c>
      <c r="C72" s="597">
        <v>81112501</v>
      </c>
      <c r="D72" s="779" t="s">
        <v>443</v>
      </c>
      <c r="E72" s="775" t="s">
        <v>88</v>
      </c>
      <c r="F72" s="597">
        <v>1</v>
      </c>
      <c r="G72" s="599" t="s">
        <v>101</v>
      </c>
      <c r="H72" s="780" t="s">
        <v>483</v>
      </c>
      <c r="I72" s="597" t="s">
        <v>78</v>
      </c>
      <c r="J72" s="597" t="s">
        <v>85</v>
      </c>
      <c r="K72" s="597" t="s">
        <v>709</v>
      </c>
      <c r="L72" s="781">
        <v>100000000</v>
      </c>
      <c r="M72" s="781">
        <v>100000000</v>
      </c>
      <c r="N72" s="603" t="s">
        <v>66</v>
      </c>
      <c r="O72" s="603" t="s">
        <v>50</v>
      </c>
      <c r="P72" s="782" t="s">
        <v>52</v>
      </c>
      <c r="Q72" s="783"/>
      <c r="R72" s="590"/>
      <c r="S72" s="770"/>
      <c r="T72" s="704"/>
      <c r="U72" s="705"/>
      <c r="V72" s="720"/>
      <c r="W72" s="750"/>
      <c r="X72" s="590"/>
      <c r="Y72" s="683"/>
      <c r="Z72" s="683"/>
      <c r="AA72" s="683"/>
      <c r="AB72" s="720"/>
      <c r="AC72" s="589"/>
      <c r="AD72" s="589"/>
      <c r="AE72" s="589"/>
      <c r="AF72" s="589"/>
      <c r="AG72" s="589"/>
      <c r="AH72" s="589"/>
      <c r="AI72" s="589"/>
      <c r="AJ72" s="706"/>
      <c r="AK72" s="706"/>
      <c r="AL72" s="771"/>
      <c r="AM72" s="719"/>
      <c r="AN72" s="703"/>
      <c r="AO72" s="703"/>
      <c r="AP72" s="703"/>
      <c r="AQ72" s="703"/>
      <c r="AR72" s="703"/>
      <c r="AS72" s="703"/>
      <c r="AT72" s="703"/>
      <c r="AU72" s="703"/>
      <c r="AV72" s="703"/>
      <c r="AW72" s="703"/>
      <c r="AX72" s="703"/>
      <c r="AY72" s="703"/>
      <c r="AZ72" s="703"/>
      <c r="BA72" s="703"/>
    </row>
    <row r="73" spans="1:53" s="578" customFormat="1" ht="90" customHeight="1" x14ac:dyDescent="0.25">
      <c r="A73" s="596">
        <v>46</v>
      </c>
      <c r="B73" s="775" t="s">
        <v>394</v>
      </c>
      <c r="C73" s="597">
        <v>93151502</v>
      </c>
      <c r="D73" s="598" t="s">
        <v>89</v>
      </c>
      <c r="E73" s="597" t="s">
        <v>88</v>
      </c>
      <c r="F73" s="597">
        <v>1</v>
      </c>
      <c r="G73" s="599" t="s">
        <v>101</v>
      </c>
      <c r="H73" s="600">
        <v>12</v>
      </c>
      <c r="I73" s="597" t="s">
        <v>485</v>
      </c>
      <c r="J73" s="597" t="s">
        <v>85</v>
      </c>
      <c r="K73" s="597" t="s">
        <v>709</v>
      </c>
      <c r="L73" s="602">
        <v>205816361</v>
      </c>
      <c r="M73" s="602">
        <v>205816361</v>
      </c>
      <c r="N73" s="603" t="s">
        <v>66</v>
      </c>
      <c r="O73" s="603" t="s">
        <v>50</v>
      </c>
      <c r="P73" s="679" t="s">
        <v>52</v>
      </c>
      <c r="Q73" s="680"/>
      <c r="R73" s="704"/>
      <c r="S73" s="704"/>
      <c r="T73" s="705"/>
      <c r="U73" s="590"/>
      <c r="V73" s="589"/>
      <c r="W73" s="683"/>
      <c r="X73" s="590"/>
      <c r="Y73" s="683"/>
      <c r="Z73" s="683"/>
      <c r="AA73" s="589"/>
      <c r="AB73" s="589"/>
      <c r="AC73" s="589"/>
      <c r="AD73" s="589"/>
      <c r="AE73" s="589"/>
      <c r="AF73" s="589"/>
      <c r="AG73" s="589"/>
      <c r="AH73" s="589"/>
      <c r="AI73" s="706"/>
      <c r="AJ73" s="706"/>
      <c r="AK73" s="589"/>
      <c r="AL73" s="707"/>
      <c r="AM73" s="719"/>
      <c r="AN73" s="703"/>
      <c r="AO73" s="715"/>
      <c r="AP73" s="742"/>
      <c r="AQ73" s="715"/>
      <c r="AR73" s="703"/>
      <c r="AS73" s="703"/>
      <c r="AT73" s="703"/>
      <c r="AU73" s="703"/>
      <c r="AV73" s="703"/>
      <c r="AW73" s="703"/>
      <c r="AX73" s="703"/>
      <c r="AY73" s="703"/>
      <c r="AZ73" s="703"/>
      <c r="BA73" s="703"/>
    </row>
    <row r="74" spans="1:53" s="578" customFormat="1" ht="90" customHeight="1" x14ac:dyDescent="0.25">
      <c r="A74" s="596">
        <v>47</v>
      </c>
      <c r="B74" s="775" t="s">
        <v>394</v>
      </c>
      <c r="C74" s="597">
        <v>93151502</v>
      </c>
      <c r="D74" s="598" t="s">
        <v>370</v>
      </c>
      <c r="E74" s="597" t="s">
        <v>88</v>
      </c>
      <c r="F74" s="597">
        <v>1</v>
      </c>
      <c r="G74" s="599" t="s">
        <v>101</v>
      </c>
      <c r="H74" s="600">
        <v>12</v>
      </c>
      <c r="I74" s="597" t="s">
        <v>485</v>
      </c>
      <c r="J74" s="597" t="s">
        <v>85</v>
      </c>
      <c r="K74" s="597" t="s">
        <v>709</v>
      </c>
      <c r="L74" s="602">
        <v>301218527</v>
      </c>
      <c r="M74" s="602">
        <v>301218527</v>
      </c>
      <c r="N74" s="603" t="s">
        <v>66</v>
      </c>
      <c r="O74" s="603" t="s">
        <v>50</v>
      </c>
      <c r="P74" s="679" t="s">
        <v>52</v>
      </c>
      <c r="Q74" s="680"/>
      <c r="R74" s="704"/>
      <c r="S74" s="704"/>
      <c r="T74" s="705"/>
      <c r="U74" s="590"/>
      <c r="V74" s="589"/>
      <c r="W74" s="683"/>
      <c r="X74" s="590"/>
      <c r="Y74" s="683"/>
      <c r="Z74" s="683"/>
      <c r="AA74" s="589"/>
      <c r="AB74" s="589"/>
      <c r="AC74" s="589"/>
      <c r="AD74" s="589"/>
      <c r="AE74" s="589"/>
      <c r="AF74" s="589"/>
      <c r="AG74" s="589"/>
      <c r="AH74" s="589"/>
      <c r="AI74" s="706"/>
      <c r="AJ74" s="706"/>
      <c r="AK74" s="589"/>
      <c r="AL74" s="707"/>
      <c r="AM74" s="719"/>
      <c r="AN74" s="702"/>
      <c r="AO74" s="703"/>
      <c r="AP74" s="703"/>
      <c r="AQ74" s="703"/>
      <c r="AR74" s="703"/>
      <c r="AS74" s="703"/>
      <c r="AT74" s="703"/>
      <c r="AU74" s="703"/>
      <c r="AV74" s="703"/>
      <c r="AW74" s="703"/>
      <c r="AX74" s="703"/>
      <c r="AY74" s="703"/>
      <c r="AZ74" s="703"/>
      <c r="BA74" s="703"/>
    </row>
    <row r="75" spans="1:53" s="578" customFormat="1" ht="90" customHeight="1" x14ac:dyDescent="0.25">
      <c r="A75" s="596">
        <v>48</v>
      </c>
      <c r="B75" s="775" t="s">
        <v>394</v>
      </c>
      <c r="C75" s="597">
        <v>81112501</v>
      </c>
      <c r="D75" s="598" t="s">
        <v>371</v>
      </c>
      <c r="E75" s="597" t="s">
        <v>88</v>
      </c>
      <c r="F75" s="597">
        <v>1</v>
      </c>
      <c r="G75" s="599" t="s">
        <v>264</v>
      </c>
      <c r="H75" s="600" t="s">
        <v>335</v>
      </c>
      <c r="I75" s="597" t="s">
        <v>485</v>
      </c>
      <c r="J75" s="597" t="s">
        <v>85</v>
      </c>
      <c r="K75" s="597" t="s">
        <v>709</v>
      </c>
      <c r="L75" s="602">
        <v>30000000</v>
      </c>
      <c r="M75" s="602">
        <v>30000000</v>
      </c>
      <c r="N75" s="603" t="s">
        <v>66</v>
      </c>
      <c r="O75" s="603" t="s">
        <v>50</v>
      </c>
      <c r="P75" s="679" t="s">
        <v>52</v>
      </c>
      <c r="Q75" s="680"/>
      <c r="R75" s="681"/>
      <c r="S75" s="681"/>
      <c r="T75" s="682"/>
      <c r="U75" s="590"/>
      <c r="V75" s="590"/>
      <c r="W75" s="683"/>
      <c r="X75" s="590"/>
      <c r="Y75" s="683"/>
      <c r="Z75" s="683"/>
      <c r="AA75" s="590"/>
      <c r="AB75" s="711"/>
      <c r="AC75" s="711"/>
      <c r="AD75" s="711"/>
      <c r="AE75" s="711"/>
      <c r="AF75" s="712"/>
      <c r="AG75" s="712"/>
      <c r="AH75" s="590"/>
      <c r="AI75" s="684"/>
      <c r="AJ75" s="684"/>
      <c r="AK75" s="590"/>
      <c r="AL75" s="685"/>
      <c r="AM75" s="719"/>
      <c r="AN75" s="703"/>
      <c r="AO75" s="715"/>
      <c r="AP75" s="742"/>
      <c r="AQ75" s="715"/>
      <c r="AR75" s="715"/>
      <c r="AS75" s="703"/>
      <c r="AT75" s="703"/>
      <c r="AU75" s="703"/>
      <c r="AV75" s="703"/>
      <c r="AW75" s="703"/>
      <c r="AX75" s="703"/>
      <c r="AY75" s="703"/>
      <c r="AZ75" s="703"/>
      <c r="BA75" s="703"/>
    </row>
    <row r="76" spans="1:53" s="578" customFormat="1" ht="90" customHeight="1" x14ac:dyDescent="0.25">
      <c r="A76" s="596">
        <v>49</v>
      </c>
      <c r="B76" s="775" t="s">
        <v>394</v>
      </c>
      <c r="C76" s="597">
        <v>43232303</v>
      </c>
      <c r="D76" s="598" t="s">
        <v>372</v>
      </c>
      <c r="E76" s="597" t="s">
        <v>88</v>
      </c>
      <c r="F76" s="597">
        <v>1</v>
      </c>
      <c r="G76" s="599" t="s">
        <v>100</v>
      </c>
      <c r="H76" s="600">
        <v>12</v>
      </c>
      <c r="I76" s="597" t="s">
        <v>728</v>
      </c>
      <c r="J76" s="597" t="s">
        <v>85</v>
      </c>
      <c r="K76" s="597" t="s">
        <v>709</v>
      </c>
      <c r="L76" s="602">
        <v>70000000</v>
      </c>
      <c r="M76" s="602">
        <v>70000000</v>
      </c>
      <c r="N76" s="603" t="s">
        <v>66</v>
      </c>
      <c r="O76" s="603" t="s">
        <v>50</v>
      </c>
      <c r="P76" s="679" t="s">
        <v>52</v>
      </c>
      <c r="Q76" s="680"/>
      <c r="R76" s="681"/>
      <c r="S76" s="681"/>
      <c r="T76" s="682"/>
      <c r="U76" s="590"/>
      <c r="V76" s="590"/>
      <c r="W76" s="683"/>
      <c r="X76" s="590"/>
      <c r="Y76" s="683"/>
      <c r="Z76" s="683"/>
      <c r="AA76" s="590"/>
      <c r="AB76" s="711"/>
      <c r="AC76" s="711"/>
      <c r="AD76" s="711"/>
      <c r="AE76" s="711"/>
      <c r="AF76" s="712"/>
      <c r="AG76" s="712"/>
      <c r="AH76" s="590"/>
      <c r="AI76" s="684"/>
      <c r="AJ76" s="684"/>
      <c r="AK76" s="590"/>
      <c r="AL76" s="685"/>
      <c r="AM76" s="719"/>
      <c r="AN76" s="703"/>
      <c r="AO76" s="703"/>
      <c r="AP76" s="703"/>
      <c r="AQ76" s="703"/>
      <c r="AR76" s="703"/>
      <c r="AS76" s="703"/>
      <c r="AT76" s="703"/>
      <c r="AU76" s="703"/>
      <c r="AV76" s="703"/>
      <c r="AW76" s="703"/>
      <c r="AX76" s="703"/>
      <c r="AY76" s="703"/>
      <c r="AZ76" s="703"/>
      <c r="BA76" s="703"/>
    </row>
    <row r="77" spans="1:53" s="578" customFormat="1" ht="90" customHeight="1" x14ac:dyDescent="0.25">
      <c r="A77" s="596">
        <v>50</v>
      </c>
      <c r="B77" s="775" t="s">
        <v>394</v>
      </c>
      <c r="C77" s="597">
        <v>80101706</v>
      </c>
      <c r="D77" s="598" t="s">
        <v>106</v>
      </c>
      <c r="E77" s="597" t="s">
        <v>88</v>
      </c>
      <c r="F77" s="597">
        <v>1</v>
      </c>
      <c r="G77" s="599" t="s">
        <v>96</v>
      </c>
      <c r="H77" s="600" t="s">
        <v>335</v>
      </c>
      <c r="I77" s="597" t="s">
        <v>78</v>
      </c>
      <c r="J77" s="597" t="s">
        <v>85</v>
      </c>
      <c r="K77" s="597" t="s">
        <v>709</v>
      </c>
      <c r="L77" s="602">
        <v>40000000</v>
      </c>
      <c r="M77" s="602">
        <v>40000000</v>
      </c>
      <c r="N77" s="603" t="s">
        <v>66</v>
      </c>
      <c r="O77" s="603" t="s">
        <v>50</v>
      </c>
      <c r="P77" s="679" t="s">
        <v>52</v>
      </c>
      <c r="Q77" s="680"/>
      <c r="R77" s="784"/>
      <c r="S77" s="784"/>
      <c r="T77" s="784"/>
      <c r="U77" s="784"/>
      <c r="V77" s="784"/>
      <c r="W77" s="785"/>
      <c r="X77" s="590"/>
      <c r="Y77" s="683"/>
      <c r="Z77" s="683"/>
      <c r="AA77" s="784"/>
      <c r="AB77" s="784"/>
      <c r="AC77" s="784"/>
      <c r="AD77" s="784"/>
      <c r="AE77" s="784"/>
      <c r="AF77" s="784"/>
      <c r="AG77" s="784"/>
      <c r="AH77" s="784"/>
      <c r="AI77" s="784"/>
      <c r="AJ77" s="784"/>
      <c r="AK77" s="784"/>
      <c r="AL77" s="786"/>
      <c r="AM77" s="787"/>
      <c r="AN77" s="788"/>
      <c r="AO77" s="788"/>
      <c r="AP77" s="788"/>
      <c r="AQ77" s="788"/>
      <c r="AR77" s="788"/>
      <c r="AS77" s="788"/>
      <c r="AT77" s="788"/>
      <c r="AU77" s="788"/>
      <c r="AV77" s="788"/>
      <c r="AW77" s="788"/>
      <c r="AX77" s="788"/>
      <c r="AY77" s="788"/>
      <c r="AZ77" s="788"/>
      <c r="BA77" s="788"/>
    </row>
    <row r="78" spans="1:53" s="578" customFormat="1" ht="90" customHeight="1" x14ac:dyDescent="0.25">
      <c r="A78" s="789">
        <v>51</v>
      </c>
      <c r="B78" s="790" t="s">
        <v>394</v>
      </c>
      <c r="C78" s="728">
        <v>43211507</v>
      </c>
      <c r="D78" s="729" t="s">
        <v>387</v>
      </c>
      <c r="E78" s="728" t="s">
        <v>63</v>
      </c>
      <c r="F78" s="728">
        <v>1</v>
      </c>
      <c r="G78" s="730" t="s">
        <v>96</v>
      </c>
      <c r="H78" s="731" t="s">
        <v>335</v>
      </c>
      <c r="I78" s="728" t="s">
        <v>485</v>
      </c>
      <c r="J78" s="728" t="s">
        <v>85</v>
      </c>
      <c r="K78" s="728" t="s">
        <v>709</v>
      </c>
      <c r="L78" s="733"/>
      <c r="M78" s="733"/>
      <c r="N78" s="734" t="s">
        <v>66</v>
      </c>
      <c r="O78" s="734" t="s">
        <v>50</v>
      </c>
      <c r="P78" s="735" t="s">
        <v>52</v>
      </c>
      <c r="Q78" s="791"/>
      <c r="R78" s="792"/>
      <c r="S78" s="792"/>
      <c r="T78" s="793"/>
      <c r="U78" s="794"/>
      <c r="V78" s="795"/>
      <c r="W78" s="796"/>
      <c r="X78" s="794"/>
      <c r="Y78" s="797"/>
      <c r="Z78" s="797"/>
      <c r="AA78" s="795"/>
      <c r="AB78" s="589"/>
      <c r="AC78" s="589"/>
      <c r="AD78" s="589"/>
      <c r="AE78" s="589"/>
      <c r="AF78" s="589"/>
      <c r="AG78" s="589"/>
      <c r="AH78" s="798"/>
      <c r="AI78" s="799"/>
      <c r="AJ78" s="799"/>
      <c r="AK78" s="795"/>
      <c r="AL78" s="800"/>
      <c r="AM78" s="801"/>
      <c r="AN78" s="802"/>
      <c r="AO78" s="802"/>
      <c r="AP78" s="802"/>
      <c r="AQ78" s="802"/>
      <c r="AR78" s="802"/>
      <c r="AS78" s="802"/>
      <c r="AT78" s="802"/>
      <c r="AU78" s="803"/>
      <c r="AV78" s="803"/>
      <c r="AW78" s="803"/>
      <c r="AX78" s="803"/>
      <c r="AY78" s="803"/>
      <c r="AZ78" s="803"/>
      <c r="BA78" s="803"/>
    </row>
    <row r="79" spans="1:53" s="578" customFormat="1" ht="90" customHeight="1" x14ac:dyDescent="0.25">
      <c r="A79" s="596">
        <v>52</v>
      </c>
      <c r="B79" s="775" t="s">
        <v>394</v>
      </c>
      <c r="C79" s="597">
        <v>43211507</v>
      </c>
      <c r="D79" s="598" t="s">
        <v>388</v>
      </c>
      <c r="E79" s="597" t="s">
        <v>88</v>
      </c>
      <c r="F79" s="597">
        <v>1</v>
      </c>
      <c r="G79" s="599" t="s">
        <v>264</v>
      </c>
      <c r="H79" s="600">
        <v>2</v>
      </c>
      <c r="I79" s="597" t="s">
        <v>72</v>
      </c>
      <c r="J79" s="597" t="s">
        <v>85</v>
      </c>
      <c r="K79" s="597" t="s">
        <v>709</v>
      </c>
      <c r="L79" s="602">
        <v>10000000</v>
      </c>
      <c r="M79" s="602">
        <v>10000000</v>
      </c>
      <c r="N79" s="603" t="s">
        <v>66</v>
      </c>
      <c r="O79" s="603" t="s">
        <v>50</v>
      </c>
      <c r="P79" s="679" t="s">
        <v>52</v>
      </c>
      <c r="Q79" s="680"/>
      <c r="R79" s="704"/>
      <c r="S79" s="704"/>
      <c r="T79" s="705"/>
      <c r="U79" s="590"/>
      <c r="V79" s="589"/>
      <c r="W79" s="683"/>
      <c r="X79" s="590"/>
      <c r="Y79" s="683"/>
      <c r="Z79" s="683"/>
      <c r="AA79" s="589"/>
      <c r="AB79" s="589"/>
      <c r="AC79" s="589"/>
      <c r="AD79" s="589"/>
      <c r="AE79" s="589"/>
      <c r="AF79" s="589"/>
      <c r="AG79" s="589"/>
      <c r="AH79" s="726"/>
      <c r="AI79" s="706"/>
      <c r="AJ79" s="706"/>
      <c r="AK79" s="589"/>
      <c r="AL79" s="727"/>
      <c r="AM79" s="719"/>
      <c r="AN79" s="703"/>
      <c r="AO79" s="703"/>
      <c r="AP79" s="703"/>
      <c r="AQ79" s="703"/>
      <c r="AR79" s="703"/>
      <c r="AS79" s="703"/>
      <c r="AT79" s="703"/>
      <c r="AU79" s="703"/>
      <c r="AV79" s="703"/>
      <c r="AW79" s="703"/>
      <c r="AX79" s="703"/>
      <c r="AY79" s="703"/>
      <c r="AZ79" s="703"/>
      <c r="BA79" s="703"/>
    </row>
    <row r="80" spans="1:53" s="578" customFormat="1" ht="90" customHeight="1" x14ac:dyDescent="0.25">
      <c r="A80" s="596">
        <v>53</v>
      </c>
      <c r="B80" s="775" t="s">
        <v>394</v>
      </c>
      <c r="C80" s="597">
        <v>43211507</v>
      </c>
      <c r="D80" s="598" t="s">
        <v>373</v>
      </c>
      <c r="E80" s="597" t="s">
        <v>88</v>
      </c>
      <c r="F80" s="597">
        <v>1</v>
      </c>
      <c r="G80" s="599" t="s">
        <v>99</v>
      </c>
      <c r="H80" s="600">
        <v>12</v>
      </c>
      <c r="I80" s="597" t="s">
        <v>78</v>
      </c>
      <c r="J80" s="597" t="s">
        <v>85</v>
      </c>
      <c r="K80" s="597" t="s">
        <v>709</v>
      </c>
      <c r="L80" s="602">
        <v>80000000</v>
      </c>
      <c r="M80" s="602">
        <v>80000000</v>
      </c>
      <c r="N80" s="603" t="s">
        <v>66</v>
      </c>
      <c r="O80" s="603" t="s">
        <v>50</v>
      </c>
      <c r="P80" s="679" t="s">
        <v>52</v>
      </c>
      <c r="Q80" s="680"/>
      <c r="R80" s="704"/>
      <c r="S80" s="704"/>
      <c r="T80" s="705"/>
      <c r="U80" s="590"/>
      <c r="V80" s="589"/>
      <c r="W80" s="724"/>
      <c r="X80" s="590"/>
      <c r="Y80" s="683"/>
      <c r="Z80" s="683"/>
      <c r="AA80" s="589"/>
      <c r="AB80" s="589"/>
      <c r="AC80" s="589"/>
      <c r="AD80" s="589"/>
      <c r="AE80" s="589"/>
      <c r="AF80" s="589"/>
      <c r="AG80" s="589"/>
      <c r="AH80" s="726"/>
      <c r="AI80" s="706"/>
      <c r="AJ80" s="706"/>
      <c r="AK80" s="589"/>
      <c r="AL80" s="727"/>
      <c r="AM80" s="719"/>
      <c r="AN80" s="703"/>
      <c r="AO80" s="703"/>
      <c r="AP80" s="703"/>
      <c r="AQ80" s="703"/>
      <c r="AR80" s="703"/>
      <c r="AS80" s="703"/>
      <c r="AT80" s="703"/>
      <c r="AU80" s="703"/>
      <c r="AV80" s="703"/>
      <c r="AW80" s="703"/>
      <c r="AX80" s="703"/>
      <c r="AY80" s="703"/>
      <c r="AZ80" s="703"/>
      <c r="BA80" s="703"/>
    </row>
    <row r="81" spans="1:275" s="578" customFormat="1" ht="90" customHeight="1" x14ac:dyDescent="0.25">
      <c r="A81" s="596">
        <v>54</v>
      </c>
      <c r="B81" s="775" t="s">
        <v>394</v>
      </c>
      <c r="C81" s="597">
        <v>40101701</v>
      </c>
      <c r="D81" s="598" t="s">
        <v>779</v>
      </c>
      <c r="E81" s="597" t="s">
        <v>88</v>
      </c>
      <c r="F81" s="597">
        <v>1</v>
      </c>
      <c r="G81" s="599" t="s">
        <v>96</v>
      </c>
      <c r="H81" s="600">
        <v>12</v>
      </c>
      <c r="I81" s="597" t="s">
        <v>295</v>
      </c>
      <c r="J81" s="597" t="s">
        <v>85</v>
      </c>
      <c r="K81" s="597" t="s">
        <v>709</v>
      </c>
      <c r="L81" s="804">
        <v>43432720</v>
      </c>
      <c r="M81" s="804">
        <v>43432720</v>
      </c>
      <c r="N81" s="603" t="s">
        <v>66</v>
      </c>
      <c r="O81" s="603" t="s">
        <v>50</v>
      </c>
      <c r="P81" s="679" t="s">
        <v>52</v>
      </c>
      <c r="Q81" s="791"/>
      <c r="R81" s="704"/>
      <c r="S81" s="753"/>
      <c r="T81" s="705"/>
      <c r="U81" s="720"/>
      <c r="V81" s="589"/>
      <c r="W81" s="725"/>
      <c r="X81" s="590"/>
      <c r="Y81" s="683"/>
      <c r="Z81" s="683"/>
      <c r="AA81" s="720"/>
      <c r="AB81" s="589"/>
      <c r="AC81" s="589"/>
      <c r="AD81" s="589"/>
      <c r="AE81" s="589"/>
      <c r="AF81" s="589"/>
      <c r="AG81" s="589"/>
      <c r="AH81" s="720"/>
      <c r="AI81" s="706"/>
      <c r="AJ81" s="706"/>
      <c r="AK81" s="589"/>
      <c r="AL81" s="727"/>
      <c r="AM81" s="719"/>
      <c r="AN81" s="703"/>
      <c r="AO81" s="703"/>
      <c r="AP81" s="703"/>
      <c r="AQ81" s="703"/>
      <c r="AR81" s="703"/>
      <c r="AS81" s="703"/>
      <c r="AT81" s="703"/>
      <c r="AU81" s="703"/>
      <c r="AV81" s="703"/>
      <c r="AW81" s="703"/>
      <c r="AX81" s="703"/>
      <c r="AY81" s="703"/>
      <c r="AZ81" s="703"/>
      <c r="BA81" s="703"/>
    </row>
    <row r="82" spans="1:275" s="579" customFormat="1" ht="90" customHeight="1" x14ac:dyDescent="0.25">
      <c r="A82" s="596">
        <v>55</v>
      </c>
      <c r="B82" s="775" t="s">
        <v>394</v>
      </c>
      <c r="C82" s="597">
        <v>43222815</v>
      </c>
      <c r="D82" s="598" t="s">
        <v>376</v>
      </c>
      <c r="E82" s="597" t="s">
        <v>88</v>
      </c>
      <c r="F82" s="597">
        <v>1</v>
      </c>
      <c r="G82" s="599" t="s">
        <v>99</v>
      </c>
      <c r="H82" s="600" t="s">
        <v>335</v>
      </c>
      <c r="I82" s="599" t="s">
        <v>295</v>
      </c>
      <c r="J82" s="597" t="s">
        <v>49</v>
      </c>
      <c r="K82" s="597" t="s">
        <v>252</v>
      </c>
      <c r="L82" s="602">
        <v>53333333</v>
      </c>
      <c r="M82" s="602">
        <v>53333333</v>
      </c>
      <c r="N82" s="603" t="s">
        <v>64</v>
      </c>
      <c r="O82" s="603" t="s">
        <v>486</v>
      </c>
      <c r="P82" s="679" t="s">
        <v>52</v>
      </c>
      <c r="Q82" s="680"/>
      <c r="R82" s="704"/>
      <c r="S82" s="704"/>
      <c r="T82" s="705"/>
      <c r="U82" s="590"/>
      <c r="V82" s="589"/>
      <c r="W82" s="683"/>
      <c r="X82" s="590"/>
      <c r="Y82" s="683"/>
      <c r="Z82" s="683"/>
      <c r="AA82" s="589"/>
      <c r="AB82" s="589"/>
      <c r="AC82" s="589"/>
      <c r="AD82" s="589"/>
      <c r="AE82" s="589"/>
      <c r="AF82" s="589"/>
      <c r="AG82" s="589"/>
      <c r="AH82" s="726"/>
      <c r="AI82" s="706"/>
      <c r="AJ82" s="706"/>
      <c r="AK82" s="589"/>
      <c r="AL82" s="707"/>
      <c r="AM82" s="805"/>
      <c r="AN82" s="806"/>
      <c r="AO82" s="806"/>
      <c r="AP82" s="806"/>
      <c r="AQ82" s="806"/>
      <c r="AR82" s="807"/>
      <c r="AS82" s="807"/>
      <c r="AT82" s="808"/>
      <c r="AU82" s="808"/>
      <c r="AV82" s="808"/>
      <c r="AW82" s="808"/>
      <c r="AX82" s="808"/>
      <c r="AY82" s="808"/>
      <c r="AZ82" s="808"/>
      <c r="BA82" s="808"/>
      <c r="BB82" s="578"/>
      <c r="BC82" s="578"/>
      <c r="BD82" s="578"/>
      <c r="BE82" s="578"/>
      <c r="BF82" s="578"/>
      <c r="BG82" s="578"/>
      <c r="BH82" s="578"/>
      <c r="BI82" s="578"/>
      <c r="BJ82" s="578"/>
      <c r="BK82" s="578"/>
      <c r="BL82" s="578"/>
      <c r="BM82" s="578"/>
      <c r="BN82" s="578"/>
      <c r="BO82" s="578"/>
      <c r="BP82" s="578"/>
      <c r="BQ82" s="578"/>
      <c r="BR82" s="578"/>
      <c r="BS82" s="578"/>
      <c r="BT82" s="578"/>
      <c r="BU82" s="578"/>
      <c r="BV82" s="578"/>
      <c r="BW82" s="578"/>
      <c r="BX82" s="578"/>
      <c r="BY82" s="578"/>
      <c r="BZ82" s="578"/>
      <c r="CA82" s="578"/>
      <c r="CB82" s="578"/>
      <c r="CC82" s="578"/>
      <c r="CD82" s="578"/>
      <c r="CE82" s="578"/>
      <c r="CF82" s="578"/>
      <c r="CG82" s="578"/>
      <c r="CH82" s="578"/>
      <c r="CI82" s="578"/>
      <c r="CJ82" s="578"/>
      <c r="CK82" s="578"/>
      <c r="CL82" s="578"/>
      <c r="CM82" s="578"/>
      <c r="CN82" s="578"/>
      <c r="CO82" s="578"/>
      <c r="CP82" s="578"/>
      <c r="CQ82" s="578"/>
      <c r="CR82" s="578"/>
      <c r="CS82" s="578"/>
      <c r="CT82" s="578"/>
      <c r="CU82" s="578"/>
      <c r="CV82" s="578"/>
      <c r="CW82" s="578"/>
      <c r="CX82" s="578"/>
      <c r="CY82" s="578"/>
      <c r="CZ82" s="578"/>
      <c r="DA82" s="578"/>
      <c r="DB82" s="578"/>
      <c r="DC82" s="578"/>
      <c r="DD82" s="578"/>
      <c r="DE82" s="578"/>
      <c r="DF82" s="578"/>
      <c r="DG82" s="578"/>
      <c r="DH82" s="578"/>
      <c r="DI82" s="578"/>
      <c r="DJ82" s="578"/>
      <c r="DK82" s="578"/>
      <c r="DL82" s="578"/>
      <c r="DM82" s="578"/>
      <c r="DN82" s="578"/>
      <c r="DO82" s="578"/>
      <c r="DP82" s="578"/>
      <c r="DQ82" s="578"/>
      <c r="DR82" s="578"/>
      <c r="DS82" s="578"/>
      <c r="DT82" s="578"/>
      <c r="DU82" s="578"/>
      <c r="DV82" s="578"/>
      <c r="DW82" s="578"/>
      <c r="DX82" s="578"/>
      <c r="DY82" s="578"/>
      <c r="DZ82" s="578"/>
      <c r="EA82" s="578"/>
      <c r="EB82" s="578"/>
      <c r="EC82" s="578"/>
      <c r="ED82" s="578"/>
      <c r="EE82" s="578"/>
      <c r="EF82" s="578"/>
      <c r="EG82" s="578"/>
      <c r="EH82" s="578"/>
      <c r="EI82" s="578"/>
      <c r="EJ82" s="578"/>
      <c r="EK82" s="578"/>
      <c r="EL82" s="578"/>
      <c r="EM82" s="578"/>
      <c r="EN82" s="578"/>
      <c r="EO82" s="578"/>
      <c r="EP82" s="578"/>
      <c r="EQ82" s="578"/>
      <c r="ER82" s="578"/>
      <c r="ES82" s="578"/>
      <c r="ET82" s="578"/>
      <c r="EU82" s="578"/>
      <c r="EV82" s="578"/>
      <c r="EW82" s="578"/>
      <c r="EX82" s="578"/>
      <c r="EY82" s="578"/>
      <c r="EZ82" s="578"/>
      <c r="FA82" s="578"/>
      <c r="FB82" s="578"/>
      <c r="FC82" s="578"/>
      <c r="FD82" s="578"/>
      <c r="FE82" s="578"/>
      <c r="FF82" s="578"/>
      <c r="FG82" s="578"/>
      <c r="FH82" s="578"/>
      <c r="FI82" s="578"/>
      <c r="FJ82" s="578"/>
      <c r="FK82" s="578"/>
      <c r="FL82" s="578"/>
      <c r="FM82" s="578"/>
      <c r="FN82" s="578"/>
      <c r="FO82" s="578"/>
      <c r="FP82" s="578"/>
      <c r="FQ82" s="578"/>
      <c r="FR82" s="578"/>
      <c r="FS82" s="578"/>
      <c r="FT82" s="578"/>
      <c r="FU82" s="578"/>
      <c r="FV82" s="578"/>
      <c r="FW82" s="578"/>
      <c r="FX82" s="578"/>
      <c r="FY82" s="578"/>
      <c r="FZ82" s="578"/>
      <c r="GA82" s="578"/>
      <c r="GB82" s="578"/>
      <c r="GC82" s="578"/>
      <c r="GD82" s="578"/>
      <c r="GE82" s="578"/>
      <c r="GF82" s="578"/>
      <c r="GG82" s="578"/>
      <c r="GH82" s="578"/>
      <c r="GI82" s="578"/>
      <c r="GJ82" s="578"/>
      <c r="GK82" s="578"/>
      <c r="GL82" s="578"/>
      <c r="GM82" s="578"/>
      <c r="GN82" s="578"/>
      <c r="GO82" s="578"/>
      <c r="GP82" s="578"/>
      <c r="GQ82" s="578"/>
      <c r="GR82" s="578"/>
      <c r="GS82" s="578"/>
      <c r="GT82" s="578"/>
      <c r="GU82" s="578"/>
      <c r="GV82" s="578"/>
      <c r="GW82" s="578"/>
      <c r="GX82" s="578"/>
      <c r="GY82" s="578"/>
      <c r="GZ82" s="578"/>
      <c r="HA82" s="578"/>
      <c r="HB82" s="578"/>
      <c r="HC82" s="578"/>
      <c r="HD82" s="578"/>
      <c r="HE82" s="578"/>
      <c r="HF82" s="578"/>
      <c r="HG82" s="578"/>
      <c r="HH82" s="578"/>
      <c r="HI82" s="578"/>
      <c r="HJ82" s="578"/>
      <c r="HK82" s="578"/>
      <c r="HL82" s="578"/>
      <c r="HM82" s="578"/>
      <c r="HN82" s="578"/>
      <c r="HO82" s="578"/>
      <c r="HP82" s="578"/>
      <c r="HQ82" s="578"/>
      <c r="HR82" s="578"/>
      <c r="HS82" s="578"/>
      <c r="HT82" s="578"/>
      <c r="HU82" s="578"/>
      <c r="HV82" s="578"/>
      <c r="HW82" s="578"/>
      <c r="HX82" s="578"/>
      <c r="HY82" s="578"/>
      <c r="HZ82" s="578"/>
      <c r="IA82" s="578"/>
      <c r="IB82" s="578"/>
      <c r="IC82" s="578"/>
      <c r="ID82" s="578"/>
      <c r="IE82" s="578"/>
      <c r="IF82" s="578"/>
      <c r="IG82" s="578"/>
      <c r="IH82" s="578"/>
      <c r="II82" s="578"/>
      <c r="IJ82" s="578"/>
      <c r="IK82" s="578"/>
      <c r="IL82" s="578"/>
      <c r="IM82" s="578"/>
      <c r="IN82" s="578"/>
      <c r="IO82" s="578"/>
      <c r="IP82" s="578"/>
      <c r="IQ82" s="578"/>
      <c r="IR82" s="578"/>
      <c r="IS82" s="578"/>
      <c r="IT82" s="578"/>
      <c r="IU82" s="578"/>
      <c r="IV82" s="578"/>
      <c r="IW82" s="578"/>
      <c r="IX82" s="578"/>
      <c r="IY82" s="578"/>
      <c r="IZ82" s="578"/>
      <c r="JA82" s="578"/>
      <c r="JB82" s="578"/>
      <c r="JC82" s="578"/>
      <c r="JD82" s="578"/>
      <c r="JE82" s="578"/>
      <c r="JF82" s="578"/>
      <c r="JG82" s="578"/>
      <c r="JH82" s="578"/>
      <c r="JI82" s="578"/>
      <c r="JJ82" s="578"/>
      <c r="JK82" s="578"/>
      <c r="JL82" s="578"/>
      <c r="JM82" s="578"/>
      <c r="JN82" s="578"/>
      <c r="JO82" s="578"/>
    </row>
    <row r="83" spans="1:275" s="579" customFormat="1" ht="90" customHeight="1" x14ac:dyDescent="0.25">
      <c r="A83" s="596">
        <v>56</v>
      </c>
      <c r="B83" s="775" t="s">
        <v>394</v>
      </c>
      <c r="C83" s="597">
        <v>93151502</v>
      </c>
      <c r="D83" s="598" t="s">
        <v>377</v>
      </c>
      <c r="E83" s="597" t="s">
        <v>88</v>
      </c>
      <c r="F83" s="597">
        <v>1</v>
      </c>
      <c r="G83" s="599" t="s">
        <v>99</v>
      </c>
      <c r="H83" s="600">
        <v>6</v>
      </c>
      <c r="I83" s="599" t="s">
        <v>729</v>
      </c>
      <c r="J83" s="597" t="s">
        <v>49</v>
      </c>
      <c r="K83" s="597" t="s">
        <v>252</v>
      </c>
      <c r="L83" s="602">
        <v>98232706</v>
      </c>
      <c r="M83" s="602">
        <v>98232706</v>
      </c>
      <c r="N83" s="603" t="s">
        <v>64</v>
      </c>
      <c r="O83" s="603" t="s">
        <v>486</v>
      </c>
      <c r="P83" s="679" t="s">
        <v>52</v>
      </c>
      <c r="Q83" s="680"/>
      <c r="R83" s="704"/>
      <c r="S83" s="704"/>
      <c r="T83" s="705"/>
      <c r="U83" s="590"/>
      <c r="V83" s="589"/>
      <c r="W83" s="683"/>
      <c r="X83" s="590"/>
      <c r="Y83" s="683"/>
      <c r="Z83" s="683"/>
      <c r="AA83" s="589"/>
      <c r="AB83" s="589"/>
      <c r="AC83" s="589"/>
      <c r="AD83" s="589"/>
      <c r="AE83" s="589"/>
      <c r="AF83" s="589"/>
      <c r="AG83" s="589"/>
      <c r="AH83" s="726"/>
      <c r="AI83" s="706"/>
      <c r="AJ83" s="706"/>
      <c r="AK83" s="589"/>
      <c r="AL83" s="707"/>
      <c r="AM83" s="805"/>
      <c r="AN83" s="806"/>
      <c r="AO83" s="806"/>
      <c r="AP83" s="806"/>
      <c r="AQ83" s="806"/>
      <c r="AR83" s="807"/>
      <c r="AS83" s="807"/>
      <c r="AT83" s="808"/>
      <c r="AU83" s="808"/>
      <c r="AV83" s="808"/>
      <c r="AW83" s="808"/>
      <c r="AX83" s="808"/>
      <c r="AY83" s="808"/>
      <c r="AZ83" s="808"/>
      <c r="BA83" s="808"/>
      <c r="BB83" s="578"/>
      <c r="BC83" s="578"/>
      <c r="BD83" s="578"/>
      <c r="BE83" s="578"/>
      <c r="BF83" s="578"/>
      <c r="BG83" s="578"/>
      <c r="BH83" s="578"/>
      <c r="BI83" s="578"/>
      <c r="BJ83" s="578"/>
      <c r="BK83" s="578"/>
      <c r="BL83" s="578"/>
      <c r="BM83" s="578"/>
      <c r="BN83" s="578"/>
      <c r="BO83" s="578"/>
      <c r="BP83" s="578"/>
      <c r="BQ83" s="578"/>
      <c r="BR83" s="578"/>
      <c r="BS83" s="578"/>
      <c r="BT83" s="578"/>
      <c r="BU83" s="578"/>
      <c r="BV83" s="578"/>
      <c r="BW83" s="578"/>
      <c r="BX83" s="578"/>
      <c r="BY83" s="578"/>
      <c r="BZ83" s="578"/>
      <c r="CA83" s="578"/>
      <c r="CB83" s="578"/>
      <c r="CC83" s="578"/>
      <c r="CD83" s="578"/>
      <c r="CE83" s="578"/>
      <c r="CF83" s="578"/>
      <c r="CG83" s="578"/>
      <c r="CH83" s="578"/>
      <c r="CI83" s="578"/>
      <c r="CJ83" s="578"/>
      <c r="CK83" s="578"/>
      <c r="CL83" s="578"/>
      <c r="CM83" s="578"/>
      <c r="CN83" s="578"/>
      <c r="CO83" s="578"/>
      <c r="CP83" s="578"/>
      <c r="CQ83" s="578"/>
      <c r="CR83" s="578"/>
      <c r="CS83" s="578"/>
      <c r="CT83" s="578"/>
      <c r="CU83" s="578"/>
      <c r="CV83" s="578"/>
      <c r="CW83" s="578"/>
      <c r="CX83" s="578"/>
      <c r="CY83" s="578"/>
      <c r="CZ83" s="578"/>
      <c r="DA83" s="578"/>
      <c r="DB83" s="578"/>
      <c r="DC83" s="578"/>
      <c r="DD83" s="578"/>
      <c r="DE83" s="578"/>
      <c r="DF83" s="578"/>
      <c r="DG83" s="578"/>
      <c r="DH83" s="578"/>
      <c r="DI83" s="578"/>
      <c r="DJ83" s="578"/>
      <c r="DK83" s="578"/>
      <c r="DL83" s="578"/>
      <c r="DM83" s="578"/>
      <c r="DN83" s="578"/>
      <c r="DO83" s="578"/>
      <c r="DP83" s="578"/>
      <c r="DQ83" s="578"/>
      <c r="DR83" s="578"/>
      <c r="DS83" s="578"/>
      <c r="DT83" s="578"/>
      <c r="DU83" s="578"/>
      <c r="DV83" s="578"/>
      <c r="DW83" s="578"/>
      <c r="DX83" s="578"/>
      <c r="DY83" s="578"/>
      <c r="DZ83" s="578"/>
      <c r="EA83" s="578"/>
      <c r="EB83" s="578"/>
      <c r="EC83" s="578"/>
      <c r="ED83" s="578"/>
      <c r="EE83" s="578"/>
      <c r="EF83" s="578"/>
      <c r="EG83" s="578"/>
      <c r="EH83" s="578"/>
      <c r="EI83" s="578"/>
      <c r="EJ83" s="578"/>
      <c r="EK83" s="578"/>
      <c r="EL83" s="578"/>
      <c r="EM83" s="578"/>
      <c r="EN83" s="578"/>
      <c r="EO83" s="578"/>
      <c r="EP83" s="578"/>
      <c r="EQ83" s="578"/>
      <c r="ER83" s="578"/>
      <c r="ES83" s="578"/>
      <c r="ET83" s="578"/>
      <c r="EU83" s="578"/>
      <c r="EV83" s="578"/>
      <c r="EW83" s="578"/>
      <c r="EX83" s="578"/>
      <c r="EY83" s="578"/>
      <c r="EZ83" s="578"/>
      <c r="FA83" s="578"/>
      <c r="FB83" s="578"/>
      <c r="FC83" s="578"/>
      <c r="FD83" s="578"/>
      <c r="FE83" s="578"/>
      <c r="FF83" s="578"/>
      <c r="FG83" s="578"/>
      <c r="FH83" s="578"/>
      <c r="FI83" s="578"/>
      <c r="FJ83" s="578"/>
      <c r="FK83" s="578"/>
      <c r="FL83" s="578"/>
      <c r="FM83" s="578"/>
      <c r="FN83" s="578"/>
      <c r="FO83" s="578"/>
      <c r="FP83" s="578"/>
      <c r="FQ83" s="578"/>
      <c r="FR83" s="578"/>
      <c r="FS83" s="578"/>
      <c r="FT83" s="578"/>
      <c r="FU83" s="578"/>
      <c r="FV83" s="578"/>
      <c r="FW83" s="578"/>
      <c r="FX83" s="578"/>
      <c r="FY83" s="578"/>
      <c r="FZ83" s="578"/>
      <c r="GA83" s="578"/>
      <c r="GB83" s="578"/>
      <c r="GC83" s="578"/>
      <c r="GD83" s="578"/>
      <c r="GE83" s="578"/>
      <c r="GF83" s="578"/>
      <c r="GG83" s="578"/>
      <c r="GH83" s="578"/>
      <c r="GI83" s="578"/>
      <c r="GJ83" s="578"/>
      <c r="GK83" s="578"/>
      <c r="GL83" s="578"/>
      <c r="GM83" s="578"/>
      <c r="GN83" s="578"/>
      <c r="GO83" s="578"/>
      <c r="GP83" s="578"/>
      <c r="GQ83" s="578"/>
      <c r="GR83" s="578"/>
      <c r="GS83" s="578"/>
      <c r="GT83" s="578"/>
      <c r="GU83" s="578"/>
      <c r="GV83" s="578"/>
      <c r="GW83" s="578"/>
      <c r="GX83" s="578"/>
      <c r="GY83" s="578"/>
      <c r="GZ83" s="578"/>
      <c r="HA83" s="578"/>
      <c r="HB83" s="578"/>
      <c r="HC83" s="578"/>
      <c r="HD83" s="578"/>
      <c r="HE83" s="578"/>
      <c r="HF83" s="578"/>
      <c r="HG83" s="578"/>
      <c r="HH83" s="578"/>
      <c r="HI83" s="578"/>
      <c r="HJ83" s="578"/>
      <c r="HK83" s="578"/>
      <c r="HL83" s="578"/>
      <c r="HM83" s="578"/>
      <c r="HN83" s="578"/>
      <c r="HO83" s="578"/>
      <c r="HP83" s="578"/>
      <c r="HQ83" s="578"/>
      <c r="HR83" s="578"/>
      <c r="HS83" s="578"/>
      <c r="HT83" s="578"/>
      <c r="HU83" s="578"/>
      <c r="HV83" s="578"/>
      <c r="HW83" s="578"/>
      <c r="HX83" s="578"/>
      <c r="HY83" s="578"/>
      <c r="HZ83" s="578"/>
      <c r="IA83" s="578"/>
      <c r="IB83" s="578"/>
      <c r="IC83" s="578"/>
      <c r="ID83" s="578"/>
      <c r="IE83" s="578"/>
      <c r="IF83" s="578"/>
      <c r="IG83" s="578"/>
      <c r="IH83" s="578"/>
      <c r="II83" s="578"/>
      <c r="IJ83" s="578"/>
      <c r="IK83" s="578"/>
      <c r="IL83" s="578"/>
      <c r="IM83" s="578"/>
      <c r="IN83" s="578"/>
      <c r="IO83" s="578"/>
      <c r="IP83" s="578"/>
      <c r="IQ83" s="578"/>
      <c r="IR83" s="578"/>
      <c r="IS83" s="578"/>
      <c r="IT83" s="578"/>
      <c r="IU83" s="578"/>
      <c r="IV83" s="578"/>
      <c r="IW83" s="578"/>
      <c r="IX83" s="578"/>
      <c r="IY83" s="578"/>
      <c r="IZ83" s="578"/>
      <c r="JA83" s="578"/>
      <c r="JB83" s="578"/>
      <c r="JC83" s="578"/>
      <c r="JD83" s="578"/>
      <c r="JE83" s="578"/>
      <c r="JF83" s="578"/>
      <c r="JG83" s="578"/>
      <c r="JH83" s="578"/>
      <c r="JI83" s="578"/>
      <c r="JJ83" s="578"/>
      <c r="JK83" s="578"/>
      <c r="JL83" s="578"/>
      <c r="JM83" s="578"/>
      <c r="JN83" s="578"/>
      <c r="JO83" s="578"/>
    </row>
    <row r="84" spans="1:275" s="579" customFormat="1" ht="72" customHeight="1" x14ac:dyDescent="0.25">
      <c r="A84" s="596">
        <v>57</v>
      </c>
      <c r="B84" s="597" t="s">
        <v>426</v>
      </c>
      <c r="C84" s="597" t="s">
        <v>379</v>
      </c>
      <c r="D84" s="598" t="s">
        <v>381</v>
      </c>
      <c r="E84" s="597" t="s">
        <v>63</v>
      </c>
      <c r="F84" s="597">
        <v>1</v>
      </c>
      <c r="G84" s="599" t="s">
        <v>101</v>
      </c>
      <c r="H84" s="600" t="s">
        <v>238</v>
      </c>
      <c r="I84" s="597" t="s">
        <v>72</v>
      </c>
      <c r="J84" s="597" t="s">
        <v>49</v>
      </c>
      <c r="K84" s="597" t="s">
        <v>61</v>
      </c>
      <c r="L84" s="602">
        <v>4640000</v>
      </c>
      <c r="M84" s="602">
        <v>4640000</v>
      </c>
      <c r="N84" s="603" t="s">
        <v>66</v>
      </c>
      <c r="O84" s="603" t="s">
        <v>50</v>
      </c>
      <c r="P84" s="679" t="s">
        <v>378</v>
      </c>
      <c r="Q84" s="680"/>
      <c r="R84" s="691" t="s">
        <v>877</v>
      </c>
      <c r="S84" s="691" t="s">
        <v>878</v>
      </c>
      <c r="T84" s="692">
        <v>42782</v>
      </c>
      <c r="U84" s="693" t="s">
        <v>879</v>
      </c>
      <c r="V84" s="694" t="s">
        <v>734</v>
      </c>
      <c r="W84" s="695">
        <v>4639407</v>
      </c>
      <c r="X84" s="590"/>
      <c r="Y84" s="736">
        <f>W84</f>
        <v>4639407</v>
      </c>
      <c r="Z84" s="736">
        <f>W84</f>
        <v>4639407</v>
      </c>
      <c r="AA84" s="697" t="s">
        <v>880</v>
      </c>
      <c r="AB84" s="589"/>
      <c r="AC84" s="589"/>
      <c r="AD84" s="589"/>
      <c r="AE84" s="589"/>
      <c r="AF84" s="589"/>
      <c r="AG84" s="589"/>
      <c r="AH84" s="697" t="s">
        <v>881</v>
      </c>
      <c r="AI84" s="698">
        <v>42782</v>
      </c>
      <c r="AJ84" s="698">
        <v>42809</v>
      </c>
      <c r="AK84" s="699" t="s">
        <v>882</v>
      </c>
      <c r="AL84" s="700" t="s">
        <v>506</v>
      </c>
      <c r="AM84" s="805"/>
      <c r="AN84" s="806"/>
      <c r="AO84" s="806"/>
      <c r="AP84" s="806"/>
      <c r="AQ84" s="806"/>
      <c r="AR84" s="807"/>
      <c r="AS84" s="807"/>
      <c r="AT84" s="808"/>
      <c r="AU84" s="808"/>
      <c r="AV84" s="808"/>
      <c r="AW84" s="808"/>
      <c r="AX84" s="808"/>
      <c r="AY84" s="808"/>
      <c r="AZ84" s="808"/>
      <c r="BA84" s="808"/>
      <c r="BB84" s="578"/>
      <c r="BC84" s="578"/>
      <c r="BD84" s="578"/>
      <c r="BE84" s="578"/>
      <c r="BF84" s="578"/>
      <c r="BG84" s="578"/>
      <c r="BH84" s="578"/>
      <c r="BI84" s="578"/>
      <c r="BJ84" s="578"/>
      <c r="BK84" s="578"/>
      <c r="BL84" s="578"/>
      <c r="BM84" s="578"/>
      <c r="BN84" s="578"/>
      <c r="BO84" s="578"/>
      <c r="BP84" s="578"/>
      <c r="BQ84" s="578"/>
      <c r="BR84" s="578"/>
      <c r="BS84" s="578"/>
      <c r="BT84" s="578"/>
      <c r="BU84" s="578"/>
      <c r="BV84" s="578"/>
      <c r="BW84" s="578"/>
      <c r="BX84" s="578"/>
      <c r="BY84" s="578"/>
      <c r="BZ84" s="578"/>
      <c r="CA84" s="578"/>
      <c r="CB84" s="578"/>
      <c r="CC84" s="578"/>
      <c r="CD84" s="578"/>
      <c r="CE84" s="578"/>
      <c r="CF84" s="578"/>
      <c r="CG84" s="578"/>
      <c r="CH84" s="578"/>
      <c r="CI84" s="578"/>
      <c r="CJ84" s="578"/>
      <c r="CK84" s="578"/>
      <c r="CL84" s="578"/>
      <c r="CM84" s="578"/>
      <c r="CN84" s="578"/>
      <c r="CO84" s="578"/>
      <c r="CP84" s="578"/>
      <c r="CQ84" s="578"/>
      <c r="CR84" s="578"/>
      <c r="CS84" s="578"/>
      <c r="CT84" s="578"/>
      <c r="CU84" s="578"/>
      <c r="CV84" s="578"/>
      <c r="CW84" s="578"/>
      <c r="CX84" s="578"/>
      <c r="CY84" s="578"/>
      <c r="CZ84" s="578"/>
      <c r="DA84" s="578"/>
      <c r="DB84" s="578"/>
      <c r="DC84" s="578"/>
      <c r="DD84" s="578"/>
      <c r="DE84" s="578"/>
      <c r="DF84" s="578"/>
      <c r="DG84" s="578"/>
      <c r="DH84" s="578"/>
      <c r="DI84" s="578"/>
      <c r="DJ84" s="578"/>
      <c r="DK84" s="578"/>
      <c r="DL84" s="578"/>
      <c r="DM84" s="578"/>
      <c r="DN84" s="578"/>
      <c r="DO84" s="578"/>
      <c r="DP84" s="578"/>
      <c r="DQ84" s="578"/>
      <c r="DR84" s="578"/>
      <c r="DS84" s="578"/>
      <c r="DT84" s="578"/>
      <c r="DU84" s="578"/>
      <c r="DV84" s="578"/>
      <c r="DW84" s="578"/>
      <c r="DX84" s="578"/>
      <c r="DY84" s="578"/>
      <c r="DZ84" s="578"/>
      <c r="EA84" s="578"/>
      <c r="EB84" s="578"/>
      <c r="EC84" s="578"/>
      <c r="ED84" s="578"/>
      <c r="EE84" s="578"/>
      <c r="EF84" s="578"/>
      <c r="EG84" s="578"/>
      <c r="EH84" s="578"/>
      <c r="EI84" s="578"/>
      <c r="EJ84" s="578"/>
      <c r="EK84" s="578"/>
      <c r="EL84" s="578"/>
      <c r="EM84" s="578"/>
      <c r="EN84" s="578"/>
      <c r="EO84" s="578"/>
      <c r="EP84" s="578"/>
      <c r="EQ84" s="578"/>
      <c r="ER84" s="578"/>
      <c r="ES84" s="578"/>
      <c r="ET84" s="578"/>
      <c r="EU84" s="578"/>
      <c r="EV84" s="578"/>
      <c r="EW84" s="578"/>
      <c r="EX84" s="578"/>
      <c r="EY84" s="578"/>
      <c r="EZ84" s="578"/>
      <c r="FA84" s="578"/>
      <c r="FB84" s="578"/>
      <c r="FC84" s="578"/>
      <c r="FD84" s="578"/>
      <c r="FE84" s="578"/>
      <c r="FF84" s="578"/>
      <c r="FG84" s="578"/>
      <c r="FH84" s="578"/>
      <c r="FI84" s="578"/>
      <c r="FJ84" s="578"/>
      <c r="FK84" s="578"/>
      <c r="FL84" s="578"/>
      <c r="FM84" s="578"/>
      <c r="FN84" s="578"/>
      <c r="FO84" s="578"/>
      <c r="FP84" s="578"/>
      <c r="FQ84" s="578"/>
      <c r="FR84" s="578"/>
      <c r="FS84" s="578"/>
      <c r="FT84" s="578"/>
      <c r="FU84" s="578"/>
      <c r="FV84" s="578"/>
      <c r="FW84" s="578"/>
      <c r="FX84" s="578"/>
      <c r="FY84" s="578"/>
      <c r="FZ84" s="578"/>
      <c r="GA84" s="578"/>
      <c r="GB84" s="578"/>
      <c r="GC84" s="578"/>
      <c r="GD84" s="578"/>
      <c r="GE84" s="578"/>
      <c r="GF84" s="578"/>
      <c r="GG84" s="578"/>
      <c r="GH84" s="578"/>
      <c r="GI84" s="578"/>
      <c r="GJ84" s="578"/>
      <c r="GK84" s="578"/>
      <c r="GL84" s="578"/>
      <c r="GM84" s="578"/>
      <c r="GN84" s="578"/>
      <c r="GO84" s="578"/>
      <c r="GP84" s="578"/>
      <c r="GQ84" s="578"/>
      <c r="GR84" s="578"/>
      <c r="GS84" s="578"/>
      <c r="GT84" s="578"/>
      <c r="GU84" s="578"/>
      <c r="GV84" s="578"/>
      <c r="GW84" s="578"/>
      <c r="GX84" s="578"/>
      <c r="GY84" s="578"/>
      <c r="GZ84" s="578"/>
      <c r="HA84" s="578"/>
      <c r="HB84" s="578"/>
      <c r="HC84" s="578"/>
      <c r="HD84" s="578"/>
      <c r="HE84" s="578"/>
      <c r="HF84" s="578"/>
      <c r="HG84" s="578"/>
      <c r="HH84" s="578"/>
      <c r="HI84" s="578"/>
      <c r="HJ84" s="578"/>
      <c r="HK84" s="578"/>
      <c r="HL84" s="578"/>
      <c r="HM84" s="578"/>
      <c r="HN84" s="578"/>
      <c r="HO84" s="578"/>
      <c r="HP84" s="578"/>
      <c r="HQ84" s="578"/>
      <c r="HR84" s="578"/>
      <c r="HS84" s="578"/>
      <c r="HT84" s="578"/>
      <c r="HU84" s="578"/>
      <c r="HV84" s="578"/>
      <c r="HW84" s="578"/>
      <c r="HX84" s="578"/>
      <c r="HY84" s="578"/>
      <c r="HZ84" s="578"/>
      <c r="IA84" s="578"/>
      <c r="IB84" s="578"/>
      <c r="IC84" s="578"/>
      <c r="ID84" s="578"/>
      <c r="IE84" s="578"/>
      <c r="IF84" s="578"/>
      <c r="IG84" s="578"/>
      <c r="IH84" s="578"/>
      <c r="II84" s="578"/>
      <c r="IJ84" s="578"/>
      <c r="IK84" s="578"/>
      <c r="IL84" s="578"/>
      <c r="IM84" s="578"/>
      <c r="IN84" s="578"/>
      <c r="IO84" s="578"/>
      <c r="IP84" s="578"/>
      <c r="IQ84" s="578"/>
      <c r="IR84" s="578"/>
      <c r="IS84" s="578"/>
      <c r="IT84" s="578"/>
      <c r="IU84" s="578"/>
      <c r="IV84" s="578"/>
      <c r="IW84" s="578"/>
      <c r="IX84" s="578"/>
      <c r="IY84" s="578"/>
      <c r="IZ84" s="578"/>
      <c r="JA84" s="578"/>
      <c r="JB84" s="578"/>
      <c r="JC84" s="578"/>
      <c r="JD84" s="578"/>
      <c r="JE84" s="578"/>
      <c r="JF84" s="578"/>
      <c r="JG84" s="578"/>
      <c r="JH84" s="578"/>
      <c r="JI84" s="578"/>
      <c r="JJ84" s="578"/>
      <c r="JK84" s="578"/>
      <c r="JL84" s="578"/>
      <c r="JM84" s="578"/>
      <c r="JN84" s="578"/>
      <c r="JO84" s="578"/>
    </row>
    <row r="85" spans="1:275" s="579" customFormat="1" ht="75" customHeight="1" x14ac:dyDescent="0.25">
      <c r="A85" s="596">
        <v>58</v>
      </c>
      <c r="B85" s="775" t="s">
        <v>419</v>
      </c>
      <c r="C85" s="597">
        <v>72101506</v>
      </c>
      <c r="D85" s="598" t="s">
        <v>380</v>
      </c>
      <c r="E85" s="597" t="s">
        <v>63</v>
      </c>
      <c r="F85" s="597">
        <v>1</v>
      </c>
      <c r="G85" s="599" t="s">
        <v>97</v>
      </c>
      <c r="H85" s="600" t="s">
        <v>237</v>
      </c>
      <c r="I85" s="597" t="s">
        <v>72</v>
      </c>
      <c r="J85" s="597" t="s">
        <v>49</v>
      </c>
      <c r="K85" s="597" t="s">
        <v>51</v>
      </c>
      <c r="L85" s="601">
        <v>5000000</v>
      </c>
      <c r="M85" s="602">
        <v>5000000</v>
      </c>
      <c r="N85" s="603" t="s">
        <v>66</v>
      </c>
      <c r="O85" s="603" t="s">
        <v>50</v>
      </c>
      <c r="P85" s="679" t="s">
        <v>339</v>
      </c>
      <c r="Q85" s="680"/>
      <c r="R85" s="704"/>
      <c r="S85" s="704"/>
      <c r="T85" s="705"/>
      <c r="U85" s="590"/>
      <c r="V85" s="589"/>
      <c r="W85" s="683"/>
      <c r="X85" s="590"/>
      <c r="Y85" s="683"/>
      <c r="Z85" s="683"/>
      <c r="AA85" s="589"/>
      <c r="AB85" s="589"/>
      <c r="AC85" s="589"/>
      <c r="AD85" s="589"/>
      <c r="AE85" s="589"/>
      <c r="AF85" s="589"/>
      <c r="AG85" s="589"/>
      <c r="AH85" s="726"/>
      <c r="AI85" s="706"/>
      <c r="AJ85" s="706"/>
      <c r="AK85" s="589"/>
      <c r="AL85" s="707"/>
      <c r="AM85" s="805"/>
      <c r="AN85" s="806"/>
      <c r="AO85" s="806"/>
      <c r="AP85" s="806"/>
      <c r="AQ85" s="806"/>
      <c r="AR85" s="807"/>
      <c r="AS85" s="807"/>
      <c r="AT85" s="808"/>
      <c r="AU85" s="808"/>
      <c r="AV85" s="808"/>
      <c r="AW85" s="808"/>
      <c r="AX85" s="808"/>
      <c r="AY85" s="808"/>
      <c r="AZ85" s="808"/>
      <c r="BA85" s="808"/>
      <c r="BB85" s="578"/>
      <c r="BC85" s="578"/>
      <c r="BD85" s="578"/>
      <c r="BE85" s="578"/>
      <c r="BF85" s="578"/>
      <c r="BG85" s="578"/>
      <c r="BH85" s="578"/>
      <c r="BI85" s="578"/>
      <c r="BJ85" s="578"/>
      <c r="BK85" s="578"/>
      <c r="BL85" s="578"/>
      <c r="BM85" s="578"/>
      <c r="BN85" s="578"/>
      <c r="BO85" s="578"/>
      <c r="BP85" s="578"/>
      <c r="BQ85" s="578"/>
      <c r="BR85" s="578"/>
      <c r="BS85" s="578"/>
      <c r="BT85" s="578"/>
      <c r="BU85" s="578"/>
      <c r="BV85" s="578"/>
      <c r="BW85" s="578"/>
      <c r="BX85" s="578"/>
      <c r="BY85" s="578"/>
      <c r="BZ85" s="578"/>
      <c r="CA85" s="578"/>
      <c r="CB85" s="578"/>
      <c r="CC85" s="578"/>
      <c r="CD85" s="578"/>
      <c r="CE85" s="578"/>
      <c r="CF85" s="578"/>
      <c r="CG85" s="578"/>
      <c r="CH85" s="578"/>
      <c r="CI85" s="578"/>
      <c r="CJ85" s="578"/>
      <c r="CK85" s="578"/>
      <c r="CL85" s="578"/>
      <c r="CM85" s="578"/>
      <c r="CN85" s="578"/>
      <c r="CO85" s="578"/>
      <c r="CP85" s="578"/>
      <c r="CQ85" s="578"/>
      <c r="CR85" s="578"/>
      <c r="CS85" s="578"/>
      <c r="CT85" s="578"/>
      <c r="CU85" s="578"/>
      <c r="CV85" s="578"/>
      <c r="CW85" s="578"/>
      <c r="CX85" s="578"/>
      <c r="CY85" s="578"/>
      <c r="CZ85" s="578"/>
      <c r="DA85" s="578"/>
      <c r="DB85" s="578"/>
      <c r="DC85" s="578"/>
      <c r="DD85" s="578"/>
      <c r="DE85" s="578"/>
      <c r="DF85" s="578"/>
      <c r="DG85" s="578"/>
      <c r="DH85" s="578"/>
      <c r="DI85" s="578"/>
      <c r="DJ85" s="578"/>
      <c r="DK85" s="578"/>
      <c r="DL85" s="578"/>
      <c r="DM85" s="578"/>
      <c r="DN85" s="578"/>
      <c r="DO85" s="578"/>
      <c r="DP85" s="578"/>
      <c r="DQ85" s="578"/>
      <c r="DR85" s="578"/>
      <c r="DS85" s="578"/>
      <c r="DT85" s="578"/>
      <c r="DU85" s="578"/>
      <c r="DV85" s="578"/>
      <c r="DW85" s="578"/>
      <c r="DX85" s="578"/>
      <c r="DY85" s="578"/>
      <c r="DZ85" s="578"/>
      <c r="EA85" s="578"/>
      <c r="EB85" s="578"/>
      <c r="EC85" s="578"/>
      <c r="ED85" s="578"/>
      <c r="EE85" s="578"/>
      <c r="EF85" s="578"/>
      <c r="EG85" s="578"/>
      <c r="EH85" s="578"/>
      <c r="EI85" s="578"/>
      <c r="EJ85" s="578"/>
      <c r="EK85" s="578"/>
      <c r="EL85" s="578"/>
      <c r="EM85" s="578"/>
      <c r="EN85" s="578"/>
      <c r="EO85" s="578"/>
      <c r="EP85" s="578"/>
      <c r="EQ85" s="578"/>
      <c r="ER85" s="578"/>
      <c r="ES85" s="578"/>
      <c r="ET85" s="578"/>
      <c r="EU85" s="578"/>
      <c r="EV85" s="578"/>
      <c r="EW85" s="578"/>
      <c r="EX85" s="578"/>
      <c r="EY85" s="578"/>
      <c r="EZ85" s="578"/>
      <c r="FA85" s="578"/>
      <c r="FB85" s="578"/>
      <c r="FC85" s="578"/>
      <c r="FD85" s="578"/>
      <c r="FE85" s="578"/>
      <c r="FF85" s="578"/>
      <c r="FG85" s="578"/>
      <c r="FH85" s="578"/>
      <c r="FI85" s="578"/>
      <c r="FJ85" s="578"/>
      <c r="FK85" s="578"/>
      <c r="FL85" s="578"/>
      <c r="FM85" s="578"/>
      <c r="FN85" s="578"/>
      <c r="FO85" s="578"/>
      <c r="FP85" s="578"/>
      <c r="FQ85" s="578"/>
      <c r="FR85" s="578"/>
      <c r="FS85" s="578"/>
      <c r="FT85" s="578"/>
      <c r="FU85" s="578"/>
      <c r="FV85" s="578"/>
      <c r="FW85" s="578"/>
      <c r="FX85" s="578"/>
      <c r="FY85" s="578"/>
      <c r="FZ85" s="578"/>
      <c r="GA85" s="578"/>
      <c r="GB85" s="578"/>
      <c r="GC85" s="578"/>
      <c r="GD85" s="578"/>
      <c r="GE85" s="578"/>
      <c r="GF85" s="578"/>
      <c r="GG85" s="578"/>
      <c r="GH85" s="578"/>
      <c r="GI85" s="578"/>
      <c r="GJ85" s="578"/>
      <c r="GK85" s="578"/>
      <c r="GL85" s="578"/>
      <c r="GM85" s="578"/>
      <c r="GN85" s="578"/>
      <c r="GO85" s="578"/>
      <c r="GP85" s="578"/>
      <c r="GQ85" s="578"/>
      <c r="GR85" s="578"/>
      <c r="GS85" s="578"/>
      <c r="GT85" s="578"/>
      <c r="GU85" s="578"/>
      <c r="GV85" s="578"/>
      <c r="GW85" s="578"/>
      <c r="GX85" s="578"/>
      <c r="GY85" s="578"/>
      <c r="GZ85" s="578"/>
      <c r="HA85" s="578"/>
      <c r="HB85" s="578"/>
      <c r="HC85" s="578"/>
      <c r="HD85" s="578"/>
      <c r="HE85" s="578"/>
      <c r="HF85" s="578"/>
      <c r="HG85" s="578"/>
      <c r="HH85" s="578"/>
      <c r="HI85" s="578"/>
      <c r="HJ85" s="578"/>
      <c r="HK85" s="578"/>
      <c r="HL85" s="578"/>
      <c r="HM85" s="578"/>
      <c r="HN85" s="578"/>
      <c r="HO85" s="578"/>
      <c r="HP85" s="578"/>
      <c r="HQ85" s="578"/>
      <c r="HR85" s="578"/>
      <c r="HS85" s="578"/>
      <c r="HT85" s="578"/>
      <c r="HU85" s="578"/>
      <c r="HV85" s="578"/>
      <c r="HW85" s="578"/>
      <c r="HX85" s="578"/>
      <c r="HY85" s="578"/>
      <c r="HZ85" s="578"/>
      <c r="IA85" s="578"/>
      <c r="IB85" s="578"/>
      <c r="IC85" s="578"/>
      <c r="ID85" s="578"/>
      <c r="IE85" s="578"/>
      <c r="IF85" s="578"/>
      <c r="IG85" s="578"/>
      <c r="IH85" s="578"/>
      <c r="II85" s="578"/>
      <c r="IJ85" s="578"/>
      <c r="IK85" s="578"/>
      <c r="IL85" s="578"/>
      <c r="IM85" s="578"/>
      <c r="IN85" s="578"/>
      <c r="IO85" s="578"/>
      <c r="IP85" s="578"/>
      <c r="IQ85" s="578"/>
      <c r="IR85" s="578"/>
      <c r="IS85" s="578"/>
      <c r="IT85" s="578"/>
      <c r="IU85" s="578"/>
      <c r="IV85" s="578"/>
      <c r="IW85" s="578"/>
      <c r="IX85" s="578"/>
      <c r="IY85" s="578"/>
      <c r="IZ85" s="578"/>
      <c r="JA85" s="578"/>
      <c r="JB85" s="578"/>
      <c r="JC85" s="578"/>
      <c r="JD85" s="578"/>
      <c r="JE85" s="578"/>
      <c r="JF85" s="578"/>
      <c r="JG85" s="578"/>
      <c r="JH85" s="578"/>
      <c r="JI85" s="578"/>
      <c r="JJ85" s="578"/>
      <c r="JK85" s="578"/>
      <c r="JL85" s="578"/>
      <c r="JM85" s="578"/>
      <c r="JN85" s="578"/>
      <c r="JO85" s="578"/>
    </row>
    <row r="86" spans="1:275" s="579" customFormat="1" ht="90" customHeight="1" x14ac:dyDescent="0.25">
      <c r="A86" s="596">
        <v>59</v>
      </c>
      <c r="B86" s="775" t="s">
        <v>394</v>
      </c>
      <c r="C86" s="597">
        <v>81112006</v>
      </c>
      <c r="D86" s="598" t="s">
        <v>383</v>
      </c>
      <c r="E86" s="597" t="s">
        <v>63</v>
      </c>
      <c r="F86" s="597">
        <v>1</v>
      </c>
      <c r="G86" s="599" t="s">
        <v>101</v>
      </c>
      <c r="H86" s="600" t="s">
        <v>290</v>
      </c>
      <c r="I86" s="597" t="s">
        <v>72</v>
      </c>
      <c r="J86" s="597" t="s">
        <v>49</v>
      </c>
      <c r="K86" s="597" t="s">
        <v>382</v>
      </c>
      <c r="L86" s="602">
        <f>3500000*1.1</f>
        <v>3850000.0000000005</v>
      </c>
      <c r="M86" s="602">
        <f>3500000*1.1</f>
        <v>3850000.0000000005</v>
      </c>
      <c r="N86" s="603" t="s">
        <v>66</v>
      </c>
      <c r="O86" s="603" t="s">
        <v>50</v>
      </c>
      <c r="P86" s="679" t="s">
        <v>52</v>
      </c>
      <c r="Q86" s="680"/>
      <c r="R86" s="691" t="s">
        <v>830</v>
      </c>
      <c r="S86" s="691" t="s">
        <v>831</v>
      </c>
      <c r="T86" s="692">
        <v>42772</v>
      </c>
      <c r="U86" s="693" t="s">
        <v>832</v>
      </c>
      <c r="V86" s="694" t="s">
        <v>734</v>
      </c>
      <c r="W86" s="695">
        <v>3053864</v>
      </c>
      <c r="X86" s="590"/>
      <c r="Y86" s="736">
        <f>W86</f>
        <v>3053864</v>
      </c>
      <c r="Z86" s="736">
        <f>W86</f>
        <v>3053864</v>
      </c>
      <c r="AA86" s="697" t="s">
        <v>833</v>
      </c>
      <c r="AB86" s="589"/>
      <c r="AC86" s="589"/>
      <c r="AD86" s="589"/>
      <c r="AE86" s="589"/>
      <c r="AF86" s="589"/>
      <c r="AG86" s="589"/>
      <c r="AH86" s="697" t="s">
        <v>834</v>
      </c>
      <c r="AI86" s="698">
        <v>42772</v>
      </c>
      <c r="AJ86" s="698">
        <v>43097</v>
      </c>
      <c r="AK86" s="699" t="s">
        <v>835</v>
      </c>
      <c r="AL86" s="700" t="s">
        <v>394</v>
      </c>
      <c r="AM86" s="805"/>
      <c r="AN86" s="806"/>
      <c r="AO86" s="806"/>
      <c r="AP86" s="806"/>
      <c r="AQ86" s="806"/>
      <c r="AR86" s="807"/>
      <c r="AS86" s="807"/>
      <c r="AT86" s="808"/>
      <c r="AU86" s="808"/>
      <c r="AV86" s="808"/>
      <c r="AW86" s="808"/>
      <c r="AX86" s="808"/>
      <c r="AY86" s="808"/>
      <c r="AZ86" s="808"/>
      <c r="BA86" s="808"/>
      <c r="BB86" s="578"/>
      <c r="BC86" s="578"/>
      <c r="BD86" s="578"/>
      <c r="BE86" s="578"/>
      <c r="BF86" s="578"/>
      <c r="BG86" s="578"/>
      <c r="BH86" s="578"/>
      <c r="BI86" s="578"/>
      <c r="BJ86" s="578"/>
      <c r="BK86" s="578"/>
      <c r="BL86" s="578"/>
      <c r="BM86" s="578"/>
      <c r="BN86" s="578"/>
      <c r="BO86" s="578"/>
      <c r="BP86" s="578"/>
      <c r="BQ86" s="578"/>
      <c r="BR86" s="578"/>
      <c r="BS86" s="578"/>
      <c r="BT86" s="578"/>
      <c r="BU86" s="578"/>
      <c r="BV86" s="578"/>
      <c r="BW86" s="578"/>
      <c r="BX86" s="578"/>
      <c r="BY86" s="578"/>
      <c r="BZ86" s="578"/>
      <c r="CA86" s="578"/>
      <c r="CB86" s="578"/>
      <c r="CC86" s="578"/>
      <c r="CD86" s="578"/>
      <c r="CE86" s="578"/>
      <c r="CF86" s="578"/>
      <c r="CG86" s="578"/>
      <c r="CH86" s="578"/>
      <c r="CI86" s="578"/>
      <c r="CJ86" s="578"/>
      <c r="CK86" s="578"/>
      <c r="CL86" s="578"/>
      <c r="CM86" s="578"/>
      <c r="CN86" s="578"/>
      <c r="CO86" s="578"/>
      <c r="CP86" s="578"/>
      <c r="CQ86" s="578"/>
      <c r="CR86" s="578"/>
      <c r="CS86" s="578"/>
      <c r="CT86" s="578"/>
      <c r="CU86" s="578"/>
      <c r="CV86" s="578"/>
      <c r="CW86" s="578"/>
      <c r="CX86" s="578"/>
      <c r="CY86" s="578"/>
      <c r="CZ86" s="578"/>
      <c r="DA86" s="578"/>
      <c r="DB86" s="578"/>
      <c r="DC86" s="578"/>
      <c r="DD86" s="578"/>
      <c r="DE86" s="578"/>
      <c r="DF86" s="578"/>
      <c r="DG86" s="578"/>
      <c r="DH86" s="578"/>
      <c r="DI86" s="578"/>
      <c r="DJ86" s="578"/>
      <c r="DK86" s="578"/>
      <c r="DL86" s="578"/>
      <c r="DM86" s="578"/>
      <c r="DN86" s="578"/>
      <c r="DO86" s="578"/>
      <c r="DP86" s="578"/>
      <c r="DQ86" s="578"/>
      <c r="DR86" s="578"/>
      <c r="DS86" s="578"/>
      <c r="DT86" s="578"/>
      <c r="DU86" s="578"/>
      <c r="DV86" s="578"/>
      <c r="DW86" s="578"/>
      <c r="DX86" s="578"/>
      <c r="DY86" s="578"/>
      <c r="DZ86" s="578"/>
      <c r="EA86" s="578"/>
      <c r="EB86" s="578"/>
      <c r="EC86" s="578"/>
      <c r="ED86" s="578"/>
      <c r="EE86" s="578"/>
      <c r="EF86" s="578"/>
      <c r="EG86" s="578"/>
      <c r="EH86" s="578"/>
      <c r="EI86" s="578"/>
      <c r="EJ86" s="578"/>
      <c r="EK86" s="578"/>
      <c r="EL86" s="578"/>
      <c r="EM86" s="578"/>
      <c r="EN86" s="578"/>
      <c r="EO86" s="578"/>
      <c r="EP86" s="578"/>
      <c r="EQ86" s="578"/>
      <c r="ER86" s="578"/>
      <c r="ES86" s="578"/>
      <c r="ET86" s="578"/>
      <c r="EU86" s="578"/>
      <c r="EV86" s="578"/>
      <c r="EW86" s="578"/>
      <c r="EX86" s="578"/>
      <c r="EY86" s="578"/>
      <c r="EZ86" s="578"/>
      <c r="FA86" s="578"/>
      <c r="FB86" s="578"/>
      <c r="FC86" s="578"/>
      <c r="FD86" s="578"/>
      <c r="FE86" s="578"/>
      <c r="FF86" s="578"/>
      <c r="FG86" s="578"/>
      <c r="FH86" s="578"/>
      <c r="FI86" s="578"/>
      <c r="FJ86" s="578"/>
      <c r="FK86" s="578"/>
      <c r="FL86" s="578"/>
      <c r="FM86" s="578"/>
      <c r="FN86" s="578"/>
      <c r="FO86" s="578"/>
      <c r="FP86" s="578"/>
      <c r="FQ86" s="578"/>
      <c r="FR86" s="578"/>
      <c r="FS86" s="578"/>
      <c r="FT86" s="578"/>
      <c r="FU86" s="578"/>
      <c r="FV86" s="578"/>
      <c r="FW86" s="578"/>
      <c r="FX86" s="578"/>
      <c r="FY86" s="578"/>
      <c r="FZ86" s="578"/>
      <c r="GA86" s="578"/>
      <c r="GB86" s="578"/>
      <c r="GC86" s="578"/>
      <c r="GD86" s="578"/>
      <c r="GE86" s="578"/>
      <c r="GF86" s="578"/>
      <c r="GG86" s="578"/>
      <c r="GH86" s="578"/>
      <c r="GI86" s="578"/>
      <c r="GJ86" s="578"/>
      <c r="GK86" s="578"/>
      <c r="GL86" s="578"/>
      <c r="GM86" s="578"/>
      <c r="GN86" s="578"/>
      <c r="GO86" s="578"/>
      <c r="GP86" s="578"/>
      <c r="GQ86" s="578"/>
      <c r="GR86" s="578"/>
      <c r="GS86" s="578"/>
      <c r="GT86" s="578"/>
      <c r="GU86" s="578"/>
      <c r="GV86" s="578"/>
      <c r="GW86" s="578"/>
      <c r="GX86" s="578"/>
      <c r="GY86" s="578"/>
      <c r="GZ86" s="578"/>
      <c r="HA86" s="578"/>
      <c r="HB86" s="578"/>
      <c r="HC86" s="578"/>
      <c r="HD86" s="578"/>
      <c r="HE86" s="578"/>
      <c r="HF86" s="578"/>
      <c r="HG86" s="578"/>
      <c r="HH86" s="578"/>
      <c r="HI86" s="578"/>
      <c r="HJ86" s="578"/>
      <c r="HK86" s="578"/>
      <c r="HL86" s="578"/>
      <c r="HM86" s="578"/>
      <c r="HN86" s="578"/>
      <c r="HO86" s="578"/>
      <c r="HP86" s="578"/>
      <c r="HQ86" s="578"/>
      <c r="HR86" s="578"/>
      <c r="HS86" s="578"/>
      <c r="HT86" s="578"/>
      <c r="HU86" s="578"/>
      <c r="HV86" s="578"/>
      <c r="HW86" s="578"/>
      <c r="HX86" s="578"/>
      <c r="HY86" s="578"/>
      <c r="HZ86" s="578"/>
      <c r="IA86" s="578"/>
      <c r="IB86" s="578"/>
      <c r="IC86" s="578"/>
      <c r="ID86" s="578"/>
      <c r="IE86" s="578"/>
      <c r="IF86" s="578"/>
      <c r="IG86" s="578"/>
      <c r="IH86" s="578"/>
      <c r="II86" s="578"/>
      <c r="IJ86" s="578"/>
      <c r="IK86" s="578"/>
      <c r="IL86" s="578"/>
      <c r="IM86" s="578"/>
      <c r="IN86" s="578"/>
      <c r="IO86" s="578"/>
      <c r="IP86" s="578"/>
      <c r="IQ86" s="578"/>
      <c r="IR86" s="578"/>
      <c r="IS86" s="578"/>
      <c r="IT86" s="578"/>
      <c r="IU86" s="578"/>
      <c r="IV86" s="578"/>
      <c r="IW86" s="578"/>
      <c r="IX86" s="578"/>
      <c r="IY86" s="578"/>
      <c r="IZ86" s="578"/>
      <c r="JA86" s="578"/>
      <c r="JB86" s="578"/>
      <c r="JC86" s="578"/>
      <c r="JD86" s="578"/>
      <c r="JE86" s="578"/>
      <c r="JF86" s="578"/>
      <c r="JG86" s="578"/>
      <c r="JH86" s="578"/>
      <c r="JI86" s="578"/>
      <c r="JJ86" s="578"/>
      <c r="JK86" s="578"/>
      <c r="JL86" s="578"/>
      <c r="JM86" s="578"/>
      <c r="JN86" s="578"/>
      <c r="JO86" s="578"/>
    </row>
    <row r="87" spans="1:275" s="579" customFormat="1" ht="36" customHeight="1" x14ac:dyDescent="0.25">
      <c r="A87" s="596">
        <v>60</v>
      </c>
      <c r="B87" s="597" t="s">
        <v>385</v>
      </c>
      <c r="C87" s="597">
        <v>80000000</v>
      </c>
      <c r="D87" s="598" t="s">
        <v>435</v>
      </c>
      <c r="E87" s="597" t="s">
        <v>331</v>
      </c>
      <c r="F87" s="597">
        <v>1</v>
      </c>
      <c r="G87" s="599" t="s">
        <v>96</v>
      </c>
      <c r="H87" s="600" t="s">
        <v>357</v>
      </c>
      <c r="I87" s="597" t="s">
        <v>78</v>
      </c>
      <c r="J87" s="597" t="s">
        <v>49</v>
      </c>
      <c r="K87" s="597" t="s">
        <v>84</v>
      </c>
      <c r="L87" s="601">
        <v>51355396</v>
      </c>
      <c r="M87" s="602">
        <v>51355396</v>
      </c>
      <c r="N87" s="603" t="s">
        <v>332</v>
      </c>
      <c r="O87" s="603" t="s">
        <v>50</v>
      </c>
      <c r="P87" s="679" t="s">
        <v>422</v>
      </c>
      <c r="Q87" s="680"/>
      <c r="R87" s="704"/>
      <c r="S87" s="704"/>
      <c r="T87" s="705"/>
      <c r="U87" s="590"/>
      <c r="V87" s="589"/>
      <c r="W87" s="683"/>
      <c r="X87" s="590"/>
      <c r="Y87" s="683"/>
      <c r="Z87" s="683"/>
      <c r="AA87" s="589"/>
      <c r="AB87" s="589"/>
      <c r="AC87" s="589"/>
      <c r="AD87" s="589"/>
      <c r="AE87" s="589"/>
      <c r="AF87" s="589"/>
      <c r="AG87" s="589"/>
      <c r="AH87" s="726"/>
      <c r="AI87" s="706"/>
      <c r="AJ87" s="706"/>
      <c r="AK87" s="589"/>
      <c r="AL87" s="707"/>
      <c r="AM87" s="805"/>
      <c r="AN87" s="806"/>
      <c r="AO87" s="806"/>
      <c r="AP87" s="806"/>
      <c r="AQ87" s="806"/>
      <c r="AR87" s="807"/>
      <c r="AS87" s="807"/>
      <c r="AT87" s="808"/>
      <c r="AU87" s="808"/>
      <c r="AV87" s="808"/>
      <c r="AW87" s="808"/>
      <c r="AX87" s="808"/>
      <c r="AY87" s="808"/>
      <c r="AZ87" s="808"/>
      <c r="BA87" s="808"/>
      <c r="BB87" s="578"/>
      <c r="BC87" s="578"/>
      <c r="BD87" s="578"/>
      <c r="BE87" s="578"/>
      <c r="BF87" s="578"/>
      <c r="BG87" s="578"/>
      <c r="BH87" s="578"/>
      <c r="BI87" s="578"/>
      <c r="BJ87" s="578"/>
      <c r="BK87" s="578"/>
      <c r="BL87" s="578"/>
      <c r="BM87" s="578"/>
      <c r="BN87" s="578"/>
      <c r="BO87" s="578"/>
      <c r="BP87" s="578"/>
      <c r="BQ87" s="578"/>
      <c r="BR87" s="578"/>
      <c r="BS87" s="578"/>
      <c r="BT87" s="578"/>
      <c r="BU87" s="578"/>
      <c r="BV87" s="578"/>
      <c r="BW87" s="578"/>
      <c r="BX87" s="578"/>
      <c r="BY87" s="578"/>
      <c r="BZ87" s="578"/>
      <c r="CA87" s="578"/>
      <c r="CB87" s="578"/>
      <c r="CC87" s="578"/>
      <c r="CD87" s="578"/>
      <c r="CE87" s="578"/>
      <c r="CF87" s="578"/>
      <c r="CG87" s="578"/>
      <c r="CH87" s="578"/>
      <c r="CI87" s="578"/>
      <c r="CJ87" s="578"/>
      <c r="CK87" s="578"/>
      <c r="CL87" s="578"/>
      <c r="CM87" s="578"/>
      <c r="CN87" s="578"/>
      <c r="CO87" s="578"/>
      <c r="CP87" s="578"/>
      <c r="CQ87" s="578"/>
      <c r="CR87" s="578"/>
      <c r="CS87" s="578"/>
      <c r="CT87" s="578"/>
      <c r="CU87" s="578"/>
      <c r="CV87" s="578"/>
      <c r="CW87" s="578"/>
      <c r="CX87" s="578"/>
      <c r="CY87" s="578"/>
      <c r="CZ87" s="578"/>
      <c r="DA87" s="578"/>
      <c r="DB87" s="578"/>
      <c r="DC87" s="578"/>
      <c r="DD87" s="578"/>
      <c r="DE87" s="578"/>
      <c r="DF87" s="578"/>
      <c r="DG87" s="578"/>
      <c r="DH87" s="578"/>
      <c r="DI87" s="578"/>
      <c r="DJ87" s="578"/>
      <c r="DK87" s="578"/>
      <c r="DL87" s="578"/>
      <c r="DM87" s="578"/>
      <c r="DN87" s="578"/>
      <c r="DO87" s="578"/>
      <c r="DP87" s="578"/>
      <c r="DQ87" s="578"/>
      <c r="DR87" s="578"/>
      <c r="DS87" s="578"/>
      <c r="DT87" s="578"/>
      <c r="DU87" s="578"/>
      <c r="DV87" s="578"/>
      <c r="DW87" s="578"/>
      <c r="DX87" s="578"/>
      <c r="DY87" s="578"/>
      <c r="DZ87" s="578"/>
      <c r="EA87" s="578"/>
      <c r="EB87" s="578"/>
      <c r="EC87" s="578"/>
      <c r="ED87" s="578"/>
      <c r="EE87" s="578"/>
      <c r="EF87" s="578"/>
      <c r="EG87" s="578"/>
      <c r="EH87" s="578"/>
      <c r="EI87" s="578"/>
      <c r="EJ87" s="578"/>
      <c r="EK87" s="578"/>
      <c r="EL87" s="578"/>
      <c r="EM87" s="578"/>
      <c r="EN87" s="578"/>
      <c r="EO87" s="578"/>
      <c r="EP87" s="578"/>
      <c r="EQ87" s="578"/>
      <c r="ER87" s="578"/>
      <c r="ES87" s="578"/>
      <c r="ET87" s="578"/>
      <c r="EU87" s="578"/>
      <c r="EV87" s="578"/>
      <c r="EW87" s="578"/>
      <c r="EX87" s="578"/>
      <c r="EY87" s="578"/>
      <c r="EZ87" s="578"/>
      <c r="FA87" s="578"/>
      <c r="FB87" s="578"/>
      <c r="FC87" s="578"/>
      <c r="FD87" s="578"/>
      <c r="FE87" s="578"/>
      <c r="FF87" s="578"/>
      <c r="FG87" s="578"/>
      <c r="FH87" s="578"/>
      <c r="FI87" s="578"/>
      <c r="FJ87" s="578"/>
      <c r="FK87" s="578"/>
      <c r="FL87" s="578"/>
      <c r="FM87" s="578"/>
      <c r="FN87" s="578"/>
      <c r="FO87" s="578"/>
      <c r="FP87" s="578"/>
      <c r="FQ87" s="578"/>
      <c r="FR87" s="578"/>
      <c r="FS87" s="578"/>
      <c r="FT87" s="578"/>
      <c r="FU87" s="578"/>
      <c r="FV87" s="578"/>
      <c r="FW87" s="578"/>
      <c r="FX87" s="578"/>
      <c r="FY87" s="578"/>
      <c r="FZ87" s="578"/>
      <c r="GA87" s="578"/>
      <c r="GB87" s="578"/>
      <c r="GC87" s="578"/>
      <c r="GD87" s="578"/>
      <c r="GE87" s="578"/>
      <c r="GF87" s="578"/>
      <c r="GG87" s="578"/>
      <c r="GH87" s="578"/>
      <c r="GI87" s="578"/>
      <c r="GJ87" s="578"/>
      <c r="GK87" s="578"/>
      <c r="GL87" s="578"/>
      <c r="GM87" s="578"/>
      <c r="GN87" s="578"/>
      <c r="GO87" s="578"/>
      <c r="GP87" s="578"/>
      <c r="GQ87" s="578"/>
      <c r="GR87" s="578"/>
      <c r="GS87" s="578"/>
      <c r="GT87" s="578"/>
      <c r="GU87" s="578"/>
      <c r="GV87" s="578"/>
      <c r="GW87" s="578"/>
      <c r="GX87" s="578"/>
      <c r="GY87" s="578"/>
      <c r="GZ87" s="578"/>
      <c r="HA87" s="578"/>
      <c r="HB87" s="578"/>
      <c r="HC87" s="578"/>
      <c r="HD87" s="578"/>
      <c r="HE87" s="578"/>
      <c r="HF87" s="578"/>
      <c r="HG87" s="578"/>
      <c r="HH87" s="578"/>
      <c r="HI87" s="578"/>
      <c r="HJ87" s="578"/>
      <c r="HK87" s="578"/>
      <c r="HL87" s="578"/>
      <c r="HM87" s="578"/>
      <c r="HN87" s="578"/>
      <c r="HO87" s="578"/>
      <c r="HP87" s="578"/>
      <c r="HQ87" s="578"/>
      <c r="HR87" s="578"/>
      <c r="HS87" s="578"/>
      <c r="HT87" s="578"/>
      <c r="HU87" s="578"/>
      <c r="HV87" s="578"/>
      <c r="HW87" s="578"/>
      <c r="HX87" s="578"/>
      <c r="HY87" s="578"/>
      <c r="HZ87" s="578"/>
      <c r="IA87" s="578"/>
      <c r="IB87" s="578"/>
      <c r="IC87" s="578"/>
      <c r="ID87" s="578"/>
      <c r="IE87" s="578"/>
      <c r="IF87" s="578"/>
      <c r="IG87" s="578"/>
      <c r="IH87" s="578"/>
      <c r="II87" s="578"/>
      <c r="IJ87" s="578"/>
      <c r="IK87" s="578"/>
      <c r="IL87" s="578"/>
      <c r="IM87" s="578"/>
      <c r="IN87" s="578"/>
      <c r="IO87" s="578"/>
      <c r="IP87" s="578"/>
      <c r="IQ87" s="578"/>
      <c r="IR87" s="578"/>
      <c r="IS87" s="578"/>
      <c r="IT87" s="578"/>
      <c r="IU87" s="578"/>
      <c r="IV87" s="578"/>
      <c r="IW87" s="578"/>
      <c r="IX87" s="578"/>
      <c r="IY87" s="578"/>
      <c r="IZ87" s="578"/>
      <c r="JA87" s="578"/>
      <c r="JB87" s="578"/>
      <c r="JC87" s="578"/>
      <c r="JD87" s="578"/>
      <c r="JE87" s="578"/>
      <c r="JF87" s="578"/>
      <c r="JG87" s="578"/>
      <c r="JH87" s="578"/>
      <c r="JI87" s="578"/>
      <c r="JJ87" s="578"/>
      <c r="JK87" s="578"/>
      <c r="JL87" s="578"/>
      <c r="JM87" s="578"/>
      <c r="JN87" s="578"/>
      <c r="JO87" s="578"/>
    </row>
    <row r="88" spans="1:275" s="579" customFormat="1" ht="111.75" customHeight="1" x14ac:dyDescent="0.25">
      <c r="A88" s="596">
        <v>61</v>
      </c>
      <c r="B88" s="597" t="s">
        <v>271</v>
      </c>
      <c r="C88" s="597">
        <v>80101706</v>
      </c>
      <c r="D88" s="598" t="s">
        <v>395</v>
      </c>
      <c r="E88" s="597" t="s">
        <v>88</v>
      </c>
      <c r="F88" s="597">
        <v>1</v>
      </c>
      <c r="G88" s="599" t="s">
        <v>101</v>
      </c>
      <c r="H88" s="780" t="s">
        <v>780</v>
      </c>
      <c r="I88" s="597" t="s">
        <v>78</v>
      </c>
      <c r="J88" s="597" t="s">
        <v>85</v>
      </c>
      <c r="K88" s="597" t="s">
        <v>705</v>
      </c>
      <c r="L88" s="601">
        <v>57592000</v>
      </c>
      <c r="M88" s="602">
        <v>57592000</v>
      </c>
      <c r="N88" s="603" t="s">
        <v>332</v>
      </c>
      <c r="O88" s="603" t="s">
        <v>50</v>
      </c>
      <c r="P88" s="679" t="s">
        <v>333</v>
      </c>
      <c r="Q88" s="680"/>
      <c r="R88" s="691" t="s">
        <v>837</v>
      </c>
      <c r="S88" s="691" t="s">
        <v>838</v>
      </c>
      <c r="T88" s="692">
        <v>42776</v>
      </c>
      <c r="U88" s="693" t="s">
        <v>662</v>
      </c>
      <c r="V88" s="694" t="s">
        <v>493</v>
      </c>
      <c r="W88" s="695">
        <v>52417100</v>
      </c>
      <c r="X88" s="590"/>
      <c r="Y88" s="736">
        <f>W88</f>
        <v>52417100</v>
      </c>
      <c r="Z88" s="736">
        <f>W88</f>
        <v>52417100</v>
      </c>
      <c r="AA88" s="697" t="s">
        <v>856</v>
      </c>
      <c r="AB88" s="589"/>
      <c r="AC88" s="589"/>
      <c r="AD88" s="589"/>
      <c r="AE88" s="589"/>
      <c r="AF88" s="589"/>
      <c r="AG88" s="589"/>
      <c r="AH88" s="697" t="s">
        <v>792</v>
      </c>
      <c r="AI88" s="698">
        <v>42776</v>
      </c>
      <c r="AJ88" s="698">
        <v>43091</v>
      </c>
      <c r="AK88" s="699" t="s">
        <v>664</v>
      </c>
      <c r="AL88" s="700" t="s">
        <v>525</v>
      </c>
      <c r="AM88" s="805"/>
      <c r="AN88" s="806"/>
      <c r="AO88" s="806"/>
      <c r="AP88" s="806"/>
      <c r="AQ88" s="806"/>
      <c r="AR88" s="807"/>
      <c r="AS88" s="807"/>
      <c r="AT88" s="808"/>
      <c r="AU88" s="808"/>
      <c r="AV88" s="808"/>
      <c r="AW88" s="808"/>
      <c r="AX88" s="808"/>
      <c r="AY88" s="808"/>
      <c r="AZ88" s="808"/>
      <c r="BA88" s="808"/>
      <c r="BB88" s="578"/>
      <c r="BC88" s="578"/>
      <c r="BD88" s="578"/>
      <c r="BE88" s="578"/>
      <c r="BF88" s="578"/>
      <c r="BG88" s="578"/>
      <c r="BH88" s="578"/>
      <c r="BI88" s="578"/>
      <c r="BJ88" s="578"/>
      <c r="BK88" s="578"/>
      <c r="BL88" s="578"/>
      <c r="BM88" s="578"/>
      <c r="BN88" s="578"/>
      <c r="BO88" s="578"/>
      <c r="BP88" s="578"/>
      <c r="BQ88" s="578"/>
      <c r="BR88" s="578"/>
      <c r="BS88" s="578"/>
      <c r="BT88" s="578"/>
      <c r="BU88" s="578"/>
      <c r="BV88" s="578"/>
      <c r="BW88" s="578"/>
      <c r="BX88" s="578"/>
      <c r="BY88" s="578"/>
      <c r="BZ88" s="578"/>
      <c r="CA88" s="578"/>
      <c r="CB88" s="578"/>
      <c r="CC88" s="578"/>
      <c r="CD88" s="578"/>
      <c r="CE88" s="578"/>
      <c r="CF88" s="578"/>
      <c r="CG88" s="578"/>
      <c r="CH88" s="578"/>
      <c r="CI88" s="578"/>
      <c r="CJ88" s="578"/>
      <c r="CK88" s="578"/>
      <c r="CL88" s="578"/>
      <c r="CM88" s="578"/>
      <c r="CN88" s="578"/>
      <c r="CO88" s="578"/>
      <c r="CP88" s="578"/>
      <c r="CQ88" s="578"/>
      <c r="CR88" s="578"/>
      <c r="CS88" s="578"/>
      <c r="CT88" s="578"/>
      <c r="CU88" s="578"/>
      <c r="CV88" s="578"/>
      <c r="CW88" s="578"/>
      <c r="CX88" s="578"/>
      <c r="CY88" s="578"/>
      <c r="CZ88" s="578"/>
      <c r="DA88" s="578"/>
      <c r="DB88" s="578"/>
      <c r="DC88" s="578"/>
      <c r="DD88" s="578"/>
      <c r="DE88" s="578"/>
      <c r="DF88" s="578"/>
      <c r="DG88" s="578"/>
      <c r="DH88" s="578"/>
      <c r="DI88" s="578"/>
      <c r="DJ88" s="578"/>
      <c r="DK88" s="578"/>
      <c r="DL88" s="578"/>
      <c r="DM88" s="578"/>
      <c r="DN88" s="578"/>
      <c r="DO88" s="578"/>
      <c r="DP88" s="578"/>
      <c r="DQ88" s="578"/>
      <c r="DR88" s="578"/>
      <c r="DS88" s="578"/>
      <c r="DT88" s="578"/>
      <c r="DU88" s="578"/>
      <c r="DV88" s="578"/>
      <c r="DW88" s="578"/>
      <c r="DX88" s="578"/>
      <c r="DY88" s="578"/>
      <c r="DZ88" s="578"/>
      <c r="EA88" s="578"/>
      <c r="EB88" s="578"/>
      <c r="EC88" s="578"/>
      <c r="ED88" s="578"/>
      <c r="EE88" s="578"/>
      <c r="EF88" s="578"/>
      <c r="EG88" s="578"/>
      <c r="EH88" s="578"/>
      <c r="EI88" s="578"/>
      <c r="EJ88" s="578"/>
      <c r="EK88" s="578"/>
      <c r="EL88" s="578"/>
      <c r="EM88" s="578"/>
      <c r="EN88" s="578"/>
      <c r="EO88" s="578"/>
      <c r="EP88" s="578"/>
      <c r="EQ88" s="578"/>
      <c r="ER88" s="578"/>
      <c r="ES88" s="578"/>
      <c r="ET88" s="578"/>
      <c r="EU88" s="578"/>
      <c r="EV88" s="578"/>
      <c r="EW88" s="578"/>
      <c r="EX88" s="578"/>
      <c r="EY88" s="578"/>
      <c r="EZ88" s="578"/>
      <c r="FA88" s="578"/>
      <c r="FB88" s="578"/>
      <c r="FC88" s="578"/>
      <c r="FD88" s="578"/>
      <c r="FE88" s="578"/>
      <c r="FF88" s="578"/>
      <c r="FG88" s="578"/>
      <c r="FH88" s="578"/>
      <c r="FI88" s="578"/>
      <c r="FJ88" s="578"/>
      <c r="FK88" s="578"/>
      <c r="FL88" s="578"/>
      <c r="FM88" s="578"/>
      <c r="FN88" s="578"/>
      <c r="FO88" s="578"/>
      <c r="FP88" s="578"/>
      <c r="FQ88" s="578"/>
      <c r="FR88" s="578"/>
      <c r="FS88" s="578"/>
      <c r="FT88" s="578"/>
      <c r="FU88" s="578"/>
      <c r="FV88" s="578"/>
      <c r="FW88" s="578"/>
      <c r="FX88" s="578"/>
      <c r="FY88" s="578"/>
      <c r="FZ88" s="578"/>
      <c r="GA88" s="578"/>
      <c r="GB88" s="578"/>
      <c r="GC88" s="578"/>
      <c r="GD88" s="578"/>
      <c r="GE88" s="578"/>
      <c r="GF88" s="578"/>
      <c r="GG88" s="578"/>
      <c r="GH88" s="578"/>
      <c r="GI88" s="578"/>
      <c r="GJ88" s="578"/>
      <c r="GK88" s="578"/>
      <c r="GL88" s="578"/>
      <c r="GM88" s="578"/>
      <c r="GN88" s="578"/>
      <c r="GO88" s="578"/>
      <c r="GP88" s="578"/>
      <c r="GQ88" s="578"/>
      <c r="GR88" s="578"/>
      <c r="GS88" s="578"/>
      <c r="GT88" s="578"/>
      <c r="GU88" s="578"/>
      <c r="GV88" s="578"/>
      <c r="GW88" s="578"/>
      <c r="GX88" s="578"/>
      <c r="GY88" s="578"/>
      <c r="GZ88" s="578"/>
      <c r="HA88" s="578"/>
      <c r="HB88" s="578"/>
      <c r="HC88" s="578"/>
      <c r="HD88" s="578"/>
      <c r="HE88" s="578"/>
      <c r="HF88" s="578"/>
      <c r="HG88" s="578"/>
      <c r="HH88" s="578"/>
      <c r="HI88" s="578"/>
      <c r="HJ88" s="578"/>
      <c r="HK88" s="578"/>
      <c r="HL88" s="578"/>
      <c r="HM88" s="578"/>
      <c r="HN88" s="578"/>
      <c r="HO88" s="578"/>
      <c r="HP88" s="578"/>
      <c r="HQ88" s="578"/>
      <c r="HR88" s="578"/>
      <c r="HS88" s="578"/>
      <c r="HT88" s="578"/>
      <c r="HU88" s="578"/>
      <c r="HV88" s="578"/>
      <c r="HW88" s="578"/>
      <c r="HX88" s="578"/>
      <c r="HY88" s="578"/>
      <c r="HZ88" s="578"/>
      <c r="IA88" s="578"/>
      <c r="IB88" s="578"/>
      <c r="IC88" s="578"/>
      <c r="ID88" s="578"/>
      <c r="IE88" s="578"/>
      <c r="IF88" s="578"/>
      <c r="IG88" s="578"/>
      <c r="IH88" s="578"/>
      <c r="II88" s="578"/>
      <c r="IJ88" s="578"/>
      <c r="IK88" s="578"/>
      <c r="IL88" s="578"/>
      <c r="IM88" s="578"/>
      <c r="IN88" s="578"/>
      <c r="IO88" s="578"/>
      <c r="IP88" s="578"/>
      <c r="IQ88" s="578"/>
      <c r="IR88" s="578"/>
      <c r="IS88" s="578"/>
      <c r="IT88" s="578"/>
      <c r="IU88" s="578"/>
      <c r="IV88" s="578"/>
      <c r="IW88" s="578"/>
      <c r="IX88" s="578"/>
      <c r="IY88" s="578"/>
      <c r="IZ88" s="578"/>
      <c r="JA88" s="578"/>
      <c r="JB88" s="578"/>
      <c r="JC88" s="578"/>
      <c r="JD88" s="578"/>
      <c r="JE88" s="578"/>
      <c r="JF88" s="578"/>
      <c r="JG88" s="578"/>
      <c r="JH88" s="578"/>
      <c r="JI88" s="578"/>
      <c r="JJ88" s="578"/>
      <c r="JK88" s="578"/>
      <c r="JL88" s="578"/>
      <c r="JM88" s="578"/>
      <c r="JN88" s="578"/>
      <c r="JO88" s="578"/>
    </row>
    <row r="89" spans="1:275" s="579" customFormat="1" ht="168.75" customHeight="1" x14ac:dyDescent="0.25">
      <c r="A89" s="596">
        <v>62</v>
      </c>
      <c r="B89" s="775" t="s">
        <v>385</v>
      </c>
      <c r="C89" s="597">
        <v>80101706</v>
      </c>
      <c r="D89" s="598" t="s">
        <v>396</v>
      </c>
      <c r="E89" s="597" t="s">
        <v>88</v>
      </c>
      <c r="F89" s="597">
        <v>1</v>
      </c>
      <c r="G89" s="599" t="s">
        <v>94</v>
      </c>
      <c r="H89" s="780" t="s">
        <v>290</v>
      </c>
      <c r="I89" s="597" t="s">
        <v>78</v>
      </c>
      <c r="J89" s="597" t="s">
        <v>85</v>
      </c>
      <c r="K89" s="597" t="s">
        <v>705</v>
      </c>
      <c r="L89" s="601">
        <v>42845000</v>
      </c>
      <c r="M89" s="602">
        <v>42845000</v>
      </c>
      <c r="N89" s="603" t="s">
        <v>332</v>
      </c>
      <c r="O89" s="603" t="s">
        <v>50</v>
      </c>
      <c r="P89" s="679" t="s">
        <v>422</v>
      </c>
      <c r="Q89" s="680"/>
      <c r="R89" s="691" t="s">
        <v>678</v>
      </c>
      <c r="S89" s="722" t="s">
        <v>679</v>
      </c>
      <c r="T89" s="698">
        <v>42761</v>
      </c>
      <c r="U89" s="697" t="s">
        <v>680</v>
      </c>
      <c r="V89" s="699" t="s">
        <v>493</v>
      </c>
      <c r="W89" s="696">
        <v>42455500</v>
      </c>
      <c r="X89" s="590"/>
      <c r="Y89" s="696">
        <v>42455500</v>
      </c>
      <c r="Z89" s="696">
        <v>42455500</v>
      </c>
      <c r="AA89" s="697" t="s">
        <v>681</v>
      </c>
      <c r="AB89" s="589"/>
      <c r="AC89" s="589"/>
      <c r="AD89" s="589"/>
      <c r="AE89" s="589"/>
      <c r="AF89" s="589"/>
      <c r="AG89" s="589"/>
      <c r="AH89" s="697" t="s">
        <v>556</v>
      </c>
      <c r="AI89" s="698">
        <v>42761</v>
      </c>
      <c r="AJ89" s="698">
        <v>43091</v>
      </c>
      <c r="AK89" s="699" t="s">
        <v>654</v>
      </c>
      <c r="AL89" s="723" t="s">
        <v>385</v>
      </c>
      <c r="AM89" s="805"/>
      <c r="AN89" s="806"/>
      <c r="AO89" s="806"/>
      <c r="AP89" s="806"/>
      <c r="AQ89" s="806"/>
      <c r="AR89" s="807"/>
      <c r="AS89" s="807"/>
      <c r="AT89" s="808"/>
      <c r="AU89" s="808"/>
      <c r="AV89" s="808"/>
      <c r="AW89" s="808"/>
      <c r="AX89" s="808"/>
      <c r="AY89" s="808"/>
      <c r="AZ89" s="808"/>
      <c r="BA89" s="808"/>
      <c r="BB89" s="578"/>
      <c r="BC89" s="578"/>
      <c r="BD89" s="578"/>
      <c r="BE89" s="578"/>
      <c r="BF89" s="578"/>
      <c r="BG89" s="578"/>
      <c r="BH89" s="578"/>
      <c r="BI89" s="578"/>
      <c r="BJ89" s="578"/>
      <c r="BK89" s="578"/>
      <c r="BL89" s="578"/>
      <c r="BM89" s="578"/>
      <c r="BN89" s="578"/>
      <c r="BO89" s="578"/>
      <c r="BP89" s="578"/>
      <c r="BQ89" s="578"/>
      <c r="BR89" s="578"/>
      <c r="BS89" s="578"/>
      <c r="BT89" s="578"/>
      <c r="BU89" s="578"/>
      <c r="BV89" s="578"/>
      <c r="BW89" s="578"/>
      <c r="BX89" s="578"/>
      <c r="BY89" s="578"/>
      <c r="BZ89" s="578"/>
      <c r="CA89" s="578"/>
      <c r="CB89" s="578"/>
      <c r="CC89" s="578"/>
      <c r="CD89" s="578"/>
      <c r="CE89" s="578"/>
      <c r="CF89" s="578"/>
      <c r="CG89" s="578"/>
      <c r="CH89" s="578"/>
      <c r="CI89" s="578"/>
      <c r="CJ89" s="578"/>
      <c r="CK89" s="578"/>
      <c r="CL89" s="578"/>
      <c r="CM89" s="578"/>
      <c r="CN89" s="578"/>
      <c r="CO89" s="578"/>
      <c r="CP89" s="578"/>
      <c r="CQ89" s="578"/>
      <c r="CR89" s="578"/>
      <c r="CS89" s="578"/>
      <c r="CT89" s="578"/>
      <c r="CU89" s="578"/>
      <c r="CV89" s="578"/>
      <c r="CW89" s="578"/>
      <c r="CX89" s="578"/>
      <c r="CY89" s="578"/>
      <c r="CZ89" s="578"/>
      <c r="DA89" s="578"/>
      <c r="DB89" s="578"/>
      <c r="DC89" s="578"/>
      <c r="DD89" s="578"/>
      <c r="DE89" s="578"/>
      <c r="DF89" s="578"/>
      <c r="DG89" s="578"/>
      <c r="DH89" s="578"/>
      <c r="DI89" s="578"/>
      <c r="DJ89" s="578"/>
      <c r="DK89" s="578"/>
      <c r="DL89" s="578"/>
      <c r="DM89" s="578"/>
      <c r="DN89" s="578"/>
      <c r="DO89" s="578"/>
      <c r="DP89" s="578"/>
      <c r="DQ89" s="578"/>
      <c r="DR89" s="578"/>
      <c r="DS89" s="578"/>
      <c r="DT89" s="578"/>
      <c r="DU89" s="578"/>
      <c r="DV89" s="578"/>
      <c r="DW89" s="578"/>
      <c r="DX89" s="578"/>
      <c r="DY89" s="578"/>
      <c r="DZ89" s="578"/>
      <c r="EA89" s="578"/>
      <c r="EB89" s="578"/>
      <c r="EC89" s="578"/>
      <c r="ED89" s="578"/>
      <c r="EE89" s="578"/>
      <c r="EF89" s="578"/>
      <c r="EG89" s="578"/>
      <c r="EH89" s="578"/>
      <c r="EI89" s="578"/>
      <c r="EJ89" s="578"/>
      <c r="EK89" s="578"/>
      <c r="EL89" s="578"/>
      <c r="EM89" s="578"/>
      <c r="EN89" s="578"/>
      <c r="EO89" s="578"/>
      <c r="EP89" s="578"/>
      <c r="EQ89" s="578"/>
      <c r="ER89" s="578"/>
      <c r="ES89" s="578"/>
      <c r="ET89" s="578"/>
      <c r="EU89" s="578"/>
      <c r="EV89" s="578"/>
      <c r="EW89" s="578"/>
      <c r="EX89" s="578"/>
      <c r="EY89" s="578"/>
      <c r="EZ89" s="578"/>
      <c r="FA89" s="578"/>
      <c r="FB89" s="578"/>
      <c r="FC89" s="578"/>
      <c r="FD89" s="578"/>
      <c r="FE89" s="578"/>
      <c r="FF89" s="578"/>
      <c r="FG89" s="578"/>
      <c r="FH89" s="578"/>
      <c r="FI89" s="578"/>
      <c r="FJ89" s="578"/>
      <c r="FK89" s="578"/>
      <c r="FL89" s="578"/>
      <c r="FM89" s="578"/>
      <c r="FN89" s="578"/>
      <c r="FO89" s="578"/>
      <c r="FP89" s="578"/>
      <c r="FQ89" s="578"/>
      <c r="FR89" s="578"/>
      <c r="FS89" s="578"/>
      <c r="FT89" s="578"/>
      <c r="FU89" s="578"/>
      <c r="FV89" s="578"/>
      <c r="FW89" s="578"/>
      <c r="FX89" s="578"/>
      <c r="FY89" s="578"/>
      <c r="FZ89" s="578"/>
      <c r="GA89" s="578"/>
      <c r="GB89" s="578"/>
      <c r="GC89" s="578"/>
      <c r="GD89" s="578"/>
      <c r="GE89" s="578"/>
      <c r="GF89" s="578"/>
      <c r="GG89" s="578"/>
      <c r="GH89" s="578"/>
      <c r="GI89" s="578"/>
      <c r="GJ89" s="578"/>
      <c r="GK89" s="578"/>
      <c r="GL89" s="578"/>
      <c r="GM89" s="578"/>
      <c r="GN89" s="578"/>
      <c r="GO89" s="578"/>
      <c r="GP89" s="578"/>
      <c r="GQ89" s="578"/>
      <c r="GR89" s="578"/>
      <c r="GS89" s="578"/>
      <c r="GT89" s="578"/>
      <c r="GU89" s="578"/>
      <c r="GV89" s="578"/>
      <c r="GW89" s="578"/>
      <c r="GX89" s="578"/>
      <c r="GY89" s="578"/>
      <c r="GZ89" s="578"/>
      <c r="HA89" s="578"/>
      <c r="HB89" s="578"/>
      <c r="HC89" s="578"/>
      <c r="HD89" s="578"/>
      <c r="HE89" s="578"/>
      <c r="HF89" s="578"/>
      <c r="HG89" s="578"/>
      <c r="HH89" s="578"/>
      <c r="HI89" s="578"/>
      <c r="HJ89" s="578"/>
      <c r="HK89" s="578"/>
      <c r="HL89" s="578"/>
      <c r="HM89" s="578"/>
      <c r="HN89" s="578"/>
      <c r="HO89" s="578"/>
      <c r="HP89" s="578"/>
      <c r="HQ89" s="578"/>
      <c r="HR89" s="578"/>
      <c r="HS89" s="578"/>
      <c r="HT89" s="578"/>
      <c r="HU89" s="578"/>
      <c r="HV89" s="578"/>
      <c r="HW89" s="578"/>
      <c r="HX89" s="578"/>
      <c r="HY89" s="578"/>
      <c r="HZ89" s="578"/>
      <c r="IA89" s="578"/>
      <c r="IB89" s="578"/>
      <c r="IC89" s="578"/>
      <c r="ID89" s="578"/>
      <c r="IE89" s="578"/>
      <c r="IF89" s="578"/>
      <c r="IG89" s="578"/>
      <c r="IH89" s="578"/>
      <c r="II89" s="578"/>
      <c r="IJ89" s="578"/>
      <c r="IK89" s="578"/>
      <c r="IL89" s="578"/>
      <c r="IM89" s="578"/>
      <c r="IN89" s="578"/>
      <c r="IO89" s="578"/>
      <c r="IP89" s="578"/>
      <c r="IQ89" s="578"/>
      <c r="IR89" s="578"/>
      <c r="IS89" s="578"/>
      <c r="IT89" s="578"/>
      <c r="IU89" s="578"/>
      <c r="IV89" s="578"/>
      <c r="IW89" s="578"/>
      <c r="IX89" s="578"/>
      <c r="IY89" s="578"/>
      <c r="IZ89" s="578"/>
      <c r="JA89" s="578"/>
      <c r="JB89" s="578"/>
      <c r="JC89" s="578"/>
      <c r="JD89" s="578"/>
      <c r="JE89" s="578"/>
      <c r="JF89" s="578"/>
      <c r="JG89" s="578"/>
      <c r="JH89" s="578"/>
      <c r="JI89" s="578"/>
      <c r="JJ89" s="578"/>
      <c r="JK89" s="578"/>
      <c r="JL89" s="578"/>
      <c r="JM89" s="578"/>
      <c r="JN89" s="578"/>
      <c r="JO89" s="578"/>
    </row>
    <row r="90" spans="1:275" s="579" customFormat="1" ht="168.75" customHeight="1" x14ac:dyDescent="0.25">
      <c r="A90" s="596">
        <v>63</v>
      </c>
      <c r="B90" s="597" t="s">
        <v>271</v>
      </c>
      <c r="C90" s="597">
        <v>80101706</v>
      </c>
      <c r="D90" s="598" t="s">
        <v>395</v>
      </c>
      <c r="E90" s="597" t="s">
        <v>88</v>
      </c>
      <c r="F90" s="597">
        <v>1</v>
      </c>
      <c r="G90" s="599" t="s">
        <v>94</v>
      </c>
      <c r="H90" s="780" t="s">
        <v>484</v>
      </c>
      <c r="I90" s="597" t="s">
        <v>78</v>
      </c>
      <c r="J90" s="597" t="s">
        <v>85</v>
      </c>
      <c r="K90" s="597" t="s">
        <v>705</v>
      </c>
      <c r="L90" s="601">
        <v>57592000</v>
      </c>
      <c r="M90" s="602">
        <v>57592000</v>
      </c>
      <c r="N90" s="603" t="s">
        <v>332</v>
      </c>
      <c r="O90" s="603" t="s">
        <v>50</v>
      </c>
      <c r="P90" s="679" t="s">
        <v>333</v>
      </c>
      <c r="Q90" s="680"/>
      <c r="R90" s="691" t="s">
        <v>660</v>
      </c>
      <c r="S90" s="722" t="s">
        <v>661</v>
      </c>
      <c r="T90" s="698">
        <v>42760</v>
      </c>
      <c r="U90" s="697" t="s">
        <v>662</v>
      </c>
      <c r="V90" s="699" t="s">
        <v>493</v>
      </c>
      <c r="W90" s="696">
        <v>55088000</v>
      </c>
      <c r="X90" s="590"/>
      <c r="Y90" s="696">
        <v>55088000</v>
      </c>
      <c r="Z90" s="696">
        <v>55088000</v>
      </c>
      <c r="AA90" s="697" t="s">
        <v>663</v>
      </c>
      <c r="AB90" s="589"/>
      <c r="AC90" s="589"/>
      <c r="AD90" s="589"/>
      <c r="AE90" s="589"/>
      <c r="AF90" s="589"/>
      <c r="AG90" s="589"/>
      <c r="AH90" s="697" t="s">
        <v>556</v>
      </c>
      <c r="AI90" s="698">
        <v>42761</v>
      </c>
      <c r="AJ90" s="698">
        <v>43091</v>
      </c>
      <c r="AK90" s="699" t="s">
        <v>664</v>
      </c>
      <c r="AL90" s="723" t="s">
        <v>525</v>
      </c>
      <c r="AM90" s="805"/>
      <c r="AN90" s="806"/>
      <c r="AO90" s="806"/>
      <c r="AP90" s="806"/>
      <c r="AQ90" s="806"/>
      <c r="AR90" s="807"/>
      <c r="AS90" s="807"/>
      <c r="AT90" s="808"/>
      <c r="AU90" s="808"/>
      <c r="AV90" s="808"/>
      <c r="AW90" s="808"/>
      <c r="AX90" s="808"/>
      <c r="AY90" s="808"/>
      <c r="AZ90" s="808"/>
      <c r="BA90" s="808"/>
      <c r="BB90" s="578"/>
      <c r="BC90" s="578"/>
      <c r="BD90" s="578"/>
      <c r="BE90" s="578"/>
      <c r="BF90" s="578"/>
      <c r="BG90" s="578"/>
      <c r="BH90" s="578"/>
      <c r="BI90" s="578"/>
      <c r="BJ90" s="578"/>
      <c r="BK90" s="578"/>
      <c r="BL90" s="578"/>
      <c r="BM90" s="578"/>
      <c r="BN90" s="578"/>
      <c r="BO90" s="578"/>
      <c r="BP90" s="578"/>
      <c r="BQ90" s="578"/>
      <c r="BR90" s="578"/>
      <c r="BS90" s="578"/>
      <c r="BT90" s="578"/>
      <c r="BU90" s="578"/>
      <c r="BV90" s="578"/>
      <c r="BW90" s="578"/>
      <c r="BX90" s="578"/>
      <c r="BY90" s="578"/>
      <c r="BZ90" s="578"/>
      <c r="CA90" s="578"/>
      <c r="CB90" s="578"/>
      <c r="CC90" s="578"/>
      <c r="CD90" s="578"/>
      <c r="CE90" s="578"/>
      <c r="CF90" s="578"/>
      <c r="CG90" s="578"/>
      <c r="CH90" s="578"/>
      <c r="CI90" s="578"/>
      <c r="CJ90" s="578"/>
      <c r="CK90" s="578"/>
      <c r="CL90" s="578"/>
      <c r="CM90" s="578"/>
      <c r="CN90" s="578"/>
      <c r="CO90" s="578"/>
      <c r="CP90" s="578"/>
      <c r="CQ90" s="578"/>
      <c r="CR90" s="578"/>
      <c r="CS90" s="578"/>
      <c r="CT90" s="578"/>
      <c r="CU90" s="578"/>
      <c r="CV90" s="578"/>
      <c r="CW90" s="578"/>
      <c r="CX90" s="578"/>
      <c r="CY90" s="578"/>
      <c r="CZ90" s="578"/>
      <c r="DA90" s="578"/>
      <c r="DB90" s="578"/>
      <c r="DC90" s="578"/>
      <c r="DD90" s="578"/>
      <c r="DE90" s="578"/>
      <c r="DF90" s="578"/>
      <c r="DG90" s="578"/>
      <c r="DH90" s="578"/>
      <c r="DI90" s="578"/>
      <c r="DJ90" s="578"/>
      <c r="DK90" s="578"/>
      <c r="DL90" s="578"/>
      <c r="DM90" s="578"/>
      <c r="DN90" s="578"/>
      <c r="DO90" s="578"/>
      <c r="DP90" s="578"/>
      <c r="DQ90" s="578"/>
      <c r="DR90" s="578"/>
      <c r="DS90" s="578"/>
      <c r="DT90" s="578"/>
      <c r="DU90" s="578"/>
      <c r="DV90" s="578"/>
      <c r="DW90" s="578"/>
      <c r="DX90" s="578"/>
      <c r="DY90" s="578"/>
      <c r="DZ90" s="578"/>
      <c r="EA90" s="578"/>
      <c r="EB90" s="578"/>
      <c r="EC90" s="578"/>
      <c r="ED90" s="578"/>
      <c r="EE90" s="578"/>
      <c r="EF90" s="578"/>
      <c r="EG90" s="578"/>
      <c r="EH90" s="578"/>
      <c r="EI90" s="578"/>
      <c r="EJ90" s="578"/>
      <c r="EK90" s="578"/>
      <c r="EL90" s="578"/>
      <c r="EM90" s="578"/>
      <c r="EN90" s="578"/>
      <c r="EO90" s="578"/>
      <c r="EP90" s="578"/>
      <c r="EQ90" s="578"/>
      <c r="ER90" s="578"/>
      <c r="ES90" s="578"/>
      <c r="ET90" s="578"/>
      <c r="EU90" s="578"/>
      <c r="EV90" s="578"/>
      <c r="EW90" s="578"/>
      <c r="EX90" s="578"/>
      <c r="EY90" s="578"/>
      <c r="EZ90" s="578"/>
      <c r="FA90" s="578"/>
      <c r="FB90" s="578"/>
      <c r="FC90" s="578"/>
      <c r="FD90" s="578"/>
      <c r="FE90" s="578"/>
      <c r="FF90" s="578"/>
      <c r="FG90" s="578"/>
      <c r="FH90" s="578"/>
      <c r="FI90" s="578"/>
      <c r="FJ90" s="578"/>
      <c r="FK90" s="578"/>
      <c r="FL90" s="578"/>
      <c r="FM90" s="578"/>
      <c r="FN90" s="578"/>
      <c r="FO90" s="578"/>
      <c r="FP90" s="578"/>
      <c r="FQ90" s="578"/>
      <c r="FR90" s="578"/>
      <c r="FS90" s="578"/>
      <c r="FT90" s="578"/>
      <c r="FU90" s="578"/>
      <c r="FV90" s="578"/>
      <c r="FW90" s="578"/>
      <c r="FX90" s="578"/>
      <c r="FY90" s="578"/>
      <c r="FZ90" s="578"/>
      <c r="GA90" s="578"/>
      <c r="GB90" s="578"/>
      <c r="GC90" s="578"/>
      <c r="GD90" s="578"/>
      <c r="GE90" s="578"/>
      <c r="GF90" s="578"/>
      <c r="GG90" s="578"/>
      <c r="GH90" s="578"/>
      <c r="GI90" s="578"/>
      <c r="GJ90" s="578"/>
      <c r="GK90" s="578"/>
      <c r="GL90" s="578"/>
      <c r="GM90" s="578"/>
      <c r="GN90" s="578"/>
      <c r="GO90" s="578"/>
      <c r="GP90" s="578"/>
      <c r="GQ90" s="578"/>
      <c r="GR90" s="578"/>
      <c r="GS90" s="578"/>
      <c r="GT90" s="578"/>
      <c r="GU90" s="578"/>
      <c r="GV90" s="578"/>
      <c r="GW90" s="578"/>
      <c r="GX90" s="578"/>
      <c r="GY90" s="578"/>
      <c r="GZ90" s="578"/>
      <c r="HA90" s="578"/>
      <c r="HB90" s="578"/>
      <c r="HC90" s="578"/>
      <c r="HD90" s="578"/>
      <c r="HE90" s="578"/>
      <c r="HF90" s="578"/>
      <c r="HG90" s="578"/>
      <c r="HH90" s="578"/>
      <c r="HI90" s="578"/>
      <c r="HJ90" s="578"/>
      <c r="HK90" s="578"/>
      <c r="HL90" s="578"/>
      <c r="HM90" s="578"/>
      <c r="HN90" s="578"/>
      <c r="HO90" s="578"/>
      <c r="HP90" s="578"/>
      <c r="HQ90" s="578"/>
      <c r="HR90" s="578"/>
      <c r="HS90" s="578"/>
      <c r="HT90" s="578"/>
      <c r="HU90" s="578"/>
      <c r="HV90" s="578"/>
      <c r="HW90" s="578"/>
      <c r="HX90" s="578"/>
      <c r="HY90" s="578"/>
      <c r="HZ90" s="578"/>
      <c r="IA90" s="578"/>
      <c r="IB90" s="578"/>
      <c r="IC90" s="578"/>
      <c r="ID90" s="578"/>
      <c r="IE90" s="578"/>
      <c r="IF90" s="578"/>
      <c r="IG90" s="578"/>
      <c r="IH90" s="578"/>
      <c r="II90" s="578"/>
      <c r="IJ90" s="578"/>
      <c r="IK90" s="578"/>
      <c r="IL90" s="578"/>
      <c r="IM90" s="578"/>
      <c r="IN90" s="578"/>
      <c r="IO90" s="578"/>
      <c r="IP90" s="578"/>
      <c r="IQ90" s="578"/>
      <c r="IR90" s="578"/>
      <c r="IS90" s="578"/>
      <c r="IT90" s="578"/>
      <c r="IU90" s="578"/>
      <c r="IV90" s="578"/>
      <c r="IW90" s="578"/>
      <c r="IX90" s="578"/>
      <c r="IY90" s="578"/>
      <c r="IZ90" s="578"/>
      <c r="JA90" s="578"/>
      <c r="JB90" s="578"/>
      <c r="JC90" s="578"/>
      <c r="JD90" s="578"/>
      <c r="JE90" s="578"/>
      <c r="JF90" s="578"/>
      <c r="JG90" s="578"/>
      <c r="JH90" s="578"/>
      <c r="JI90" s="578"/>
      <c r="JJ90" s="578"/>
      <c r="JK90" s="578"/>
      <c r="JL90" s="578"/>
      <c r="JM90" s="578"/>
      <c r="JN90" s="578"/>
      <c r="JO90" s="578"/>
    </row>
    <row r="91" spans="1:275" s="579" customFormat="1" ht="75" customHeight="1" x14ac:dyDescent="0.25">
      <c r="A91" s="596">
        <v>64</v>
      </c>
      <c r="B91" s="597" t="s">
        <v>269</v>
      </c>
      <c r="C91" s="597">
        <v>80101706</v>
      </c>
      <c r="D91" s="598" t="s">
        <v>397</v>
      </c>
      <c r="E91" s="597" t="s">
        <v>88</v>
      </c>
      <c r="F91" s="597">
        <v>1</v>
      </c>
      <c r="G91" s="599" t="s">
        <v>94</v>
      </c>
      <c r="H91" s="780" t="s">
        <v>480</v>
      </c>
      <c r="I91" s="597" t="s">
        <v>78</v>
      </c>
      <c r="J91" s="597" t="s">
        <v>85</v>
      </c>
      <c r="K91" s="597" t="s">
        <v>705</v>
      </c>
      <c r="L91" s="601">
        <v>30576000</v>
      </c>
      <c r="M91" s="602">
        <v>30576000</v>
      </c>
      <c r="N91" s="603" t="s">
        <v>332</v>
      </c>
      <c r="O91" s="603" t="s">
        <v>50</v>
      </c>
      <c r="P91" s="679" t="s">
        <v>336</v>
      </c>
      <c r="Q91" s="680"/>
      <c r="R91" s="691" t="s">
        <v>738</v>
      </c>
      <c r="S91" s="691" t="s">
        <v>739</v>
      </c>
      <c r="T91" s="692">
        <v>42768</v>
      </c>
      <c r="U91" s="693" t="s">
        <v>740</v>
      </c>
      <c r="V91" s="694" t="s">
        <v>493</v>
      </c>
      <c r="W91" s="773">
        <v>26208000</v>
      </c>
      <c r="X91" s="590"/>
      <c r="Y91" s="773">
        <v>26208000</v>
      </c>
      <c r="Z91" s="773">
        <v>26208000</v>
      </c>
      <c r="AA91" s="697" t="s">
        <v>741</v>
      </c>
      <c r="AB91" s="589"/>
      <c r="AC91" s="589"/>
      <c r="AD91" s="589"/>
      <c r="AE91" s="589"/>
      <c r="AF91" s="589"/>
      <c r="AG91" s="589"/>
      <c r="AH91" s="697" t="s">
        <v>742</v>
      </c>
      <c r="AI91" s="698">
        <v>42768</v>
      </c>
      <c r="AJ91" s="698">
        <v>42856</v>
      </c>
      <c r="AK91" s="699" t="s">
        <v>743</v>
      </c>
      <c r="AL91" s="723" t="s">
        <v>744</v>
      </c>
      <c r="AM91" s="805"/>
      <c r="AN91" s="806"/>
      <c r="AO91" s="806"/>
      <c r="AP91" s="806"/>
      <c r="AQ91" s="806"/>
      <c r="AR91" s="807"/>
      <c r="AS91" s="807"/>
      <c r="AT91" s="808"/>
      <c r="AU91" s="808"/>
      <c r="AV91" s="808"/>
      <c r="AW91" s="808"/>
      <c r="AX91" s="808"/>
      <c r="AY91" s="808"/>
      <c r="AZ91" s="808"/>
      <c r="BA91" s="808"/>
      <c r="BB91" s="578"/>
      <c r="BC91" s="578"/>
      <c r="BD91" s="578"/>
      <c r="BE91" s="578"/>
      <c r="BF91" s="578"/>
      <c r="BG91" s="578"/>
      <c r="BH91" s="578"/>
      <c r="BI91" s="578"/>
      <c r="BJ91" s="578"/>
      <c r="BK91" s="578"/>
      <c r="BL91" s="578"/>
      <c r="BM91" s="578"/>
      <c r="BN91" s="578"/>
      <c r="BO91" s="578"/>
      <c r="BP91" s="578"/>
      <c r="BQ91" s="578"/>
      <c r="BR91" s="578"/>
      <c r="BS91" s="578"/>
      <c r="BT91" s="578"/>
      <c r="BU91" s="578"/>
      <c r="BV91" s="578"/>
      <c r="BW91" s="578"/>
      <c r="BX91" s="578"/>
      <c r="BY91" s="578"/>
      <c r="BZ91" s="578"/>
      <c r="CA91" s="578"/>
      <c r="CB91" s="578"/>
      <c r="CC91" s="578"/>
      <c r="CD91" s="578"/>
      <c r="CE91" s="578"/>
      <c r="CF91" s="578"/>
      <c r="CG91" s="578"/>
      <c r="CH91" s="578"/>
      <c r="CI91" s="578"/>
      <c r="CJ91" s="578"/>
      <c r="CK91" s="578"/>
      <c r="CL91" s="578"/>
      <c r="CM91" s="578"/>
      <c r="CN91" s="578"/>
      <c r="CO91" s="578"/>
      <c r="CP91" s="578"/>
      <c r="CQ91" s="578"/>
      <c r="CR91" s="578"/>
      <c r="CS91" s="578"/>
      <c r="CT91" s="578"/>
      <c r="CU91" s="578"/>
      <c r="CV91" s="578"/>
      <c r="CW91" s="578"/>
      <c r="CX91" s="578"/>
      <c r="CY91" s="578"/>
      <c r="CZ91" s="578"/>
      <c r="DA91" s="578"/>
      <c r="DB91" s="578"/>
      <c r="DC91" s="578"/>
      <c r="DD91" s="578"/>
      <c r="DE91" s="578"/>
      <c r="DF91" s="578"/>
      <c r="DG91" s="578"/>
      <c r="DH91" s="578"/>
      <c r="DI91" s="578"/>
      <c r="DJ91" s="578"/>
      <c r="DK91" s="578"/>
      <c r="DL91" s="578"/>
      <c r="DM91" s="578"/>
      <c r="DN91" s="578"/>
      <c r="DO91" s="578"/>
      <c r="DP91" s="578"/>
      <c r="DQ91" s="578"/>
      <c r="DR91" s="578"/>
      <c r="DS91" s="578"/>
      <c r="DT91" s="578"/>
      <c r="DU91" s="578"/>
      <c r="DV91" s="578"/>
      <c r="DW91" s="578"/>
      <c r="DX91" s="578"/>
      <c r="DY91" s="578"/>
      <c r="DZ91" s="578"/>
      <c r="EA91" s="578"/>
      <c r="EB91" s="578"/>
      <c r="EC91" s="578"/>
      <c r="ED91" s="578"/>
      <c r="EE91" s="578"/>
      <c r="EF91" s="578"/>
      <c r="EG91" s="578"/>
      <c r="EH91" s="578"/>
      <c r="EI91" s="578"/>
      <c r="EJ91" s="578"/>
      <c r="EK91" s="578"/>
      <c r="EL91" s="578"/>
      <c r="EM91" s="578"/>
      <c r="EN91" s="578"/>
      <c r="EO91" s="578"/>
      <c r="EP91" s="578"/>
      <c r="EQ91" s="578"/>
      <c r="ER91" s="578"/>
      <c r="ES91" s="578"/>
      <c r="ET91" s="578"/>
      <c r="EU91" s="578"/>
      <c r="EV91" s="578"/>
      <c r="EW91" s="578"/>
      <c r="EX91" s="578"/>
      <c r="EY91" s="578"/>
      <c r="EZ91" s="578"/>
      <c r="FA91" s="578"/>
      <c r="FB91" s="578"/>
      <c r="FC91" s="578"/>
      <c r="FD91" s="578"/>
      <c r="FE91" s="578"/>
      <c r="FF91" s="578"/>
      <c r="FG91" s="578"/>
      <c r="FH91" s="578"/>
      <c r="FI91" s="578"/>
      <c r="FJ91" s="578"/>
      <c r="FK91" s="578"/>
      <c r="FL91" s="578"/>
      <c r="FM91" s="578"/>
      <c r="FN91" s="578"/>
      <c r="FO91" s="578"/>
      <c r="FP91" s="578"/>
      <c r="FQ91" s="578"/>
      <c r="FR91" s="578"/>
      <c r="FS91" s="578"/>
      <c r="FT91" s="578"/>
      <c r="FU91" s="578"/>
      <c r="FV91" s="578"/>
      <c r="FW91" s="578"/>
      <c r="FX91" s="578"/>
      <c r="FY91" s="578"/>
      <c r="FZ91" s="578"/>
      <c r="GA91" s="578"/>
      <c r="GB91" s="578"/>
      <c r="GC91" s="578"/>
      <c r="GD91" s="578"/>
      <c r="GE91" s="578"/>
      <c r="GF91" s="578"/>
      <c r="GG91" s="578"/>
      <c r="GH91" s="578"/>
      <c r="GI91" s="578"/>
      <c r="GJ91" s="578"/>
      <c r="GK91" s="578"/>
      <c r="GL91" s="578"/>
      <c r="GM91" s="578"/>
      <c r="GN91" s="578"/>
      <c r="GO91" s="578"/>
      <c r="GP91" s="578"/>
      <c r="GQ91" s="578"/>
      <c r="GR91" s="578"/>
      <c r="GS91" s="578"/>
      <c r="GT91" s="578"/>
      <c r="GU91" s="578"/>
      <c r="GV91" s="578"/>
      <c r="GW91" s="578"/>
      <c r="GX91" s="578"/>
      <c r="GY91" s="578"/>
      <c r="GZ91" s="578"/>
      <c r="HA91" s="578"/>
      <c r="HB91" s="578"/>
      <c r="HC91" s="578"/>
      <c r="HD91" s="578"/>
      <c r="HE91" s="578"/>
      <c r="HF91" s="578"/>
      <c r="HG91" s="578"/>
      <c r="HH91" s="578"/>
      <c r="HI91" s="578"/>
      <c r="HJ91" s="578"/>
      <c r="HK91" s="578"/>
      <c r="HL91" s="578"/>
      <c r="HM91" s="578"/>
      <c r="HN91" s="578"/>
      <c r="HO91" s="578"/>
      <c r="HP91" s="578"/>
      <c r="HQ91" s="578"/>
      <c r="HR91" s="578"/>
      <c r="HS91" s="578"/>
      <c r="HT91" s="578"/>
      <c r="HU91" s="578"/>
      <c r="HV91" s="578"/>
      <c r="HW91" s="578"/>
      <c r="HX91" s="578"/>
      <c r="HY91" s="578"/>
      <c r="HZ91" s="578"/>
      <c r="IA91" s="578"/>
      <c r="IB91" s="578"/>
      <c r="IC91" s="578"/>
      <c r="ID91" s="578"/>
      <c r="IE91" s="578"/>
      <c r="IF91" s="578"/>
      <c r="IG91" s="578"/>
      <c r="IH91" s="578"/>
      <c r="II91" s="578"/>
      <c r="IJ91" s="578"/>
      <c r="IK91" s="578"/>
      <c r="IL91" s="578"/>
      <c r="IM91" s="578"/>
      <c r="IN91" s="578"/>
      <c r="IO91" s="578"/>
      <c r="IP91" s="578"/>
      <c r="IQ91" s="578"/>
      <c r="IR91" s="578"/>
      <c r="IS91" s="578"/>
      <c r="IT91" s="578"/>
      <c r="IU91" s="578"/>
      <c r="IV91" s="578"/>
      <c r="IW91" s="578"/>
      <c r="IX91" s="578"/>
      <c r="IY91" s="578"/>
      <c r="IZ91" s="578"/>
      <c r="JA91" s="578"/>
      <c r="JB91" s="578"/>
      <c r="JC91" s="578"/>
      <c r="JD91" s="578"/>
      <c r="JE91" s="578"/>
      <c r="JF91" s="578"/>
      <c r="JG91" s="578"/>
      <c r="JH91" s="578"/>
      <c r="JI91" s="578"/>
      <c r="JJ91" s="578"/>
      <c r="JK91" s="578"/>
      <c r="JL91" s="578"/>
      <c r="JM91" s="578"/>
      <c r="JN91" s="578"/>
      <c r="JO91" s="578"/>
    </row>
    <row r="92" spans="1:275" s="579" customFormat="1" ht="150" customHeight="1" x14ac:dyDescent="0.25">
      <c r="A92" s="596">
        <v>65</v>
      </c>
      <c r="B92" s="775" t="s">
        <v>414</v>
      </c>
      <c r="C92" s="597">
        <v>80101706</v>
      </c>
      <c r="D92" s="598" t="s">
        <v>398</v>
      </c>
      <c r="E92" s="597" t="s">
        <v>88</v>
      </c>
      <c r="F92" s="597">
        <v>1</v>
      </c>
      <c r="G92" s="599" t="s">
        <v>94</v>
      </c>
      <c r="H92" s="780" t="s">
        <v>480</v>
      </c>
      <c r="I92" s="597" t="s">
        <v>78</v>
      </c>
      <c r="J92" s="597" t="s">
        <v>85</v>
      </c>
      <c r="K92" s="597" t="s">
        <v>705</v>
      </c>
      <c r="L92" s="601">
        <v>15190000</v>
      </c>
      <c r="M92" s="602">
        <v>15190000</v>
      </c>
      <c r="N92" s="603" t="s">
        <v>332</v>
      </c>
      <c r="O92" s="603" t="s">
        <v>50</v>
      </c>
      <c r="P92" s="679" t="s">
        <v>422</v>
      </c>
      <c r="Q92" s="680"/>
      <c r="R92" s="691" t="s">
        <v>637</v>
      </c>
      <c r="S92" s="722" t="s">
        <v>638</v>
      </c>
      <c r="T92" s="698">
        <v>42758</v>
      </c>
      <c r="U92" s="697" t="s">
        <v>639</v>
      </c>
      <c r="V92" s="699" t="s">
        <v>493</v>
      </c>
      <c r="W92" s="696">
        <v>15190000</v>
      </c>
      <c r="X92" s="590"/>
      <c r="Y92" s="696">
        <v>15190000</v>
      </c>
      <c r="Z92" s="696">
        <v>15190000</v>
      </c>
      <c r="AA92" s="697" t="s">
        <v>640</v>
      </c>
      <c r="AB92" s="589"/>
      <c r="AC92" s="589"/>
      <c r="AD92" s="589"/>
      <c r="AE92" s="589"/>
      <c r="AF92" s="589"/>
      <c r="AG92" s="589"/>
      <c r="AH92" s="697" t="s">
        <v>563</v>
      </c>
      <c r="AI92" s="698">
        <v>42758</v>
      </c>
      <c r="AJ92" s="698">
        <v>42862</v>
      </c>
      <c r="AK92" s="699" t="s">
        <v>527</v>
      </c>
      <c r="AL92" s="723" t="s">
        <v>393</v>
      </c>
      <c r="AM92" s="805"/>
      <c r="AN92" s="806"/>
      <c r="AO92" s="806"/>
      <c r="AP92" s="806"/>
      <c r="AQ92" s="806"/>
      <c r="AR92" s="807"/>
      <c r="AS92" s="807"/>
      <c r="AT92" s="808"/>
      <c r="AU92" s="808"/>
      <c r="AV92" s="808"/>
      <c r="AW92" s="808"/>
      <c r="AX92" s="808"/>
      <c r="AY92" s="808"/>
      <c r="AZ92" s="808"/>
      <c r="BA92" s="808"/>
      <c r="BB92" s="578"/>
      <c r="BC92" s="578"/>
      <c r="BD92" s="578"/>
      <c r="BE92" s="578"/>
      <c r="BF92" s="578"/>
      <c r="BG92" s="578"/>
      <c r="BH92" s="578"/>
      <c r="BI92" s="578"/>
      <c r="BJ92" s="578"/>
      <c r="BK92" s="578"/>
      <c r="BL92" s="578"/>
      <c r="BM92" s="578"/>
      <c r="BN92" s="578"/>
      <c r="BO92" s="578"/>
      <c r="BP92" s="578"/>
      <c r="BQ92" s="578"/>
      <c r="BR92" s="578"/>
      <c r="BS92" s="578"/>
      <c r="BT92" s="578"/>
      <c r="BU92" s="578"/>
      <c r="BV92" s="578"/>
      <c r="BW92" s="578"/>
      <c r="BX92" s="578"/>
      <c r="BY92" s="578"/>
      <c r="BZ92" s="578"/>
      <c r="CA92" s="578"/>
      <c r="CB92" s="578"/>
      <c r="CC92" s="578"/>
      <c r="CD92" s="578"/>
      <c r="CE92" s="578"/>
      <c r="CF92" s="578"/>
      <c r="CG92" s="578"/>
      <c r="CH92" s="578"/>
      <c r="CI92" s="578"/>
      <c r="CJ92" s="578"/>
      <c r="CK92" s="578"/>
      <c r="CL92" s="578"/>
      <c r="CM92" s="578"/>
      <c r="CN92" s="578"/>
      <c r="CO92" s="578"/>
      <c r="CP92" s="578"/>
      <c r="CQ92" s="578"/>
      <c r="CR92" s="578"/>
      <c r="CS92" s="578"/>
      <c r="CT92" s="578"/>
      <c r="CU92" s="578"/>
      <c r="CV92" s="578"/>
      <c r="CW92" s="578"/>
      <c r="CX92" s="578"/>
      <c r="CY92" s="578"/>
      <c r="CZ92" s="578"/>
      <c r="DA92" s="578"/>
      <c r="DB92" s="578"/>
      <c r="DC92" s="578"/>
      <c r="DD92" s="578"/>
      <c r="DE92" s="578"/>
      <c r="DF92" s="578"/>
      <c r="DG92" s="578"/>
      <c r="DH92" s="578"/>
      <c r="DI92" s="578"/>
      <c r="DJ92" s="578"/>
      <c r="DK92" s="578"/>
      <c r="DL92" s="578"/>
      <c r="DM92" s="578"/>
      <c r="DN92" s="578"/>
      <c r="DO92" s="578"/>
      <c r="DP92" s="578"/>
      <c r="DQ92" s="578"/>
      <c r="DR92" s="578"/>
      <c r="DS92" s="578"/>
      <c r="DT92" s="578"/>
      <c r="DU92" s="578"/>
      <c r="DV92" s="578"/>
      <c r="DW92" s="578"/>
      <c r="DX92" s="578"/>
      <c r="DY92" s="578"/>
      <c r="DZ92" s="578"/>
      <c r="EA92" s="578"/>
      <c r="EB92" s="578"/>
      <c r="EC92" s="578"/>
      <c r="ED92" s="578"/>
      <c r="EE92" s="578"/>
      <c r="EF92" s="578"/>
      <c r="EG92" s="578"/>
      <c r="EH92" s="578"/>
      <c r="EI92" s="578"/>
      <c r="EJ92" s="578"/>
      <c r="EK92" s="578"/>
      <c r="EL92" s="578"/>
      <c r="EM92" s="578"/>
      <c r="EN92" s="578"/>
      <c r="EO92" s="578"/>
      <c r="EP92" s="578"/>
      <c r="EQ92" s="578"/>
      <c r="ER92" s="578"/>
      <c r="ES92" s="578"/>
      <c r="ET92" s="578"/>
      <c r="EU92" s="578"/>
      <c r="EV92" s="578"/>
      <c r="EW92" s="578"/>
      <c r="EX92" s="578"/>
      <c r="EY92" s="578"/>
      <c r="EZ92" s="578"/>
      <c r="FA92" s="578"/>
      <c r="FB92" s="578"/>
      <c r="FC92" s="578"/>
      <c r="FD92" s="578"/>
      <c r="FE92" s="578"/>
      <c r="FF92" s="578"/>
      <c r="FG92" s="578"/>
      <c r="FH92" s="578"/>
      <c r="FI92" s="578"/>
      <c r="FJ92" s="578"/>
      <c r="FK92" s="578"/>
      <c r="FL92" s="578"/>
      <c r="FM92" s="578"/>
      <c r="FN92" s="578"/>
      <c r="FO92" s="578"/>
      <c r="FP92" s="578"/>
      <c r="FQ92" s="578"/>
      <c r="FR92" s="578"/>
      <c r="FS92" s="578"/>
      <c r="FT92" s="578"/>
      <c r="FU92" s="578"/>
      <c r="FV92" s="578"/>
      <c r="FW92" s="578"/>
      <c r="FX92" s="578"/>
      <c r="FY92" s="578"/>
      <c r="FZ92" s="578"/>
      <c r="GA92" s="578"/>
      <c r="GB92" s="578"/>
      <c r="GC92" s="578"/>
      <c r="GD92" s="578"/>
      <c r="GE92" s="578"/>
      <c r="GF92" s="578"/>
      <c r="GG92" s="578"/>
      <c r="GH92" s="578"/>
      <c r="GI92" s="578"/>
      <c r="GJ92" s="578"/>
      <c r="GK92" s="578"/>
      <c r="GL92" s="578"/>
      <c r="GM92" s="578"/>
      <c r="GN92" s="578"/>
      <c r="GO92" s="578"/>
      <c r="GP92" s="578"/>
      <c r="GQ92" s="578"/>
      <c r="GR92" s="578"/>
      <c r="GS92" s="578"/>
      <c r="GT92" s="578"/>
      <c r="GU92" s="578"/>
      <c r="GV92" s="578"/>
      <c r="GW92" s="578"/>
      <c r="GX92" s="578"/>
      <c r="GY92" s="578"/>
      <c r="GZ92" s="578"/>
      <c r="HA92" s="578"/>
      <c r="HB92" s="578"/>
      <c r="HC92" s="578"/>
      <c r="HD92" s="578"/>
      <c r="HE92" s="578"/>
      <c r="HF92" s="578"/>
      <c r="HG92" s="578"/>
      <c r="HH92" s="578"/>
      <c r="HI92" s="578"/>
      <c r="HJ92" s="578"/>
      <c r="HK92" s="578"/>
      <c r="HL92" s="578"/>
      <c r="HM92" s="578"/>
      <c r="HN92" s="578"/>
      <c r="HO92" s="578"/>
      <c r="HP92" s="578"/>
      <c r="HQ92" s="578"/>
      <c r="HR92" s="578"/>
      <c r="HS92" s="578"/>
      <c r="HT92" s="578"/>
      <c r="HU92" s="578"/>
      <c r="HV92" s="578"/>
      <c r="HW92" s="578"/>
      <c r="HX92" s="578"/>
      <c r="HY92" s="578"/>
      <c r="HZ92" s="578"/>
      <c r="IA92" s="578"/>
      <c r="IB92" s="578"/>
      <c r="IC92" s="578"/>
      <c r="ID92" s="578"/>
      <c r="IE92" s="578"/>
      <c r="IF92" s="578"/>
      <c r="IG92" s="578"/>
      <c r="IH92" s="578"/>
      <c r="II92" s="578"/>
      <c r="IJ92" s="578"/>
      <c r="IK92" s="578"/>
      <c r="IL92" s="578"/>
      <c r="IM92" s="578"/>
      <c r="IN92" s="578"/>
      <c r="IO92" s="578"/>
      <c r="IP92" s="578"/>
      <c r="IQ92" s="578"/>
      <c r="IR92" s="578"/>
      <c r="IS92" s="578"/>
      <c r="IT92" s="578"/>
      <c r="IU92" s="578"/>
      <c r="IV92" s="578"/>
      <c r="IW92" s="578"/>
      <c r="IX92" s="578"/>
      <c r="IY92" s="578"/>
      <c r="IZ92" s="578"/>
      <c r="JA92" s="578"/>
      <c r="JB92" s="578"/>
      <c r="JC92" s="578"/>
      <c r="JD92" s="578"/>
      <c r="JE92" s="578"/>
      <c r="JF92" s="578"/>
      <c r="JG92" s="578"/>
      <c r="JH92" s="578"/>
      <c r="JI92" s="578"/>
      <c r="JJ92" s="578"/>
      <c r="JK92" s="578"/>
      <c r="JL92" s="578"/>
      <c r="JM92" s="578"/>
      <c r="JN92" s="578"/>
      <c r="JO92" s="578"/>
    </row>
    <row r="93" spans="1:275" s="579" customFormat="1" ht="150" customHeight="1" x14ac:dyDescent="0.25">
      <c r="A93" s="596">
        <v>66</v>
      </c>
      <c r="B93" s="775" t="s">
        <v>385</v>
      </c>
      <c r="C93" s="597">
        <v>80101706</v>
      </c>
      <c r="D93" s="598" t="s">
        <v>396</v>
      </c>
      <c r="E93" s="597" t="s">
        <v>88</v>
      </c>
      <c r="F93" s="597">
        <v>1</v>
      </c>
      <c r="G93" s="599" t="s">
        <v>94</v>
      </c>
      <c r="H93" s="780" t="s">
        <v>480</v>
      </c>
      <c r="I93" s="597" t="s">
        <v>78</v>
      </c>
      <c r="J93" s="597" t="s">
        <v>85</v>
      </c>
      <c r="K93" s="597" t="s">
        <v>705</v>
      </c>
      <c r="L93" s="601">
        <v>31500000</v>
      </c>
      <c r="M93" s="602">
        <v>31500000</v>
      </c>
      <c r="N93" s="603" t="s">
        <v>332</v>
      </c>
      <c r="O93" s="603" t="s">
        <v>50</v>
      </c>
      <c r="P93" s="679" t="s">
        <v>422</v>
      </c>
      <c r="Q93" s="680"/>
      <c r="R93" s="691" t="s">
        <v>526</v>
      </c>
      <c r="S93" s="722" t="s">
        <v>527</v>
      </c>
      <c r="T93" s="698">
        <v>42745</v>
      </c>
      <c r="U93" s="697" t="s">
        <v>528</v>
      </c>
      <c r="V93" s="699" t="s">
        <v>493</v>
      </c>
      <c r="W93" s="696">
        <v>31500000</v>
      </c>
      <c r="X93" s="590"/>
      <c r="Y93" s="696">
        <v>31500000</v>
      </c>
      <c r="Z93" s="696">
        <v>31500000</v>
      </c>
      <c r="AA93" s="697" t="s">
        <v>529</v>
      </c>
      <c r="AB93" s="589"/>
      <c r="AC93" s="589"/>
      <c r="AD93" s="589"/>
      <c r="AE93" s="589"/>
      <c r="AF93" s="589"/>
      <c r="AG93" s="589"/>
      <c r="AH93" s="697" t="s">
        <v>496</v>
      </c>
      <c r="AI93" s="698">
        <v>42745</v>
      </c>
      <c r="AJ93" s="698">
        <v>42849</v>
      </c>
      <c r="AK93" s="699" t="s">
        <v>530</v>
      </c>
      <c r="AL93" s="723" t="s">
        <v>385</v>
      </c>
      <c r="AM93" s="805"/>
      <c r="AN93" s="806"/>
      <c r="AO93" s="806"/>
      <c r="AP93" s="806"/>
      <c r="AQ93" s="806"/>
      <c r="AR93" s="807"/>
      <c r="AS93" s="807"/>
      <c r="AT93" s="808"/>
      <c r="AU93" s="808"/>
      <c r="AV93" s="808"/>
      <c r="AW93" s="808"/>
      <c r="AX93" s="808"/>
      <c r="AY93" s="808"/>
      <c r="AZ93" s="808"/>
      <c r="BA93" s="808"/>
      <c r="BB93" s="578"/>
      <c r="BC93" s="578"/>
      <c r="BD93" s="578"/>
      <c r="BE93" s="578"/>
      <c r="BF93" s="578"/>
      <c r="BG93" s="578"/>
      <c r="BH93" s="578"/>
      <c r="BI93" s="578"/>
      <c r="BJ93" s="578"/>
      <c r="BK93" s="578"/>
      <c r="BL93" s="578"/>
      <c r="BM93" s="578"/>
      <c r="BN93" s="578"/>
      <c r="BO93" s="578"/>
      <c r="BP93" s="578"/>
      <c r="BQ93" s="578"/>
      <c r="BR93" s="578"/>
      <c r="BS93" s="578"/>
      <c r="BT93" s="578"/>
      <c r="BU93" s="578"/>
      <c r="BV93" s="578"/>
      <c r="BW93" s="578"/>
      <c r="BX93" s="578"/>
      <c r="BY93" s="578"/>
      <c r="BZ93" s="578"/>
      <c r="CA93" s="578"/>
      <c r="CB93" s="578"/>
      <c r="CC93" s="578"/>
      <c r="CD93" s="578"/>
      <c r="CE93" s="578"/>
      <c r="CF93" s="578"/>
      <c r="CG93" s="578"/>
      <c r="CH93" s="578"/>
      <c r="CI93" s="578"/>
      <c r="CJ93" s="578"/>
      <c r="CK93" s="578"/>
      <c r="CL93" s="578"/>
      <c r="CM93" s="578"/>
      <c r="CN93" s="578"/>
      <c r="CO93" s="578"/>
      <c r="CP93" s="578"/>
      <c r="CQ93" s="578"/>
      <c r="CR93" s="578"/>
      <c r="CS93" s="578"/>
      <c r="CT93" s="578"/>
      <c r="CU93" s="578"/>
      <c r="CV93" s="578"/>
      <c r="CW93" s="578"/>
      <c r="CX93" s="578"/>
      <c r="CY93" s="578"/>
      <c r="CZ93" s="578"/>
      <c r="DA93" s="578"/>
      <c r="DB93" s="578"/>
      <c r="DC93" s="578"/>
      <c r="DD93" s="578"/>
      <c r="DE93" s="578"/>
      <c r="DF93" s="578"/>
      <c r="DG93" s="578"/>
      <c r="DH93" s="578"/>
      <c r="DI93" s="578"/>
      <c r="DJ93" s="578"/>
      <c r="DK93" s="578"/>
      <c r="DL93" s="578"/>
      <c r="DM93" s="578"/>
      <c r="DN93" s="578"/>
      <c r="DO93" s="578"/>
      <c r="DP93" s="578"/>
      <c r="DQ93" s="578"/>
      <c r="DR93" s="578"/>
      <c r="DS93" s="578"/>
      <c r="DT93" s="578"/>
      <c r="DU93" s="578"/>
      <c r="DV93" s="578"/>
      <c r="DW93" s="578"/>
      <c r="DX93" s="578"/>
      <c r="DY93" s="578"/>
      <c r="DZ93" s="578"/>
      <c r="EA93" s="578"/>
      <c r="EB93" s="578"/>
      <c r="EC93" s="578"/>
      <c r="ED93" s="578"/>
      <c r="EE93" s="578"/>
      <c r="EF93" s="578"/>
      <c r="EG93" s="578"/>
      <c r="EH93" s="578"/>
      <c r="EI93" s="578"/>
      <c r="EJ93" s="578"/>
      <c r="EK93" s="578"/>
      <c r="EL93" s="578"/>
      <c r="EM93" s="578"/>
      <c r="EN93" s="578"/>
      <c r="EO93" s="578"/>
      <c r="EP93" s="578"/>
      <c r="EQ93" s="578"/>
      <c r="ER93" s="578"/>
      <c r="ES93" s="578"/>
      <c r="ET93" s="578"/>
      <c r="EU93" s="578"/>
      <c r="EV93" s="578"/>
      <c r="EW93" s="578"/>
      <c r="EX93" s="578"/>
      <c r="EY93" s="578"/>
      <c r="EZ93" s="578"/>
      <c r="FA93" s="578"/>
      <c r="FB93" s="578"/>
      <c r="FC93" s="578"/>
      <c r="FD93" s="578"/>
      <c r="FE93" s="578"/>
      <c r="FF93" s="578"/>
      <c r="FG93" s="578"/>
      <c r="FH93" s="578"/>
      <c r="FI93" s="578"/>
      <c r="FJ93" s="578"/>
      <c r="FK93" s="578"/>
      <c r="FL93" s="578"/>
      <c r="FM93" s="578"/>
      <c r="FN93" s="578"/>
      <c r="FO93" s="578"/>
      <c r="FP93" s="578"/>
      <c r="FQ93" s="578"/>
      <c r="FR93" s="578"/>
      <c r="FS93" s="578"/>
      <c r="FT93" s="578"/>
      <c r="FU93" s="578"/>
      <c r="FV93" s="578"/>
      <c r="FW93" s="578"/>
      <c r="FX93" s="578"/>
      <c r="FY93" s="578"/>
      <c r="FZ93" s="578"/>
      <c r="GA93" s="578"/>
      <c r="GB93" s="578"/>
      <c r="GC93" s="578"/>
      <c r="GD93" s="578"/>
      <c r="GE93" s="578"/>
      <c r="GF93" s="578"/>
      <c r="GG93" s="578"/>
      <c r="GH93" s="578"/>
      <c r="GI93" s="578"/>
      <c r="GJ93" s="578"/>
      <c r="GK93" s="578"/>
      <c r="GL93" s="578"/>
      <c r="GM93" s="578"/>
      <c r="GN93" s="578"/>
      <c r="GO93" s="578"/>
      <c r="GP93" s="578"/>
      <c r="GQ93" s="578"/>
      <c r="GR93" s="578"/>
      <c r="GS93" s="578"/>
      <c r="GT93" s="578"/>
      <c r="GU93" s="578"/>
      <c r="GV93" s="578"/>
      <c r="GW93" s="578"/>
      <c r="GX93" s="578"/>
      <c r="GY93" s="578"/>
      <c r="GZ93" s="578"/>
      <c r="HA93" s="578"/>
      <c r="HB93" s="578"/>
      <c r="HC93" s="578"/>
      <c r="HD93" s="578"/>
      <c r="HE93" s="578"/>
      <c r="HF93" s="578"/>
      <c r="HG93" s="578"/>
      <c r="HH93" s="578"/>
      <c r="HI93" s="578"/>
      <c r="HJ93" s="578"/>
      <c r="HK93" s="578"/>
      <c r="HL93" s="578"/>
      <c r="HM93" s="578"/>
      <c r="HN93" s="578"/>
      <c r="HO93" s="578"/>
      <c r="HP93" s="578"/>
      <c r="HQ93" s="578"/>
      <c r="HR93" s="578"/>
      <c r="HS93" s="578"/>
      <c r="HT93" s="578"/>
      <c r="HU93" s="578"/>
      <c r="HV93" s="578"/>
      <c r="HW93" s="578"/>
      <c r="HX93" s="578"/>
      <c r="HY93" s="578"/>
      <c r="HZ93" s="578"/>
      <c r="IA93" s="578"/>
      <c r="IB93" s="578"/>
      <c r="IC93" s="578"/>
      <c r="ID93" s="578"/>
      <c r="IE93" s="578"/>
      <c r="IF93" s="578"/>
      <c r="IG93" s="578"/>
      <c r="IH93" s="578"/>
      <c r="II93" s="578"/>
      <c r="IJ93" s="578"/>
      <c r="IK93" s="578"/>
      <c r="IL93" s="578"/>
      <c r="IM93" s="578"/>
      <c r="IN93" s="578"/>
      <c r="IO93" s="578"/>
      <c r="IP93" s="578"/>
      <c r="IQ93" s="578"/>
      <c r="IR93" s="578"/>
      <c r="IS93" s="578"/>
      <c r="IT93" s="578"/>
      <c r="IU93" s="578"/>
      <c r="IV93" s="578"/>
      <c r="IW93" s="578"/>
      <c r="IX93" s="578"/>
      <c r="IY93" s="578"/>
      <c r="IZ93" s="578"/>
      <c r="JA93" s="578"/>
      <c r="JB93" s="578"/>
      <c r="JC93" s="578"/>
      <c r="JD93" s="578"/>
      <c r="JE93" s="578"/>
      <c r="JF93" s="578"/>
      <c r="JG93" s="578"/>
      <c r="JH93" s="578"/>
      <c r="JI93" s="578"/>
      <c r="JJ93" s="578"/>
      <c r="JK93" s="578"/>
      <c r="JL93" s="578"/>
      <c r="JM93" s="578"/>
      <c r="JN93" s="578"/>
      <c r="JO93" s="578"/>
    </row>
    <row r="94" spans="1:275" s="579" customFormat="1" ht="75" customHeight="1" x14ac:dyDescent="0.25">
      <c r="A94" s="596">
        <v>67</v>
      </c>
      <c r="B94" s="597" t="s">
        <v>271</v>
      </c>
      <c r="C94" s="597">
        <v>80101706</v>
      </c>
      <c r="D94" s="598" t="s">
        <v>395</v>
      </c>
      <c r="E94" s="597" t="s">
        <v>88</v>
      </c>
      <c r="F94" s="597">
        <v>1</v>
      </c>
      <c r="G94" s="599" t="s">
        <v>101</v>
      </c>
      <c r="H94" s="780" t="s">
        <v>481</v>
      </c>
      <c r="I94" s="597" t="s">
        <v>78</v>
      </c>
      <c r="J94" s="597" t="s">
        <v>85</v>
      </c>
      <c r="K94" s="597" t="s">
        <v>705</v>
      </c>
      <c r="L94" s="601">
        <v>25040000</v>
      </c>
      <c r="M94" s="602">
        <v>25040000</v>
      </c>
      <c r="N94" s="603" t="s">
        <v>332</v>
      </c>
      <c r="O94" s="603" t="s">
        <v>50</v>
      </c>
      <c r="P94" s="679" t="s">
        <v>333</v>
      </c>
      <c r="Q94" s="680"/>
      <c r="R94" s="691"/>
      <c r="S94" s="704"/>
      <c r="T94" s="705"/>
      <c r="U94" s="590"/>
      <c r="V94" s="589"/>
      <c r="W94" s="683"/>
      <c r="X94" s="590"/>
      <c r="Y94" s="683"/>
      <c r="Z94" s="683"/>
      <c r="AA94" s="589"/>
      <c r="AB94" s="589"/>
      <c r="AC94" s="589"/>
      <c r="AD94" s="589"/>
      <c r="AE94" s="589"/>
      <c r="AF94" s="589"/>
      <c r="AG94" s="589"/>
      <c r="AH94" s="726"/>
      <c r="AI94" s="706"/>
      <c r="AJ94" s="706"/>
      <c r="AK94" s="589"/>
      <c r="AL94" s="707"/>
      <c r="AM94" s="805"/>
      <c r="AN94" s="806"/>
      <c r="AO94" s="806"/>
      <c r="AP94" s="806"/>
      <c r="AQ94" s="806"/>
      <c r="AR94" s="807"/>
      <c r="AS94" s="807"/>
      <c r="AT94" s="808"/>
      <c r="AU94" s="808"/>
      <c r="AV94" s="808"/>
      <c r="AW94" s="808"/>
      <c r="AX94" s="808"/>
      <c r="AY94" s="808"/>
      <c r="AZ94" s="808"/>
      <c r="BA94" s="808"/>
      <c r="BB94" s="578"/>
      <c r="BC94" s="578"/>
      <c r="BD94" s="578"/>
      <c r="BE94" s="578"/>
      <c r="BF94" s="578"/>
      <c r="BG94" s="578"/>
      <c r="BH94" s="578"/>
      <c r="BI94" s="578"/>
      <c r="BJ94" s="578"/>
      <c r="BK94" s="578"/>
      <c r="BL94" s="578"/>
      <c r="BM94" s="578"/>
      <c r="BN94" s="578"/>
      <c r="BO94" s="578"/>
      <c r="BP94" s="578"/>
      <c r="BQ94" s="578"/>
      <c r="BR94" s="578"/>
      <c r="BS94" s="578"/>
      <c r="BT94" s="578"/>
      <c r="BU94" s="578"/>
      <c r="BV94" s="578"/>
      <c r="BW94" s="578"/>
      <c r="BX94" s="578"/>
      <c r="BY94" s="578"/>
      <c r="BZ94" s="578"/>
      <c r="CA94" s="578"/>
      <c r="CB94" s="578"/>
      <c r="CC94" s="578"/>
      <c r="CD94" s="578"/>
      <c r="CE94" s="578"/>
      <c r="CF94" s="578"/>
      <c r="CG94" s="578"/>
      <c r="CH94" s="578"/>
      <c r="CI94" s="578"/>
      <c r="CJ94" s="578"/>
      <c r="CK94" s="578"/>
      <c r="CL94" s="578"/>
      <c r="CM94" s="578"/>
      <c r="CN94" s="578"/>
      <c r="CO94" s="578"/>
      <c r="CP94" s="578"/>
      <c r="CQ94" s="578"/>
      <c r="CR94" s="578"/>
      <c r="CS94" s="578"/>
      <c r="CT94" s="578"/>
      <c r="CU94" s="578"/>
      <c r="CV94" s="578"/>
      <c r="CW94" s="578"/>
      <c r="CX94" s="578"/>
      <c r="CY94" s="578"/>
      <c r="CZ94" s="578"/>
      <c r="DA94" s="578"/>
      <c r="DB94" s="578"/>
      <c r="DC94" s="578"/>
      <c r="DD94" s="578"/>
      <c r="DE94" s="578"/>
      <c r="DF94" s="578"/>
      <c r="DG94" s="578"/>
      <c r="DH94" s="578"/>
      <c r="DI94" s="578"/>
      <c r="DJ94" s="578"/>
      <c r="DK94" s="578"/>
      <c r="DL94" s="578"/>
      <c r="DM94" s="578"/>
      <c r="DN94" s="578"/>
      <c r="DO94" s="578"/>
      <c r="DP94" s="578"/>
      <c r="DQ94" s="578"/>
      <c r="DR94" s="578"/>
      <c r="DS94" s="578"/>
      <c r="DT94" s="578"/>
      <c r="DU94" s="578"/>
      <c r="DV94" s="578"/>
      <c r="DW94" s="578"/>
      <c r="DX94" s="578"/>
      <c r="DY94" s="578"/>
      <c r="DZ94" s="578"/>
      <c r="EA94" s="578"/>
      <c r="EB94" s="578"/>
      <c r="EC94" s="578"/>
      <c r="ED94" s="578"/>
      <c r="EE94" s="578"/>
      <c r="EF94" s="578"/>
      <c r="EG94" s="578"/>
      <c r="EH94" s="578"/>
      <c r="EI94" s="578"/>
      <c r="EJ94" s="578"/>
      <c r="EK94" s="578"/>
      <c r="EL94" s="578"/>
      <c r="EM94" s="578"/>
      <c r="EN94" s="578"/>
      <c r="EO94" s="578"/>
      <c r="EP94" s="578"/>
      <c r="EQ94" s="578"/>
      <c r="ER94" s="578"/>
      <c r="ES94" s="578"/>
      <c r="ET94" s="578"/>
      <c r="EU94" s="578"/>
      <c r="EV94" s="578"/>
      <c r="EW94" s="578"/>
      <c r="EX94" s="578"/>
      <c r="EY94" s="578"/>
      <c r="EZ94" s="578"/>
      <c r="FA94" s="578"/>
      <c r="FB94" s="578"/>
      <c r="FC94" s="578"/>
      <c r="FD94" s="578"/>
      <c r="FE94" s="578"/>
      <c r="FF94" s="578"/>
      <c r="FG94" s="578"/>
      <c r="FH94" s="578"/>
      <c r="FI94" s="578"/>
      <c r="FJ94" s="578"/>
      <c r="FK94" s="578"/>
      <c r="FL94" s="578"/>
      <c r="FM94" s="578"/>
      <c r="FN94" s="578"/>
      <c r="FO94" s="578"/>
      <c r="FP94" s="578"/>
      <c r="FQ94" s="578"/>
      <c r="FR94" s="578"/>
      <c r="FS94" s="578"/>
      <c r="FT94" s="578"/>
      <c r="FU94" s="578"/>
      <c r="FV94" s="578"/>
      <c r="FW94" s="578"/>
      <c r="FX94" s="578"/>
      <c r="FY94" s="578"/>
      <c r="FZ94" s="578"/>
      <c r="GA94" s="578"/>
      <c r="GB94" s="578"/>
      <c r="GC94" s="578"/>
      <c r="GD94" s="578"/>
      <c r="GE94" s="578"/>
      <c r="GF94" s="578"/>
      <c r="GG94" s="578"/>
      <c r="GH94" s="578"/>
      <c r="GI94" s="578"/>
      <c r="GJ94" s="578"/>
      <c r="GK94" s="578"/>
      <c r="GL94" s="578"/>
      <c r="GM94" s="578"/>
      <c r="GN94" s="578"/>
      <c r="GO94" s="578"/>
      <c r="GP94" s="578"/>
      <c r="GQ94" s="578"/>
      <c r="GR94" s="578"/>
      <c r="GS94" s="578"/>
      <c r="GT94" s="578"/>
      <c r="GU94" s="578"/>
      <c r="GV94" s="578"/>
      <c r="GW94" s="578"/>
      <c r="GX94" s="578"/>
      <c r="GY94" s="578"/>
      <c r="GZ94" s="578"/>
      <c r="HA94" s="578"/>
      <c r="HB94" s="578"/>
      <c r="HC94" s="578"/>
      <c r="HD94" s="578"/>
      <c r="HE94" s="578"/>
      <c r="HF94" s="578"/>
      <c r="HG94" s="578"/>
      <c r="HH94" s="578"/>
      <c r="HI94" s="578"/>
      <c r="HJ94" s="578"/>
      <c r="HK94" s="578"/>
      <c r="HL94" s="578"/>
      <c r="HM94" s="578"/>
      <c r="HN94" s="578"/>
      <c r="HO94" s="578"/>
      <c r="HP94" s="578"/>
      <c r="HQ94" s="578"/>
      <c r="HR94" s="578"/>
      <c r="HS94" s="578"/>
      <c r="HT94" s="578"/>
      <c r="HU94" s="578"/>
      <c r="HV94" s="578"/>
      <c r="HW94" s="578"/>
      <c r="HX94" s="578"/>
      <c r="HY94" s="578"/>
      <c r="HZ94" s="578"/>
      <c r="IA94" s="578"/>
      <c r="IB94" s="578"/>
      <c r="IC94" s="578"/>
      <c r="ID94" s="578"/>
      <c r="IE94" s="578"/>
      <c r="IF94" s="578"/>
      <c r="IG94" s="578"/>
      <c r="IH94" s="578"/>
      <c r="II94" s="578"/>
      <c r="IJ94" s="578"/>
      <c r="IK94" s="578"/>
      <c r="IL94" s="578"/>
      <c r="IM94" s="578"/>
      <c r="IN94" s="578"/>
      <c r="IO94" s="578"/>
      <c r="IP94" s="578"/>
      <c r="IQ94" s="578"/>
      <c r="IR94" s="578"/>
      <c r="IS94" s="578"/>
      <c r="IT94" s="578"/>
      <c r="IU94" s="578"/>
      <c r="IV94" s="578"/>
      <c r="IW94" s="578"/>
      <c r="IX94" s="578"/>
      <c r="IY94" s="578"/>
      <c r="IZ94" s="578"/>
      <c r="JA94" s="578"/>
      <c r="JB94" s="578"/>
      <c r="JC94" s="578"/>
      <c r="JD94" s="578"/>
      <c r="JE94" s="578"/>
      <c r="JF94" s="578"/>
      <c r="JG94" s="578"/>
      <c r="JH94" s="578"/>
      <c r="JI94" s="578"/>
      <c r="JJ94" s="578"/>
      <c r="JK94" s="578"/>
      <c r="JL94" s="578"/>
      <c r="JM94" s="578"/>
      <c r="JN94" s="578"/>
      <c r="JO94" s="578"/>
    </row>
    <row r="95" spans="1:275" s="579" customFormat="1" ht="75" customHeight="1" x14ac:dyDescent="0.25">
      <c r="A95" s="596">
        <v>68</v>
      </c>
      <c r="B95" s="775" t="s">
        <v>389</v>
      </c>
      <c r="C95" s="597">
        <v>80101706</v>
      </c>
      <c r="D95" s="598" t="s">
        <v>399</v>
      </c>
      <c r="E95" s="597" t="s">
        <v>88</v>
      </c>
      <c r="F95" s="597">
        <v>1</v>
      </c>
      <c r="G95" s="599" t="s">
        <v>101</v>
      </c>
      <c r="H95" s="780" t="s">
        <v>480</v>
      </c>
      <c r="I95" s="597" t="s">
        <v>78</v>
      </c>
      <c r="J95" s="597" t="s">
        <v>85</v>
      </c>
      <c r="K95" s="597" t="s">
        <v>705</v>
      </c>
      <c r="L95" s="601">
        <v>22050000</v>
      </c>
      <c r="M95" s="602">
        <v>22050000</v>
      </c>
      <c r="N95" s="603" t="s">
        <v>332</v>
      </c>
      <c r="O95" s="603" t="s">
        <v>50</v>
      </c>
      <c r="P95" s="679" t="s">
        <v>420</v>
      </c>
      <c r="Q95" s="680"/>
      <c r="R95" s="691" t="s">
        <v>940</v>
      </c>
      <c r="S95" s="691" t="s">
        <v>941</v>
      </c>
      <c r="T95" s="692">
        <v>42793</v>
      </c>
      <c r="U95" s="693" t="s">
        <v>942</v>
      </c>
      <c r="V95" s="694" t="s">
        <v>493</v>
      </c>
      <c r="W95" s="695">
        <v>18900000</v>
      </c>
      <c r="X95" s="809"/>
      <c r="Y95" s="736">
        <f>W95</f>
        <v>18900000</v>
      </c>
      <c r="Z95" s="736">
        <f>W95</f>
        <v>18900000</v>
      </c>
      <c r="AA95" s="697" t="s">
        <v>943</v>
      </c>
      <c r="AB95" s="589"/>
      <c r="AC95" s="589"/>
      <c r="AD95" s="589"/>
      <c r="AE95" s="589"/>
      <c r="AF95" s="589"/>
      <c r="AG95" s="589"/>
      <c r="AH95" s="697" t="s">
        <v>742</v>
      </c>
      <c r="AI95" s="698">
        <v>42793</v>
      </c>
      <c r="AJ95" s="698">
        <v>42881</v>
      </c>
      <c r="AK95" s="699" t="s">
        <v>761</v>
      </c>
      <c r="AL95" s="810" t="s">
        <v>389</v>
      </c>
      <c r="AM95" s="805"/>
      <c r="AN95" s="806"/>
      <c r="AO95" s="806"/>
      <c r="AP95" s="806"/>
      <c r="AQ95" s="806"/>
      <c r="AR95" s="807"/>
      <c r="AS95" s="807"/>
      <c r="AT95" s="808"/>
      <c r="AU95" s="808"/>
      <c r="AV95" s="808"/>
      <c r="AW95" s="808"/>
      <c r="AX95" s="808"/>
      <c r="AY95" s="808"/>
      <c r="AZ95" s="808"/>
      <c r="BA95" s="808"/>
      <c r="BB95" s="578"/>
      <c r="BC95" s="578"/>
      <c r="BD95" s="578"/>
      <c r="BE95" s="578"/>
      <c r="BF95" s="578"/>
      <c r="BG95" s="578"/>
      <c r="BH95" s="578"/>
      <c r="BI95" s="578"/>
      <c r="BJ95" s="578"/>
      <c r="BK95" s="578"/>
      <c r="BL95" s="578"/>
      <c r="BM95" s="578"/>
      <c r="BN95" s="578"/>
      <c r="BO95" s="578"/>
      <c r="BP95" s="578"/>
      <c r="BQ95" s="578"/>
      <c r="BR95" s="578"/>
      <c r="BS95" s="578"/>
      <c r="BT95" s="578"/>
      <c r="BU95" s="578"/>
      <c r="BV95" s="578"/>
      <c r="BW95" s="578"/>
      <c r="BX95" s="578"/>
      <c r="BY95" s="578"/>
      <c r="BZ95" s="578"/>
      <c r="CA95" s="578"/>
      <c r="CB95" s="578"/>
      <c r="CC95" s="578"/>
      <c r="CD95" s="578"/>
      <c r="CE95" s="578"/>
      <c r="CF95" s="578"/>
      <c r="CG95" s="578"/>
      <c r="CH95" s="578"/>
      <c r="CI95" s="578"/>
      <c r="CJ95" s="578"/>
      <c r="CK95" s="578"/>
      <c r="CL95" s="578"/>
      <c r="CM95" s="578"/>
      <c r="CN95" s="578"/>
      <c r="CO95" s="578"/>
      <c r="CP95" s="578"/>
      <c r="CQ95" s="578"/>
      <c r="CR95" s="578"/>
      <c r="CS95" s="578"/>
      <c r="CT95" s="578"/>
      <c r="CU95" s="578"/>
      <c r="CV95" s="578"/>
      <c r="CW95" s="578"/>
      <c r="CX95" s="578"/>
      <c r="CY95" s="578"/>
      <c r="CZ95" s="578"/>
      <c r="DA95" s="578"/>
      <c r="DB95" s="578"/>
      <c r="DC95" s="578"/>
      <c r="DD95" s="578"/>
      <c r="DE95" s="578"/>
      <c r="DF95" s="578"/>
      <c r="DG95" s="578"/>
      <c r="DH95" s="578"/>
      <c r="DI95" s="578"/>
      <c r="DJ95" s="578"/>
      <c r="DK95" s="578"/>
      <c r="DL95" s="578"/>
      <c r="DM95" s="578"/>
      <c r="DN95" s="578"/>
      <c r="DO95" s="578"/>
      <c r="DP95" s="578"/>
      <c r="DQ95" s="578"/>
      <c r="DR95" s="578"/>
      <c r="DS95" s="578"/>
      <c r="DT95" s="578"/>
      <c r="DU95" s="578"/>
      <c r="DV95" s="578"/>
      <c r="DW95" s="578"/>
      <c r="DX95" s="578"/>
      <c r="DY95" s="578"/>
      <c r="DZ95" s="578"/>
      <c r="EA95" s="578"/>
      <c r="EB95" s="578"/>
      <c r="EC95" s="578"/>
      <c r="ED95" s="578"/>
      <c r="EE95" s="578"/>
      <c r="EF95" s="578"/>
      <c r="EG95" s="578"/>
      <c r="EH95" s="578"/>
      <c r="EI95" s="578"/>
      <c r="EJ95" s="578"/>
      <c r="EK95" s="578"/>
      <c r="EL95" s="578"/>
      <c r="EM95" s="578"/>
      <c r="EN95" s="578"/>
      <c r="EO95" s="578"/>
      <c r="EP95" s="578"/>
      <c r="EQ95" s="578"/>
      <c r="ER95" s="578"/>
      <c r="ES95" s="578"/>
      <c r="ET95" s="578"/>
      <c r="EU95" s="578"/>
      <c r="EV95" s="578"/>
      <c r="EW95" s="578"/>
      <c r="EX95" s="578"/>
      <c r="EY95" s="578"/>
      <c r="EZ95" s="578"/>
      <c r="FA95" s="578"/>
      <c r="FB95" s="578"/>
      <c r="FC95" s="578"/>
      <c r="FD95" s="578"/>
      <c r="FE95" s="578"/>
      <c r="FF95" s="578"/>
      <c r="FG95" s="578"/>
      <c r="FH95" s="578"/>
      <c r="FI95" s="578"/>
      <c r="FJ95" s="578"/>
      <c r="FK95" s="578"/>
      <c r="FL95" s="578"/>
      <c r="FM95" s="578"/>
      <c r="FN95" s="578"/>
      <c r="FO95" s="578"/>
      <c r="FP95" s="578"/>
      <c r="FQ95" s="578"/>
      <c r="FR95" s="578"/>
      <c r="FS95" s="578"/>
      <c r="FT95" s="578"/>
      <c r="FU95" s="578"/>
      <c r="FV95" s="578"/>
      <c r="FW95" s="578"/>
      <c r="FX95" s="578"/>
      <c r="FY95" s="578"/>
      <c r="FZ95" s="578"/>
      <c r="GA95" s="578"/>
      <c r="GB95" s="578"/>
      <c r="GC95" s="578"/>
      <c r="GD95" s="578"/>
      <c r="GE95" s="578"/>
      <c r="GF95" s="578"/>
      <c r="GG95" s="578"/>
      <c r="GH95" s="578"/>
      <c r="GI95" s="578"/>
      <c r="GJ95" s="578"/>
      <c r="GK95" s="578"/>
      <c r="GL95" s="578"/>
      <c r="GM95" s="578"/>
      <c r="GN95" s="578"/>
      <c r="GO95" s="578"/>
      <c r="GP95" s="578"/>
      <c r="GQ95" s="578"/>
      <c r="GR95" s="578"/>
      <c r="GS95" s="578"/>
      <c r="GT95" s="578"/>
      <c r="GU95" s="578"/>
      <c r="GV95" s="578"/>
      <c r="GW95" s="578"/>
      <c r="GX95" s="578"/>
      <c r="GY95" s="578"/>
      <c r="GZ95" s="578"/>
      <c r="HA95" s="578"/>
      <c r="HB95" s="578"/>
      <c r="HC95" s="578"/>
      <c r="HD95" s="578"/>
      <c r="HE95" s="578"/>
      <c r="HF95" s="578"/>
      <c r="HG95" s="578"/>
      <c r="HH95" s="578"/>
      <c r="HI95" s="578"/>
      <c r="HJ95" s="578"/>
      <c r="HK95" s="578"/>
      <c r="HL95" s="578"/>
      <c r="HM95" s="578"/>
      <c r="HN95" s="578"/>
      <c r="HO95" s="578"/>
      <c r="HP95" s="578"/>
      <c r="HQ95" s="578"/>
      <c r="HR95" s="578"/>
      <c r="HS95" s="578"/>
      <c r="HT95" s="578"/>
      <c r="HU95" s="578"/>
      <c r="HV95" s="578"/>
      <c r="HW95" s="578"/>
      <c r="HX95" s="578"/>
      <c r="HY95" s="578"/>
      <c r="HZ95" s="578"/>
      <c r="IA95" s="578"/>
      <c r="IB95" s="578"/>
      <c r="IC95" s="578"/>
      <c r="ID95" s="578"/>
      <c r="IE95" s="578"/>
      <c r="IF95" s="578"/>
      <c r="IG95" s="578"/>
      <c r="IH95" s="578"/>
      <c r="II95" s="578"/>
      <c r="IJ95" s="578"/>
      <c r="IK95" s="578"/>
      <c r="IL95" s="578"/>
      <c r="IM95" s="578"/>
      <c r="IN95" s="578"/>
      <c r="IO95" s="578"/>
      <c r="IP95" s="578"/>
      <c r="IQ95" s="578"/>
      <c r="IR95" s="578"/>
      <c r="IS95" s="578"/>
      <c r="IT95" s="578"/>
      <c r="IU95" s="578"/>
      <c r="IV95" s="578"/>
      <c r="IW95" s="578"/>
      <c r="IX95" s="578"/>
      <c r="IY95" s="578"/>
      <c r="IZ95" s="578"/>
      <c r="JA95" s="578"/>
      <c r="JB95" s="578"/>
      <c r="JC95" s="578"/>
      <c r="JD95" s="578"/>
      <c r="JE95" s="578"/>
      <c r="JF95" s="578"/>
      <c r="JG95" s="578"/>
      <c r="JH95" s="578"/>
      <c r="JI95" s="578"/>
      <c r="JJ95" s="578"/>
      <c r="JK95" s="578"/>
      <c r="JL95" s="578"/>
      <c r="JM95" s="578"/>
      <c r="JN95" s="578"/>
      <c r="JO95" s="578"/>
    </row>
    <row r="96" spans="1:275" s="579" customFormat="1" ht="75" customHeight="1" x14ac:dyDescent="0.25">
      <c r="A96" s="596">
        <v>69</v>
      </c>
      <c r="B96" s="775" t="s">
        <v>415</v>
      </c>
      <c r="C96" s="597">
        <v>80101706</v>
      </c>
      <c r="D96" s="598" t="s">
        <v>400</v>
      </c>
      <c r="E96" s="597" t="s">
        <v>88</v>
      </c>
      <c r="F96" s="597">
        <v>1</v>
      </c>
      <c r="G96" s="599" t="s">
        <v>101</v>
      </c>
      <c r="H96" s="780" t="s">
        <v>480</v>
      </c>
      <c r="I96" s="597" t="s">
        <v>78</v>
      </c>
      <c r="J96" s="597" t="s">
        <v>85</v>
      </c>
      <c r="K96" s="597" t="s">
        <v>705</v>
      </c>
      <c r="L96" s="601">
        <v>19831000</v>
      </c>
      <c r="M96" s="602">
        <v>19831000</v>
      </c>
      <c r="N96" s="603" t="s">
        <v>332</v>
      </c>
      <c r="O96" s="603" t="s">
        <v>50</v>
      </c>
      <c r="P96" s="679" t="s">
        <v>425</v>
      </c>
      <c r="Q96" s="680"/>
      <c r="R96" s="691" t="s">
        <v>962</v>
      </c>
      <c r="S96" s="691" t="s">
        <v>963</v>
      </c>
      <c r="T96" s="692">
        <v>42803</v>
      </c>
      <c r="U96" s="693" t="s">
        <v>964</v>
      </c>
      <c r="V96" s="694" t="s">
        <v>493</v>
      </c>
      <c r="W96" s="695">
        <v>17100000</v>
      </c>
      <c r="X96" s="590"/>
      <c r="Y96" s="695">
        <v>17100000</v>
      </c>
      <c r="Z96" s="695">
        <v>17100000</v>
      </c>
      <c r="AA96" s="697" t="s">
        <v>965</v>
      </c>
      <c r="AB96" s="589"/>
      <c r="AC96" s="589"/>
      <c r="AD96" s="589"/>
      <c r="AE96" s="589"/>
      <c r="AF96" s="589"/>
      <c r="AG96" s="589"/>
      <c r="AH96" s="697" t="s">
        <v>742</v>
      </c>
      <c r="AI96" s="698">
        <v>42803</v>
      </c>
      <c r="AJ96" s="698">
        <v>42894</v>
      </c>
      <c r="AK96" s="699" t="s">
        <v>514</v>
      </c>
      <c r="AL96" s="810" t="s">
        <v>393</v>
      </c>
      <c r="AM96" s="805"/>
      <c r="AN96" s="806"/>
      <c r="AO96" s="806"/>
      <c r="AP96" s="806"/>
      <c r="AQ96" s="806"/>
      <c r="AR96" s="807"/>
      <c r="AS96" s="807"/>
      <c r="AT96" s="808"/>
      <c r="AU96" s="808"/>
      <c r="AV96" s="808"/>
      <c r="AW96" s="808"/>
      <c r="AX96" s="808"/>
      <c r="AY96" s="808"/>
      <c r="AZ96" s="808"/>
      <c r="BA96" s="808"/>
      <c r="BB96" s="578"/>
      <c r="BC96" s="578"/>
      <c r="BD96" s="578"/>
      <c r="BE96" s="578"/>
      <c r="BF96" s="578"/>
      <c r="BG96" s="578"/>
      <c r="BH96" s="578"/>
      <c r="BI96" s="578"/>
      <c r="BJ96" s="578"/>
      <c r="BK96" s="578"/>
      <c r="BL96" s="578"/>
      <c r="BM96" s="578"/>
      <c r="BN96" s="578"/>
      <c r="BO96" s="578"/>
      <c r="BP96" s="578"/>
      <c r="BQ96" s="578"/>
      <c r="BR96" s="578"/>
      <c r="BS96" s="578"/>
      <c r="BT96" s="578"/>
      <c r="BU96" s="578"/>
      <c r="BV96" s="578"/>
      <c r="BW96" s="578"/>
      <c r="BX96" s="578"/>
      <c r="BY96" s="578"/>
      <c r="BZ96" s="578"/>
      <c r="CA96" s="578"/>
      <c r="CB96" s="578"/>
      <c r="CC96" s="578"/>
      <c r="CD96" s="578"/>
      <c r="CE96" s="578"/>
      <c r="CF96" s="578"/>
      <c r="CG96" s="578"/>
      <c r="CH96" s="578"/>
      <c r="CI96" s="578"/>
      <c r="CJ96" s="578"/>
      <c r="CK96" s="578"/>
      <c r="CL96" s="578"/>
      <c r="CM96" s="578"/>
      <c r="CN96" s="578"/>
      <c r="CO96" s="578"/>
      <c r="CP96" s="578"/>
      <c r="CQ96" s="578"/>
      <c r="CR96" s="578"/>
      <c r="CS96" s="578"/>
      <c r="CT96" s="578"/>
      <c r="CU96" s="578"/>
      <c r="CV96" s="578"/>
      <c r="CW96" s="578"/>
      <c r="CX96" s="578"/>
      <c r="CY96" s="578"/>
      <c r="CZ96" s="578"/>
      <c r="DA96" s="578"/>
      <c r="DB96" s="578"/>
      <c r="DC96" s="578"/>
      <c r="DD96" s="578"/>
      <c r="DE96" s="578"/>
      <c r="DF96" s="578"/>
      <c r="DG96" s="578"/>
      <c r="DH96" s="578"/>
      <c r="DI96" s="578"/>
      <c r="DJ96" s="578"/>
      <c r="DK96" s="578"/>
      <c r="DL96" s="578"/>
      <c r="DM96" s="578"/>
      <c r="DN96" s="578"/>
      <c r="DO96" s="578"/>
      <c r="DP96" s="578"/>
      <c r="DQ96" s="578"/>
      <c r="DR96" s="578"/>
      <c r="DS96" s="578"/>
      <c r="DT96" s="578"/>
      <c r="DU96" s="578"/>
      <c r="DV96" s="578"/>
      <c r="DW96" s="578"/>
      <c r="DX96" s="578"/>
      <c r="DY96" s="578"/>
      <c r="DZ96" s="578"/>
      <c r="EA96" s="578"/>
      <c r="EB96" s="578"/>
      <c r="EC96" s="578"/>
      <c r="ED96" s="578"/>
      <c r="EE96" s="578"/>
      <c r="EF96" s="578"/>
      <c r="EG96" s="578"/>
      <c r="EH96" s="578"/>
      <c r="EI96" s="578"/>
      <c r="EJ96" s="578"/>
      <c r="EK96" s="578"/>
      <c r="EL96" s="578"/>
      <c r="EM96" s="578"/>
      <c r="EN96" s="578"/>
      <c r="EO96" s="578"/>
      <c r="EP96" s="578"/>
      <c r="EQ96" s="578"/>
      <c r="ER96" s="578"/>
      <c r="ES96" s="578"/>
      <c r="ET96" s="578"/>
      <c r="EU96" s="578"/>
      <c r="EV96" s="578"/>
      <c r="EW96" s="578"/>
      <c r="EX96" s="578"/>
      <c r="EY96" s="578"/>
      <c r="EZ96" s="578"/>
      <c r="FA96" s="578"/>
      <c r="FB96" s="578"/>
      <c r="FC96" s="578"/>
      <c r="FD96" s="578"/>
      <c r="FE96" s="578"/>
      <c r="FF96" s="578"/>
      <c r="FG96" s="578"/>
      <c r="FH96" s="578"/>
      <c r="FI96" s="578"/>
      <c r="FJ96" s="578"/>
      <c r="FK96" s="578"/>
      <c r="FL96" s="578"/>
      <c r="FM96" s="578"/>
      <c r="FN96" s="578"/>
      <c r="FO96" s="578"/>
      <c r="FP96" s="578"/>
      <c r="FQ96" s="578"/>
      <c r="FR96" s="578"/>
      <c r="FS96" s="578"/>
      <c r="FT96" s="578"/>
      <c r="FU96" s="578"/>
      <c r="FV96" s="578"/>
      <c r="FW96" s="578"/>
      <c r="FX96" s="578"/>
      <c r="FY96" s="578"/>
      <c r="FZ96" s="578"/>
      <c r="GA96" s="578"/>
      <c r="GB96" s="578"/>
      <c r="GC96" s="578"/>
      <c r="GD96" s="578"/>
      <c r="GE96" s="578"/>
      <c r="GF96" s="578"/>
      <c r="GG96" s="578"/>
      <c r="GH96" s="578"/>
      <c r="GI96" s="578"/>
      <c r="GJ96" s="578"/>
      <c r="GK96" s="578"/>
      <c r="GL96" s="578"/>
      <c r="GM96" s="578"/>
      <c r="GN96" s="578"/>
      <c r="GO96" s="578"/>
      <c r="GP96" s="578"/>
      <c r="GQ96" s="578"/>
      <c r="GR96" s="578"/>
      <c r="GS96" s="578"/>
      <c r="GT96" s="578"/>
      <c r="GU96" s="578"/>
      <c r="GV96" s="578"/>
      <c r="GW96" s="578"/>
      <c r="GX96" s="578"/>
      <c r="GY96" s="578"/>
      <c r="GZ96" s="578"/>
      <c r="HA96" s="578"/>
      <c r="HB96" s="578"/>
      <c r="HC96" s="578"/>
      <c r="HD96" s="578"/>
      <c r="HE96" s="578"/>
      <c r="HF96" s="578"/>
      <c r="HG96" s="578"/>
      <c r="HH96" s="578"/>
      <c r="HI96" s="578"/>
      <c r="HJ96" s="578"/>
      <c r="HK96" s="578"/>
      <c r="HL96" s="578"/>
      <c r="HM96" s="578"/>
      <c r="HN96" s="578"/>
      <c r="HO96" s="578"/>
      <c r="HP96" s="578"/>
      <c r="HQ96" s="578"/>
      <c r="HR96" s="578"/>
      <c r="HS96" s="578"/>
      <c r="HT96" s="578"/>
      <c r="HU96" s="578"/>
      <c r="HV96" s="578"/>
      <c r="HW96" s="578"/>
      <c r="HX96" s="578"/>
      <c r="HY96" s="578"/>
      <c r="HZ96" s="578"/>
      <c r="IA96" s="578"/>
      <c r="IB96" s="578"/>
      <c r="IC96" s="578"/>
      <c r="ID96" s="578"/>
      <c r="IE96" s="578"/>
      <c r="IF96" s="578"/>
      <c r="IG96" s="578"/>
      <c r="IH96" s="578"/>
      <c r="II96" s="578"/>
      <c r="IJ96" s="578"/>
      <c r="IK96" s="578"/>
      <c r="IL96" s="578"/>
      <c r="IM96" s="578"/>
      <c r="IN96" s="578"/>
      <c r="IO96" s="578"/>
      <c r="IP96" s="578"/>
      <c r="IQ96" s="578"/>
      <c r="IR96" s="578"/>
      <c r="IS96" s="578"/>
      <c r="IT96" s="578"/>
      <c r="IU96" s="578"/>
      <c r="IV96" s="578"/>
      <c r="IW96" s="578"/>
      <c r="IX96" s="578"/>
      <c r="IY96" s="578"/>
      <c r="IZ96" s="578"/>
      <c r="JA96" s="578"/>
      <c r="JB96" s="578"/>
      <c r="JC96" s="578"/>
      <c r="JD96" s="578"/>
      <c r="JE96" s="578"/>
      <c r="JF96" s="578"/>
      <c r="JG96" s="578"/>
      <c r="JH96" s="578"/>
      <c r="JI96" s="578"/>
      <c r="JJ96" s="578"/>
      <c r="JK96" s="578"/>
      <c r="JL96" s="578"/>
      <c r="JM96" s="578"/>
      <c r="JN96" s="578"/>
      <c r="JO96" s="578"/>
    </row>
    <row r="97" spans="1:275" s="579" customFormat="1" ht="90" x14ac:dyDescent="0.25">
      <c r="A97" s="596">
        <v>71</v>
      </c>
      <c r="B97" s="775" t="s">
        <v>390</v>
      </c>
      <c r="C97" s="597">
        <v>80101706</v>
      </c>
      <c r="D97" s="598" t="s">
        <v>401</v>
      </c>
      <c r="E97" s="597" t="s">
        <v>88</v>
      </c>
      <c r="F97" s="597">
        <v>1</v>
      </c>
      <c r="G97" s="599" t="s">
        <v>101</v>
      </c>
      <c r="H97" s="780" t="s">
        <v>480</v>
      </c>
      <c r="I97" s="597" t="s">
        <v>78</v>
      </c>
      <c r="J97" s="597" t="s">
        <v>85</v>
      </c>
      <c r="K97" s="597" t="s">
        <v>705</v>
      </c>
      <c r="L97" s="601">
        <v>18375000</v>
      </c>
      <c r="M97" s="602">
        <v>18375000</v>
      </c>
      <c r="N97" s="603" t="s">
        <v>332</v>
      </c>
      <c r="O97" s="603" t="s">
        <v>50</v>
      </c>
      <c r="P97" s="679" t="s">
        <v>421</v>
      </c>
      <c r="Q97" s="680"/>
      <c r="R97" s="691"/>
      <c r="S97" s="704"/>
      <c r="T97" s="705"/>
      <c r="U97" s="590"/>
      <c r="V97" s="589"/>
      <c r="W97" s="683"/>
      <c r="X97" s="590"/>
      <c r="Y97" s="683"/>
      <c r="Z97" s="683"/>
      <c r="AA97" s="589"/>
      <c r="AB97" s="589"/>
      <c r="AC97" s="589"/>
      <c r="AD97" s="589"/>
      <c r="AE97" s="589"/>
      <c r="AF97" s="589"/>
      <c r="AG97" s="589"/>
      <c r="AH97" s="726"/>
      <c r="AI97" s="706"/>
      <c r="AJ97" s="706"/>
      <c r="AK97" s="589"/>
      <c r="AL97" s="707"/>
      <c r="AM97" s="805"/>
      <c r="AN97" s="806"/>
      <c r="AO97" s="806"/>
      <c r="AP97" s="806"/>
      <c r="AQ97" s="806"/>
      <c r="AR97" s="807"/>
      <c r="AS97" s="807"/>
      <c r="AT97" s="808"/>
      <c r="AU97" s="808"/>
      <c r="AV97" s="808"/>
      <c r="AW97" s="808"/>
      <c r="AX97" s="808"/>
      <c r="AY97" s="808"/>
      <c r="AZ97" s="808"/>
      <c r="BA97" s="808"/>
      <c r="BB97" s="578"/>
      <c r="BC97" s="578"/>
      <c r="BD97" s="578"/>
      <c r="BE97" s="578"/>
      <c r="BF97" s="578"/>
      <c r="BG97" s="578"/>
      <c r="BH97" s="578"/>
      <c r="BI97" s="578"/>
      <c r="BJ97" s="578"/>
      <c r="BK97" s="578"/>
      <c r="BL97" s="578"/>
      <c r="BM97" s="578"/>
      <c r="BN97" s="578"/>
      <c r="BO97" s="578"/>
      <c r="BP97" s="578"/>
      <c r="BQ97" s="578"/>
      <c r="BR97" s="578"/>
      <c r="BS97" s="578"/>
      <c r="BT97" s="578"/>
      <c r="BU97" s="578"/>
      <c r="BV97" s="578"/>
      <c r="BW97" s="578"/>
      <c r="BX97" s="578"/>
      <c r="BY97" s="578"/>
      <c r="BZ97" s="578"/>
      <c r="CA97" s="578"/>
      <c r="CB97" s="578"/>
      <c r="CC97" s="578"/>
      <c r="CD97" s="578"/>
      <c r="CE97" s="578"/>
      <c r="CF97" s="578"/>
      <c r="CG97" s="578"/>
      <c r="CH97" s="578"/>
      <c r="CI97" s="578"/>
      <c r="CJ97" s="578"/>
      <c r="CK97" s="578"/>
      <c r="CL97" s="578"/>
      <c r="CM97" s="578"/>
      <c r="CN97" s="578"/>
      <c r="CO97" s="578"/>
      <c r="CP97" s="578"/>
      <c r="CQ97" s="578"/>
      <c r="CR97" s="578"/>
      <c r="CS97" s="578"/>
      <c r="CT97" s="578"/>
      <c r="CU97" s="578"/>
      <c r="CV97" s="578"/>
      <c r="CW97" s="578"/>
      <c r="CX97" s="578"/>
      <c r="CY97" s="578"/>
      <c r="CZ97" s="578"/>
      <c r="DA97" s="578"/>
      <c r="DB97" s="578"/>
      <c r="DC97" s="578"/>
      <c r="DD97" s="578"/>
      <c r="DE97" s="578"/>
      <c r="DF97" s="578"/>
      <c r="DG97" s="578"/>
      <c r="DH97" s="578"/>
      <c r="DI97" s="578"/>
      <c r="DJ97" s="578"/>
      <c r="DK97" s="578"/>
      <c r="DL97" s="578"/>
      <c r="DM97" s="578"/>
      <c r="DN97" s="578"/>
      <c r="DO97" s="578"/>
      <c r="DP97" s="578"/>
      <c r="DQ97" s="578"/>
      <c r="DR97" s="578"/>
      <c r="DS97" s="578"/>
      <c r="DT97" s="578"/>
      <c r="DU97" s="578"/>
      <c r="DV97" s="578"/>
      <c r="DW97" s="578"/>
      <c r="DX97" s="578"/>
      <c r="DY97" s="578"/>
      <c r="DZ97" s="578"/>
      <c r="EA97" s="578"/>
      <c r="EB97" s="578"/>
      <c r="EC97" s="578"/>
      <c r="ED97" s="578"/>
      <c r="EE97" s="578"/>
      <c r="EF97" s="578"/>
      <c r="EG97" s="578"/>
      <c r="EH97" s="578"/>
      <c r="EI97" s="578"/>
      <c r="EJ97" s="578"/>
      <c r="EK97" s="578"/>
      <c r="EL97" s="578"/>
      <c r="EM97" s="578"/>
      <c r="EN97" s="578"/>
      <c r="EO97" s="578"/>
      <c r="EP97" s="578"/>
      <c r="EQ97" s="578"/>
      <c r="ER97" s="578"/>
      <c r="ES97" s="578"/>
      <c r="ET97" s="578"/>
      <c r="EU97" s="578"/>
      <c r="EV97" s="578"/>
      <c r="EW97" s="578"/>
      <c r="EX97" s="578"/>
      <c r="EY97" s="578"/>
      <c r="EZ97" s="578"/>
      <c r="FA97" s="578"/>
      <c r="FB97" s="578"/>
      <c r="FC97" s="578"/>
      <c r="FD97" s="578"/>
      <c r="FE97" s="578"/>
      <c r="FF97" s="578"/>
      <c r="FG97" s="578"/>
      <c r="FH97" s="578"/>
      <c r="FI97" s="578"/>
      <c r="FJ97" s="578"/>
      <c r="FK97" s="578"/>
      <c r="FL97" s="578"/>
      <c r="FM97" s="578"/>
      <c r="FN97" s="578"/>
      <c r="FO97" s="578"/>
      <c r="FP97" s="578"/>
      <c r="FQ97" s="578"/>
      <c r="FR97" s="578"/>
      <c r="FS97" s="578"/>
      <c r="FT97" s="578"/>
      <c r="FU97" s="578"/>
      <c r="FV97" s="578"/>
      <c r="FW97" s="578"/>
      <c r="FX97" s="578"/>
      <c r="FY97" s="578"/>
      <c r="FZ97" s="578"/>
      <c r="GA97" s="578"/>
      <c r="GB97" s="578"/>
      <c r="GC97" s="578"/>
      <c r="GD97" s="578"/>
      <c r="GE97" s="578"/>
      <c r="GF97" s="578"/>
      <c r="GG97" s="578"/>
      <c r="GH97" s="578"/>
      <c r="GI97" s="578"/>
      <c r="GJ97" s="578"/>
      <c r="GK97" s="578"/>
      <c r="GL97" s="578"/>
      <c r="GM97" s="578"/>
      <c r="GN97" s="578"/>
      <c r="GO97" s="578"/>
      <c r="GP97" s="578"/>
      <c r="GQ97" s="578"/>
      <c r="GR97" s="578"/>
      <c r="GS97" s="578"/>
      <c r="GT97" s="578"/>
      <c r="GU97" s="578"/>
      <c r="GV97" s="578"/>
      <c r="GW97" s="578"/>
      <c r="GX97" s="578"/>
      <c r="GY97" s="578"/>
      <c r="GZ97" s="578"/>
      <c r="HA97" s="578"/>
      <c r="HB97" s="578"/>
      <c r="HC97" s="578"/>
      <c r="HD97" s="578"/>
      <c r="HE97" s="578"/>
      <c r="HF97" s="578"/>
      <c r="HG97" s="578"/>
      <c r="HH97" s="578"/>
      <c r="HI97" s="578"/>
      <c r="HJ97" s="578"/>
      <c r="HK97" s="578"/>
      <c r="HL97" s="578"/>
      <c r="HM97" s="578"/>
      <c r="HN97" s="578"/>
      <c r="HO97" s="578"/>
      <c r="HP97" s="578"/>
      <c r="HQ97" s="578"/>
      <c r="HR97" s="578"/>
      <c r="HS97" s="578"/>
      <c r="HT97" s="578"/>
      <c r="HU97" s="578"/>
      <c r="HV97" s="578"/>
      <c r="HW97" s="578"/>
      <c r="HX97" s="578"/>
      <c r="HY97" s="578"/>
      <c r="HZ97" s="578"/>
      <c r="IA97" s="578"/>
      <c r="IB97" s="578"/>
      <c r="IC97" s="578"/>
      <c r="ID97" s="578"/>
      <c r="IE97" s="578"/>
      <c r="IF97" s="578"/>
      <c r="IG97" s="578"/>
      <c r="IH97" s="578"/>
      <c r="II97" s="578"/>
      <c r="IJ97" s="578"/>
      <c r="IK97" s="578"/>
      <c r="IL97" s="578"/>
      <c r="IM97" s="578"/>
      <c r="IN97" s="578"/>
      <c r="IO97" s="578"/>
      <c r="IP97" s="578"/>
      <c r="IQ97" s="578"/>
      <c r="IR97" s="578"/>
      <c r="IS97" s="578"/>
      <c r="IT97" s="578"/>
      <c r="IU97" s="578"/>
      <c r="IV97" s="578"/>
      <c r="IW97" s="578"/>
      <c r="IX97" s="578"/>
      <c r="IY97" s="578"/>
      <c r="IZ97" s="578"/>
      <c r="JA97" s="578"/>
      <c r="JB97" s="578"/>
      <c r="JC97" s="578"/>
      <c r="JD97" s="578"/>
      <c r="JE97" s="578"/>
      <c r="JF97" s="578"/>
      <c r="JG97" s="578"/>
      <c r="JH97" s="578"/>
      <c r="JI97" s="578"/>
      <c r="JJ97" s="578"/>
      <c r="JK97" s="578"/>
      <c r="JL97" s="578"/>
      <c r="JM97" s="578"/>
      <c r="JN97" s="578"/>
      <c r="JO97" s="578"/>
    </row>
    <row r="98" spans="1:275" s="579" customFormat="1" ht="112.5" x14ac:dyDescent="0.25">
      <c r="A98" s="596">
        <v>72</v>
      </c>
      <c r="B98" s="775" t="s">
        <v>390</v>
      </c>
      <c r="C98" s="597">
        <v>80101706</v>
      </c>
      <c r="D98" s="598" t="s">
        <v>401</v>
      </c>
      <c r="E98" s="597" t="s">
        <v>88</v>
      </c>
      <c r="F98" s="597">
        <v>1</v>
      </c>
      <c r="G98" s="599" t="s">
        <v>101</v>
      </c>
      <c r="H98" s="780" t="s">
        <v>480</v>
      </c>
      <c r="I98" s="597" t="s">
        <v>78</v>
      </c>
      <c r="J98" s="597" t="s">
        <v>85</v>
      </c>
      <c r="K98" s="597" t="s">
        <v>705</v>
      </c>
      <c r="L98" s="601">
        <v>12855500</v>
      </c>
      <c r="M98" s="602">
        <v>12855500</v>
      </c>
      <c r="N98" s="603" t="s">
        <v>332</v>
      </c>
      <c r="O98" s="603" t="s">
        <v>50</v>
      </c>
      <c r="P98" s="679" t="s">
        <v>421</v>
      </c>
      <c r="Q98" s="680"/>
      <c r="R98" s="691" t="s">
        <v>894</v>
      </c>
      <c r="S98" s="691" t="s">
        <v>895</v>
      </c>
      <c r="T98" s="692">
        <v>42788</v>
      </c>
      <c r="U98" s="693" t="s">
        <v>864</v>
      </c>
      <c r="V98" s="694" t="s">
        <v>493</v>
      </c>
      <c r="W98" s="695">
        <v>11019000</v>
      </c>
      <c r="X98" s="590"/>
      <c r="Y98" s="695">
        <v>11019000</v>
      </c>
      <c r="Z98" s="695">
        <v>11019000</v>
      </c>
      <c r="AA98" s="697" t="s">
        <v>865</v>
      </c>
      <c r="AB98" s="589"/>
      <c r="AC98" s="589"/>
      <c r="AD98" s="589"/>
      <c r="AE98" s="589"/>
      <c r="AF98" s="589"/>
      <c r="AG98" s="589"/>
      <c r="AH98" s="697" t="s">
        <v>742</v>
      </c>
      <c r="AI98" s="698">
        <v>42788</v>
      </c>
      <c r="AJ98" s="698">
        <v>42876</v>
      </c>
      <c r="AK98" s="699" t="s">
        <v>866</v>
      </c>
      <c r="AL98" s="700" t="s">
        <v>390</v>
      </c>
      <c r="AM98" s="805"/>
      <c r="AN98" s="806"/>
      <c r="AO98" s="806"/>
      <c r="AP98" s="806"/>
      <c r="AQ98" s="806"/>
      <c r="AR98" s="807"/>
      <c r="AS98" s="807"/>
      <c r="AT98" s="808"/>
      <c r="AU98" s="808"/>
      <c r="AV98" s="808"/>
      <c r="AW98" s="808"/>
      <c r="AX98" s="808"/>
      <c r="AY98" s="808"/>
      <c r="AZ98" s="808"/>
      <c r="BA98" s="808"/>
      <c r="BB98" s="578"/>
      <c r="BC98" s="578"/>
      <c r="BD98" s="578"/>
      <c r="BE98" s="578"/>
      <c r="BF98" s="578"/>
      <c r="BG98" s="578"/>
      <c r="BH98" s="578"/>
      <c r="BI98" s="578"/>
      <c r="BJ98" s="578"/>
      <c r="BK98" s="578"/>
      <c r="BL98" s="578"/>
      <c r="BM98" s="578"/>
      <c r="BN98" s="578"/>
      <c r="BO98" s="578"/>
      <c r="BP98" s="578"/>
      <c r="BQ98" s="578"/>
      <c r="BR98" s="578"/>
      <c r="BS98" s="578"/>
      <c r="BT98" s="578"/>
      <c r="BU98" s="578"/>
      <c r="BV98" s="578"/>
      <c r="BW98" s="578"/>
      <c r="BX98" s="578"/>
      <c r="BY98" s="578"/>
      <c r="BZ98" s="578"/>
      <c r="CA98" s="578"/>
      <c r="CB98" s="578"/>
      <c r="CC98" s="578"/>
      <c r="CD98" s="578"/>
      <c r="CE98" s="578"/>
      <c r="CF98" s="578"/>
      <c r="CG98" s="578"/>
      <c r="CH98" s="578"/>
      <c r="CI98" s="578"/>
      <c r="CJ98" s="578"/>
      <c r="CK98" s="578"/>
      <c r="CL98" s="578"/>
      <c r="CM98" s="578"/>
      <c r="CN98" s="578"/>
      <c r="CO98" s="578"/>
      <c r="CP98" s="578"/>
      <c r="CQ98" s="578"/>
      <c r="CR98" s="578"/>
      <c r="CS98" s="578"/>
      <c r="CT98" s="578"/>
      <c r="CU98" s="578"/>
      <c r="CV98" s="578"/>
      <c r="CW98" s="578"/>
      <c r="CX98" s="578"/>
      <c r="CY98" s="578"/>
      <c r="CZ98" s="578"/>
      <c r="DA98" s="578"/>
      <c r="DB98" s="578"/>
      <c r="DC98" s="578"/>
      <c r="DD98" s="578"/>
      <c r="DE98" s="578"/>
      <c r="DF98" s="578"/>
      <c r="DG98" s="578"/>
      <c r="DH98" s="578"/>
      <c r="DI98" s="578"/>
      <c r="DJ98" s="578"/>
      <c r="DK98" s="578"/>
      <c r="DL98" s="578"/>
      <c r="DM98" s="578"/>
      <c r="DN98" s="578"/>
      <c r="DO98" s="578"/>
      <c r="DP98" s="578"/>
      <c r="DQ98" s="578"/>
      <c r="DR98" s="578"/>
      <c r="DS98" s="578"/>
      <c r="DT98" s="578"/>
      <c r="DU98" s="578"/>
      <c r="DV98" s="578"/>
      <c r="DW98" s="578"/>
      <c r="DX98" s="578"/>
      <c r="DY98" s="578"/>
      <c r="DZ98" s="578"/>
      <c r="EA98" s="578"/>
      <c r="EB98" s="578"/>
      <c r="EC98" s="578"/>
      <c r="ED98" s="578"/>
      <c r="EE98" s="578"/>
      <c r="EF98" s="578"/>
      <c r="EG98" s="578"/>
      <c r="EH98" s="578"/>
      <c r="EI98" s="578"/>
      <c r="EJ98" s="578"/>
      <c r="EK98" s="578"/>
      <c r="EL98" s="578"/>
      <c r="EM98" s="578"/>
      <c r="EN98" s="578"/>
      <c r="EO98" s="578"/>
      <c r="EP98" s="578"/>
      <c r="EQ98" s="578"/>
      <c r="ER98" s="578"/>
      <c r="ES98" s="578"/>
      <c r="ET98" s="578"/>
      <c r="EU98" s="578"/>
      <c r="EV98" s="578"/>
      <c r="EW98" s="578"/>
      <c r="EX98" s="578"/>
      <c r="EY98" s="578"/>
      <c r="EZ98" s="578"/>
      <c r="FA98" s="578"/>
      <c r="FB98" s="578"/>
      <c r="FC98" s="578"/>
      <c r="FD98" s="578"/>
      <c r="FE98" s="578"/>
      <c r="FF98" s="578"/>
      <c r="FG98" s="578"/>
      <c r="FH98" s="578"/>
      <c r="FI98" s="578"/>
      <c r="FJ98" s="578"/>
      <c r="FK98" s="578"/>
      <c r="FL98" s="578"/>
      <c r="FM98" s="578"/>
      <c r="FN98" s="578"/>
      <c r="FO98" s="578"/>
      <c r="FP98" s="578"/>
      <c r="FQ98" s="578"/>
      <c r="FR98" s="578"/>
      <c r="FS98" s="578"/>
      <c r="FT98" s="578"/>
      <c r="FU98" s="578"/>
      <c r="FV98" s="578"/>
      <c r="FW98" s="578"/>
      <c r="FX98" s="578"/>
      <c r="FY98" s="578"/>
      <c r="FZ98" s="578"/>
      <c r="GA98" s="578"/>
      <c r="GB98" s="578"/>
      <c r="GC98" s="578"/>
      <c r="GD98" s="578"/>
      <c r="GE98" s="578"/>
      <c r="GF98" s="578"/>
      <c r="GG98" s="578"/>
      <c r="GH98" s="578"/>
      <c r="GI98" s="578"/>
      <c r="GJ98" s="578"/>
      <c r="GK98" s="578"/>
      <c r="GL98" s="578"/>
      <c r="GM98" s="578"/>
      <c r="GN98" s="578"/>
      <c r="GO98" s="578"/>
      <c r="GP98" s="578"/>
      <c r="GQ98" s="578"/>
      <c r="GR98" s="578"/>
      <c r="GS98" s="578"/>
      <c r="GT98" s="578"/>
      <c r="GU98" s="578"/>
      <c r="GV98" s="578"/>
      <c r="GW98" s="578"/>
      <c r="GX98" s="578"/>
      <c r="GY98" s="578"/>
      <c r="GZ98" s="578"/>
      <c r="HA98" s="578"/>
      <c r="HB98" s="578"/>
      <c r="HC98" s="578"/>
      <c r="HD98" s="578"/>
      <c r="HE98" s="578"/>
      <c r="HF98" s="578"/>
      <c r="HG98" s="578"/>
      <c r="HH98" s="578"/>
      <c r="HI98" s="578"/>
      <c r="HJ98" s="578"/>
      <c r="HK98" s="578"/>
      <c r="HL98" s="578"/>
      <c r="HM98" s="578"/>
      <c r="HN98" s="578"/>
      <c r="HO98" s="578"/>
      <c r="HP98" s="578"/>
      <c r="HQ98" s="578"/>
      <c r="HR98" s="578"/>
      <c r="HS98" s="578"/>
      <c r="HT98" s="578"/>
      <c r="HU98" s="578"/>
      <c r="HV98" s="578"/>
      <c r="HW98" s="578"/>
      <c r="HX98" s="578"/>
      <c r="HY98" s="578"/>
      <c r="HZ98" s="578"/>
      <c r="IA98" s="578"/>
      <c r="IB98" s="578"/>
      <c r="IC98" s="578"/>
      <c r="ID98" s="578"/>
      <c r="IE98" s="578"/>
      <c r="IF98" s="578"/>
      <c r="IG98" s="578"/>
      <c r="IH98" s="578"/>
      <c r="II98" s="578"/>
      <c r="IJ98" s="578"/>
      <c r="IK98" s="578"/>
      <c r="IL98" s="578"/>
      <c r="IM98" s="578"/>
      <c r="IN98" s="578"/>
      <c r="IO98" s="578"/>
      <c r="IP98" s="578"/>
      <c r="IQ98" s="578"/>
      <c r="IR98" s="578"/>
      <c r="IS98" s="578"/>
      <c r="IT98" s="578"/>
      <c r="IU98" s="578"/>
      <c r="IV98" s="578"/>
      <c r="IW98" s="578"/>
      <c r="IX98" s="578"/>
      <c r="IY98" s="578"/>
      <c r="IZ98" s="578"/>
      <c r="JA98" s="578"/>
      <c r="JB98" s="578"/>
      <c r="JC98" s="578"/>
      <c r="JD98" s="578"/>
      <c r="JE98" s="578"/>
      <c r="JF98" s="578"/>
      <c r="JG98" s="578"/>
      <c r="JH98" s="578"/>
      <c r="JI98" s="578"/>
      <c r="JJ98" s="578"/>
      <c r="JK98" s="578"/>
      <c r="JL98" s="578"/>
      <c r="JM98" s="578"/>
      <c r="JN98" s="578"/>
      <c r="JO98" s="578"/>
    </row>
    <row r="99" spans="1:275" s="579" customFormat="1" ht="150" customHeight="1" x14ac:dyDescent="0.25">
      <c r="A99" s="596">
        <v>73</v>
      </c>
      <c r="B99" s="775" t="s">
        <v>414</v>
      </c>
      <c r="C99" s="597">
        <v>80101706</v>
      </c>
      <c r="D99" s="598" t="s">
        <v>398</v>
      </c>
      <c r="E99" s="597" t="s">
        <v>88</v>
      </c>
      <c r="F99" s="597">
        <v>1</v>
      </c>
      <c r="G99" s="599" t="s">
        <v>94</v>
      </c>
      <c r="H99" s="780" t="s">
        <v>480</v>
      </c>
      <c r="I99" s="597" t="s">
        <v>78</v>
      </c>
      <c r="J99" s="597" t="s">
        <v>85</v>
      </c>
      <c r="K99" s="597" t="s">
        <v>705</v>
      </c>
      <c r="L99" s="601">
        <v>23152500</v>
      </c>
      <c r="M99" s="602">
        <v>23152500</v>
      </c>
      <c r="N99" s="603" t="s">
        <v>332</v>
      </c>
      <c r="O99" s="603" t="s">
        <v>50</v>
      </c>
      <c r="P99" s="679" t="s">
        <v>422</v>
      </c>
      <c r="Q99" s="680"/>
      <c r="R99" s="691" t="s">
        <v>633</v>
      </c>
      <c r="S99" s="722" t="s">
        <v>634</v>
      </c>
      <c r="T99" s="698">
        <v>42755</v>
      </c>
      <c r="U99" s="697" t="s">
        <v>635</v>
      </c>
      <c r="V99" s="699" t="s">
        <v>493</v>
      </c>
      <c r="W99" s="696">
        <v>23152500</v>
      </c>
      <c r="X99" s="590"/>
      <c r="Y99" s="696">
        <v>23152500</v>
      </c>
      <c r="Z99" s="696">
        <v>23152500</v>
      </c>
      <c r="AA99" s="697" t="s">
        <v>636</v>
      </c>
      <c r="AB99" s="589"/>
      <c r="AC99" s="589"/>
      <c r="AD99" s="589"/>
      <c r="AE99" s="589"/>
      <c r="AF99" s="589"/>
      <c r="AG99" s="589"/>
      <c r="AH99" s="697" t="s">
        <v>563</v>
      </c>
      <c r="AI99" s="698">
        <v>42755</v>
      </c>
      <c r="AJ99" s="698">
        <v>42859</v>
      </c>
      <c r="AK99" s="699" t="s">
        <v>527</v>
      </c>
      <c r="AL99" s="723" t="s">
        <v>393</v>
      </c>
      <c r="AM99" s="805"/>
      <c r="AN99" s="806"/>
      <c r="AO99" s="806"/>
      <c r="AP99" s="806"/>
      <c r="AQ99" s="806"/>
      <c r="AR99" s="807"/>
      <c r="AS99" s="807"/>
      <c r="AT99" s="808"/>
      <c r="AU99" s="808"/>
      <c r="AV99" s="808"/>
      <c r="AW99" s="808"/>
      <c r="AX99" s="808"/>
      <c r="AY99" s="808"/>
      <c r="AZ99" s="808"/>
      <c r="BA99" s="808"/>
      <c r="BB99" s="578"/>
      <c r="BC99" s="578"/>
      <c r="BD99" s="578"/>
      <c r="BE99" s="578"/>
      <c r="BF99" s="578"/>
      <c r="BG99" s="578"/>
      <c r="BH99" s="578"/>
      <c r="BI99" s="578"/>
      <c r="BJ99" s="578"/>
      <c r="BK99" s="578"/>
      <c r="BL99" s="578"/>
      <c r="BM99" s="578"/>
      <c r="BN99" s="578"/>
      <c r="BO99" s="578"/>
      <c r="BP99" s="578"/>
      <c r="BQ99" s="578"/>
      <c r="BR99" s="578"/>
      <c r="BS99" s="578"/>
      <c r="BT99" s="578"/>
      <c r="BU99" s="578"/>
      <c r="BV99" s="578"/>
      <c r="BW99" s="578"/>
      <c r="BX99" s="578"/>
      <c r="BY99" s="578"/>
      <c r="BZ99" s="578"/>
      <c r="CA99" s="578"/>
      <c r="CB99" s="578"/>
      <c r="CC99" s="578"/>
      <c r="CD99" s="578"/>
      <c r="CE99" s="578"/>
      <c r="CF99" s="578"/>
      <c r="CG99" s="578"/>
      <c r="CH99" s="578"/>
      <c r="CI99" s="578"/>
      <c r="CJ99" s="578"/>
      <c r="CK99" s="578"/>
      <c r="CL99" s="578"/>
      <c r="CM99" s="578"/>
      <c r="CN99" s="578"/>
      <c r="CO99" s="578"/>
      <c r="CP99" s="578"/>
      <c r="CQ99" s="578"/>
      <c r="CR99" s="578"/>
      <c r="CS99" s="578"/>
      <c r="CT99" s="578"/>
      <c r="CU99" s="578"/>
      <c r="CV99" s="578"/>
      <c r="CW99" s="578"/>
      <c r="CX99" s="578"/>
      <c r="CY99" s="578"/>
      <c r="CZ99" s="578"/>
      <c r="DA99" s="578"/>
      <c r="DB99" s="578"/>
      <c r="DC99" s="578"/>
      <c r="DD99" s="578"/>
      <c r="DE99" s="578"/>
      <c r="DF99" s="578"/>
      <c r="DG99" s="578"/>
      <c r="DH99" s="578"/>
      <c r="DI99" s="578"/>
      <c r="DJ99" s="578"/>
      <c r="DK99" s="578"/>
      <c r="DL99" s="578"/>
      <c r="DM99" s="578"/>
      <c r="DN99" s="578"/>
      <c r="DO99" s="578"/>
      <c r="DP99" s="578"/>
      <c r="DQ99" s="578"/>
      <c r="DR99" s="578"/>
      <c r="DS99" s="578"/>
      <c r="DT99" s="578"/>
      <c r="DU99" s="578"/>
      <c r="DV99" s="578"/>
      <c r="DW99" s="578"/>
      <c r="DX99" s="578"/>
      <c r="DY99" s="578"/>
      <c r="DZ99" s="578"/>
      <c r="EA99" s="578"/>
      <c r="EB99" s="578"/>
      <c r="EC99" s="578"/>
      <c r="ED99" s="578"/>
      <c r="EE99" s="578"/>
      <c r="EF99" s="578"/>
      <c r="EG99" s="578"/>
      <c r="EH99" s="578"/>
      <c r="EI99" s="578"/>
      <c r="EJ99" s="578"/>
      <c r="EK99" s="578"/>
      <c r="EL99" s="578"/>
      <c r="EM99" s="578"/>
      <c r="EN99" s="578"/>
      <c r="EO99" s="578"/>
      <c r="EP99" s="578"/>
      <c r="EQ99" s="578"/>
      <c r="ER99" s="578"/>
      <c r="ES99" s="578"/>
      <c r="ET99" s="578"/>
      <c r="EU99" s="578"/>
      <c r="EV99" s="578"/>
      <c r="EW99" s="578"/>
      <c r="EX99" s="578"/>
      <c r="EY99" s="578"/>
      <c r="EZ99" s="578"/>
      <c r="FA99" s="578"/>
      <c r="FB99" s="578"/>
      <c r="FC99" s="578"/>
      <c r="FD99" s="578"/>
      <c r="FE99" s="578"/>
      <c r="FF99" s="578"/>
      <c r="FG99" s="578"/>
      <c r="FH99" s="578"/>
      <c r="FI99" s="578"/>
      <c r="FJ99" s="578"/>
      <c r="FK99" s="578"/>
      <c r="FL99" s="578"/>
      <c r="FM99" s="578"/>
      <c r="FN99" s="578"/>
      <c r="FO99" s="578"/>
      <c r="FP99" s="578"/>
      <c r="FQ99" s="578"/>
      <c r="FR99" s="578"/>
      <c r="FS99" s="578"/>
      <c r="FT99" s="578"/>
      <c r="FU99" s="578"/>
      <c r="FV99" s="578"/>
      <c r="FW99" s="578"/>
      <c r="FX99" s="578"/>
      <c r="FY99" s="578"/>
      <c r="FZ99" s="578"/>
      <c r="GA99" s="578"/>
      <c r="GB99" s="578"/>
      <c r="GC99" s="578"/>
      <c r="GD99" s="578"/>
      <c r="GE99" s="578"/>
      <c r="GF99" s="578"/>
      <c r="GG99" s="578"/>
      <c r="GH99" s="578"/>
      <c r="GI99" s="578"/>
      <c r="GJ99" s="578"/>
      <c r="GK99" s="578"/>
      <c r="GL99" s="578"/>
      <c r="GM99" s="578"/>
      <c r="GN99" s="578"/>
      <c r="GO99" s="578"/>
      <c r="GP99" s="578"/>
      <c r="GQ99" s="578"/>
      <c r="GR99" s="578"/>
      <c r="GS99" s="578"/>
      <c r="GT99" s="578"/>
      <c r="GU99" s="578"/>
      <c r="GV99" s="578"/>
      <c r="GW99" s="578"/>
      <c r="GX99" s="578"/>
      <c r="GY99" s="578"/>
      <c r="GZ99" s="578"/>
      <c r="HA99" s="578"/>
      <c r="HB99" s="578"/>
      <c r="HC99" s="578"/>
      <c r="HD99" s="578"/>
      <c r="HE99" s="578"/>
      <c r="HF99" s="578"/>
      <c r="HG99" s="578"/>
      <c r="HH99" s="578"/>
      <c r="HI99" s="578"/>
      <c r="HJ99" s="578"/>
      <c r="HK99" s="578"/>
      <c r="HL99" s="578"/>
      <c r="HM99" s="578"/>
      <c r="HN99" s="578"/>
      <c r="HO99" s="578"/>
      <c r="HP99" s="578"/>
      <c r="HQ99" s="578"/>
      <c r="HR99" s="578"/>
      <c r="HS99" s="578"/>
      <c r="HT99" s="578"/>
      <c r="HU99" s="578"/>
      <c r="HV99" s="578"/>
      <c r="HW99" s="578"/>
      <c r="HX99" s="578"/>
      <c r="HY99" s="578"/>
      <c r="HZ99" s="578"/>
      <c r="IA99" s="578"/>
      <c r="IB99" s="578"/>
      <c r="IC99" s="578"/>
      <c r="ID99" s="578"/>
      <c r="IE99" s="578"/>
      <c r="IF99" s="578"/>
      <c r="IG99" s="578"/>
      <c r="IH99" s="578"/>
      <c r="II99" s="578"/>
      <c r="IJ99" s="578"/>
      <c r="IK99" s="578"/>
      <c r="IL99" s="578"/>
      <c r="IM99" s="578"/>
      <c r="IN99" s="578"/>
      <c r="IO99" s="578"/>
      <c r="IP99" s="578"/>
      <c r="IQ99" s="578"/>
      <c r="IR99" s="578"/>
      <c r="IS99" s="578"/>
      <c r="IT99" s="578"/>
      <c r="IU99" s="578"/>
      <c r="IV99" s="578"/>
      <c r="IW99" s="578"/>
      <c r="IX99" s="578"/>
      <c r="IY99" s="578"/>
      <c r="IZ99" s="578"/>
      <c r="JA99" s="578"/>
      <c r="JB99" s="578"/>
      <c r="JC99" s="578"/>
      <c r="JD99" s="578"/>
      <c r="JE99" s="578"/>
      <c r="JF99" s="578"/>
      <c r="JG99" s="578"/>
      <c r="JH99" s="578"/>
      <c r="JI99" s="578"/>
      <c r="JJ99" s="578"/>
      <c r="JK99" s="578"/>
      <c r="JL99" s="578"/>
      <c r="JM99" s="578"/>
      <c r="JN99" s="578"/>
      <c r="JO99" s="578"/>
    </row>
    <row r="100" spans="1:275" s="579" customFormat="1" ht="187.5" customHeight="1" x14ac:dyDescent="0.25">
      <c r="A100" s="596">
        <v>74</v>
      </c>
      <c r="B100" s="775" t="s">
        <v>385</v>
      </c>
      <c r="C100" s="597">
        <v>80101706</v>
      </c>
      <c r="D100" s="598" t="s">
        <v>396</v>
      </c>
      <c r="E100" s="597" t="s">
        <v>88</v>
      </c>
      <c r="F100" s="597">
        <v>1</v>
      </c>
      <c r="G100" s="599" t="s">
        <v>94</v>
      </c>
      <c r="H100" s="780" t="s">
        <v>480</v>
      </c>
      <c r="I100" s="597" t="s">
        <v>78</v>
      </c>
      <c r="J100" s="597" t="s">
        <v>85</v>
      </c>
      <c r="K100" s="597" t="s">
        <v>705</v>
      </c>
      <c r="L100" s="601">
        <v>13632500</v>
      </c>
      <c r="M100" s="602">
        <v>13632500</v>
      </c>
      <c r="N100" s="603" t="s">
        <v>332</v>
      </c>
      <c r="O100" s="603" t="s">
        <v>50</v>
      </c>
      <c r="P100" s="679" t="s">
        <v>422</v>
      </c>
      <c r="Q100" s="680"/>
      <c r="R100" s="691" t="s">
        <v>693</v>
      </c>
      <c r="S100" s="722" t="s">
        <v>694</v>
      </c>
      <c r="T100" s="698">
        <v>42761</v>
      </c>
      <c r="U100" s="697" t="s">
        <v>695</v>
      </c>
      <c r="V100" s="699" t="s">
        <v>493</v>
      </c>
      <c r="W100" s="696">
        <v>13632500</v>
      </c>
      <c r="X100" s="590"/>
      <c r="Y100" s="696">
        <v>13632500</v>
      </c>
      <c r="Z100" s="696">
        <v>13632500</v>
      </c>
      <c r="AA100" s="697" t="s">
        <v>696</v>
      </c>
      <c r="AB100" s="589"/>
      <c r="AC100" s="589"/>
      <c r="AD100" s="589"/>
      <c r="AE100" s="589"/>
      <c r="AF100" s="589"/>
      <c r="AG100" s="589"/>
      <c r="AH100" s="697" t="s">
        <v>563</v>
      </c>
      <c r="AI100" s="698">
        <v>42761</v>
      </c>
      <c r="AJ100" s="698">
        <v>42865</v>
      </c>
      <c r="AK100" s="699" t="s">
        <v>530</v>
      </c>
      <c r="AL100" s="700" t="s">
        <v>385</v>
      </c>
      <c r="AM100" s="805"/>
      <c r="AN100" s="806"/>
      <c r="AO100" s="806"/>
      <c r="AP100" s="806"/>
      <c r="AQ100" s="806"/>
      <c r="AR100" s="807"/>
      <c r="AS100" s="807"/>
      <c r="AT100" s="808"/>
      <c r="AU100" s="808"/>
      <c r="AV100" s="808"/>
      <c r="AW100" s="808"/>
      <c r="AX100" s="808"/>
      <c r="AY100" s="808"/>
      <c r="AZ100" s="808"/>
      <c r="BA100" s="808"/>
      <c r="BB100" s="578"/>
      <c r="BC100" s="578"/>
      <c r="BD100" s="578"/>
      <c r="BE100" s="578"/>
      <c r="BF100" s="578"/>
      <c r="BG100" s="578"/>
      <c r="BH100" s="578"/>
      <c r="BI100" s="578"/>
      <c r="BJ100" s="578"/>
      <c r="BK100" s="578"/>
      <c r="BL100" s="578"/>
      <c r="BM100" s="578"/>
      <c r="BN100" s="578"/>
      <c r="BO100" s="578"/>
      <c r="BP100" s="578"/>
      <c r="BQ100" s="578"/>
      <c r="BR100" s="578"/>
      <c r="BS100" s="578"/>
      <c r="BT100" s="578"/>
      <c r="BU100" s="578"/>
      <c r="BV100" s="578"/>
      <c r="BW100" s="578"/>
      <c r="BX100" s="578"/>
      <c r="BY100" s="578"/>
      <c r="BZ100" s="578"/>
      <c r="CA100" s="578"/>
      <c r="CB100" s="578"/>
      <c r="CC100" s="578"/>
      <c r="CD100" s="578"/>
      <c r="CE100" s="578"/>
      <c r="CF100" s="578"/>
      <c r="CG100" s="578"/>
      <c r="CH100" s="578"/>
      <c r="CI100" s="578"/>
      <c r="CJ100" s="578"/>
      <c r="CK100" s="578"/>
      <c r="CL100" s="578"/>
      <c r="CM100" s="578"/>
      <c r="CN100" s="578"/>
      <c r="CO100" s="578"/>
      <c r="CP100" s="578"/>
      <c r="CQ100" s="578"/>
      <c r="CR100" s="578"/>
      <c r="CS100" s="578"/>
      <c r="CT100" s="578"/>
      <c r="CU100" s="578"/>
      <c r="CV100" s="578"/>
      <c r="CW100" s="578"/>
      <c r="CX100" s="578"/>
      <c r="CY100" s="578"/>
      <c r="CZ100" s="578"/>
      <c r="DA100" s="578"/>
      <c r="DB100" s="578"/>
      <c r="DC100" s="578"/>
      <c r="DD100" s="578"/>
      <c r="DE100" s="578"/>
      <c r="DF100" s="578"/>
      <c r="DG100" s="578"/>
      <c r="DH100" s="578"/>
      <c r="DI100" s="578"/>
      <c r="DJ100" s="578"/>
      <c r="DK100" s="578"/>
      <c r="DL100" s="578"/>
      <c r="DM100" s="578"/>
      <c r="DN100" s="578"/>
      <c r="DO100" s="578"/>
      <c r="DP100" s="578"/>
      <c r="DQ100" s="578"/>
      <c r="DR100" s="578"/>
      <c r="DS100" s="578"/>
      <c r="DT100" s="578"/>
      <c r="DU100" s="578"/>
      <c r="DV100" s="578"/>
      <c r="DW100" s="578"/>
      <c r="DX100" s="578"/>
      <c r="DY100" s="578"/>
      <c r="DZ100" s="578"/>
      <c r="EA100" s="578"/>
      <c r="EB100" s="578"/>
      <c r="EC100" s="578"/>
      <c r="ED100" s="578"/>
      <c r="EE100" s="578"/>
      <c r="EF100" s="578"/>
      <c r="EG100" s="578"/>
      <c r="EH100" s="578"/>
      <c r="EI100" s="578"/>
      <c r="EJ100" s="578"/>
      <c r="EK100" s="578"/>
      <c r="EL100" s="578"/>
      <c r="EM100" s="578"/>
      <c r="EN100" s="578"/>
      <c r="EO100" s="578"/>
      <c r="EP100" s="578"/>
      <c r="EQ100" s="578"/>
      <c r="ER100" s="578"/>
      <c r="ES100" s="578"/>
      <c r="ET100" s="578"/>
      <c r="EU100" s="578"/>
      <c r="EV100" s="578"/>
      <c r="EW100" s="578"/>
      <c r="EX100" s="578"/>
      <c r="EY100" s="578"/>
      <c r="EZ100" s="578"/>
      <c r="FA100" s="578"/>
      <c r="FB100" s="578"/>
      <c r="FC100" s="578"/>
      <c r="FD100" s="578"/>
      <c r="FE100" s="578"/>
      <c r="FF100" s="578"/>
      <c r="FG100" s="578"/>
      <c r="FH100" s="578"/>
      <c r="FI100" s="578"/>
      <c r="FJ100" s="578"/>
      <c r="FK100" s="578"/>
      <c r="FL100" s="578"/>
      <c r="FM100" s="578"/>
      <c r="FN100" s="578"/>
      <c r="FO100" s="578"/>
      <c r="FP100" s="578"/>
      <c r="FQ100" s="578"/>
      <c r="FR100" s="578"/>
      <c r="FS100" s="578"/>
      <c r="FT100" s="578"/>
      <c r="FU100" s="578"/>
      <c r="FV100" s="578"/>
      <c r="FW100" s="578"/>
      <c r="FX100" s="578"/>
      <c r="FY100" s="578"/>
      <c r="FZ100" s="578"/>
      <c r="GA100" s="578"/>
      <c r="GB100" s="578"/>
      <c r="GC100" s="578"/>
      <c r="GD100" s="578"/>
      <c r="GE100" s="578"/>
      <c r="GF100" s="578"/>
      <c r="GG100" s="578"/>
      <c r="GH100" s="578"/>
      <c r="GI100" s="578"/>
      <c r="GJ100" s="578"/>
      <c r="GK100" s="578"/>
      <c r="GL100" s="578"/>
      <c r="GM100" s="578"/>
      <c r="GN100" s="578"/>
      <c r="GO100" s="578"/>
      <c r="GP100" s="578"/>
      <c r="GQ100" s="578"/>
      <c r="GR100" s="578"/>
      <c r="GS100" s="578"/>
      <c r="GT100" s="578"/>
      <c r="GU100" s="578"/>
      <c r="GV100" s="578"/>
      <c r="GW100" s="578"/>
      <c r="GX100" s="578"/>
      <c r="GY100" s="578"/>
      <c r="GZ100" s="578"/>
      <c r="HA100" s="578"/>
      <c r="HB100" s="578"/>
      <c r="HC100" s="578"/>
      <c r="HD100" s="578"/>
      <c r="HE100" s="578"/>
      <c r="HF100" s="578"/>
      <c r="HG100" s="578"/>
      <c r="HH100" s="578"/>
      <c r="HI100" s="578"/>
      <c r="HJ100" s="578"/>
      <c r="HK100" s="578"/>
      <c r="HL100" s="578"/>
      <c r="HM100" s="578"/>
      <c r="HN100" s="578"/>
      <c r="HO100" s="578"/>
      <c r="HP100" s="578"/>
      <c r="HQ100" s="578"/>
      <c r="HR100" s="578"/>
      <c r="HS100" s="578"/>
      <c r="HT100" s="578"/>
      <c r="HU100" s="578"/>
      <c r="HV100" s="578"/>
      <c r="HW100" s="578"/>
      <c r="HX100" s="578"/>
      <c r="HY100" s="578"/>
      <c r="HZ100" s="578"/>
      <c r="IA100" s="578"/>
      <c r="IB100" s="578"/>
      <c r="IC100" s="578"/>
      <c r="ID100" s="578"/>
      <c r="IE100" s="578"/>
      <c r="IF100" s="578"/>
      <c r="IG100" s="578"/>
      <c r="IH100" s="578"/>
      <c r="II100" s="578"/>
      <c r="IJ100" s="578"/>
      <c r="IK100" s="578"/>
      <c r="IL100" s="578"/>
      <c r="IM100" s="578"/>
      <c r="IN100" s="578"/>
      <c r="IO100" s="578"/>
      <c r="IP100" s="578"/>
      <c r="IQ100" s="578"/>
      <c r="IR100" s="578"/>
      <c r="IS100" s="578"/>
      <c r="IT100" s="578"/>
      <c r="IU100" s="578"/>
      <c r="IV100" s="578"/>
      <c r="IW100" s="578"/>
      <c r="IX100" s="578"/>
      <c r="IY100" s="578"/>
      <c r="IZ100" s="578"/>
      <c r="JA100" s="578"/>
      <c r="JB100" s="578"/>
      <c r="JC100" s="578"/>
      <c r="JD100" s="578"/>
      <c r="JE100" s="578"/>
      <c r="JF100" s="578"/>
      <c r="JG100" s="578"/>
      <c r="JH100" s="578"/>
      <c r="JI100" s="578"/>
      <c r="JJ100" s="578"/>
      <c r="JK100" s="578"/>
      <c r="JL100" s="578"/>
      <c r="JM100" s="578"/>
      <c r="JN100" s="578"/>
      <c r="JO100" s="578"/>
    </row>
    <row r="101" spans="1:275" s="579" customFormat="1" ht="206.25" customHeight="1" x14ac:dyDescent="0.25">
      <c r="A101" s="596">
        <v>75</v>
      </c>
      <c r="B101" s="775" t="s">
        <v>415</v>
      </c>
      <c r="C101" s="597">
        <v>80101706</v>
      </c>
      <c r="D101" s="598" t="s">
        <v>400</v>
      </c>
      <c r="E101" s="597" t="s">
        <v>88</v>
      </c>
      <c r="F101" s="597">
        <v>1</v>
      </c>
      <c r="G101" s="599" t="s">
        <v>94</v>
      </c>
      <c r="H101" s="780" t="s">
        <v>238</v>
      </c>
      <c r="I101" s="597" t="s">
        <v>78</v>
      </c>
      <c r="J101" s="597" t="s">
        <v>85</v>
      </c>
      <c r="K101" s="597" t="s">
        <v>705</v>
      </c>
      <c r="L101" s="601">
        <v>20000000</v>
      </c>
      <c r="M101" s="602">
        <v>20000000</v>
      </c>
      <c r="N101" s="603" t="s">
        <v>332</v>
      </c>
      <c r="O101" s="603" t="s">
        <v>50</v>
      </c>
      <c r="P101" s="679" t="s">
        <v>425</v>
      </c>
      <c r="Q101" s="680"/>
      <c r="R101" s="691" t="s">
        <v>582</v>
      </c>
      <c r="S101" s="722" t="s">
        <v>583</v>
      </c>
      <c r="T101" s="698">
        <v>42751</v>
      </c>
      <c r="U101" s="697" t="s">
        <v>584</v>
      </c>
      <c r="V101" s="699" t="s">
        <v>493</v>
      </c>
      <c r="W101" s="696">
        <v>20000000</v>
      </c>
      <c r="X101" s="590"/>
      <c r="Y101" s="696">
        <v>20000000</v>
      </c>
      <c r="Z101" s="696">
        <v>20000000</v>
      </c>
      <c r="AA101" s="697" t="s">
        <v>585</v>
      </c>
      <c r="AB101" s="589"/>
      <c r="AC101" s="589"/>
      <c r="AD101" s="589"/>
      <c r="AE101" s="589"/>
      <c r="AF101" s="589"/>
      <c r="AG101" s="589"/>
      <c r="AH101" s="697" t="s">
        <v>586</v>
      </c>
      <c r="AI101" s="698">
        <v>42751</v>
      </c>
      <c r="AJ101" s="698">
        <v>42809</v>
      </c>
      <c r="AK101" s="699" t="s">
        <v>577</v>
      </c>
      <c r="AL101" s="723" t="s">
        <v>393</v>
      </c>
      <c r="AM101" s="805"/>
      <c r="AN101" s="806"/>
      <c r="AO101" s="806"/>
      <c r="AP101" s="806"/>
      <c r="AQ101" s="806"/>
      <c r="AR101" s="807"/>
      <c r="AS101" s="807"/>
      <c r="AT101" s="808"/>
      <c r="AU101" s="808"/>
      <c r="AV101" s="808"/>
      <c r="AW101" s="808"/>
      <c r="AX101" s="808"/>
      <c r="AY101" s="808"/>
      <c r="AZ101" s="808"/>
      <c r="BA101" s="808"/>
      <c r="BB101" s="578"/>
      <c r="BC101" s="578"/>
      <c r="BD101" s="578"/>
      <c r="BE101" s="578"/>
      <c r="BF101" s="578"/>
      <c r="BG101" s="578"/>
      <c r="BH101" s="578"/>
      <c r="BI101" s="578"/>
      <c r="BJ101" s="578"/>
      <c r="BK101" s="578"/>
      <c r="BL101" s="578"/>
      <c r="BM101" s="578"/>
      <c r="BN101" s="578"/>
      <c r="BO101" s="578"/>
      <c r="BP101" s="578"/>
      <c r="BQ101" s="578"/>
      <c r="BR101" s="578"/>
      <c r="BS101" s="578"/>
      <c r="BT101" s="578"/>
      <c r="BU101" s="578"/>
      <c r="BV101" s="578"/>
      <c r="BW101" s="578"/>
      <c r="BX101" s="578"/>
      <c r="BY101" s="578"/>
      <c r="BZ101" s="578"/>
      <c r="CA101" s="578"/>
      <c r="CB101" s="578"/>
      <c r="CC101" s="578"/>
      <c r="CD101" s="578"/>
      <c r="CE101" s="578"/>
      <c r="CF101" s="578"/>
      <c r="CG101" s="578"/>
      <c r="CH101" s="578"/>
      <c r="CI101" s="578"/>
      <c r="CJ101" s="578"/>
      <c r="CK101" s="578"/>
      <c r="CL101" s="578"/>
      <c r="CM101" s="578"/>
      <c r="CN101" s="578"/>
      <c r="CO101" s="578"/>
      <c r="CP101" s="578"/>
      <c r="CQ101" s="578"/>
      <c r="CR101" s="578"/>
      <c r="CS101" s="578"/>
      <c r="CT101" s="578"/>
      <c r="CU101" s="578"/>
      <c r="CV101" s="578"/>
      <c r="CW101" s="578"/>
      <c r="CX101" s="578"/>
      <c r="CY101" s="578"/>
      <c r="CZ101" s="578"/>
      <c r="DA101" s="578"/>
      <c r="DB101" s="578"/>
      <c r="DC101" s="578"/>
      <c r="DD101" s="578"/>
      <c r="DE101" s="578"/>
      <c r="DF101" s="578"/>
      <c r="DG101" s="578"/>
      <c r="DH101" s="578"/>
      <c r="DI101" s="578"/>
      <c r="DJ101" s="578"/>
      <c r="DK101" s="578"/>
      <c r="DL101" s="578"/>
      <c r="DM101" s="578"/>
      <c r="DN101" s="578"/>
      <c r="DO101" s="578"/>
      <c r="DP101" s="578"/>
      <c r="DQ101" s="578"/>
      <c r="DR101" s="578"/>
      <c r="DS101" s="578"/>
      <c r="DT101" s="578"/>
      <c r="DU101" s="578"/>
      <c r="DV101" s="578"/>
      <c r="DW101" s="578"/>
      <c r="DX101" s="578"/>
      <c r="DY101" s="578"/>
      <c r="DZ101" s="578"/>
      <c r="EA101" s="578"/>
      <c r="EB101" s="578"/>
      <c r="EC101" s="578"/>
      <c r="ED101" s="578"/>
      <c r="EE101" s="578"/>
      <c r="EF101" s="578"/>
      <c r="EG101" s="578"/>
      <c r="EH101" s="578"/>
      <c r="EI101" s="578"/>
      <c r="EJ101" s="578"/>
      <c r="EK101" s="578"/>
      <c r="EL101" s="578"/>
      <c r="EM101" s="578"/>
      <c r="EN101" s="578"/>
      <c r="EO101" s="578"/>
      <c r="EP101" s="578"/>
      <c r="EQ101" s="578"/>
      <c r="ER101" s="578"/>
      <c r="ES101" s="578"/>
      <c r="ET101" s="578"/>
      <c r="EU101" s="578"/>
      <c r="EV101" s="578"/>
      <c r="EW101" s="578"/>
      <c r="EX101" s="578"/>
      <c r="EY101" s="578"/>
      <c r="EZ101" s="578"/>
      <c r="FA101" s="578"/>
      <c r="FB101" s="578"/>
      <c r="FC101" s="578"/>
      <c r="FD101" s="578"/>
      <c r="FE101" s="578"/>
      <c r="FF101" s="578"/>
      <c r="FG101" s="578"/>
      <c r="FH101" s="578"/>
      <c r="FI101" s="578"/>
      <c r="FJ101" s="578"/>
      <c r="FK101" s="578"/>
      <c r="FL101" s="578"/>
      <c r="FM101" s="578"/>
      <c r="FN101" s="578"/>
      <c r="FO101" s="578"/>
      <c r="FP101" s="578"/>
      <c r="FQ101" s="578"/>
      <c r="FR101" s="578"/>
      <c r="FS101" s="578"/>
      <c r="FT101" s="578"/>
      <c r="FU101" s="578"/>
      <c r="FV101" s="578"/>
      <c r="FW101" s="578"/>
      <c r="FX101" s="578"/>
      <c r="FY101" s="578"/>
      <c r="FZ101" s="578"/>
      <c r="GA101" s="578"/>
      <c r="GB101" s="578"/>
      <c r="GC101" s="578"/>
      <c r="GD101" s="578"/>
      <c r="GE101" s="578"/>
      <c r="GF101" s="578"/>
      <c r="GG101" s="578"/>
      <c r="GH101" s="578"/>
      <c r="GI101" s="578"/>
      <c r="GJ101" s="578"/>
      <c r="GK101" s="578"/>
      <c r="GL101" s="578"/>
      <c r="GM101" s="578"/>
      <c r="GN101" s="578"/>
      <c r="GO101" s="578"/>
      <c r="GP101" s="578"/>
      <c r="GQ101" s="578"/>
      <c r="GR101" s="578"/>
      <c r="GS101" s="578"/>
      <c r="GT101" s="578"/>
      <c r="GU101" s="578"/>
      <c r="GV101" s="578"/>
      <c r="GW101" s="578"/>
      <c r="GX101" s="578"/>
      <c r="GY101" s="578"/>
      <c r="GZ101" s="578"/>
      <c r="HA101" s="578"/>
      <c r="HB101" s="578"/>
      <c r="HC101" s="578"/>
      <c r="HD101" s="578"/>
      <c r="HE101" s="578"/>
      <c r="HF101" s="578"/>
      <c r="HG101" s="578"/>
      <c r="HH101" s="578"/>
      <c r="HI101" s="578"/>
      <c r="HJ101" s="578"/>
      <c r="HK101" s="578"/>
      <c r="HL101" s="578"/>
      <c r="HM101" s="578"/>
      <c r="HN101" s="578"/>
      <c r="HO101" s="578"/>
      <c r="HP101" s="578"/>
      <c r="HQ101" s="578"/>
      <c r="HR101" s="578"/>
      <c r="HS101" s="578"/>
      <c r="HT101" s="578"/>
      <c r="HU101" s="578"/>
      <c r="HV101" s="578"/>
      <c r="HW101" s="578"/>
      <c r="HX101" s="578"/>
      <c r="HY101" s="578"/>
      <c r="HZ101" s="578"/>
      <c r="IA101" s="578"/>
      <c r="IB101" s="578"/>
      <c r="IC101" s="578"/>
      <c r="ID101" s="578"/>
      <c r="IE101" s="578"/>
      <c r="IF101" s="578"/>
      <c r="IG101" s="578"/>
      <c r="IH101" s="578"/>
      <c r="II101" s="578"/>
      <c r="IJ101" s="578"/>
      <c r="IK101" s="578"/>
      <c r="IL101" s="578"/>
      <c r="IM101" s="578"/>
      <c r="IN101" s="578"/>
      <c r="IO101" s="578"/>
      <c r="IP101" s="578"/>
      <c r="IQ101" s="578"/>
      <c r="IR101" s="578"/>
      <c r="IS101" s="578"/>
      <c r="IT101" s="578"/>
      <c r="IU101" s="578"/>
      <c r="IV101" s="578"/>
      <c r="IW101" s="578"/>
      <c r="IX101" s="578"/>
      <c r="IY101" s="578"/>
      <c r="IZ101" s="578"/>
      <c r="JA101" s="578"/>
      <c r="JB101" s="578"/>
      <c r="JC101" s="578"/>
      <c r="JD101" s="578"/>
      <c r="JE101" s="578"/>
      <c r="JF101" s="578"/>
      <c r="JG101" s="578"/>
      <c r="JH101" s="578"/>
      <c r="JI101" s="578"/>
      <c r="JJ101" s="578"/>
      <c r="JK101" s="578"/>
      <c r="JL101" s="578"/>
      <c r="JM101" s="578"/>
      <c r="JN101" s="578"/>
      <c r="JO101" s="578"/>
    </row>
    <row r="102" spans="1:275" s="579" customFormat="1" ht="150" customHeight="1" x14ac:dyDescent="0.25">
      <c r="A102" s="596">
        <v>76</v>
      </c>
      <c r="B102" s="775" t="s">
        <v>391</v>
      </c>
      <c r="C102" s="597">
        <v>80101706</v>
      </c>
      <c r="D102" s="598" t="s">
        <v>402</v>
      </c>
      <c r="E102" s="597" t="s">
        <v>88</v>
      </c>
      <c r="F102" s="597">
        <v>1</v>
      </c>
      <c r="G102" s="599" t="s">
        <v>94</v>
      </c>
      <c r="H102" s="780" t="s">
        <v>484</v>
      </c>
      <c r="I102" s="597" t="s">
        <v>78</v>
      </c>
      <c r="J102" s="597" t="s">
        <v>85</v>
      </c>
      <c r="K102" s="597" t="s">
        <v>706</v>
      </c>
      <c r="L102" s="601">
        <v>129950000</v>
      </c>
      <c r="M102" s="602">
        <v>129950000</v>
      </c>
      <c r="N102" s="603" t="s">
        <v>332</v>
      </c>
      <c r="O102" s="603" t="s">
        <v>50</v>
      </c>
      <c r="P102" s="679" t="s">
        <v>442</v>
      </c>
      <c r="Q102" s="680"/>
      <c r="R102" s="691" t="s">
        <v>552</v>
      </c>
      <c r="S102" s="722" t="s">
        <v>553</v>
      </c>
      <c r="T102" s="698">
        <v>42747</v>
      </c>
      <c r="U102" s="697" t="s">
        <v>554</v>
      </c>
      <c r="V102" s="699" t="s">
        <v>493</v>
      </c>
      <c r="W102" s="696">
        <v>127953350</v>
      </c>
      <c r="X102" s="590"/>
      <c r="Y102" s="696">
        <v>127953350</v>
      </c>
      <c r="Z102" s="696">
        <v>127953350</v>
      </c>
      <c r="AA102" s="697" t="s">
        <v>555</v>
      </c>
      <c r="AB102" s="589"/>
      <c r="AC102" s="589"/>
      <c r="AD102" s="589"/>
      <c r="AE102" s="589"/>
      <c r="AF102" s="589"/>
      <c r="AG102" s="589"/>
      <c r="AH102" s="697" t="s">
        <v>556</v>
      </c>
      <c r="AI102" s="698">
        <v>42747</v>
      </c>
      <c r="AJ102" s="698">
        <v>43091</v>
      </c>
      <c r="AK102" s="699" t="s">
        <v>557</v>
      </c>
      <c r="AL102" s="723" t="s">
        <v>391</v>
      </c>
      <c r="AM102" s="805"/>
      <c r="AN102" s="806"/>
      <c r="AO102" s="806"/>
      <c r="AP102" s="806"/>
      <c r="AQ102" s="806"/>
      <c r="AR102" s="807"/>
      <c r="AS102" s="807"/>
      <c r="AT102" s="808"/>
      <c r="AU102" s="808"/>
      <c r="AV102" s="808"/>
      <c r="AW102" s="808"/>
      <c r="AX102" s="808"/>
      <c r="AY102" s="808"/>
      <c r="AZ102" s="808"/>
      <c r="BA102" s="808"/>
      <c r="BB102" s="578"/>
      <c r="BC102" s="578"/>
      <c r="BD102" s="578"/>
      <c r="BE102" s="578"/>
      <c r="BF102" s="578"/>
      <c r="BG102" s="578"/>
      <c r="BH102" s="578"/>
      <c r="BI102" s="578"/>
      <c r="BJ102" s="578"/>
      <c r="BK102" s="578"/>
      <c r="BL102" s="578"/>
      <c r="BM102" s="578"/>
      <c r="BN102" s="578"/>
      <c r="BO102" s="578"/>
      <c r="BP102" s="578"/>
      <c r="BQ102" s="578"/>
      <c r="BR102" s="578"/>
      <c r="BS102" s="578"/>
      <c r="BT102" s="578"/>
      <c r="BU102" s="578"/>
      <c r="BV102" s="578"/>
      <c r="BW102" s="578"/>
      <c r="BX102" s="578"/>
      <c r="BY102" s="578"/>
      <c r="BZ102" s="578"/>
      <c r="CA102" s="578"/>
      <c r="CB102" s="578"/>
      <c r="CC102" s="578"/>
      <c r="CD102" s="578"/>
      <c r="CE102" s="578"/>
      <c r="CF102" s="578"/>
      <c r="CG102" s="578"/>
      <c r="CH102" s="578"/>
      <c r="CI102" s="578"/>
      <c r="CJ102" s="578"/>
      <c r="CK102" s="578"/>
      <c r="CL102" s="578"/>
      <c r="CM102" s="578"/>
      <c r="CN102" s="578"/>
      <c r="CO102" s="578"/>
      <c r="CP102" s="578"/>
      <c r="CQ102" s="578"/>
      <c r="CR102" s="578"/>
      <c r="CS102" s="578"/>
      <c r="CT102" s="578"/>
      <c r="CU102" s="578"/>
      <c r="CV102" s="578"/>
      <c r="CW102" s="578"/>
      <c r="CX102" s="578"/>
      <c r="CY102" s="578"/>
      <c r="CZ102" s="578"/>
      <c r="DA102" s="578"/>
      <c r="DB102" s="578"/>
      <c r="DC102" s="578"/>
      <c r="DD102" s="578"/>
      <c r="DE102" s="578"/>
      <c r="DF102" s="578"/>
      <c r="DG102" s="578"/>
      <c r="DH102" s="578"/>
      <c r="DI102" s="578"/>
      <c r="DJ102" s="578"/>
      <c r="DK102" s="578"/>
      <c r="DL102" s="578"/>
      <c r="DM102" s="578"/>
      <c r="DN102" s="578"/>
      <c r="DO102" s="578"/>
      <c r="DP102" s="578"/>
      <c r="DQ102" s="578"/>
      <c r="DR102" s="578"/>
      <c r="DS102" s="578"/>
      <c r="DT102" s="578"/>
      <c r="DU102" s="578"/>
      <c r="DV102" s="578"/>
      <c r="DW102" s="578"/>
      <c r="DX102" s="578"/>
      <c r="DY102" s="578"/>
      <c r="DZ102" s="578"/>
      <c r="EA102" s="578"/>
      <c r="EB102" s="578"/>
      <c r="EC102" s="578"/>
      <c r="ED102" s="578"/>
      <c r="EE102" s="578"/>
      <c r="EF102" s="578"/>
      <c r="EG102" s="578"/>
      <c r="EH102" s="578"/>
      <c r="EI102" s="578"/>
      <c r="EJ102" s="578"/>
      <c r="EK102" s="578"/>
      <c r="EL102" s="578"/>
      <c r="EM102" s="578"/>
      <c r="EN102" s="578"/>
      <c r="EO102" s="578"/>
      <c r="EP102" s="578"/>
      <c r="EQ102" s="578"/>
      <c r="ER102" s="578"/>
      <c r="ES102" s="578"/>
      <c r="ET102" s="578"/>
      <c r="EU102" s="578"/>
      <c r="EV102" s="578"/>
      <c r="EW102" s="578"/>
      <c r="EX102" s="578"/>
      <c r="EY102" s="578"/>
      <c r="EZ102" s="578"/>
      <c r="FA102" s="578"/>
      <c r="FB102" s="578"/>
      <c r="FC102" s="578"/>
      <c r="FD102" s="578"/>
      <c r="FE102" s="578"/>
      <c r="FF102" s="578"/>
      <c r="FG102" s="578"/>
      <c r="FH102" s="578"/>
      <c r="FI102" s="578"/>
      <c r="FJ102" s="578"/>
      <c r="FK102" s="578"/>
      <c r="FL102" s="578"/>
      <c r="FM102" s="578"/>
      <c r="FN102" s="578"/>
      <c r="FO102" s="578"/>
      <c r="FP102" s="578"/>
      <c r="FQ102" s="578"/>
      <c r="FR102" s="578"/>
      <c r="FS102" s="578"/>
      <c r="FT102" s="578"/>
      <c r="FU102" s="578"/>
      <c r="FV102" s="578"/>
      <c r="FW102" s="578"/>
      <c r="FX102" s="578"/>
      <c r="FY102" s="578"/>
      <c r="FZ102" s="578"/>
      <c r="GA102" s="578"/>
      <c r="GB102" s="578"/>
      <c r="GC102" s="578"/>
      <c r="GD102" s="578"/>
      <c r="GE102" s="578"/>
      <c r="GF102" s="578"/>
      <c r="GG102" s="578"/>
      <c r="GH102" s="578"/>
      <c r="GI102" s="578"/>
      <c r="GJ102" s="578"/>
      <c r="GK102" s="578"/>
      <c r="GL102" s="578"/>
      <c r="GM102" s="578"/>
      <c r="GN102" s="578"/>
      <c r="GO102" s="578"/>
      <c r="GP102" s="578"/>
      <c r="GQ102" s="578"/>
      <c r="GR102" s="578"/>
      <c r="GS102" s="578"/>
      <c r="GT102" s="578"/>
      <c r="GU102" s="578"/>
      <c r="GV102" s="578"/>
      <c r="GW102" s="578"/>
      <c r="GX102" s="578"/>
      <c r="GY102" s="578"/>
      <c r="GZ102" s="578"/>
      <c r="HA102" s="578"/>
      <c r="HB102" s="578"/>
      <c r="HC102" s="578"/>
      <c r="HD102" s="578"/>
      <c r="HE102" s="578"/>
      <c r="HF102" s="578"/>
      <c r="HG102" s="578"/>
      <c r="HH102" s="578"/>
      <c r="HI102" s="578"/>
      <c r="HJ102" s="578"/>
      <c r="HK102" s="578"/>
      <c r="HL102" s="578"/>
      <c r="HM102" s="578"/>
      <c r="HN102" s="578"/>
      <c r="HO102" s="578"/>
      <c r="HP102" s="578"/>
      <c r="HQ102" s="578"/>
      <c r="HR102" s="578"/>
      <c r="HS102" s="578"/>
      <c r="HT102" s="578"/>
      <c r="HU102" s="578"/>
      <c r="HV102" s="578"/>
      <c r="HW102" s="578"/>
      <c r="HX102" s="578"/>
      <c r="HY102" s="578"/>
      <c r="HZ102" s="578"/>
      <c r="IA102" s="578"/>
      <c r="IB102" s="578"/>
      <c r="IC102" s="578"/>
      <c r="ID102" s="578"/>
      <c r="IE102" s="578"/>
      <c r="IF102" s="578"/>
      <c r="IG102" s="578"/>
      <c r="IH102" s="578"/>
      <c r="II102" s="578"/>
      <c r="IJ102" s="578"/>
      <c r="IK102" s="578"/>
      <c r="IL102" s="578"/>
      <c r="IM102" s="578"/>
      <c r="IN102" s="578"/>
      <c r="IO102" s="578"/>
      <c r="IP102" s="578"/>
      <c r="IQ102" s="578"/>
      <c r="IR102" s="578"/>
      <c r="IS102" s="578"/>
      <c r="IT102" s="578"/>
      <c r="IU102" s="578"/>
      <c r="IV102" s="578"/>
      <c r="IW102" s="578"/>
      <c r="IX102" s="578"/>
      <c r="IY102" s="578"/>
      <c r="IZ102" s="578"/>
      <c r="JA102" s="578"/>
      <c r="JB102" s="578"/>
      <c r="JC102" s="578"/>
      <c r="JD102" s="578"/>
      <c r="JE102" s="578"/>
      <c r="JF102" s="578"/>
      <c r="JG102" s="578"/>
      <c r="JH102" s="578"/>
      <c r="JI102" s="578"/>
      <c r="JJ102" s="578"/>
      <c r="JK102" s="578"/>
      <c r="JL102" s="578"/>
      <c r="JM102" s="578"/>
      <c r="JN102" s="578"/>
      <c r="JO102" s="578"/>
    </row>
    <row r="103" spans="1:275" s="579" customFormat="1" ht="112.5" customHeight="1" x14ac:dyDescent="0.25">
      <c r="A103" s="596">
        <v>77</v>
      </c>
      <c r="B103" s="775" t="s">
        <v>423</v>
      </c>
      <c r="C103" s="597">
        <v>80101706</v>
      </c>
      <c r="D103" s="598" t="s">
        <v>424</v>
      </c>
      <c r="E103" s="597" t="s">
        <v>88</v>
      </c>
      <c r="F103" s="597">
        <v>1</v>
      </c>
      <c r="G103" s="599" t="s">
        <v>94</v>
      </c>
      <c r="H103" s="780" t="s">
        <v>480</v>
      </c>
      <c r="I103" s="597" t="s">
        <v>78</v>
      </c>
      <c r="J103" s="597" t="s">
        <v>85</v>
      </c>
      <c r="K103" s="597" t="s">
        <v>706</v>
      </c>
      <c r="L103" s="601">
        <v>10615500</v>
      </c>
      <c r="M103" s="602">
        <v>10615500</v>
      </c>
      <c r="N103" s="603" t="s">
        <v>332</v>
      </c>
      <c r="O103" s="603" t="s">
        <v>50</v>
      </c>
      <c r="P103" s="679" t="s">
        <v>422</v>
      </c>
      <c r="Q103" s="680"/>
      <c r="R103" s="691" t="s">
        <v>650</v>
      </c>
      <c r="S103" s="722" t="s">
        <v>651</v>
      </c>
      <c r="T103" s="698">
        <v>42393</v>
      </c>
      <c r="U103" s="697" t="s">
        <v>652</v>
      </c>
      <c r="V103" s="699" t="s">
        <v>493</v>
      </c>
      <c r="W103" s="696">
        <v>10615500</v>
      </c>
      <c r="X103" s="590"/>
      <c r="Y103" s="696">
        <v>10615500</v>
      </c>
      <c r="Z103" s="696">
        <v>10615500</v>
      </c>
      <c r="AA103" s="697" t="s">
        <v>653</v>
      </c>
      <c r="AB103" s="589"/>
      <c r="AC103" s="589"/>
      <c r="AD103" s="589"/>
      <c r="AE103" s="589"/>
      <c r="AF103" s="589"/>
      <c r="AG103" s="589"/>
      <c r="AH103" s="697" t="s">
        <v>563</v>
      </c>
      <c r="AI103" s="698">
        <v>42759</v>
      </c>
      <c r="AJ103" s="698">
        <v>42863</v>
      </c>
      <c r="AK103" s="699" t="s">
        <v>654</v>
      </c>
      <c r="AL103" s="723" t="s">
        <v>385</v>
      </c>
      <c r="AM103" s="805"/>
      <c r="AN103" s="806"/>
      <c r="AO103" s="806"/>
      <c r="AP103" s="806"/>
      <c r="AQ103" s="806"/>
      <c r="AR103" s="807"/>
      <c r="AS103" s="807"/>
      <c r="AT103" s="808"/>
      <c r="AU103" s="808"/>
      <c r="AV103" s="808"/>
      <c r="AW103" s="808"/>
      <c r="AX103" s="808"/>
      <c r="AY103" s="808"/>
      <c r="AZ103" s="808"/>
      <c r="BA103" s="808"/>
      <c r="BB103" s="578"/>
      <c r="BC103" s="578"/>
      <c r="BD103" s="578"/>
      <c r="BE103" s="578"/>
      <c r="BF103" s="578"/>
      <c r="BG103" s="578"/>
      <c r="BH103" s="578"/>
      <c r="BI103" s="578"/>
      <c r="BJ103" s="578"/>
      <c r="BK103" s="578"/>
      <c r="BL103" s="578"/>
      <c r="BM103" s="578"/>
      <c r="BN103" s="578"/>
      <c r="BO103" s="578"/>
      <c r="BP103" s="578"/>
      <c r="BQ103" s="578"/>
      <c r="BR103" s="578"/>
      <c r="BS103" s="578"/>
      <c r="BT103" s="578"/>
      <c r="BU103" s="578"/>
      <c r="BV103" s="578"/>
      <c r="BW103" s="578"/>
      <c r="BX103" s="578"/>
      <c r="BY103" s="578"/>
      <c r="BZ103" s="578"/>
      <c r="CA103" s="578"/>
      <c r="CB103" s="578"/>
      <c r="CC103" s="578"/>
      <c r="CD103" s="578"/>
      <c r="CE103" s="578"/>
      <c r="CF103" s="578"/>
      <c r="CG103" s="578"/>
      <c r="CH103" s="578"/>
      <c r="CI103" s="578"/>
      <c r="CJ103" s="578"/>
      <c r="CK103" s="578"/>
      <c r="CL103" s="578"/>
      <c r="CM103" s="578"/>
      <c r="CN103" s="578"/>
      <c r="CO103" s="578"/>
      <c r="CP103" s="578"/>
      <c r="CQ103" s="578"/>
      <c r="CR103" s="578"/>
      <c r="CS103" s="578"/>
      <c r="CT103" s="578"/>
      <c r="CU103" s="578"/>
      <c r="CV103" s="578"/>
      <c r="CW103" s="578"/>
      <c r="CX103" s="578"/>
      <c r="CY103" s="578"/>
      <c r="CZ103" s="578"/>
      <c r="DA103" s="578"/>
      <c r="DB103" s="578"/>
      <c r="DC103" s="578"/>
      <c r="DD103" s="578"/>
      <c r="DE103" s="578"/>
      <c r="DF103" s="578"/>
      <c r="DG103" s="578"/>
      <c r="DH103" s="578"/>
      <c r="DI103" s="578"/>
      <c r="DJ103" s="578"/>
      <c r="DK103" s="578"/>
      <c r="DL103" s="578"/>
      <c r="DM103" s="578"/>
      <c r="DN103" s="578"/>
      <c r="DO103" s="578"/>
      <c r="DP103" s="578"/>
      <c r="DQ103" s="578"/>
      <c r="DR103" s="578"/>
      <c r="DS103" s="578"/>
      <c r="DT103" s="578"/>
      <c r="DU103" s="578"/>
      <c r="DV103" s="578"/>
      <c r="DW103" s="578"/>
      <c r="DX103" s="578"/>
      <c r="DY103" s="578"/>
      <c r="DZ103" s="578"/>
      <c r="EA103" s="578"/>
      <c r="EB103" s="578"/>
      <c r="EC103" s="578"/>
      <c r="ED103" s="578"/>
      <c r="EE103" s="578"/>
      <c r="EF103" s="578"/>
      <c r="EG103" s="578"/>
      <c r="EH103" s="578"/>
      <c r="EI103" s="578"/>
      <c r="EJ103" s="578"/>
      <c r="EK103" s="578"/>
      <c r="EL103" s="578"/>
      <c r="EM103" s="578"/>
      <c r="EN103" s="578"/>
      <c r="EO103" s="578"/>
      <c r="EP103" s="578"/>
      <c r="EQ103" s="578"/>
      <c r="ER103" s="578"/>
      <c r="ES103" s="578"/>
      <c r="ET103" s="578"/>
      <c r="EU103" s="578"/>
      <c r="EV103" s="578"/>
      <c r="EW103" s="578"/>
      <c r="EX103" s="578"/>
      <c r="EY103" s="578"/>
      <c r="EZ103" s="578"/>
      <c r="FA103" s="578"/>
      <c r="FB103" s="578"/>
      <c r="FC103" s="578"/>
      <c r="FD103" s="578"/>
      <c r="FE103" s="578"/>
      <c r="FF103" s="578"/>
      <c r="FG103" s="578"/>
      <c r="FH103" s="578"/>
      <c r="FI103" s="578"/>
      <c r="FJ103" s="578"/>
      <c r="FK103" s="578"/>
      <c r="FL103" s="578"/>
      <c r="FM103" s="578"/>
      <c r="FN103" s="578"/>
      <c r="FO103" s="578"/>
      <c r="FP103" s="578"/>
      <c r="FQ103" s="578"/>
      <c r="FR103" s="578"/>
      <c r="FS103" s="578"/>
      <c r="FT103" s="578"/>
      <c r="FU103" s="578"/>
      <c r="FV103" s="578"/>
      <c r="FW103" s="578"/>
      <c r="FX103" s="578"/>
      <c r="FY103" s="578"/>
      <c r="FZ103" s="578"/>
      <c r="GA103" s="578"/>
      <c r="GB103" s="578"/>
      <c r="GC103" s="578"/>
      <c r="GD103" s="578"/>
      <c r="GE103" s="578"/>
      <c r="GF103" s="578"/>
      <c r="GG103" s="578"/>
      <c r="GH103" s="578"/>
      <c r="GI103" s="578"/>
      <c r="GJ103" s="578"/>
      <c r="GK103" s="578"/>
      <c r="GL103" s="578"/>
      <c r="GM103" s="578"/>
      <c r="GN103" s="578"/>
      <c r="GO103" s="578"/>
      <c r="GP103" s="578"/>
      <c r="GQ103" s="578"/>
      <c r="GR103" s="578"/>
      <c r="GS103" s="578"/>
      <c r="GT103" s="578"/>
      <c r="GU103" s="578"/>
      <c r="GV103" s="578"/>
      <c r="GW103" s="578"/>
      <c r="GX103" s="578"/>
      <c r="GY103" s="578"/>
      <c r="GZ103" s="578"/>
      <c r="HA103" s="578"/>
      <c r="HB103" s="578"/>
      <c r="HC103" s="578"/>
      <c r="HD103" s="578"/>
      <c r="HE103" s="578"/>
      <c r="HF103" s="578"/>
      <c r="HG103" s="578"/>
      <c r="HH103" s="578"/>
      <c r="HI103" s="578"/>
      <c r="HJ103" s="578"/>
      <c r="HK103" s="578"/>
      <c r="HL103" s="578"/>
      <c r="HM103" s="578"/>
      <c r="HN103" s="578"/>
      <c r="HO103" s="578"/>
      <c r="HP103" s="578"/>
      <c r="HQ103" s="578"/>
      <c r="HR103" s="578"/>
      <c r="HS103" s="578"/>
      <c r="HT103" s="578"/>
      <c r="HU103" s="578"/>
      <c r="HV103" s="578"/>
      <c r="HW103" s="578"/>
      <c r="HX103" s="578"/>
      <c r="HY103" s="578"/>
      <c r="HZ103" s="578"/>
      <c r="IA103" s="578"/>
      <c r="IB103" s="578"/>
      <c r="IC103" s="578"/>
      <c r="ID103" s="578"/>
      <c r="IE103" s="578"/>
      <c r="IF103" s="578"/>
      <c r="IG103" s="578"/>
      <c r="IH103" s="578"/>
      <c r="II103" s="578"/>
      <c r="IJ103" s="578"/>
      <c r="IK103" s="578"/>
      <c r="IL103" s="578"/>
      <c r="IM103" s="578"/>
      <c r="IN103" s="578"/>
      <c r="IO103" s="578"/>
      <c r="IP103" s="578"/>
      <c r="IQ103" s="578"/>
      <c r="IR103" s="578"/>
      <c r="IS103" s="578"/>
      <c r="IT103" s="578"/>
      <c r="IU103" s="578"/>
      <c r="IV103" s="578"/>
      <c r="IW103" s="578"/>
      <c r="IX103" s="578"/>
      <c r="IY103" s="578"/>
      <c r="IZ103" s="578"/>
      <c r="JA103" s="578"/>
      <c r="JB103" s="578"/>
      <c r="JC103" s="578"/>
      <c r="JD103" s="578"/>
      <c r="JE103" s="578"/>
      <c r="JF103" s="578"/>
      <c r="JG103" s="578"/>
      <c r="JH103" s="578"/>
      <c r="JI103" s="578"/>
      <c r="JJ103" s="578"/>
      <c r="JK103" s="578"/>
      <c r="JL103" s="578"/>
      <c r="JM103" s="578"/>
      <c r="JN103" s="578"/>
      <c r="JO103" s="578"/>
    </row>
    <row r="104" spans="1:275" s="579" customFormat="1" ht="150" customHeight="1" x14ac:dyDescent="0.25">
      <c r="A104" s="596">
        <v>78</v>
      </c>
      <c r="B104" s="775" t="s">
        <v>416</v>
      </c>
      <c r="C104" s="597">
        <v>80101706</v>
      </c>
      <c r="D104" s="598" t="s">
        <v>403</v>
      </c>
      <c r="E104" s="597" t="s">
        <v>88</v>
      </c>
      <c r="F104" s="597">
        <v>1</v>
      </c>
      <c r="G104" s="599" t="s">
        <v>94</v>
      </c>
      <c r="H104" s="780" t="s">
        <v>480</v>
      </c>
      <c r="I104" s="597" t="s">
        <v>78</v>
      </c>
      <c r="J104" s="597" t="s">
        <v>85</v>
      </c>
      <c r="K104" s="597" t="s">
        <v>705</v>
      </c>
      <c r="L104" s="601">
        <v>32487000</v>
      </c>
      <c r="M104" s="602">
        <v>32487000</v>
      </c>
      <c r="N104" s="603" t="s">
        <v>332</v>
      </c>
      <c r="O104" s="603" t="s">
        <v>50</v>
      </c>
      <c r="P104" s="679" t="s">
        <v>429</v>
      </c>
      <c r="Q104" s="680"/>
      <c r="R104" s="691" t="s">
        <v>682</v>
      </c>
      <c r="S104" s="722" t="s">
        <v>683</v>
      </c>
      <c r="T104" s="698">
        <v>42761</v>
      </c>
      <c r="U104" s="697" t="s">
        <v>684</v>
      </c>
      <c r="V104" s="699" t="s">
        <v>493</v>
      </c>
      <c r="W104" s="696">
        <v>32487000</v>
      </c>
      <c r="X104" s="590"/>
      <c r="Y104" s="696">
        <v>32487000</v>
      </c>
      <c r="Z104" s="696">
        <v>32487000</v>
      </c>
      <c r="AA104" s="697" t="s">
        <v>685</v>
      </c>
      <c r="AB104" s="589"/>
      <c r="AC104" s="589"/>
      <c r="AD104" s="589"/>
      <c r="AE104" s="589"/>
      <c r="AF104" s="589"/>
      <c r="AG104" s="589"/>
      <c r="AH104" s="697" t="s">
        <v>563</v>
      </c>
      <c r="AI104" s="698">
        <v>42761</v>
      </c>
      <c r="AJ104" s="698">
        <v>42865</v>
      </c>
      <c r="AK104" s="699" t="s">
        <v>686</v>
      </c>
      <c r="AL104" s="723" t="s">
        <v>687</v>
      </c>
      <c r="AM104" s="805"/>
      <c r="AN104" s="806"/>
      <c r="AO104" s="806"/>
      <c r="AP104" s="806"/>
      <c r="AQ104" s="806"/>
      <c r="AR104" s="807"/>
      <c r="AS104" s="807"/>
      <c r="AT104" s="808"/>
      <c r="AU104" s="808"/>
      <c r="AV104" s="808"/>
      <c r="AW104" s="808"/>
      <c r="AX104" s="808"/>
      <c r="AY104" s="808"/>
      <c r="AZ104" s="808"/>
      <c r="BA104" s="808"/>
      <c r="BB104" s="578"/>
      <c r="BC104" s="578"/>
      <c r="BD104" s="578"/>
      <c r="BE104" s="578"/>
      <c r="BF104" s="578"/>
      <c r="BG104" s="578"/>
      <c r="BH104" s="578"/>
      <c r="BI104" s="578"/>
      <c r="BJ104" s="578"/>
      <c r="BK104" s="578"/>
      <c r="BL104" s="578"/>
      <c r="BM104" s="578"/>
      <c r="BN104" s="578"/>
      <c r="BO104" s="578"/>
      <c r="BP104" s="578"/>
      <c r="BQ104" s="578"/>
      <c r="BR104" s="578"/>
      <c r="BS104" s="578"/>
      <c r="BT104" s="578"/>
      <c r="BU104" s="578"/>
      <c r="BV104" s="578"/>
      <c r="BW104" s="578"/>
      <c r="BX104" s="578"/>
      <c r="BY104" s="578"/>
      <c r="BZ104" s="578"/>
      <c r="CA104" s="578"/>
      <c r="CB104" s="578"/>
      <c r="CC104" s="578"/>
      <c r="CD104" s="578"/>
      <c r="CE104" s="578"/>
      <c r="CF104" s="578"/>
      <c r="CG104" s="578"/>
      <c r="CH104" s="578"/>
      <c r="CI104" s="578"/>
      <c r="CJ104" s="578"/>
      <c r="CK104" s="578"/>
      <c r="CL104" s="578"/>
      <c r="CM104" s="578"/>
      <c r="CN104" s="578"/>
      <c r="CO104" s="578"/>
      <c r="CP104" s="578"/>
      <c r="CQ104" s="578"/>
      <c r="CR104" s="578"/>
      <c r="CS104" s="578"/>
      <c r="CT104" s="578"/>
      <c r="CU104" s="578"/>
      <c r="CV104" s="578"/>
      <c r="CW104" s="578"/>
      <c r="CX104" s="578"/>
      <c r="CY104" s="578"/>
      <c r="CZ104" s="578"/>
      <c r="DA104" s="578"/>
      <c r="DB104" s="578"/>
      <c r="DC104" s="578"/>
      <c r="DD104" s="578"/>
      <c r="DE104" s="578"/>
      <c r="DF104" s="578"/>
      <c r="DG104" s="578"/>
      <c r="DH104" s="578"/>
      <c r="DI104" s="578"/>
      <c r="DJ104" s="578"/>
      <c r="DK104" s="578"/>
      <c r="DL104" s="578"/>
      <c r="DM104" s="578"/>
      <c r="DN104" s="578"/>
      <c r="DO104" s="578"/>
      <c r="DP104" s="578"/>
      <c r="DQ104" s="578"/>
      <c r="DR104" s="578"/>
      <c r="DS104" s="578"/>
      <c r="DT104" s="578"/>
      <c r="DU104" s="578"/>
      <c r="DV104" s="578"/>
      <c r="DW104" s="578"/>
      <c r="DX104" s="578"/>
      <c r="DY104" s="578"/>
      <c r="DZ104" s="578"/>
      <c r="EA104" s="578"/>
      <c r="EB104" s="578"/>
      <c r="EC104" s="578"/>
      <c r="ED104" s="578"/>
      <c r="EE104" s="578"/>
      <c r="EF104" s="578"/>
      <c r="EG104" s="578"/>
      <c r="EH104" s="578"/>
      <c r="EI104" s="578"/>
      <c r="EJ104" s="578"/>
      <c r="EK104" s="578"/>
      <c r="EL104" s="578"/>
      <c r="EM104" s="578"/>
      <c r="EN104" s="578"/>
      <c r="EO104" s="578"/>
      <c r="EP104" s="578"/>
      <c r="EQ104" s="578"/>
      <c r="ER104" s="578"/>
      <c r="ES104" s="578"/>
      <c r="ET104" s="578"/>
      <c r="EU104" s="578"/>
      <c r="EV104" s="578"/>
      <c r="EW104" s="578"/>
      <c r="EX104" s="578"/>
      <c r="EY104" s="578"/>
      <c r="EZ104" s="578"/>
      <c r="FA104" s="578"/>
      <c r="FB104" s="578"/>
      <c r="FC104" s="578"/>
      <c r="FD104" s="578"/>
      <c r="FE104" s="578"/>
      <c r="FF104" s="578"/>
      <c r="FG104" s="578"/>
      <c r="FH104" s="578"/>
      <c r="FI104" s="578"/>
      <c r="FJ104" s="578"/>
      <c r="FK104" s="578"/>
      <c r="FL104" s="578"/>
      <c r="FM104" s="578"/>
      <c r="FN104" s="578"/>
      <c r="FO104" s="578"/>
      <c r="FP104" s="578"/>
      <c r="FQ104" s="578"/>
      <c r="FR104" s="578"/>
      <c r="FS104" s="578"/>
      <c r="FT104" s="578"/>
      <c r="FU104" s="578"/>
      <c r="FV104" s="578"/>
      <c r="FW104" s="578"/>
      <c r="FX104" s="578"/>
      <c r="FY104" s="578"/>
      <c r="FZ104" s="578"/>
      <c r="GA104" s="578"/>
      <c r="GB104" s="578"/>
      <c r="GC104" s="578"/>
      <c r="GD104" s="578"/>
      <c r="GE104" s="578"/>
      <c r="GF104" s="578"/>
      <c r="GG104" s="578"/>
      <c r="GH104" s="578"/>
      <c r="GI104" s="578"/>
      <c r="GJ104" s="578"/>
      <c r="GK104" s="578"/>
      <c r="GL104" s="578"/>
      <c r="GM104" s="578"/>
      <c r="GN104" s="578"/>
      <c r="GO104" s="578"/>
      <c r="GP104" s="578"/>
      <c r="GQ104" s="578"/>
      <c r="GR104" s="578"/>
      <c r="GS104" s="578"/>
      <c r="GT104" s="578"/>
      <c r="GU104" s="578"/>
      <c r="GV104" s="578"/>
      <c r="GW104" s="578"/>
      <c r="GX104" s="578"/>
      <c r="GY104" s="578"/>
      <c r="GZ104" s="578"/>
      <c r="HA104" s="578"/>
      <c r="HB104" s="578"/>
      <c r="HC104" s="578"/>
      <c r="HD104" s="578"/>
      <c r="HE104" s="578"/>
      <c r="HF104" s="578"/>
      <c r="HG104" s="578"/>
      <c r="HH104" s="578"/>
      <c r="HI104" s="578"/>
      <c r="HJ104" s="578"/>
      <c r="HK104" s="578"/>
      <c r="HL104" s="578"/>
      <c r="HM104" s="578"/>
      <c r="HN104" s="578"/>
      <c r="HO104" s="578"/>
      <c r="HP104" s="578"/>
      <c r="HQ104" s="578"/>
      <c r="HR104" s="578"/>
      <c r="HS104" s="578"/>
      <c r="HT104" s="578"/>
      <c r="HU104" s="578"/>
      <c r="HV104" s="578"/>
      <c r="HW104" s="578"/>
      <c r="HX104" s="578"/>
      <c r="HY104" s="578"/>
      <c r="HZ104" s="578"/>
      <c r="IA104" s="578"/>
      <c r="IB104" s="578"/>
      <c r="IC104" s="578"/>
      <c r="ID104" s="578"/>
      <c r="IE104" s="578"/>
      <c r="IF104" s="578"/>
      <c r="IG104" s="578"/>
      <c r="IH104" s="578"/>
      <c r="II104" s="578"/>
      <c r="IJ104" s="578"/>
      <c r="IK104" s="578"/>
      <c r="IL104" s="578"/>
      <c r="IM104" s="578"/>
      <c r="IN104" s="578"/>
      <c r="IO104" s="578"/>
      <c r="IP104" s="578"/>
      <c r="IQ104" s="578"/>
      <c r="IR104" s="578"/>
      <c r="IS104" s="578"/>
      <c r="IT104" s="578"/>
      <c r="IU104" s="578"/>
      <c r="IV104" s="578"/>
      <c r="IW104" s="578"/>
      <c r="IX104" s="578"/>
      <c r="IY104" s="578"/>
      <c r="IZ104" s="578"/>
      <c r="JA104" s="578"/>
      <c r="JB104" s="578"/>
      <c r="JC104" s="578"/>
      <c r="JD104" s="578"/>
      <c r="JE104" s="578"/>
      <c r="JF104" s="578"/>
      <c r="JG104" s="578"/>
      <c r="JH104" s="578"/>
      <c r="JI104" s="578"/>
      <c r="JJ104" s="578"/>
      <c r="JK104" s="578"/>
      <c r="JL104" s="578"/>
      <c r="JM104" s="578"/>
      <c r="JN104" s="578"/>
      <c r="JO104" s="578"/>
    </row>
    <row r="105" spans="1:275" s="579" customFormat="1" ht="90" customHeight="1" x14ac:dyDescent="0.25">
      <c r="A105" s="596">
        <v>79</v>
      </c>
      <c r="B105" s="775" t="s">
        <v>392</v>
      </c>
      <c r="C105" s="597">
        <v>80101706</v>
      </c>
      <c r="D105" s="598" t="s">
        <v>404</v>
      </c>
      <c r="E105" s="597" t="s">
        <v>88</v>
      </c>
      <c r="F105" s="597">
        <v>1</v>
      </c>
      <c r="G105" s="599" t="s">
        <v>94</v>
      </c>
      <c r="H105" s="780" t="s">
        <v>357</v>
      </c>
      <c r="I105" s="597" t="s">
        <v>78</v>
      </c>
      <c r="J105" s="597" t="s">
        <v>85</v>
      </c>
      <c r="K105" s="597" t="s">
        <v>705</v>
      </c>
      <c r="L105" s="601">
        <v>44073000</v>
      </c>
      <c r="M105" s="602">
        <v>44073000</v>
      </c>
      <c r="N105" s="603" t="s">
        <v>332</v>
      </c>
      <c r="O105" s="603" t="s">
        <v>50</v>
      </c>
      <c r="P105" s="679" t="s">
        <v>783</v>
      </c>
      <c r="Q105" s="680"/>
      <c r="R105" s="691" t="s">
        <v>745</v>
      </c>
      <c r="S105" s="691" t="s">
        <v>746</v>
      </c>
      <c r="T105" s="692">
        <v>42769</v>
      </c>
      <c r="U105" s="693" t="s">
        <v>747</v>
      </c>
      <c r="V105" s="694" t="s">
        <v>493</v>
      </c>
      <c r="W105" s="773">
        <v>44073000</v>
      </c>
      <c r="X105" s="590"/>
      <c r="Y105" s="773">
        <v>44073000</v>
      </c>
      <c r="Z105" s="773">
        <v>44073000</v>
      </c>
      <c r="AA105" s="697" t="s">
        <v>748</v>
      </c>
      <c r="AB105" s="589"/>
      <c r="AC105" s="589"/>
      <c r="AD105" s="589"/>
      <c r="AE105" s="589"/>
      <c r="AF105" s="589"/>
      <c r="AG105" s="589"/>
      <c r="AH105" s="697" t="s">
        <v>749</v>
      </c>
      <c r="AI105" s="698">
        <v>42769</v>
      </c>
      <c r="AJ105" s="698">
        <v>43041</v>
      </c>
      <c r="AK105" s="699" t="s">
        <v>750</v>
      </c>
      <c r="AL105" s="723" t="s">
        <v>392</v>
      </c>
      <c r="AM105" s="805"/>
      <c r="AN105" s="806"/>
      <c r="AO105" s="806"/>
      <c r="AP105" s="806"/>
      <c r="AQ105" s="806"/>
      <c r="AR105" s="807"/>
      <c r="AS105" s="807"/>
      <c r="AT105" s="808"/>
      <c r="AU105" s="808"/>
      <c r="AV105" s="808"/>
      <c r="AW105" s="808"/>
      <c r="AX105" s="808"/>
      <c r="AY105" s="808"/>
      <c r="AZ105" s="808"/>
      <c r="BA105" s="808"/>
      <c r="BB105" s="578"/>
      <c r="BC105" s="578"/>
      <c r="BD105" s="578"/>
      <c r="BE105" s="578"/>
      <c r="BF105" s="578"/>
      <c r="BG105" s="578"/>
      <c r="BH105" s="578"/>
      <c r="BI105" s="578"/>
      <c r="BJ105" s="578"/>
      <c r="BK105" s="578"/>
      <c r="BL105" s="578"/>
      <c r="BM105" s="578"/>
      <c r="BN105" s="578"/>
      <c r="BO105" s="578"/>
      <c r="BP105" s="578"/>
      <c r="BQ105" s="578"/>
      <c r="BR105" s="578"/>
      <c r="BS105" s="578"/>
      <c r="BT105" s="578"/>
      <c r="BU105" s="578"/>
      <c r="BV105" s="578"/>
      <c r="BW105" s="578"/>
      <c r="BX105" s="578"/>
      <c r="BY105" s="578"/>
      <c r="BZ105" s="578"/>
      <c r="CA105" s="578"/>
      <c r="CB105" s="578"/>
      <c r="CC105" s="578"/>
      <c r="CD105" s="578"/>
      <c r="CE105" s="578"/>
      <c r="CF105" s="578"/>
      <c r="CG105" s="578"/>
      <c r="CH105" s="578"/>
      <c r="CI105" s="578"/>
      <c r="CJ105" s="578"/>
      <c r="CK105" s="578"/>
      <c r="CL105" s="578"/>
      <c r="CM105" s="578"/>
      <c r="CN105" s="578"/>
      <c r="CO105" s="578"/>
      <c r="CP105" s="578"/>
      <c r="CQ105" s="578"/>
      <c r="CR105" s="578"/>
      <c r="CS105" s="578"/>
      <c r="CT105" s="578"/>
      <c r="CU105" s="578"/>
      <c r="CV105" s="578"/>
      <c r="CW105" s="578"/>
      <c r="CX105" s="578"/>
      <c r="CY105" s="578"/>
      <c r="CZ105" s="578"/>
      <c r="DA105" s="578"/>
      <c r="DB105" s="578"/>
      <c r="DC105" s="578"/>
      <c r="DD105" s="578"/>
      <c r="DE105" s="578"/>
      <c r="DF105" s="578"/>
      <c r="DG105" s="578"/>
      <c r="DH105" s="578"/>
      <c r="DI105" s="578"/>
      <c r="DJ105" s="578"/>
      <c r="DK105" s="578"/>
      <c r="DL105" s="578"/>
      <c r="DM105" s="578"/>
      <c r="DN105" s="578"/>
      <c r="DO105" s="578"/>
      <c r="DP105" s="578"/>
      <c r="DQ105" s="578"/>
      <c r="DR105" s="578"/>
      <c r="DS105" s="578"/>
      <c r="DT105" s="578"/>
      <c r="DU105" s="578"/>
      <c r="DV105" s="578"/>
      <c r="DW105" s="578"/>
      <c r="DX105" s="578"/>
      <c r="DY105" s="578"/>
      <c r="DZ105" s="578"/>
      <c r="EA105" s="578"/>
      <c r="EB105" s="578"/>
      <c r="EC105" s="578"/>
      <c r="ED105" s="578"/>
      <c r="EE105" s="578"/>
      <c r="EF105" s="578"/>
      <c r="EG105" s="578"/>
      <c r="EH105" s="578"/>
      <c r="EI105" s="578"/>
      <c r="EJ105" s="578"/>
      <c r="EK105" s="578"/>
      <c r="EL105" s="578"/>
      <c r="EM105" s="578"/>
      <c r="EN105" s="578"/>
      <c r="EO105" s="578"/>
      <c r="EP105" s="578"/>
      <c r="EQ105" s="578"/>
      <c r="ER105" s="578"/>
      <c r="ES105" s="578"/>
      <c r="ET105" s="578"/>
      <c r="EU105" s="578"/>
      <c r="EV105" s="578"/>
      <c r="EW105" s="578"/>
      <c r="EX105" s="578"/>
      <c r="EY105" s="578"/>
      <c r="EZ105" s="578"/>
      <c r="FA105" s="578"/>
      <c r="FB105" s="578"/>
      <c r="FC105" s="578"/>
      <c r="FD105" s="578"/>
      <c r="FE105" s="578"/>
      <c r="FF105" s="578"/>
      <c r="FG105" s="578"/>
      <c r="FH105" s="578"/>
      <c r="FI105" s="578"/>
      <c r="FJ105" s="578"/>
      <c r="FK105" s="578"/>
      <c r="FL105" s="578"/>
      <c r="FM105" s="578"/>
      <c r="FN105" s="578"/>
      <c r="FO105" s="578"/>
      <c r="FP105" s="578"/>
      <c r="FQ105" s="578"/>
      <c r="FR105" s="578"/>
      <c r="FS105" s="578"/>
      <c r="FT105" s="578"/>
      <c r="FU105" s="578"/>
      <c r="FV105" s="578"/>
      <c r="FW105" s="578"/>
      <c r="FX105" s="578"/>
      <c r="FY105" s="578"/>
      <c r="FZ105" s="578"/>
      <c r="GA105" s="578"/>
      <c r="GB105" s="578"/>
      <c r="GC105" s="578"/>
      <c r="GD105" s="578"/>
      <c r="GE105" s="578"/>
      <c r="GF105" s="578"/>
      <c r="GG105" s="578"/>
      <c r="GH105" s="578"/>
      <c r="GI105" s="578"/>
      <c r="GJ105" s="578"/>
      <c r="GK105" s="578"/>
      <c r="GL105" s="578"/>
      <c r="GM105" s="578"/>
      <c r="GN105" s="578"/>
      <c r="GO105" s="578"/>
      <c r="GP105" s="578"/>
      <c r="GQ105" s="578"/>
      <c r="GR105" s="578"/>
      <c r="GS105" s="578"/>
      <c r="GT105" s="578"/>
      <c r="GU105" s="578"/>
      <c r="GV105" s="578"/>
      <c r="GW105" s="578"/>
      <c r="GX105" s="578"/>
      <c r="GY105" s="578"/>
      <c r="GZ105" s="578"/>
      <c r="HA105" s="578"/>
      <c r="HB105" s="578"/>
      <c r="HC105" s="578"/>
      <c r="HD105" s="578"/>
      <c r="HE105" s="578"/>
      <c r="HF105" s="578"/>
      <c r="HG105" s="578"/>
      <c r="HH105" s="578"/>
      <c r="HI105" s="578"/>
      <c r="HJ105" s="578"/>
      <c r="HK105" s="578"/>
      <c r="HL105" s="578"/>
      <c r="HM105" s="578"/>
      <c r="HN105" s="578"/>
      <c r="HO105" s="578"/>
      <c r="HP105" s="578"/>
      <c r="HQ105" s="578"/>
      <c r="HR105" s="578"/>
      <c r="HS105" s="578"/>
      <c r="HT105" s="578"/>
      <c r="HU105" s="578"/>
      <c r="HV105" s="578"/>
      <c r="HW105" s="578"/>
      <c r="HX105" s="578"/>
      <c r="HY105" s="578"/>
      <c r="HZ105" s="578"/>
      <c r="IA105" s="578"/>
      <c r="IB105" s="578"/>
      <c r="IC105" s="578"/>
      <c r="ID105" s="578"/>
      <c r="IE105" s="578"/>
      <c r="IF105" s="578"/>
      <c r="IG105" s="578"/>
      <c r="IH105" s="578"/>
      <c r="II105" s="578"/>
      <c r="IJ105" s="578"/>
      <c r="IK105" s="578"/>
      <c r="IL105" s="578"/>
      <c r="IM105" s="578"/>
      <c r="IN105" s="578"/>
      <c r="IO105" s="578"/>
      <c r="IP105" s="578"/>
      <c r="IQ105" s="578"/>
      <c r="IR105" s="578"/>
      <c r="IS105" s="578"/>
      <c r="IT105" s="578"/>
      <c r="IU105" s="578"/>
      <c r="IV105" s="578"/>
      <c r="IW105" s="578"/>
      <c r="IX105" s="578"/>
      <c r="IY105" s="578"/>
      <c r="IZ105" s="578"/>
      <c r="JA105" s="578"/>
      <c r="JB105" s="578"/>
      <c r="JC105" s="578"/>
      <c r="JD105" s="578"/>
      <c r="JE105" s="578"/>
      <c r="JF105" s="578"/>
      <c r="JG105" s="578"/>
      <c r="JH105" s="578"/>
      <c r="JI105" s="578"/>
      <c r="JJ105" s="578"/>
      <c r="JK105" s="578"/>
      <c r="JL105" s="578"/>
      <c r="JM105" s="578"/>
      <c r="JN105" s="578"/>
      <c r="JO105" s="578"/>
    </row>
    <row r="106" spans="1:275" s="579" customFormat="1" ht="168.75" customHeight="1" x14ac:dyDescent="0.25">
      <c r="A106" s="596">
        <v>80</v>
      </c>
      <c r="B106" s="597" t="s">
        <v>270</v>
      </c>
      <c r="C106" s="597">
        <v>80101706</v>
      </c>
      <c r="D106" s="598" t="s">
        <v>405</v>
      </c>
      <c r="E106" s="597" t="s">
        <v>88</v>
      </c>
      <c r="F106" s="597">
        <v>1</v>
      </c>
      <c r="G106" s="599" t="s">
        <v>94</v>
      </c>
      <c r="H106" s="780" t="s">
        <v>484</v>
      </c>
      <c r="I106" s="597" t="s">
        <v>78</v>
      </c>
      <c r="J106" s="597" t="s">
        <v>85</v>
      </c>
      <c r="K106" s="597" t="s">
        <v>705</v>
      </c>
      <c r="L106" s="601">
        <v>51198000</v>
      </c>
      <c r="M106" s="602">
        <v>51198000</v>
      </c>
      <c r="N106" s="603" t="s">
        <v>332</v>
      </c>
      <c r="O106" s="603" t="s">
        <v>50</v>
      </c>
      <c r="P106" s="679" t="s">
        <v>784</v>
      </c>
      <c r="Q106" s="680"/>
      <c r="R106" s="691" t="s">
        <v>610</v>
      </c>
      <c r="S106" s="722" t="s">
        <v>611</v>
      </c>
      <c r="T106" s="698">
        <v>42754</v>
      </c>
      <c r="U106" s="697" t="s">
        <v>597</v>
      </c>
      <c r="V106" s="699" t="s">
        <v>493</v>
      </c>
      <c r="W106" s="696">
        <v>50159200</v>
      </c>
      <c r="X106" s="590"/>
      <c r="Y106" s="696">
        <v>50159200</v>
      </c>
      <c r="Z106" s="696">
        <v>50159200</v>
      </c>
      <c r="AA106" s="697" t="s">
        <v>598</v>
      </c>
      <c r="AB106" s="589"/>
      <c r="AC106" s="589"/>
      <c r="AD106" s="589"/>
      <c r="AE106" s="589"/>
      <c r="AF106" s="589"/>
      <c r="AG106" s="589"/>
      <c r="AH106" s="697" t="s">
        <v>556</v>
      </c>
      <c r="AI106" s="698">
        <v>42754</v>
      </c>
      <c r="AJ106" s="698">
        <v>43091</v>
      </c>
      <c r="AK106" s="699" t="s">
        <v>591</v>
      </c>
      <c r="AL106" s="723" t="s">
        <v>592</v>
      </c>
      <c r="AM106" s="805"/>
      <c r="AN106" s="806"/>
      <c r="AO106" s="806"/>
      <c r="AP106" s="806"/>
      <c r="AQ106" s="806"/>
      <c r="AR106" s="807"/>
      <c r="AS106" s="807"/>
      <c r="AT106" s="808"/>
      <c r="AU106" s="808"/>
      <c r="AV106" s="808"/>
      <c r="AW106" s="808"/>
      <c r="AX106" s="808"/>
      <c r="AY106" s="808"/>
      <c r="AZ106" s="808"/>
      <c r="BA106" s="808"/>
      <c r="BB106" s="578"/>
      <c r="BC106" s="578"/>
      <c r="BD106" s="578"/>
      <c r="BE106" s="578"/>
      <c r="BF106" s="578"/>
      <c r="BG106" s="578"/>
      <c r="BH106" s="578"/>
      <c r="BI106" s="578"/>
      <c r="BJ106" s="578"/>
      <c r="BK106" s="578"/>
      <c r="BL106" s="578"/>
      <c r="BM106" s="578"/>
      <c r="BN106" s="578"/>
      <c r="BO106" s="578"/>
      <c r="BP106" s="578"/>
      <c r="BQ106" s="578"/>
      <c r="BR106" s="578"/>
      <c r="BS106" s="578"/>
      <c r="BT106" s="578"/>
      <c r="BU106" s="578"/>
      <c r="BV106" s="578"/>
      <c r="BW106" s="578"/>
      <c r="BX106" s="578"/>
      <c r="BY106" s="578"/>
      <c r="BZ106" s="578"/>
      <c r="CA106" s="578"/>
      <c r="CB106" s="578"/>
      <c r="CC106" s="578"/>
      <c r="CD106" s="578"/>
      <c r="CE106" s="578"/>
      <c r="CF106" s="578"/>
      <c r="CG106" s="578"/>
      <c r="CH106" s="578"/>
      <c r="CI106" s="578"/>
      <c r="CJ106" s="578"/>
      <c r="CK106" s="578"/>
      <c r="CL106" s="578"/>
      <c r="CM106" s="578"/>
      <c r="CN106" s="578"/>
      <c r="CO106" s="578"/>
      <c r="CP106" s="578"/>
      <c r="CQ106" s="578"/>
      <c r="CR106" s="578"/>
      <c r="CS106" s="578"/>
      <c r="CT106" s="578"/>
      <c r="CU106" s="578"/>
      <c r="CV106" s="578"/>
      <c r="CW106" s="578"/>
      <c r="CX106" s="578"/>
      <c r="CY106" s="578"/>
      <c r="CZ106" s="578"/>
      <c r="DA106" s="578"/>
      <c r="DB106" s="578"/>
      <c r="DC106" s="578"/>
      <c r="DD106" s="578"/>
      <c r="DE106" s="578"/>
      <c r="DF106" s="578"/>
      <c r="DG106" s="578"/>
      <c r="DH106" s="578"/>
      <c r="DI106" s="578"/>
      <c r="DJ106" s="578"/>
      <c r="DK106" s="578"/>
      <c r="DL106" s="578"/>
      <c r="DM106" s="578"/>
      <c r="DN106" s="578"/>
      <c r="DO106" s="578"/>
      <c r="DP106" s="578"/>
      <c r="DQ106" s="578"/>
      <c r="DR106" s="578"/>
      <c r="DS106" s="578"/>
      <c r="DT106" s="578"/>
      <c r="DU106" s="578"/>
      <c r="DV106" s="578"/>
      <c r="DW106" s="578"/>
      <c r="DX106" s="578"/>
      <c r="DY106" s="578"/>
      <c r="DZ106" s="578"/>
      <c r="EA106" s="578"/>
      <c r="EB106" s="578"/>
      <c r="EC106" s="578"/>
      <c r="ED106" s="578"/>
      <c r="EE106" s="578"/>
      <c r="EF106" s="578"/>
      <c r="EG106" s="578"/>
      <c r="EH106" s="578"/>
      <c r="EI106" s="578"/>
      <c r="EJ106" s="578"/>
      <c r="EK106" s="578"/>
      <c r="EL106" s="578"/>
      <c r="EM106" s="578"/>
      <c r="EN106" s="578"/>
      <c r="EO106" s="578"/>
      <c r="EP106" s="578"/>
      <c r="EQ106" s="578"/>
      <c r="ER106" s="578"/>
      <c r="ES106" s="578"/>
      <c r="ET106" s="578"/>
      <c r="EU106" s="578"/>
      <c r="EV106" s="578"/>
      <c r="EW106" s="578"/>
      <c r="EX106" s="578"/>
      <c r="EY106" s="578"/>
      <c r="EZ106" s="578"/>
      <c r="FA106" s="578"/>
      <c r="FB106" s="578"/>
      <c r="FC106" s="578"/>
      <c r="FD106" s="578"/>
      <c r="FE106" s="578"/>
      <c r="FF106" s="578"/>
      <c r="FG106" s="578"/>
      <c r="FH106" s="578"/>
      <c r="FI106" s="578"/>
      <c r="FJ106" s="578"/>
      <c r="FK106" s="578"/>
      <c r="FL106" s="578"/>
      <c r="FM106" s="578"/>
      <c r="FN106" s="578"/>
      <c r="FO106" s="578"/>
      <c r="FP106" s="578"/>
      <c r="FQ106" s="578"/>
      <c r="FR106" s="578"/>
      <c r="FS106" s="578"/>
      <c r="FT106" s="578"/>
      <c r="FU106" s="578"/>
      <c r="FV106" s="578"/>
      <c r="FW106" s="578"/>
      <c r="FX106" s="578"/>
      <c r="FY106" s="578"/>
      <c r="FZ106" s="578"/>
      <c r="GA106" s="578"/>
      <c r="GB106" s="578"/>
      <c r="GC106" s="578"/>
      <c r="GD106" s="578"/>
      <c r="GE106" s="578"/>
      <c r="GF106" s="578"/>
      <c r="GG106" s="578"/>
      <c r="GH106" s="578"/>
      <c r="GI106" s="578"/>
      <c r="GJ106" s="578"/>
      <c r="GK106" s="578"/>
      <c r="GL106" s="578"/>
      <c r="GM106" s="578"/>
      <c r="GN106" s="578"/>
      <c r="GO106" s="578"/>
      <c r="GP106" s="578"/>
      <c r="GQ106" s="578"/>
      <c r="GR106" s="578"/>
      <c r="GS106" s="578"/>
      <c r="GT106" s="578"/>
      <c r="GU106" s="578"/>
      <c r="GV106" s="578"/>
      <c r="GW106" s="578"/>
      <c r="GX106" s="578"/>
      <c r="GY106" s="578"/>
      <c r="GZ106" s="578"/>
      <c r="HA106" s="578"/>
      <c r="HB106" s="578"/>
      <c r="HC106" s="578"/>
      <c r="HD106" s="578"/>
      <c r="HE106" s="578"/>
      <c r="HF106" s="578"/>
      <c r="HG106" s="578"/>
      <c r="HH106" s="578"/>
      <c r="HI106" s="578"/>
      <c r="HJ106" s="578"/>
      <c r="HK106" s="578"/>
      <c r="HL106" s="578"/>
      <c r="HM106" s="578"/>
      <c r="HN106" s="578"/>
      <c r="HO106" s="578"/>
      <c r="HP106" s="578"/>
      <c r="HQ106" s="578"/>
      <c r="HR106" s="578"/>
      <c r="HS106" s="578"/>
      <c r="HT106" s="578"/>
      <c r="HU106" s="578"/>
      <c r="HV106" s="578"/>
      <c r="HW106" s="578"/>
      <c r="HX106" s="578"/>
      <c r="HY106" s="578"/>
      <c r="HZ106" s="578"/>
      <c r="IA106" s="578"/>
      <c r="IB106" s="578"/>
      <c r="IC106" s="578"/>
      <c r="ID106" s="578"/>
      <c r="IE106" s="578"/>
      <c r="IF106" s="578"/>
      <c r="IG106" s="578"/>
      <c r="IH106" s="578"/>
      <c r="II106" s="578"/>
      <c r="IJ106" s="578"/>
      <c r="IK106" s="578"/>
      <c r="IL106" s="578"/>
      <c r="IM106" s="578"/>
      <c r="IN106" s="578"/>
      <c r="IO106" s="578"/>
      <c r="IP106" s="578"/>
      <c r="IQ106" s="578"/>
      <c r="IR106" s="578"/>
      <c r="IS106" s="578"/>
      <c r="IT106" s="578"/>
      <c r="IU106" s="578"/>
      <c r="IV106" s="578"/>
      <c r="IW106" s="578"/>
      <c r="IX106" s="578"/>
      <c r="IY106" s="578"/>
      <c r="IZ106" s="578"/>
      <c r="JA106" s="578"/>
      <c r="JB106" s="578"/>
      <c r="JC106" s="578"/>
      <c r="JD106" s="578"/>
      <c r="JE106" s="578"/>
      <c r="JF106" s="578"/>
      <c r="JG106" s="578"/>
      <c r="JH106" s="578"/>
      <c r="JI106" s="578"/>
      <c r="JJ106" s="578"/>
      <c r="JK106" s="578"/>
      <c r="JL106" s="578"/>
      <c r="JM106" s="578"/>
      <c r="JN106" s="578"/>
      <c r="JO106" s="578"/>
    </row>
    <row r="107" spans="1:275" s="579" customFormat="1" ht="168.75" customHeight="1" x14ac:dyDescent="0.25">
      <c r="A107" s="596">
        <v>81</v>
      </c>
      <c r="B107" s="597" t="s">
        <v>271</v>
      </c>
      <c r="C107" s="597">
        <v>80101706</v>
      </c>
      <c r="D107" s="598" t="s">
        <v>395</v>
      </c>
      <c r="E107" s="597" t="s">
        <v>88</v>
      </c>
      <c r="F107" s="597">
        <v>1</v>
      </c>
      <c r="G107" s="599" t="s">
        <v>94</v>
      </c>
      <c r="H107" s="780" t="s">
        <v>484</v>
      </c>
      <c r="I107" s="597" t="s">
        <v>78</v>
      </c>
      <c r="J107" s="597" t="s">
        <v>85</v>
      </c>
      <c r="K107" s="597" t="s">
        <v>705</v>
      </c>
      <c r="L107" s="601">
        <v>55088000</v>
      </c>
      <c r="M107" s="602">
        <v>55088000</v>
      </c>
      <c r="N107" s="603" t="s">
        <v>332</v>
      </c>
      <c r="O107" s="603" t="s">
        <v>50</v>
      </c>
      <c r="P107" s="679" t="s">
        <v>333</v>
      </c>
      <c r="Q107" s="680"/>
      <c r="R107" s="691" t="s">
        <v>701</v>
      </c>
      <c r="S107" s="691" t="s">
        <v>702</v>
      </c>
      <c r="T107" s="692">
        <v>42762</v>
      </c>
      <c r="U107" s="693" t="s">
        <v>662</v>
      </c>
      <c r="V107" s="694" t="s">
        <v>493</v>
      </c>
      <c r="W107" s="695">
        <v>55088000</v>
      </c>
      <c r="X107" s="590"/>
      <c r="Y107" s="696">
        <v>55088000</v>
      </c>
      <c r="Z107" s="696">
        <v>55088000</v>
      </c>
      <c r="AA107" s="697" t="s">
        <v>663</v>
      </c>
      <c r="AB107" s="589"/>
      <c r="AC107" s="589"/>
      <c r="AD107" s="589"/>
      <c r="AE107" s="589"/>
      <c r="AF107" s="589"/>
      <c r="AG107" s="589"/>
      <c r="AH107" s="697" t="s">
        <v>556</v>
      </c>
      <c r="AI107" s="698">
        <v>42762</v>
      </c>
      <c r="AJ107" s="698">
        <v>43091</v>
      </c>
      <c r="AK107" s="699" t="s">
        <v>664</v>
      </c>
      <c r="AL107" s="700" t="s">
        <v>525</v>
      </c>
      <c r="AM107" s="805"/>
      <c r="AN107" s="806"/>
      <c r="AO107" s="806"/>
      <c r="AP107" s="806"/>
      <c r="AQ107" s="806"/>
      <c r="AR107" s="807"/>
      <c r="AS107" s="807"/>
      <c r="AT107" s="808"/>
      <c r="AU107" s="808"/>
      <c r="AV107" s="808"/>
      <c r="AW107" s="808"/>
      <c r="AX107" s="808"/>
      <c r="AY107" s="808"/>
      <c r="AZ107" s="808"/>
      <c r="BA107" s="808"/>
      <c r="BB107" s="578"/>
      <c r="BC107" s="578"/>
      <c r="BD107" s="578"/>
      <c r="BE107" s="578"/>
      <c r="BF107" s="578"/>
      <c r="BG107" s="578"/>
      <c r="BH107" s="578"/>
      <c r="BI107" s="578"/>
      <c r="BJ107" s="578"/>
      <c r="BK107" s="578"/>
      <c r="BL107" s="578"/>
      <c r="BM107" s="578"/>
      <c r="BN107" s="578"/>
      <c r="BO107" s="578"/>
      <c r="BP107" s="578"/>
      <c r="BQ107" s="578"/>
      <c r="BR107" s="578"/>
      <c r="BS107" s="578"/>
      <c r="BT107" s="578"/>
      <c r="BU107" s="578"/>
      <c r="BV107" s="578"/>
      <c r="BW107" s="578"/>
      <c r="BX107" s="578"/>
      <c r="BY107" s="578"/>
      <c r="BZ107" s="578"/>
      <c r="CA107" s="578"/>
      <c r="CB107" s="578"/>
      <c r="CC107" s="578"/>
      <c r="CD107" s="578"/>
      <c r="CE107" s="578"/>
      <c r="CF107" s="578"/>
      <c r="CG107" s="578"/>
      <c r="CH107" s="578"/>
      <c r="CI107" s="578"/>
      <c r="CJ107" s="578"/>
      <c r="CK107" s="578"/>
      <c r="CL107" s="578"/>
      <c r="CM107" s="578"/>
      <c r="CN107" s="578"/>
      <c r="CO107" s="578"/>
      <c r="CP107" s="578"/>
      <c r="CQ107" s="578"/>
      <c r="CR107" s="578"/>
      <c r="CS107" s="578"/>
      <c r="CT107" s="578"/>
      <c r="CU107" s="578"/>
      <c r="CV107" s="578"/>
      <c r="CW107" s="578"/>
      <c r="CX107" s="578"/>
      <c r="CY107" s="578"/>
      <c r="CZ107" s="578"/>
      <c r="DA107" s="578"/>
      <c r="DB107" s="578"/>
      <c r="DC107" s="578"/>
      <c r="DD107" s="578"/>
      <c r="DE107" s="578"/>
      <c r="DF107" s="578"/>
      <c r="DG107" s="578"/>
      <c r="DH107" s="578"/>
      <c r="DI107" s="578"/>
      <c r="DJ107" s="578"/>
      <c r="DK107" s="578"/>
      <c r="DL107" s="578"/>
      <c r="DM107" s="578"/>
      <c r="DN107" s="578"/>
      <c r="DO107" s="578"/>
      <c r="DP107" s="578"/>
      <c r="DQ107" s="578"/>
      <c r="DR107" s="578"/>
      <c r="DS107" s="578"/>
      <c r="DT107" s="578"/>
      <c r="DU107" s="578"/>
      <c r="DV107" s="578"/>
      <c r="DW107" s="578"/>
      <c r="DX107" s="578"/>
      <c r="DY107" s="578"/>
      <c r="DZ107" s="578"/>
      <c r="EA107" s="578"/>
      <c r="EB107" s="578"/>
      <c r="EC107" s="578"/>
      <c r="ED107" s="578"/>
      <c r="EE107" s="578"/>
      <c r="EF107" s="578"/>
      <c r="EG107" s="578"/>
      <c r="EH107" s="578"/>
      <c r="EI107" s="578"/>
      <c r="EJ107" s="578"/>
      <c r="EK107" s="578"/>
      <c r="EL107" s="578"/>
      <c r="EM107" s="578"/>
      <c r="EN107" s="578"/>
      <c r="EO107" s="578"/>
      <c r="EP107" s="578"/>
      <c r="EQ107" s="578"/>
      <c r="ER107" s="578"/>
      <c r="ES107" s="578"/>
      <c r="ET107" s="578"/>
      <c r="EU107" s="578"/>
      <c r="EV107" s="578"/>
      <c r="EW107" s="578"/>
      <c r="EX107" s="578"/>
      <c r="EY107" s="578"/>
      <c r="EZ107" s="578"/>
      <c r="FA107" s="578"/>
      <c r="FB107" s="578"/>
      <c r="FC107" s="578"/>
      <c r="FD107" s="578"/>
      <c r="FE107" s="578"/>
      <c r="FF107" s="578"/>
      <c r="FG107" s="578"/>
      <c r="FH107" s="578"/>
      <c r="FI107" s="578"/>
      <c r="FJ107" s="578"/>
      <c r="FK107" s="578"/>
      <c r="FL107" s="578"/>
      <c r="FM107" s="578"/>
      <c r="FN107" s="578"/>
      <c r="FO107" s="578"/>
      <c r="FP107" s="578"/>
      <c r="FQ107" s="578"/>
      <c r="FR107" s="578"/>
      <c r="FS107" s="578"/>
      <c r="FT107" s="578"/>
      <c r="FU107" s="578"/>
      <c r="FV107" s="578"/>
      <c r="FW107" s="578"/>
      <c r="FX107" s="578"/>
      <c r="FY107" s="578"/>
      <c r="FZ107" s="578"/>
      <c r="GA107" s="578"/>
      <c r="GB107" s="578"/>
      <c r="GC107" s="578"/>
      <c r="GD107" s="578"/>
      <c r="GE107" s="578"/>
      <c r="GF107" s="578"/>
      <c r="GG107" s="578"/>
      <c r="GH107" s="578"/>
      <c r="GI107" s="578"/>
      <c r="GJ107" s="578"/>
      <c r="GK107" s="578"/>
      <c r="GL107" s="578"/>
      <c r="GM107" s="578"/>
      <c r="GN107" s="578"/>
      <c r="GO107" s="578"/>
      <c r="GP107" s="578"/>
      <c r="GQ107" s="578"/>
      <c r="GR107" s="578"/>
      <c r="GS107" s="578"/>
      <c r="GT107" s="578"/>
      <c r="GU107" s="578"/>
      <c r="GV107" s="578"/>
      <c r="GW107" s="578"/>
      <c r="GX107" s="578"/>
      <c r="GY107" s="578"/>
      <c r="GZ107" s="578"/>
      <c r="HA107" s="578"/>
      <c r="HB107" s="578"/>
      <c r="HC107" s="578"/>
      <c r="HD107" s="578"/>
      <c r="HE107" s="578"/>
      <c r="HF107" s="578"/>
      <c r="HG107" s="578"/>
      <c r="HH107" s="578"/>
      <c r="HI107" s="578"/>
      <c r="HJ107" s="578"/>
      <c r="HK107" s="578"/>
      <c r="HL107" s="578"/>
      <c r="HM107" s="578"/>
      <c r="HN107" s="578"/>
      <c r="HO107" s="578"/>
      <c r="HP107" s="578"/>
      <c r="HQ107" s="578"/>
      <c r="HR107" s="578"/>
      <c r="HS107" s="578"/>
      <c r="HT107" s="578"/>
      <c r="HU107" s="578"/>
      <c r="HV107" s="578"/>
      <c r="HW107" s="578"/>
      <c r="HX107" s="578"/>
      <c r="HY107" s="578"/>
      <c r="HZ107" s="578"/>
      <c r="IA107" s="578"/>
      <c r="IB107" s="578"/>
      <c r="IC107" s="578"/>
      <c r="ID107" s="578"/>
      <c r="IE107" s="578"/>
      <c r="IF107" s="578"/>
      <c r="IG107" s="578"/>
      <c r="IH107" s="578"/>
      <c r="II107" s="578"/>
      <c r="IJ107" s="578"/>
      <c r="IK107" s="578"/>
      <c r="IL107" s="578"/>
      <c r="IM107" s="578"/>
      <c r="IN107" s="578"/>
      <c r="IO107" s="578"/>
      <c r="IP107" s="578"/>
      <c r="IQ107" s="578"/>
      <c r="IR107" s="578"/>
      <c r="IS107" s="578"/>
      <c r="IT107" s="578"/>
      <c r="IU107" s="578"/>
      <c r="IV107" s="578"/>
      <c r="IW107" s="578"/>
      <c r="IX107" s="578"/>
      <c r="IY107" s="578"/>
      <c r="IZ107" s="578"/>
      <c r="JA107" s="578"/>
      <c r="JB107" s="578"/>
      <c r="JC107" s="578"/>
      <c r="JD107" s="578"/>
      <c r="JE107" s="578"/>
      <c r="JF107" s="578"/>
      <c r="JG107" s="578"/>
      <c r="JH107" s="578"/>
      <c r="JI107" s="578"/>
      <c r="JJ107" s="578"/>
      <c r="JK107" s="578"/>
      <c r="JL107" s="578"/>
      <c r="JM107" s="578"/>
      <c r="JN107" s="578"/>
      <c r="JO107" s="578"/>
    </row>
    <row r="108" spans="1:275" s="579" customFormat="1" ht="150" customHeight="1" x14ac:dyDescent="0.25">
      <c r="A108" s="737">
        <v>82</v>
      </c>
      <c r="B108" s="775" t="s">
        <v>417</v>
      </c>
      <c r="C108" s="597">
        <v>80101706</v>
      </c>
      <c r="D108" s="738" t="s">
        <v>433</v>
      </c>
      <c r="E108" s="597" t="s">
        <v>88</v>
      </c>
      <c r="F108" s="748">
        <v>1</v>
      </c>
      <c r="G108" s="811" t="s">
        <v>94</v>
      </c>
      <c r="H108" s="812" t="s">
        <v>480</v>
      </c>
      <c r="I108" s="597" t="s">
        <v>78</v>
      </c>
      <c r="J108" s="597" t="s">
        <v>85</v>
      </c>
      <c r="K108" s="597" t="s">
        <v>705</v>
      </c>
      <c r="L108" s="601">
        <v>3340750</v>
      </c>
      <c r="M108" s="602">
        <v>3340750</v>
      </c>
      <c r="N108" s="813" t="s">
        <v>332</v>
      </c>
      <c r="O108" s="813" t="s">
        <v>50</v>
      </c>
      <c r="P108" s="813" t="s">
        <v>430</v>
      </c>
      <c r="Q108" s="680"/>
      <c r="R108" s="814" t="s">
        <v>558</v>
      </c>
      <c r="S108" s="815" t="s">
        <v>559</v>
      </c>
      <c r="T108" s="816">
        <v>42748</v>
      </c>
      <c r="U108" s="817" t="s">
        <v>560</v>
      </c>
      <c r="V108" s="817" t="s">
        <v>561</v>
      </c>
      <c r="W108" s="696">
        <v>3340750</v>
      </c>
      <c r="X108" s="590"/>
      <c r="Y108" s="696">
        <v>3340750</v>
      </c>
      <c r="Z108" s="696">
        <v>3340750</v>
      </c>
      <c r="AA108" s="817" t="s">
        <v>562</v>
      </c>
      <c r="AB108" s="589"/>
      <c r="AC108" s="589"/>
      <c r="AD108" s="589"/>
      <c r="AE108" s="589"/>
      <c r="AF108" s="589"/>
      <c r="AG108" s="589"/>
      <c r="AH108" s="817" t="s">
        <v>563</v>
      </c>
      <c r="AI108" s="816">
        <v>42748</v>
      </c>
      <c r="AJ108" s="816">
        <v>42850</v>
      </c>
      <c r="AK108" s="817" t="s">
        <v>497</v>
      </c>
      <c r="AL108" s="818" t="s">
        <v>498</v>
      </c>
      <c r="AM108" s="805"/>
      <c r="AN108" s="806"/>
      <c r="AO108" s="806"/>
      <c r="AP108" s="806"/>
      <c r="AQ108" s="806"/>
      <c r="AR108" s="807"/>
      <c r="AS108" s="807"/>
      <c r="AT108" s="808"/>
      <c r="AU108" s="808"/>
      <c r="AV108" s="808"/>
      <c r="AW108" s="808"/>
      <c r="AX108" s="808"/>
      <c r="AY108" s="808"/>
      <c r="AZ108" s="808"/>
      <c r="BA108" s="808"/>
      <c r="BB108" s="578"/>
      <c r="BC108" s="578"/>
      <c r="BD108" s="578"/>
      <c r="BE108" s="578"/>
      <c r="BF108" s="578"/>
      <c r="BG108" s="578"/>
      <c r="BH108" s="578"/>
      <c r="BI108" s="578"/>
      <c r="BJ108" s="578"/>
      <c r="BK108" s="578"/>
      <c r="BL108" s="578"/>
      <c r="BM108" s="578"/>
      <c r="BN108" s="578"/>
      <c r="BO108" s="578"/>
      <c r="BP108" s="578"/>
      <c r="BQ108" s="578"/>
      <c r="BR108" s="578"/>
      <c r="BS108" s="578"/>
      <c r="BT108" s="578"/>
      <c r="BU108" s="578"/>
      <c r="BV108" s="578"/>
      <c r="BW108" s="578"/>
      <c r="BX108" s="578"/>
      <c r="BY108" s="578"/>
      <c r="BZ108" s="578"/>
      <c r="CA108" s="578"/>
      <c r="CB108" s="578"/>
      <c r="CC108" s="578"/>
      <c r="CD108" s="578"/>
      <c r="CE108" s="578"/>
      <c r="CF108" s="578"/>
      <c r="CG108" s="578"/>
      <c r="CH108" s="578"/>
      <c r="CI108" s="578"/>
      <c r="CJ108" s="578"/>
      <c r="CK108" s="578"/>
      <c r="CL108" s="578"/>
      <c r="CM108" s="578"/>
      <c r="CN108" s="578"/>
      <c r="CO108" s="578"/>
      <c r="CP108" s="578"/>
      <c r="CQ108" s="578"/>
      <c r="CR108" s="578"/>
      <c r="CS108" s="578"/>
      <c r="CT108" s="578"/>
      <c r="CU108" s="578"/>
      <c r="CV108" s="578"/>
      <c r="CW108" s="578"/>
      <c r="CX108" s="578"/>
      <c r="CY108" s="578"/>
      <c r="CZ108" s="578"/>
      <c r="DA108" s="578"/>
      <c r="DB108" s="578"/>
      <c r="DC108" s="578"/>
      <c r="DD108" s="578"/>
      <c r="DE108" s="578"/>
      <c r="DF108" s="578"/>
      <c r="DG108" s="578"/>
      <c r="DH108" s="578"/>
      <c r="DI108" s="578"/>
      <c r="DJ108" s="578"/>
      <c r="DK108" s="578"/>
      <c r="DL108" s="578"/>
      <c r="DM108" s="578"/>
      <c r="DN108" s="578"/>
      <c r="DO108" s="578"/>
      <c r="DP108" s="578"/>
      <c r="DQ108" s="578"/>
      <c r="DR108" s="578"/>
      <c r="DS108" s="578"/>
      <c r="DT108" s="578"/>
      <c r="DU108" s="578"/>
      <c r="DV108" s="578"/>
      <c r="DW108" s="578"/>
      <c r="DX108" s="578"/>
      <c r="DY108" s="578"/>
      <c r="DZ108" s="578"/>
      <c r="EA108" s="578"/>
      <c r="EB108" s="578"/>
      <c r="EC108" s="578"/>
      <c r="ED108" s="578"/>
      <c r="EE108" s="578"/>
      <c r="EF108" s="578"/>
      <c r="EG108" s="578"/>
      <c r="EH108" s="578"/>
      <c r="EI108" s="578"/>
      <c r="EJ108" s="578"/>
      <c r="EK108" s="578"/>
      <c r="EL108" s="578"/>
      <c r="EM108" s="578"/>
      <c r="EN108" s="578"/>
      <c r="EO108" s="578"/>
      <c r="EP108" s="578"/>
      <c r="EQ108" s="578"/>
      <c r="ER108" s="578"/>
      <c r="ES108" s="578"/>
      <c r="ET108" s="578"/>
      <c r="EU108" s="578"/>
      <c r="EV108" s="578"/>
      <c r="EW108" s="578"/>
      <c r="EX108" s="578"/>
      <c r="EY108" s="578"/>
      <c r="EZ108" s="578"/>
      <c r="FA108" s="578"/>
      <c r="FB108" s="578"/>
      <c r="FC108" s="578"/>
      <c r="FD108" s="578"/>
      <c r="FE108" s="578"/>
      <c r="FF108" s="578"/>
      <c r="FG108" s="578"/>
      <c r="FH108" s="578"/>
      <c r="FI108" s="578"/>
      <c r="FJ108" s="578"/>
      <c r="FK108" s="578"/>
      <c r="FL108" s="578"/>
      <c r="FM108" s="578"/>
      <c r="FN108" s="578"/>
      <c r="FO108" s="578"/>
      <c r="FP108" s="578"/>
      <c r="FQ108" s="578"/>
      <c r="FR108" s="578"/>
      <c r="FS108" s="578"/>
      <c r="FT108" s="578"/>
      <c r="FU108" s="578"/>
      <c r="FV108" s="578"/>
      <c r="FW108" s="578"/>
      <c r="FX108" s="578"/>
      <c r="FY108" s="578"/>
      <c r="FZ108" s="578"/>
      <c r="GA108" s="578"/>
      <c r="GB108" s="578"/>
      <c r="GC108" s="578"/>
      <c r="GD108" s="578"/>
      <c r="GE108" s="578"/>
      <c r="GF108" s="578"/>
      <c r="GG108" s="578"/>
      <c r="GH108" s="578"/>
      <c r="GI108" s="578"/>
      <c r="GJ108" s="578"/>
      <c r="GK108" s="578"/>
      <c r="GL108" s="578"/>
      <c r="GM108" s="578"/>
      <c r="GN108" s="578"/>
      <c r="GO108" s="578"/>
      <c r="GP108" s="578"/>
      <c r="GQ108" s="578"/>
      <c r="GR108" s="578"/>
      <c r="GS108" s="578"/>
      <c r="GT108" s="578"/>
      <c r="GU108" s="578"/>
      <c r="GV108" s="578"/>
      <c r="GW108" s="578"/>
      <c r="GX108" s="578"/>
      <c r="GY108" s="578"/>
      <c r="GZ108" s="578"/>
      <c r="HA108" s="578"/>
      <c r="HB108" s="578"/>
      <c r="HC108" s="578"/>
      <c r="HD108" s="578"/>
      <c r="HE108" s="578"/>
      <c r="HF108" s="578"/>
      <c r="HG108" s="578"/>
      <c r="HH108" s="578"/>
      <c r="HI108" s="578"/>
      <c r="HJ108" s="578"/>
      <c r="HK108" s="578"/>
      <c r="HL108" s="578"/>
      <c r="HM108" s="578"/>
      <c r="HN108" s="578"/>
      <c r="HO108" s="578"/>
      <c r="HP108" s="578"/>
      <c r="HQ108" s="578"/>
      <c r="HR108" s="578"/>
      <c r="HS108" s="578"/>
      <c r="HT108" s="578"/>
      <c r="HU108" s="578"/>
      <c r="HV108" s="578"/>
      <c r="HW108" s="578"/>
      <c r="HX108" s="578"/>
      <c r="HY108" s="578"/>
      <c r="HZ108" s="578"/>
      <c r="IA108" s="578"/>
      <c r="IB108" s="578"/>
      <c r="IC108" s="578"/>
      <c r="ID108" s="578"/>
      <c r="IE108" s="578"/>
      <c r="IF108" s="578"/>
      <c r="IG108" s="578"/>
      <c r="IH108" s="578"/>
      <c r="II108" s="578"/>
      <c r="IJ108" s="578"/>
      <c r="IK108" s="578"/>
      <c r="IL108" s="578"/>
      <c r="IM108" s="578"/>
      <c r="IN108" s="578"/>
      <c r="IO108" s="578"/>
      <c r="IP108" s="578"/>
      <c r="IQ108" s="578"/>
      <c r="IR108" s="578"/>
      <c r="IS108" s="578"/>
      <c r="IT108" s="578"/>
      <c r="IU108" s="578"/>
      <c r="IV108" s="578"/>
      <c r="IW108" s="578"/>
      <c r="IX108" s="578"/>
      <c r="IY108" s="578"/>
      <c r="IZ108" s="578"/>
      <c r="JA108" s="578"/>
      <c r="JB108" s="578"/>
      <c r="JC108" s="578"/>
      <c r="JD108" s="578"/>
      <c r="JE108" s="578"/>
      <c r="JF108" s="578"/>
      <c r="JG108" s="578"/>
      <c r="JH108" s="578"/>
      <c r="JI108" s="578"/>
      <c r="JJ108" s="578"/>
      <c r="JK108" s="578"/>
      <c r="JL108" s="578"/>
      <c r="JM108" s="578"/>
      <c r="JN108" s="578"/>
      <c r="JO108" s="578"/>
    </row>
    <row r="109" spans="1:275" s="579" customFormat="1" ht="150" customHeight="1" x14ac:dyDescent="0.25">
      <c r="A109" s="737"/>
      <c r="B109" s="775" t="s">
        <v>417</v>
      </c>
      <c r="C109" s="597">
        <v>80101706</v>
      </c>
      <c r="D109" s="738"/>
      <c r="E109" s="597" t="s">
        <v>88</v>
      </c>
      <c r="F109" s="748"/>
      <c r="G109" s="811"/>
      <c r="H109" s="812"/>
      <c r="I109" s="597" t="s">
        <v>78</v>
      </c>
      <c r="J109" s="597" t="s">
        <v>85</v>
      </c>
      <c r="K109" s="597" t="s">
        <v>706</v>
      </c>
      <c r="L109" s="601">
        <v>3340750</v>
      </c>
      <c r="M109" s="602">
        <v>3340750</v>
      </c>
      <c r="N109" s="813"/>
      <c r="O109" s="813"/>
      <c r="P109" s="813"/>
      <c r="Q109" s="680"/>
      <c r="R109" s="814"/>
      <c r="S109" s="815"/>
      <c r="T109" s="816"/>
      <c r="U109" s="817"/>
      <c r="V109" s="817"/>
      <c r="W109" s="696">
        <v>3340750</v>
      </c>
      <c r="X109" s="590"/>
      <c r="Y109" s="696">
        <v>3340750</v>
      </c>
      <c r="Z109" s="696">
        <v>3340750</v>
      </c>
      <c r="AA109" s="817"/>
      <c r="AB109" s="589"/>
      <c r="AC109" s="589"/>
      <c r="AD109" s="589"/>
      <c r="AE109" s="589"/>
      <c r="AF109" s="589"/>
      <c r="AG109" s="589"/>
      <c r="AH109" s="817"/>
      <c r="AI109" s="816"/>
      <c r="AJ109" s="816"/>
      <c r="AK109" s="817"/>
      <c r="AL109" s="818"/>
      <c r="AM109" s="805"/>
      <c r="AN109" s="806"/>
      <c r="AO109" s="806"/>
      <c r="AP109" s="806"/>
      <c r="AQ109" s="806"/>
      <c r="AR109" s="807"/>
      <c r="AS109" s="807"/>
      <c r="AT109" s="808"/>
      <c r="AU109" s="808"/>
      <c r="AV109" s="808"/>
      <c r="AW109" s="808"/>
      <c r="AX109" s="808"/>
      <c r="AY109" s="808"/>
      <c r="AZ109" s="808"/>
      <c r="BA109" s="808"/>
      <c r="BB109" s="578"/>
      <c r="BC109" s="578"/>
      <c r="BD109" s="578"/>
      <c r="BE109" s="578"/>
      <c r="BF109" s="578"/>
      <c r="BG109" s="578"/>
      <c r="BH109" s="578"/>
      <c r="BI109" s="578"/>
      <c r="BJ109" s="578"/>
      <c r="BK109" s="578"/>
      <c r="BL109" s="578"/>
      <c r="BM109" s="578"/>
      <c r="BN109" s="578"/>
      <c r="BO109" s="578"/>
      <c r="BP109" s="578"/>
      <c r="BQ109" s="578"/>
      <c r="BR109" s="578"/>
      <c r="BS109" s="578"/>
      <c r="BT109" s="578"/>
      <c r="BU109" s="578"/>
      <c r="BV109" s="578"/>
      <c r="BW109" s="578"/>
      <c r="BX109" s="578"/>
      <c r="BY109" s="578"/>
      <c r="BZ109" s="578"/>
      <c r="CA109" s="578"/>
      <c r="CB109" s="578"/>
      <c r="CC109" s="578"/>
      <c r="CD109" s="578"/>
      <c r="CE109" s="578"/>
      <c r="CF109" s="578"/>
      <c r="CG109" s="578"/>
      <c r="CH109" s="578"/>
      <c r="CI109" s="578"/>
      <c r="CJ109" s="578"/>
      <c r="CK109" s="578"/>
      <c r="CL109" s="578"/>
      <c r="CM109" s="578"/>
      <c r="CN109" s="578"/>
      <c r="CO109" s="578"/>
      <c r="CP109" s="578"/>
      <c r="CQ109" s="578"/>
      <c r="CR109" s="578"/>
      <c r="CS109" s="578"/>
      <c r="CT109" s="578"/>
      <c r="CU109" s="578"/>
      <c r="CV109" s="578"/>
      <c r="CW109" s="578"/>
      <c r="CX109" s="578"/>
      <c r="CY109" s="578"/>
      <c r="CZ109" s="578"/>
      <c r="DA109" s="578"/>
      <c r="DB109" s="578"/>
      <c r="DC109" s="578"/>
      <c r="DD109" s="578"/>
      <c r="DE109" s="578"/>
      <c r="DF109" s="578"/>
      <c r="DG109" s="578"/>
      <c r="DH109" s="578"/>
      <c r="DI109" s="578"/>
      <c r="DJ109" s="578"/>
      <c r="DK109" s="578"/>
      <c r="DL109" s="578"/>
      <c r="DM109" s="578"/>
      <c r="DN109" s="578"/>
      <c r="DO109" s="578"/>
      <c r="DP109" s="578"/>
      <c r="DQ109" s="578"/>
      <c r="DR109" s="578"/>
      <c r="DS109" s="578"/>
      <c r="DT109" s="578"/>
      <c r="DU109" s="578"/>
      <c r="DV109" s="578"/>
      <c r="DW109" s="578"/>
      <c r="DX109" s="578"/>
      <c r="DY109" s="578"/>
      <c r="DZ109" s="578"/>
      <c r="EA109" s="578"/>
      <c r="EB109" s="578"/>
      <c r="EC109" s="578"/>
      <c r="ED109" s="578"/>
      <c r="EE109" s="578"/>
      <c r="EF109" s="578"/>
      <c r="EG109" s="578"/>
      <c r="EH109" s="578"/>
      <c r="EI109" s="578"/>
      <c r="EJ109" s="578"/>
      <c r="EK109" s="578"/>
      <c r="EL109" s="578"/>
      <c r="EM109" s="578"/>
      <c r="EN109" s="578"/>
      <c r="EO109" s="578"/>
      <c r="EP109" s="578"/>
      <c r="EQ109" s="578"/>
      <c r="ER109" s="578"/>
      <c r="ES109" s="578"/>
      <c r="ET109" s="578"/>
      <c r="EU109" s="578"/>
      <c r="EV109" s="578"/>
      <c r="EW109" s="578"/>
      <c r="EX109" s="578"/>
      <c r="EY109" s="578"/>
      <c r="EZ109" s="578"/>
      <c r="FA109" s="578"/>
      <c r="FB109" s="578"/>
      <c r="FC109" s="578"/>
      <c r="FD109" s="578"/>
      <c r="FE109" s="578"/>
      <c r="FF109" s="578"/>
      <c r="FG109" s="578"/>
      <c r="FH109" s="578"/>
      <c r="FI109" s="578"/>
      <c r="FJ109" s="578"/>
      <c r="FK109" s="578"/>
      <c r="FL109" s="578"/>
      <c r="FM109" s="578"/>
      <c r="FN109" s="578"/>
      <c r="FO109" s="578"/>
      <c r="FP109" s="578"/>
      <c r="FQ109" s="578"/>
      <c r="FR109" s="578"/>
      <c r="FS109" s="578"/>
      <c r="FT109" s="578"/>
      <c r="FU109" s="578"/>
      <c r="FV109" s="578"/>
      <c r="FW109" s="578"/>
      <c r="FX109" s="578"/>
      <c r="FY109" s="578"/>
      <c r="FZ109" s="578"/>
      <c r="GA109" s="578"/>
      <c r="GB109" s="578"/>
      <c r="GC109" s="578"/>
      <c r="GD109" s="578"/>
      <c r="GE109" s="578"/>
      <c r="GF109" s="578"/>
      <c r="GG109" s="578"/>
      <c r="GH109" s="578"/>
      <c r="GI109" s="578"/>
      <c r="GJ109" s="578"/>
      <c r="GK109" s="578"/>
      <c r="GL109" s="578"/>
      <c r="GM109" s="578"/>
      <c r="GN109" s="578"/>
      <c r="GO109" s="578"/>
      <c r="GP109" s="578"/>
      <c r="GQ109" s="578"/>
      <c r="GR109" s="578"/>
      <c r="GS109" s="578"/>
      <c r="GT109" s="578"/>
      <c r="GU109" s="578"/>
      <c r="GV109" s="578"/>
      <c r="GW109" s="578"/>
      <c r="GX109" s="578"/>
      <c r="GY109" s="578"/>
      <c r="GZ109" s="578"/>
      <c r="HA109" s="578"/>
      <c r="HB109" s="578"/>
      <c r="HC109" s="578"/>
      <c r="HD109" s="578"/>
      <c r="HE109" s="578"/>
      <c r="HF109" s="578"/>
      <c r="HG109" s="578"/>
      <c r="HH109" s="578"/>
      <c r="HI109" s="578"/>
      <c r="HJ109" s="578"/>
      <c r="HK109" s="578"/>
      <c r="HL109" s="578"/>
      <c r="HM109" s="578"/>
      <c r="HN109" s="578"/>
      <c r="HO109" s="578"/>
      <c r="HP109" s="578"/>
      <c r="HQ109" s="578"/>
      <c r="HR109" s="578"/>
      <c r="HS109" s="578"/>
      <c r="HT109" s="578"/>
      <c r="HU109" s="578"/>
      <c r="HV109" s="578"/>
      <c r="HW109" s="578"/>
      <c r="HX109" s="578"/>
      <c r="HY109" s="578"/>
      <c r="HZ109" s="578"/>
      <c r="IA109" s="578"/>
      <c r="IB109" s="578"/>
      <c r="IC109" s="578"/>
      <c r="ID109" s="578"/>
      <c r="IE109" s="578"/>
      <c r="IF109" s="578"/>
      <c r="IG109" s="578"/>
      <c r="IH109" s="578"/>
      <c r="II109" s="578"/>
      <c r="IJ109" s="578"/>
      <c r="IK109" s="578"/>
      <c r="IL109" s="578"/>
      <c r="IM109" s="578"/>
      <c r="IN109" s="578"/>
      <c r="IO109" s="578"/>
      <c r="IP109" s="578"/>
      <c r="IQ109" s="578"/>
      <c r="IR109" s="578"/>
      <c r="IS109" s="578"/>
      <c r="IT109" s="578"/>
      <c r="IU109" s="578"/>
      <c r="IV109" s="578"/>
      <c r="IW109" s="578"/>
      <c r="IX109" s="578"/>
      <c r="IY109" s="578"/>
      <c r="IZ109" s="578"/>
      <c r="JA109" s="578"/>
      <c r="JB109" s="578"/>
      <c r="JC109" s="578"/>
      <c r="JD109" s="578"/>
      <c r="JE109" s="578"/>
      <c r="JF109" s="578"/>
      <c r="JG109" s="578"/>
      <c r="JH109" s="578"/>
      <c r="JI109" s="578"/>
      <c r="JJ109" s="578"/>
      <c r="JK109" s="578"/>
      <c r="JL109" s="578"/>
      <c r="JM109" s="578"/>
      <c r="JN109" s="578"/>
      <c r="JO109" s="578"/>
    </row>
    <row r="110" spans="1:275" s="579" customFormat="1" ht="168.75" customHeight="1" x14ac:dyDescent="0.25">
      <c r="A110" s="596">
        <v>83</v>
      </c>
      <c r="B110" s="775" t="s">
        <v>393</v>
      </c>
      <c r="C110" s="597">
        <v>80101706</v>
      </c>
      <c r="D110" s="598" t="s">
        <v>406</v>
      </c>
      <c r="E110" s="597" t="s">
        <v>88</v>
      </c>
      <c r="F110" s="597">
        <v>1</v>
      </c>
      <c r="G110" s="599" t="s">
        <v>94</v>
      </c>
      <c r="H110" s="780" t="s">
        <v>480</v>
      </c>
      <c r="I110" s="597" t="s">
        <v>78</v>
      </c>
      <c r="J110" s="597" t="s">
        <v>85</v>
      </c>
      <c r="K110" s="597" t="s">
        <v>705</v>
      </c>
      <c r="L110" s="601">
        <v>27300000</v>
      </c>
      <c r="M110" s="602">
        <v>27300000</v>
      </c>
      <c r="N110" s="603" t="s">
        <v>332</v>
      </c>
      <c r="O110" s="603" t="s">
        <v>50</v>
      </c>
      <c r="P110" s="679" t="s">
        <v>431</v>
      </c>
      <c r="Q110" s="680"/>
      <c r="R110" s="691" t="s">
        <v>510</v>
      </c>
      <c r="S110" s="722" t="s">
        <v>511</v>
      </c>
      <c r="T110" s="698">
        <v>42741</v>
      </c>
      <c r="U110" s="697" t="s">
        <v>512</v>
      </c>
      <c r="V110" s="699" t="s">
        <v>493</v>
      </c>
      <c r="W110" s="696">
        <v>27300000</v>
      </c>
      <c r="X110" s="590"/>
      <c r="Y110" s="696">
        <v>27300000</v>
      </c>
      <c r="Z110" s="696">
        <v>27300000</v>
      </c>
      <c r="AA110" s="697" t="s">
        <v>513</v>
      </c>
      <c r="AB110" s="697" t="s">
        <v>496</v>
      </c>
      <c r="AC110" s="698">
        <v>42742</v>
      </c>
      <c r="AD110" s="698">
        <v>42846</v>
      </c>
      <c r="AE110" s="699" t="s">
        <v>514</v>
      </c>
      <c r="AF110" s="819" t="s">
        <v>393</v>
      </c>
      <c r="AG110" s="589"/>
      <c r="AH110" s="697" t="s">
        <v>496</v>
      </c>
      <c r="AI110" s="698">
        <v>42742</v>
      </c>
      <c r="AJ110" s="698">
        <v>42846</v>
      </c>
      <c r="AK110" s="699" t="s">
        <v>514</v>
      </c>
      <c r="AL110" s="723" t="s">
        <v>393</v>
      </c>
      <c r="AM110" s="805"/>
      <c r="AN110" s="806"/>
      <c r="AO110" s="806"/>
      <c r="AP110" s="806"/>
      <c r="AQ110" s="806"/>
      <c r="AR110" s="807"/>
      <c r="AS110" s="807"/>
      <c r="AT110" s="808"/>
      <c r="AU110" s="808"/>
      <c r="AV110" s="808"/>
      <c r="AW110" s="808"/>
      <c r="AX110" s="808"/>
      <c r="AY110" s="808"/>
      <c r="AZ110" s="808"/>
      <c r="BA110" s="808"/>
      <c r="BB110" s="578"/>
      <c r="BC110" s="578"/>
      <c r="BD110" s="578"/>
      <c r="BE110" s="578"/>
      <c r="BF110" s="578"/>
      <c r="BG110" s="578"/>
      <c r="BH110" s="578"/>
      <c r="BI110" s="578"/>
      <c r="BJ110" s="578"/>
      <c r="BK110" s="578"/>
      <c r="BL110" s="578"/>
      <c r="BM110" s="578"/>
      <c r="BN110" s="578"/>
      <c r="BO110" s="578"/>
      <c r="BP110" s="578"/>
      <c r="BQ110" s="578"/>
      <c r="BR110" s="578"/>
      <c r="BS110" s="578"/>
      <c r="BT110" s="578"/>
      <c r="BU110" s="578"/>
      <c r="BV110" s="578"/>
      <c r="BW110" s="578"/>
      <c r="BX110" s="578"/>
      <c r="BY110" s="578"/>
      <c r="BZ110" s="578"/>
      <c r="CA110" s="578"/>
      <c r="CB110" s="578"/>
      <c r="CC110" s="578"/>
      <c r="CD110" s="578"/>
      <c r="CE110" s="578"/>
      <c r="CF110" s="578"/>
      <c r="CG110" s="578"/>
      <c r="CH110" s="578"/>
      <c r="CI110" s="578"/>
      <c r="CJ110" s="578"/>
      <c r="CK110" s="578"/>
      <c r="CL110" s="578"/>
      <c r="CM110" s="578"/>
      <c r="CN110" s="578"/>
      <c r="CO110" s="578"/>
      <c r="CP110" s="578"/>
      <c r="CQ110" s="578"/>
      <c r="CR110" s="578"/>
      <c r="CS110" s="578"/>
      <c r="CT110" s="578"/>
      <c r="CU110" s="578"/>
      <c r="CV110" s="578"/>
      <c r="CW110" s="578"/>
      <c r="CX110" s="578"/>
      <c r="CY110" s="578"/>
      <c r="CZ110" s="578"/>
      <c r="DA110" s="578"/>
      <c r="DB110" s="578"/>
      <c r="DC110" s="578"/>
      <c r="DD110" s="578"/>
      <c r="DE110" s="578"/>
      <c r="DF110" s="578"/>
      <c r="DG110" s="578"/>
      <c r="DH110" s="578"/>
      <c r="DI110" s="578"/>
      <c r="DJ110" s="578"/>
      <c r="DK110" s="578"/>
      <c r="DL110" s="578"/>
      <c r="DM110" s="578"/>
      <c r="DN110" s="578"/>
      <c r="DO110" s="578"/>
      <c r="DP110" s="578"/>
      <c r="DQ110" s="578"/>
      <c r="DR110" s="578"/>
      <c r="DS110" s="578"/>
      <c r="DT110" s="578"/>
      <c r="DU110" s="578"/>
      <c r="DV110" s="578"/>
      <c r="DW110" s="578"/>
      <c r="DX110" s="578"/>
      <c r="DY110" s="578"/>
      <c r="DZ110" s="578"/>
      <c r="EA110" s="578"/>
      <c r="EB110" s="578"/>
      <c r="EC110" s="578"/>
      <c r="ED110" s="578"/>
      <c r="EE110" s="578"/>
      <c r="EF110" s="578"/>
      <c r="EG110" s="578"/>
      <c r="EH110" s="578"/>
      <c r="EI110" s="578"/>
      <c r="EJ110" s="578"/>
      <c r="EK110" s="578"/>
      <c r="EL110" s="578"/>
      <c r="EM110" s="578"/>
      <c r="EN110" s="578"/>
      <c r="EO110" s="578"/>
      <c r="EP110" s="578"/>
      <c r="EQ110" s="578"/>
      <c r="ER110" s="578"/>
      <c r="ES110" s="578"/>
      <c r="ET110" s="578"/>
      <c r="EU110" s="578"/>
      <c r="EV110" s="578"/>
      <c r="EW110" s="578"/>
      <c r="EX110" s="578"/>
      <c r="EY110" s="578"/>
      <c r="EZ110" s="578"/>
      <c r="FA110" s="578"/>
      <c r="FB110" s="578"/>
      <c r="FC110" s="578"/>
      <c r="FD110" s="578"/>
      <c r="FE110" s="578"/>
      <c r="FF110" s="578"/>
      <c r="FG110" s="578"/>
      <c r="FH110" s="578"/>
      <c r="FI110" s="578"/>
      <c r="FJ110" s="578"/>
      <c r="FK110" s="578"/>
      <c r="FL110" s="578"/>
      <c r="FM110" s="578"/>
      <c r="FN110" s="578"/>
      <c r="FO110" s="578"/>
      <c r="FP110" s="578"/>
      <c r="FQ110" s="578"/>
      <c r="FR110" s="578"/>
      <c r="FS110" s="578"/>
      <c r="FT110" s="578"/>
      <c r="FU110" s="578"/>
      <c r="FV110" s="578"/>
      <c r="FW110" s="578"/>
      <c r="FX110" s="578"/>
      <c r="FY110" s="578"/>
      <c r="FZ110" s="578"/>
      <c r="GA110" s="578"/>
      <c r="GB110" s="578"/>
      <c r="GC110" s="578"/>
      <c r="GD110" s="578"/>
      <c r="GE110" s="578"/>
      <c r="GF110" s="578"/>
      <c r="GG110" s="578"/>
      <c r="GH110" s="578"/>
      <c r="GI110" s="578"/>
      <c r="GJ110" s="578"/>
      <c r="GK110" s="578"/>
      <c r="GL110" s="578"/>
      <c r="GM110" s="578"/>
      <c r="GN110" s="578"/>
      <c r="GO110" s="578"/>
      <c r="GP110" s="578"/>
      <c r="GQ110" s="578"/>
      <c r="GR110" s="578"/>
      <c r="GS110" s="578"/>
      <c r="GT110" s="578"/>
      <c r="GU110" s="578"/>
      <c r="GV110" s="578"/>
      <c r="GW110" s="578"/>
      <c r="GX110" s="578"/>
      <c r="GY110" s="578"/>
      <c r="GZ110" s="578"/>
      <c r="HA110" s="578"/>
      <c r="HB110" s="578"/>
      <c r="HC110" s="578"/>
      <c r="HD110" s="578"/>
      <c r="HE110" s="578"/>
      <c r="HF110" s="578"/>
      <c r="HG110" s="578"/>
      <c r="HH110" s="578"/>
      <c r="HI110" s="578"/>
      <c r="HJ110" s="578"/>
      <c r="HK110" s="578"/>
      <c r="HL110" s="578"/>
      <c r="HM110" s="578"/>
      <c r="HN110" s="578"/>
      <c r="HO110" s="578"/>
      <c r="HP110" s="578"/>
      <c r="HQ110" s="578"/>
      <c r="HR110" s="578"/>
      <c r="HS110" s="578"/>
      <c r="HT110" s="578"/>
      <c r="HU110" s="578"/>
      <c r="HV110" s="578"/>
      <c r="HW110" s="578"/>
      <c r="HX110" s="578"/>
      <c r="HY110" s="578"/>
      <c r="HZ110" s="578"/>
      <c r="IA110" s="578"/>
      <c r="IB110" s="578"/>
      <c r="IC110" s="578"/>
      <c r="ID110" s="578"/>
      <c r="IE110" s="578"/>
      <c r="IF110" s="578"/>
      <c r="IG110" s="578"/>
      <c r="IH110" s="578"/>
      <c r="II110" s="578"/>
      <c r="IJ110" s="578"/>
      <c r="IK110" s="578"/>
      <c r="IL110" s="578"/>
      <c r="IM110" s="578"/>
      <c r="IN110" s="578"/>
      <c r="IO110" s="578"/>
      <c r="IP110" s="578"/>
      <c r="IQ110" s="578"/>
      <c r="IR110" s="578"/>
      <c r="IS110" s="578"/>
      <c r="IT110" s="578"/>
      <c r="IU110" s="578"/>
      <c r="IV110" s="578"/>
      <c r="IW110" s="578"/>
      <c r="IX110" s="578"/>
      <c r="IY110" s="578"/>
      <c r="IZ110" s="578"/>
      <c r="JA110" s="578"/>
      <c r="JB110" s="578"/>
      <c r="JC110" s="578"/>
      <c r="JD110" s="578"/>
      <c r="JE110" s="578"/>
      <c r="JF110" s="578"/>
      <c r="JG110" s="578"/>
      <c r="JH110" s="578"/>
      <c r="JI110" s="578"/>
      <c r="JJ110" s="578"/>
      <c r="JK110" s="578"/>
      <c r="JL110" s="578"/>
      <c r="JM110" s="578"/>
      <c r="JN110" s="578"/>
      <c r="JO110" s="578"/>
    </row>
    <row r="111" spans="1:275" s="579" customFormat="1" ht="187.5" customHeight="1" x14ac:dyDescent="0.25">
      <c r="A111" s="596">
        <v>84</v>
      </c>
      <c r="B111" s="775" t="s">
        <v>393</v>
      </c>
      <c r="C111" s="597">
        <v>80101706</v>
      </c>
      <c r="D111" s="598" t="s">
        <v>407</v>
      </c>
      <c r="E111" s="597" t="s">
        <v>88</v>
      </c>
      <c r="F111" s="597">
        <v>1</v>
      </c>
      <c r="G111" s="599" t="s">
        <v>94</v>
      </c>
      <c r="H111" s="780" t="s">
        <v>484</v>
      </c>
      <c r="I111" s="597" t="s">
        <v>78</v>
      </c>
      <c r="J111" s="597" t="s">
        <v>85</v>
      </c>
      <c r="K111" s="597" t="s">
        <v>706</v>
      </c>
      <c r="L111" s="601">
        <v>28750000</v>
      </c>
      <c r="M111" s="602">
        <v>28750000</v>
      </c>
      <c r="N111" s="603" t="s">
        <v>332</v>
      </c>
      <c r="O111" s="603" t="s">
        <v>50</v>
      </c>
      <c r="P111" s="679" t="s">
        <v>422</v>
      </c>
      <c r="Q111" s="680"/>
      <c r="R111" s="691" t="s">
        <v>655</v>
      </c>
      <c r="S111" s="722" t="s">
        <v>656</v>
      </c>
      <c r="T111" s="698">
        <v>42760</v>
      </c>
      <c r="U111" s="697" t="s">
        <v>657</v>
      </c>
      <c r="V111" s="699" t="s">
        <v>493</v>
      </c>
      <c r="W111" s="696">
        <v>27500000</v>
      </c>
      <c r="X111" s="590"/>
      <c r="Y111" s="696">
        <v>27500000</v>
      </c>
      <c r="Z111" s="696">
        <v>27500000</v>
      </c>
      <c r="AA111" s="697" t="s">
        <v>658</v>
      </c>
      <c r="AB111" s="589"/>
      <c r="AC111" s="589"/>
      <c r="AD111" s="589"/>
      <c r="AE111" s="589"/>
      <c r="AF111" s="589"/>
      <c r="AG111" s="589"/>
      <c r="AH111" s="697" t="s">
        <v>556</v>
      </c>
      <c r="AI111" s="698">
        <v>42760</v>
      </c>
      <c r="AJ111" s="698">
        <v>43091</v>
      </c>
      <c r="AK111" s="699" t="s">
        <v>659</v>
      </c>
      <c r="AL111" s="723" t="s">
        <v>393</v>
      </c>
      <c r="AM111" s="805"/>
      <c r="AN111" s="806"/>
      <c r="AO111" s="806"/>
      <c r="AP111" s="806"/>
      <c r="AQ111" s="806"/>
      <c r="AR111" s="807"/>
      <c r="AS111" s="807"/>
      <c r="AT111" s="808"/>
      <c r="AU111" s="808"/>
      <c r="AV111" s="808"/>
      <c r="AW111" s="808"/>
      <c r="AX111" s="808"/>
      <c r="AY111" s="808"/>
      <c r="AZ111" s="808"/>
      <c r="BA111" s="808"/>
      <c r="BB111" s="578"/>
      <c r="BC111" s="578"/>
      <c r="BD111" s="578"/>
      <c r="BE111" s="578"/>
      <c r="BF111" s="578"/>
      <c r="BG111" s="578"/>
      <c r="BH111" s="578"/>
      <c r="BI111" s="578"/>
      <c r="BJ111" s="578"/>
      <c r="BK111" s="578"/>
      <c r="BL111" s="578"/>
      <c r="BM111" s="578"/>
      <c r="BN111" s="578"/>
      <c r="BO111" s="578"/>
      <c r="BP111" s="578"/>
      <c r="BQ111" s="578"/>
      <c r="BR111" s="578"/>
      <c r="BS111" s="578"/>
      <c r="BT111" s="578"/>
      <c r="BU111" s="578"/>
      <c r="BV111" s="578"/>
      <c r="BW111" s="578"/>
      <c r="BX111" s="578"/>
      <c r="BY111" s="578"/>
      <c r="BZ111" s="578"/>
      <c r="CA111" s="578"/>
      <c r="CB111" s="578"/>
      <c r="CC111" s="578"/>
      <c r="CD111" s="578"/>
      <c r="CE111" s="578"/>
      <c r="CF111" s="578"/>
      <c r="CG111" s="578"/>
      <c r="CH111" s="578"/>
      <c r="CI111" s="578"/>
      <c r="CJ111" s="578"/>
      <c r="CK111" s="578"/>
      <c r="CL111" s="578"/>
      <c r="CM111" s="578"/>
      <c r="CN111" s="578"/>
      <c r="CO111" s="578"/>
      <c r="CP111" s="578"/>
      <c r="CQ111" s="578"/>
      <c r="CR111" s="578"/>
      <c r="CS111" s="578"/>
      <c r="CT111" s="578"/>
      <c r="CU111" s="578"/>
      <c r="CV111" s="578"/>
      <c r="CW111" s="578"/>
      <c r="CX111" s="578"/>
      <c r="CY111" s="578"/>
      <c r="CZ111" s="578"/>
      <c r="DA111" s="578"/>
      <c r="DB111" s="578"/>
      <c r="DC111" s="578"/>
      <c r="DD111" s="578"/>
      <c r="DE111" s="578"/>
      <c r="DF111" s="578"/>
      <c r="DG111" s="578"/>
      <c r="DH111" s="578"/>
      <c r="DI111" s="578"/>
      <c r="DJ111" s="578"/>
      <c r="DK111" s="578"/>
      <c r="DL111" s="578"/>
      <c r="DM111" s="578"/>
      <c r="DN111" s="578"/>
      <c r="DO111" s="578"/>
      <c r="DP111" s="578"/>
      <c r="DQ111" s="578"/>
      <c r="DR111" s="578"/>
      <c r="DS111" s="578"/>
      <c r="DT111" s="578"/>
      <c r="DU111" s="578"/>
      <c r="DV111" s="578"/>
      <c r="DW111" s="578"/>
      <c r="DX111" s="578"/>
      <c r="DY111" s="578"/>
      <c r="DZ111" s="578"/>
      <c r="EA111" s="578"/>
      <c r="EB111" s="578"/>
      <c r="EC111" s="578"/>
      <c r="ED111" s="578"/>
      <c r="EE111" s="578"/>
      <c r="EF111" s="578"/>
      <c r="EG111" s="578"/>
      <c r="EH111" s="578"/>
      <c r="EI111" s="578"/>
      <c r="EJ111" s="578"/>
      <c r="EK111" s="578"/>
      <c r="EL111" s="578"/>
      <c r="EM111" s="578"/>
      <c r="EN111" s="578"/>
      <c r="EO111" s="578"/>
      <c r="EP111" s="578"/>
      <c r="EQ111" s="578"/>
      <c r="ER111" s="578"/>
      <c r="ES111" s="578"/>
      <c r="ET111" s="578"/>
      <c r="EU111" s="578"/>
      <c r="EV111" s="578"/>
      <c r="EW111" s="578"/>
      <c r="EX111" s="578"/>
      <c r="EY111" s="578"/>
      <c r="EZ111" s="578"/>
      <c r="FA111" s="578"/>
      <c r="FB111" s="578"/>
      <c r="FC111" s="578"/>
      <c r="FD111" s="578"/>
      <c r="FE111" s="578"/>
      <c r="FF111" s="578"/>
      <c r="FG111" s="578"/>
      <c r="FH111" s="578"/>
      <c r="FI111" s="578"/>
      <c r="FJ111" s="578"/>
      <c r="FK111" s="578"/>
      <c r="FL111" s="578"/>
      <c r="FM111" s="578"/>
      <c r="FN111" s="578"/>
      <c r="FO111" s="578"/>
      <c r="FP111" s="578"/>
      <c r="FQ111" s="578"/>
      <c r="FR111" s="578"/>
      <c r="FS111" s="578"/>
      <c r="FT111" s="578"/>
      <c r="FU111" s="578"/>
      <c r="FV111" s="578"/>
      <c r="FW111" s="578"/>
      <c r="FX111" s="578"/>
      <c r="FY111" s="578"/>
      <c r="FZ111" s="578"/>
      <c r="GA111" s="578"/>
      <c r="GB111" s="578"/>
      <c r="GC111" s="578"/>
      <c r="GD111" s="578"/>
      <c r="GE111" s="578"/>
      <c r="GF111" s="578"/>
      <c r="GG111" s="578"/>
      <c r="GH111" s="578"/>
      <c r="GI111" s="578"/>
      <c r="GJ111" s="578"/>
      <c r="GK111" s="578"/>
      <c r="GL111" s="578"/>
      <c r="GM111" s="578"/>
      <c r="GN111" s="578"/>
      <c r="GO111" s="578"/>
      <c r="GP111" s="578"/>
      <c r="GQ111" s="578"/>
      <c r="GR111" s="578"/>
      <c r="GS111" s="578"/>
      <c r="GT111" s="578"/>
      <c r="GU111" s="578"/>
      <c r="GV111" s="578"/>
      <c r="GW111" s="578"/>
      <c r="GX111" s="578"/>
      <c r="GY111" s="578"/>
      <c r="GZ111" s="578"/>
      <c r="HA111" s="578"/>
      <c r="HB111" s="578"/>
      <c r="HC111" s="578"/>
      <c r="HD111" s="578"/>
      <c r="HE111" s="578"/>
      <c r="HF111" s="578"/>
      <c r="HG111" s="578"/>
      <c r="HH111" s="578"/>
      <c r="HI111" s="578"/>
      <c r="HJ111" s="578"/>
      <c r="HK111" s="578"/>
      <c r="HL111" s="578"/>
      <c r="HM111" s="578"/>
      <c r="HN111" s="578"/>
      <c r="HO111" s="578"/>
      <c r="HP111" s="578"/>
      <c r="HQ111" s="578"/>
      <c r="HR111" s="578"/>
      <c r="HS111" s="578"/>
      <c r="HT111" s="578"/>
      <c r="HU111" s="578"/>
      <c r="HV111" s="578"/>
      <c r="HW111" s="578"/>
      <c r="HX111" s="578"/>
      <c r="HY111" s="578"/>
      <c r="HZ111" s="578"/>
      <c r="IA111" s="578"/>
      <c r="IB111" s="578"/>
      <c r="IC111" s="578"/>
      <c r="ID111" s="578"/>
      <c r="IE111" s="578"/>
      <c r="IF111" s="578"/>
      <c r="IG111" s="578"/>
      <c r="IH111" s="578"/>
      <c r="II111" s="578"/>
      <c r="IJ111" s="578"/>
      <c r="IK111" s="578"/>
      <c r="IL111" s="578"/>
      <c r="IM111" s="578"/>
      <c r="IN111" s="578"/>
      <c r="IO111" s="578"/>
      <c r="IP111" s="578"/>
      <c r="IQ111" s="578"/>
      <c r="IR111" s="578"/>
      <c r="IS111" s="578"/>
      <c r="IT111" s="578"/>
      <c r="IU111" s="578"/>
      <c r="IV111" s="578"/>
      <c r="IW111" s="578"/>
      <c r="IX111" s="578"/>
      <c r="IY111" s="578"/>
      <c r="IZ111" s="578"/>
      <c r="JA111" s="578"/>
      <c r="JB111" s="578"/>
      <c r="JC111" s="578"/>
      <c r="JD111" s="578"/>
      <c r="JE111" s="578"/>
      <c r="JF111" s="578"/>
      <c r="JG111" s="578"/>
      <c r="JH111" s="578"/>
      <c r="JI111" s="578"/>
      <c r="JJ111" s="578"/>
      <c r="JK111" s="578"/>
      <c r="JL111" s="578"/>
      <c r="JM111" s="578"/>
      <c r="JN111" s="578"/>
      <c r="JO111" s="578"/>
    </row>
    <row r="112" spans="1:275" s="579" customFormat="1" ht="93.75" customHeight="1" x14ac:dyDescent="0.25">
      <c r="A112" s="596">
        <v>85</v>
      </c>
      <c r="B112" s="775" t="s">
        <v>423</v>
      </c>
      <c r="C112" s="597">
        <v>80101706</v>
      </c>
      <c r="D112" s="598" t="s">
        <v>424</v>
      </c>
      <c r="E112" s="597" t="s">
        <v>88</v>
      </c>
      <c r="F112" s="597">
        <v>1</v>
      </c>
      <c r="G112" s="599" t="s">
        <v>94</v>
      </c>
      <c r="H112" s="780" t="s">
        <v>480</v>
      </c>
      <c r="I112" s="597" t="s">
        <v>78</v>
      </c>
      <c r="J112" s="597" t="s">
        <v>85</v>
      </c>
      <c r="K112" s="597" t="s">
        <v>706</v>
      </c>
      <c r="L112" s="601">
        <v>26250000</v>
      </c>
      <c r="M112" s="602">
        <v>26250000</v>
      </c>
      <c r="N112" s="603" t="s">
        <v>332</v>
      </c>
      <c r="O112" s="603" t="s">
        <v>50</v>
      </c>
      <c r="P112" s="679" t="s">
        <v>422</v>
      </c>
      <c r="Q112" s="680"/>
      <c r="R112" s="691" t="s">
        <v>603</v>
      </c>
      <c r="S112" s="722" t="s">
        <v>604</v>
      </c>
      <c r="T112" s="698">
        <v>42753</v>
      </c>
      <c r="U112" s="697" t="s">
        <v>605</v>
      </c>
      <c r="V112" s="699" t="s">
        <v>493</v>
      </c>
      <c r="W112" s="696">
        <v>26250000</v>
      </c>
      <c r="X112" s="590"/>
      <c r="Y112" s="696">
        <v>26250000</v>
      </c>
      <c r="Z112" s="696">
        <v>26250000</v>
      </c>
      <c r="AA112" s="697" t="s">
        <v>606</v>
      </c>
      <c r="AB112" s="589"/>
      <c r="AC112" s="589"/>
      <c r="AD112" s="589"/>
      <c r="AE112" s="589"/>
      <c r="AF112" s="589"/>
      <c r="AG112" s="589"/>
      <c r="AH112" s="697" t="s">
        <v>563</v>
      </c>
      <c r="AI112" s="698">
        <v>42753</v>
      </c>
      <c r="AJ112" s="698">
        <v>42857</v>
      </c>
      <c r="AK112" s="699" t="s">
        <v>530</v>
      </c>
      <c r="AL112" s="723" t="s">
        <v>385</v>
      </c>
      <c r="AM112" s="805"/>
      <c r="AN112" s="806"/>
      <c r="AO112" s="806"/>
      <c r="AP112" s="806"/>
      <c r="AQ112" s="806"/>
      <c r="AR112" s="807"/>
      <c r="AS112" s="807"/>
      <c r="AT112" s="808"/>
      <c r="AU112" s="808"/>
      <c r="AV112" s="808"/>
      <c r="AW112" s="808"/>
      <c r="AX112" s="808"/>
      <c r="AY112" s="808"/>
      <c r="AZ112" s="808"/>
      <c r="BA112" s="808"/>
      <c r="BB112" s="578"/>
      <c r="BC112" s="578"/>
      <c r="BD112" s="578"/>
      <c r="BE112" s="578"/>
      <c r="BF112" s="578"/>
      <c r="BG112" s="578"/>
      <c r="BH112" s="578"/>
      <c r="BI112" s="578"/>
      <c r="BJ112" s="578"/>
      <c r="BK112" s="578"/>
      <c r="BL112" s="578"/>
      <c r="BM112" s="578"/>
      <c r="BN112" s="578"/>
      <c r="BO112" s="578"/>
      <c r="BP112" s="578"/>
      <c r="BQ112" s="578"/>
      <c r="BR112" s="578"/>
      <c r="BS112" s="578"/>
      <c r="BT112" s="578"/>
      <c r="BU112" s="578"/>
      <c r="BV112" s="578"/>
      <c r="BW112" s="578"/>
      <c r="BX112" s="578"/>
      <c r="BY112" s="578"/>
      <c r="BZ112" s="578"/>
      <c r="CA112" s="578"/>
      <c r="CB112" s="578"/>
      <c r="CC112" s="578"/>
      <c r="CD112" s="578"/>
      <c r="CE112" s="578"/>
      <c r="CF112" s="578"/>
      <c r="CG112" s="578"/>
      <c r="CH112" s="578"/>
      <c r="CI112" s="578"/>
      <c r="CJ112" s="578"/>
      <c r="CK112" s="578"/>
      <c r="CL112" s="578"/>
      <c r="CM112" s="578"/>
      <c r="CN112" s="578"/>
      <c r="CO112" s="578"/>
      <c r="CP112" s="578"/>
      <c r="CQ112" s="578"/>
      <c r="CR112" s="578"/>
      <c r="CS112" s="578"/>
      <c r="CT112" s="578"/>
      <c r="CU112" s="578"/>
      <c r="CV112" s="578"/>
      <c r="CW112" s="578"/>
      <c r="CX112" s="578"/>
      <c r="CY112" s="578"/>
      <c r="CZ112" s="578"/>
      <c r="DA112" s="578"/>
      <c r="DB112" s="578"/>
      <c r="DC112" s="578"/>
      <c r="DD112" s="578"/>
      <c r="DE112" s="578"/>
      <c r="DF112" s="578"/>
      <c r="DG112" s="578"/>
      <c r="DH112" s="578"/>
      <c r="DI112" s="578"/>
      <c r="DJ112" s="578"/>
      <c r="DK112" s="578"/>
      <c r="DL112" s="578"/>
      <c r="DM112" s="578"/>
      <c r="DN112" s="578"/>
      <c r="DO112" s="578"/>
      <c r="DP112" s="578"/>
      <c r="DQ112" s="578"/>
      <c r="DR112" s="578"/>
      <c r="DS112" s="578"/>
      <c r="DT112" s="578"/>
      <c r="DU112" s="578"/>
      <c r="DV112" s="578"/>
      <c r="DW112" s="578"/>
      <c r="DX112" s="578"/>
      <c r="DY112" s="578"/>
      <c r="DZ112" s="578"/>
      <c r="EA112" s="578"/>
      <c r="EB112" s="578"/>
      <c r="EC112" s="578"/>
      <c r="ED112" s="578"/>
      <c r="EE112" s="578"/>
      <c r="EF112" s="578"/>
      <c r="EG112" s="578"/>
      <c r="EH112" s="578"/>
      <c r="EI112" s="578"/>
      <c r="EJ112" s="578"/>
      <c r="EK112" s="578"/>
      <c r="EL112" s="578"/>
      <c r="EM112" s="578"/>
      <c r="EN112" s="578"/>
      <c r="EO112" s="578"/>
      <c r="EP112" s="578"/>
      <c r="EQ112" s="578"/>
      <c r="ER112" s="578"/>
      <c r="ES112" s="578"/>
      <c r="ET112" s="578"/>
      <c r="EU112" s="578"/>
      <c r="EV112" s="578"/>
      <c r="EW112" s="578"/>
      <c r="EX112" s="578"/>
      <c r="EY112" s="578"/>
      <c r="EZ112" s="578"/>
      <c r="FA112" s="578"/>
      <c r="FB112" s="578"/>
      <c r="FC112" s="578"/>
      <c r="FD112" s="578"/>
      <c r="FE112" s="578"/>
      <c r="FF112" s="578"/>
      <c r="FG112" s="578"/>
      <c r="FH112" s="578"/>
      <c r="FI112" s="578"/>
      <c r="FJ112" s="578"/>
      <c r="FK112" s="578"/>
      <c r="FL112" s="578"/>
      <c r="FM112" s="578"/>
      <c r="FN112" s="578"/>
      <c r="FO112" s="578"/>
      <c r="FP112" s="578"/>
      <c r="FQ112" s="578"/>
      <c r="FR112" s="578"/>
      <c r="FS112" s="578"/>
      <c r="FT112" s="578"/>
      <c r="FU112" s="578"/>
      <c r="FV112" s="578"/>
      <c r="FW112" s="578"/>
      <c r="FX112" s="578"/>
      <c r="FY112" s="578"/>
      <c r="FZ112" s="578"/>
      <c r="GA112" s="578"/>
      <c r="GB112" s="578"/>
      <c r="GC112" s="578"/>
      <c r="GD112" s="578"/>
      <c r="GE112" s="578"/>
      <c r="GF112" s="578"/>
      <c r="GG112" s="578"/>
      <c r="GH112" s="578"/>
      <c r="GI112" s="578"/>
      <c r="GJ112" s="578"/>
      <c r="GK112" s="578"/>
      <c r="GL112" s="578"/>
      <c r="GM112" s="578"/>
      <c r="GN112" s="578"/>
      <c r="GO112" s="578"/>
      <c r="GP112" s="578"/>
      <c r="GQ112" s="578"/>
      <c r="GR112" s="578"/>
      <c r="GS112" s="578"/>
      <c r="GT112" s="578"/>
      <c r="GU112" s="578"/>
      <c r="GV112" s="578"/>
      <c r="GW112" s="578"/>
      <c r="GX112" s="578"/>
      <c r="GY112" s="578"/>
      <c r="GZ112" s="578"/>
      <c r="HA112" s="578"/>
      <c r="HB112" s="578"/>
      <c r="HC112" s="578"/>
      <c r="HD112" s="578"/>
      <c r="HE112" s="578"/>
      <c r="HF112" s="578"/>
      <c r="HG112" s="578"/>
      <c r="HH112" s="578"/>
      <c r="HI112" s="578"/>
      <c r="HJ112" s="578"/>
      <c r="HK112" s="578"/>
      <c r="HL112" s="578"/>
      <c r="HM112" s="578"/>
      <c r="HN112" s="578"/>
      <c r="HO112" s="578"/>
      <c r="HP112" s="578"/>
      <c r="HQ112" s="578"/>
      <c r="HR112" s="578"/>
      <c r="HS112" s="578"/>
      <c r="HT112" s="578"/>
      <c r="HU112" s="578"/>
      <c r="HV112" s="578"/>
      <c r="HW112" s="578"/>
      <c r="HX112" s="578"/>
      <c r="HY112" s="578"/>
      <c r="HZ112" s="578"/>
      <c r="IA112" s="578"/>
      <c r="IB112" s="578"/>
      <c r="IC112" s="578"/>
      <c r="ID112" s="578"/>
      <c r="IE112" s="578"/>
      <c r="IF112" s="578"/>
      <c r="IG112" s="578"/>
      <c r="IH112" s="578"/>
      <c r="II112" s="578"/>
      <c r="IJ112" s="578"/>
      <c r="IK112" s="578"/>
      <c r="IL112" s="578"/>
      <c r="IM112" s="578"/>
      <c r="IN112" s="578"/>
      <c r="IO112" s="578"/>
      <c r="IP112" s="578"/>
      <c r="IQ112" s="578"/>
      <c r="IR112" s="578"/>
      <c r="IS112" s="578"/>
      <c r="IT112" s="578"/>
      <c r="IU112" s="578"/>
      <c r="IV112" s="578"/>
      <c r="IW112" s="578"/>
      <c r="IX112" s="578"/>
      <c r="IY112" s="578"/>
      <c r="IZ112" s="578"/>
      <c r="JA112" s="578"/>
      <c r="JB112" s="578"/>
      <c r="JC112" s="578"/>
      <c r="JD112" s="578"/>
      <c r="JE112" s="578"/>
      <c r="JF112" s="578"/>
      <c r="JG112" s="578"/>
      <c r="JH112" s="578"/>
      <c r="JI112" s="578"/>
      <c r="JJ112" s="578"/>
      <c r="JK112" s="578"/>
      <c r="JL112" s="578"/>
      <c r="JM112" s="578"/>
      <c r="JN112" s="578"/>
      <c r="JO112" s="578"/>
    </row>
    <row r="113" spans="1:275" s="579" customFormat="1" ht="75" customHeight="1" x14ac:dyDescent="0.25">
      <c r="A113" s="596">
        <v>86</v>
      </c>
      <c r="B113" s="597" t="s">
        <v>271</v>
      </c>
      <c r="C113" s="597">
        <v>80101706</v>
      </c>
      <c r="D113" s="598" t="s">
        <v>395</v>
      </c>
      <c r="E113" s="597" t="s">
        <v>88</v>
      </c>
      <c r="F113" s="597">
        <v>1</v>
      </c>
      <c r="G113" s="599" t="s">
        <v>94</v>
      </c>
      <c r="H113" s="780" t="s">
        <v>482</v>
      </c>
      <c r="I113" s="597" t="s">
        <v>78</v>
      </c>
      <c r="J113" s="597" t="s">
        <v>85</v>
      </c>
      <c r="K113" s="597" t="s">
        <v>705</v>
      </c>
      <c r="L113" s="601">
        <v>19822000</v>
      </c>
      <c r="M113" s="602">
        <v>19822000</v>
      </c>
      <c r="N113" s="603" t="s">
        <v>332</v>
      </c>
      <c r="O113" s="603" t="s">
        <v>50</v>
      </c>
      <c r="P113" s="679" t="s">
        <v>333</v>
      </c>
      <c r="Q113" s="680"/>
      <c r="R113" s="691" t="s">
        <v>751</v>
      </c>
      <c r="S113" s="691" t="s">
        <v>787</v>
      </c>
      <c r="T113" s="692">
        <v>42772</v>
      </c>
      <c r="U113" s="693" t="s">
        <v>788</v>
      </c>
      <c r="V113" s="694" t="s">
        <v>493</v>
      </c>
      <c r="W113" s="695">
        <v>19822000</v>
      </c>
      <c r="X113" s="590"/>
      <c r="Y113" s="736">
        <f>W113</f>
        <v>19822000</v>
      </c>
      <c r="Z113" s="736">
        <f>W113</f>
        <v>19822000</v>
      </c>
      <c r="AA113" s="697" t="s">
        <v>755</v>
      </c>
      <c r="AB113" s="589"/>
      <c r="AC113" s="589"/>
      <c r="AD113" s="589"/>
      <c r="AE113" s="589"/>
      <c r="AF113" s="589"/>
      <c r="AG113" s="589"/>
      <c r="AH113" s="697" t="s">
        <v>756</v>
      </c>
      <c r="AI113" s="698">
        <v>42772</v>
      </c>
      <c r="AJ113" s="698">
        <v>42936</v>
      </c>
      <c r="AK113" s="699" t="s">
        <v>664</v>
      </c>
      <c r="AL113" s="700" t="s">
        <v>525</v>
      </c>
      <c r="AM113" s="805"/>
      <c r="AN113" s="806"/>
      <c r="AO113" s="806"/>
      <c r="AP113" s="806"/>
      <c r="AQ113" s="806"/>
      <c r="AR113" s="807"/>
      <c r="AS113" s="807"/>
      <c r="AT113" s="808"/>
      <c r="AU113" s="808"/>
      <c r="AV113" s="808"/>
      <c r="AW113" s="808"/>
      <c r="AX113" s="808"/>
      <c r="AY113" s="808"/>
      <c r="AZ113" s="808"/>
      <c r="BA113" s="808"/>
      <c r="BB113" s="578"/>
      <c r="BC113" s="578"/>
      <c r="BD113" s="578"/>
      <c r="BE113" s="578"/>
      <c r="BF113" s="578"/>
      <c r="BG113" s="578"/>
      <c r="BH113" s="578"/>
      <c r="BI113" s="578"/>
      <c r="BJ113" s="578"/>
      <c r="BK113" s="578"/>
      <c r="BL113" s="578"/>
      <c r="BM113" s="578"/>
      <c r="BN113" s="578"/>
      <c r="BO113" s="578"/>
      <c r="BP113" s="578"/>
      <c r="BQ113" s="578"/>
      <c r="BR113" s="578"/>
      <c r="BS113" s="578"/>
      <c r="BT113" s="578"/>
      <c r="BU113" s="578"/>
      <c r="BV113" s="578"/>
      <c r="BW113" s="578"/>
      <c r="BX113" s="578"/>
      <c r="BY113" s="578"/>
      <c r="BZ113" s="578"/>
      <c r="CA113" s="578"/>
      <c r="CB113" s="578"/>
      <c r="CC113" s="578"/>
      <c r="CD113" s="578"/>
      <c r="CE113" s="578"/>
      <c r="CF113" s="578"/>
      <c r="CG113" s="578"/>
      <c r="CH113" s="578"/>
      <c r="CI113" s="578"/>
      <c r="CJ113" s="578"/>
      <c r="CK113" s="578"/>
      <c r="CL113" s="578"/>
      <c r="CM113" s="578"/>
      <c r="CN113" s="578"/>
      <c r="CO113" s="578"/>
      <c r="CP113" s="578"/>
      <c r="CQ113" s="578"/>
      <c r="CR113" s="578"/>
      <c r="CS113" s="578"/>
      <c r="CT113" s="578"/>
      <c r="CU113" s="578"/>
      <c r="CV113" s="578"/>
      <c r="CW113" s="578"/>
      <c r="CX113" s="578"/>
      <c r="CY113" s="578"/>
      <c r="CZ113" s="578"/>
      <c r="DA113" s="578"/>
      <c r="DB113" s="578"/>
      <c r="DC113" s="578"/>
      <c r="DD113" s="578"/>
      <c r="DE113" s="578"/>
      <c r="DF113" s="578"/>
      <c r="DG113" s="578"/>
      <c r="DH113" s="578"/>
      <c r="DI113" s="578"/>
      <c r="DJ113" s="578"/>
      <c r="DK113" s="578"/>
      <c r="DL113" s="578"/>
      <c r="DM113" s="578"/>
      <c r="DN113" s="578"/>
      <c r="DO113" s="578"/>
      <c r="DP113" s="578"/>
      <c r="DQ113" s="578"/>
      <c r="DR113" s="578"/>
      <c r="DS113" s="578"/>
      <c r="DT113" s="578"/>
      <c r="DU113" s="578"/>
      <c r="DV113" s="578"/>
      <c r="DW113" s="578"/>
      <c r="DX113" s="578"/>
      <c r="DY113" s="578"/>
      <c r="DZ113" s="578"/>
      <c r="EA113" s="578"/>
      <c r="EB113" s="578"/>
      <c r="EC113" s="578"/>
      <c r="ED113" s="578"/>
      <c r="EE113" s="578"/>
      <c r="EF113" s="578"/>
      <c r="EG113" s="578"/>
      <c r="EH113" s="578"/>
      <c r="EI113" s="578"/>
      <c r="EJ113" s="578"/>
      <c r="EK113" s="578"/>
      <c r="EL113" s="578"/>
      <c r="EM113" s="578"/>
      <c r="EN113" s="578"/>
      <c r="EO113" s="578"/>
      <c r="EP113" s="578"/>
      <c r="EQ113" s="578"/>
      <c r="ER113" s="578"/>
      <c r="ES113" s="578"/>
      <c r="ET113" s="578"/>
      <c r="EU113" s="578"/>
      <c r="EV113" s="578"/>
      <c r="EW113" s="578"/>
      <c r="EX113" s="578"/>
      <c r="EY113" s="578"/>
      <c r="EZ113" s="578"/>
      <c r="FA113" s="578"/>
      <c r="FB113" s="578"/>
      <c r="FC113" s="578"/>
      <c r="FD113" s="578"/>
      <c r="FE113" s="578"/>
      <c r="FF113" s="578"/>
      <c r="FG113" s="578"/>
      <c r="FH113" s="578"/>
      <c r="FI113" s="578"/>
      <c r="FJ113" s="578"/>
      <c r="FK113" s="578"/>
      <c r="FL113" s="578"/>
      <c r="FM113" s="578"/>
      <c r="FN113" s="578"/>
      <c r="FO113" s="578"/>
      <c r="FP113" s="578"/>
      <c r="FQ113" s="578"/>
      <c r="FR113" s="578"/>
      <c r="FS113" s="578"/>
      <c r="FT113" s="578"/>
      <c r="FU113" s="578"/>
      <c r="FV113" s="578"/>
      <c r="FW113" s="578"/>
      <c r="FX113" s="578"/>
      <c r="FY113" s="578"/>
      <c r="FZ113" s="578"/>
      <c r="GA113" s="578"/>
      <c r="GB113" s="578"/>
      <c r="GC113" s="578"/>
      <c r="GD113" s="578"/>
      <c r="GE113" s="578"/>
      <c r="GF113" s="578"/>
      <c r="GG113" s="578"/>
      <c r="GH113" s="578"/>
      <c r="GI113" s="578"/>
      <c r="GJ113" s="578"/>
      <c r="GK113" s="578"/>
      <c r="GL113" s="578"/>
      <c r="GM113" s="578"/>
      <c r="GN113" s="578"/>
      <c r="GO113" s="578"/>
      <c r="GP113" s="578"/>
      <c r="GQ113" s="578"/>
      <c r="GR113" s="578"/>
      <c r="GS113" s="578"/>
      <c r="GT113" s="578"/>
      <c r="GU113" s="578"/>
      <c r="GV113" s="578"/>
      <c r="GW113" s="578"/>
      <c r="GX113" s="578"/>
      <c r="GY113" s="578"/>
      <c r="GZ113" s="578"/>
      <c r="HA113" s="578"/>
      <c r="HB113" s="578"/>
      <c r="HC113" s="578"/>
      <c r="HD113" s="578"/>
      <c r="HE113" s="578"/>
      <c r="HF113" s="578"/>
      <c r="HG113" s="578"/>
      <c r="HH113" s="578"/>
      <c r="HI113" s="578"/>
      <c r="HJ113" s="578"/>
      <c r="HK113" s="578"/>
      <c r="HL113" s="578"/>
      <c r="HM113" s="578"/>
      <c r="HN113" s="578"/>
      <c r="HO113" s="578"/>
      <c r="HP113" s="578"/>
      <c r="HQ113" s="578"/>
      <c r="HR113" s="578"/>
      <c r="HS113" s="578"/>
      <c r="HT113" s="578"/>
      <c r="HU113" s="578"/>
      <c r="HV113" s="578"/>
      <c r="HW113" s="578"/>
      <c r="HX113" s="578"/>
      <c r="HY113" s="578"/>
      <c r="HZ113" s="578"/>
      <c r="IA113" s="578"/>
      <c r="IB113" s="578"/>
      <c r="IC113" s="578"/>
      <c r="ID113" s="578"/>
      <c r="IE113" s="578"/>
      <c r="IF113" s="578"/>
      <c r="IG113" s="578"/>
      <c r="IH113" s="578"/>
      <c r="II113" s="578"/>
      <c r="IJ113" s="578"/>
      <c r="IK113" s="578"/>
      <c r="IL113" s="578"/>
      <c r="IM113" s="578"/>
      <c r="IN113" s="578"/>
      <c r="IO113" s="578"/>
      <c r="IP113" s="578"/>
      <c r="IQ113" s="578"/>
      <c r="IR113" s="578"/>
      <c r="IS113" s="578"/>
      <c r="IT113" s="578"/>
      <c r="IU113" s="578"/>
      <c r="IV113" s="578"/>
      <c r="IW113" s="578"/>
      <c r="IX113" s="578"/>
      <c r="IY113" s="578"/>
      <c r="IZ113" s="578"/>
      <c r="JA113" s="578"/>
      <c r="JB113" s="578"/>
      <c r="JC113" s="578"/>
      <c r="JD113" s="578"/>
      <c r="JE113" s="578"/>
      <c r="JF113" s="578"/>
      <c r="JG113" s="578"/>
      <c r="JH113" s="578"/>
      <c r="JI113" s="578"/>
      <c r="JJ113" s="578"/>
      <c r="JK113" s="578"/>
      <c r="JL113" s="578"/>
      <c r="JM113" s="578"/>
      <c r="JN113" s="578"/>
      <c r="JO113" s="578"/>
    </row>
    <row r="114" spans="1:275" s="579" customFormat="1" ht="206.25" customHeight="1" x14ac:dyDescent="0.25">
      <c r="A114" s="596">
        <v>87</v>
      </c>
      <c r="B114" s="597" t="s">
        <v>270</v>
      </c>
      <c r="C114" s="597">
        <v>80101706</v>
      </c>
      <c r="D114" s="598" t="s">
        <v>405</v>
      </c>
      <c r="E114" s="597" t="s">
        <v>88</v>
      </c>
      <c r="F114" s="597">
        <v>1</v>
      </c>
      <c r="G114" s="599" t="s">
        <v>94</v>
      </c>
      <c r="H114" s="780" t="s">
        <v>484</v>
      </c>
      <c r="I114" s="597" t="s">
        <v>78</v>
      </c>
      <c r="J114" s="597" t="s">
        <v>85</v>
      </c>
      <c r="K114" s="597" t="s">
        <v>705</v>
      </c>
      <c r="L114" s="601">
        <v>29716000</v>
      </c>
      <c r="M114" s="602">
        <v>29716000</v>
      </c>
      <c r="N114" s="603" t="s">
        <v>332</v>
      </c>
      <c r="O114" s="603" t="s">
        <v>50</v>
      </c>
      <c r="P114" s="679" t="s">
        <v>784</v>
      </c>
      <c r="Q114" s="680"/>
      <c r="R114" s="691" t="s">
        <v>616</v>
      </c>
      <c r="S114" s="722" t="s">
        <v>617</v>
      </c>
      <c r="T114" s="698">
        <v>42754</v>
      </c>
      <c r="U114" s="697" t="s">
        <v>601</v>
      </c>
      <c r="V114" s="699" t="s">
        <v>493</v>
      </c>
      <c r="W114" s="696">
        <v>29113080</v>
      </c>
      <c r="X114" s="590"/>
      <c r="Y114" s="696">
        <v>29113080</v>
      </c>
      <c r="Z114" s="696">
        <v>29113080</v>
      </c>
      <c r="AA114" s="697" t="s">
        <v>618</v>
      </c>
      <c r="AB114" s="589"/>
      <c r="AC114" s="589"/>
      <c r="AD114" s="589"/>
      <c r="AE114" s="589"/>
      <c r="AF114" s="589"/>
      <c r="AG114" s="589"/>
      <c r="AH114" s="697" t="s">
        <v>556</v>
      </c>
      <c r="AI114" s="698">
        <v>42754</v>
      </c>
      <c r="AJ114" s="698">
        <v>43091</v>
      </c>
      <c r="AK114" s="699" t="s">
        <v>591</v>
      </c>
      <c r="AL114" s="723" t="s">
        <v>592</v>
      </c>
      <c r="AM114" s="805"/>
      <c r="AN114" s="806"/>
      <c r="AO114" s="806"/>
      <c r="AP114" s="806"/>
      <c r="AQ114" s="806"/>
      <c r="AR114" s="807"/>
      <c r="AS114" s="807"/>
      <c r="AT114" s="808"/>
      <c r="AU114" s="808"/>
      <c r="AV114" s="808"/>
      <c r="AW114" s="808"/>
      <c r="AX114" s="808"/>
      <c r="AY114" s="808"/>
      <c r="AZ114" s="808"/>
      <c r="BA114" s="808"/>
      <c r="BB114" s="578"/>
      <c r="BC114" s="578"/>
      <c r="BD114" s="578"/>
      <c r="BE114" s="578"/>
      <c r="BF114" s="578"/>
      <c r="BG114" s="578"/>
      <c r="BH114" s="578"/>
      <c r="BI114" s="578"/>
      <c r="BJ114" s="578"/>
      <c r="BK114" s="578"/>
      <c r="BL114" s="578"/>
      <c r="BM114" s="578"/>
      <c r="BN114" s="578"/>
      <c r="BO114" s="578"/>
      <c r="BP114" s="578"/>
      <c r="BQ114" s="578"/>
      <c r="BR114" s="578"/>
      <c r="BS114" s="578"/>
      <c r="BT114" s="578"/>
      <c r="BU114" s="578"/>
      <c r="BV114" s="578"/>
      <c r="BW114" s="578"/>
      <c r="BX114" s="578"/>
      <c r="BY114" s="578"/>
      <c r="BZ114" s="578"/>
      <c r="CA114" s="578"/>
      <c r="CB114" s="578"/>
      <c r="CC114" s="578"/>
      <c r="CD114" s="578"/>
      <c r="CE114" s="578"/>
      <c r="CF114" s="578"/>
      <c r="CG114" s="578"/>
      <c r="CH114" s="578"/>
      <c r="CI114" s="578"/>
      <c r="CJ114" s="578"/>
      <c r="CK114" s="578"/>
      <c r="CL114" s="578"/>
      <c r="CM114" s="578"/>
      <c r="CN114" s="578"/>
      <c r="CO114" s="578"/>
      <c r="CP114" s="578"/>
      <c r="CQ114" s="578"/>
      <c r="CR114" s="578"/>
      <c r="CS114" s="578"/>
      <c r="CT114" s="578"/>
      <c r="CU114" s="578"/>
      <c r="CV114" s="578"/>
      <c r="CW114" s="578"/>
      <c r="CX114" s="578"/>
      <c r="CY114" s="578"/>
      <c r="CZ114" s="578"/>
      <c r="DA114" s="578"/>
      <c r="DB114" s="578"/>
      <c r="DC114" s="578"/>
      <c r="DD114" s="578"/>
      <c r="DE114" s="578"/>
      <c r="DF114" s="578"/>
      <c r="DG114" s="578"/>
      <c r="DH114" s="578"/>
      <c r="DI114" s="578"/>
      <c r="DJ114" s="578"/>
      <c r="DK114" s="578"/>
      <c r="DL114" s="578"/>
      <c r="DM114" s="578"/>
      <c r="DN114" s="578"/>
      <c r="DO114" s="578"/>
      <c r="DP114" s="578"/>
      <c r="DQ114" s="578"/>
      <c r="DR114" s="578"/>
      <c r="DS114" s="578"/>
      <c r="DT114" s="578"/>
      <c r="DU114" s="578"/>
      <c r="DV114" s="578"/>
      <c r="DW114" s="578"/>
      <c r="DX114" s="578"/>
      <c r="DY114" s="578"/>
      <c r="DZ114" s="578"/>
      <c r="EA114" s="578"/>
      <c r="EB114" s="578"/>
      <c r="EC114" s="578"/>
      <c r="ED114" s="578"/>
      <c r="EE114" s="578"/>
      <c r="EF114" s="578"/>
      <c r="EG114" s="578"/>
      <c r="EH114" s="578"/>
      <c r="EI114" s="578"/>
      <c r="EJ114" s="578"/>
      <c r="EK114" s="578"/>
      <c r="EL114" s="578"/>
      <c r="EM114" s="578"/>
      <c r="EN114" s="578"/>
      <c r="EO114" s="578"/>
      <c r="EP114" s="578"/>
      <c r="EQ114" s="578"/>
      <c r="ER114" s="578"/>
      <c r="ES114" s="578"/>
      <c r="ET114" s="578"/>
      <c r="EU114" s="578"/>
      <c r="EV114" s="578"/>
      <c r="EW114" s="578"/>
      <c r="EX114" s="578"/>
      <c r="EY114" s="578"/>
      <c r="EZ114" s="578"/>
      <c r="FA114" s="578"/>
      <c r="FB114" s="578"/>
      <c r="FC114" s="578"/>
      <c r="FD114" s="578"/>
      <c r="FE114" s="578"/>
      <c r="FF114" s="578"/>
      <c r="FG114" s="578"/>
      <c r="FH114" s="578"/>
      <c r="FI114" s="578"/>
      <c r="FJ114" s="578"/>
      <c r="FK114" s="578"/>
      <c r="FL114" s="578"/>
      <c r="FM114" s="578"/>
      <c r="FN114" s="578"/>
      <c r="FO114" s="578"/>
      <c r="FP114" s="578"/>
      <c r="FQ114" s="578"/>
      <c r="FR114" s="578"/>
      <c r="FS114" s="578"/>
      <c r="FT114" s="578"/>
      <c r="FU114" s="578"/>
      <c r="FV114" s="578"/>
      <c r="FW114" s="578"/>
      <c r="FX114" s="578"/>
      <c r="FY114" s="578"/>
      <c r="FZ114" s="578"/>
      <c r="GA114" s="578"/>
      <c r="GB114" s="578"/>
      <c r="GC114" s="578"/>
      <c r="GD114" s="578"/>
      <c r="GE114" s="578"/>
      <c r="GF114" s="578"/>
      <c r="GG114" s="578"/>
      <c r="GH114" s="578"/>
      <c r="GI114" s="578"/>
      <c r="GJ114" s="578"/>
      <c r="GK114" s="578"/>
      <c r="GL114" s="578"/>
      <c r="GM114" s="578"/>
      <c r="GN114" s="578"/>
      <c r="GO114" s="578"/>
      <c r="GP114" s="578"/>
      <c r="GQ114" s="578"/>
      <c r="GR114" s="578"/>
      <c r="GS114" s="578"/>
      <c r="GT114" s="578"/>
      <c r="GU114" s="578"/>
      <c r="GV114" s="578"/>
      <c r="GW114" s="578"/>
      <c r="GX114" s="578"/>
      <c r="GY114" s="578"/>
      <c r="GZ114" s="578"/>
      <c r="HA114" s="578"/>
      <c r="HB114" s="578"/>
      <c r="HC114" s="578"/>
      <c r="HD114" s="578"/>
      <c r="HE114" s="578"/>
      <c r="HF114" s="578"/>
      <c r="HG114" s="578"/>
      <c r="HH114" s="578"/>
      <c r="HI114" s="578"/>
      <c r="HJ114" s="578"/>
      <c r="HK114" s="578"/>
      <c r="HL114" s="578"/>
      <c r="HM114" s="578"/>
      <c r="HN114" s="578"/>
      <c r="HO114" s="578"/>
      <c r="HP114" s="578"/>
      <c r="HQ114" s="578"/>
      <c r="HR114" s="578"/>
      <c r="HS114" s="578"/>
      <c r="HT114" s="578"/>
      <c r="HU114" s="578"/>
      <c r="HV114" s="578"/>
      <c r="HW114" s="578"/>
      <c r="HX114" s="578"/>
      <c r="HY114" s="578"/>
      <c r="HZ114" s="578"/>
      <c r="IA114" s="578"/>
      <c r="IB114" s="578"/>
      <c r="IC114" s="578"/>
      <c r="ID114" s="578"/>
      <c r="IE114" s="578"/>
      <c r="IF114" s="578"/>
      <c r="IG114" s="578"/>
      <c r="IH114" s="578"/>
      <c r="II114" s="578"/>
      <c r="IJ114" s="578"/>
      <c r="IK114" s="578"/>
      <c r="IL114" s="578"/>
      <c r="IM114" s="578"/>
      <c r="IN114" s="578"/>
      <c r="IO114" s="578"/>
      <c r="IP114" s="578"/>
      <c r="IQ114" s="578"/>
      <c r="IR114" s="578"/>
      <c r="IS114" s="578"/>
      <c r="IT114" s="578"/>
      <c r="IU114" s="578"/>
      <c r="IV114" s="578"/>
      <c r="IW114" s="578"/>
      <c r="IX114" s="578"/>
      <c r="IY114" s="578"/>
      <c r="IZ114" s="578"/>
      <c r="JA114" s="578"/>
      <c r="JB114" s="578"/>
      <c r="JC114" s="578"/>
      <c r="JD114" s="578"/>
      <c r="JE114" s="578"/>
      <c r="JF114" s="578"/>
      <c r="JG114" s="578"/>
      <c r="JH114" s="578"/>
      <c r="JI114" s="578"/>
      <c r="JJ114" s="578"/>
      <c r="JK114" s="578"/>
      <c r="JL114" s="578"/>
      <c r="JM114" s="578"/>
      <c r="JN114" s="578"/>
      <c r="JO114" s="578"/>
    </row>
    <row r="115" spans="1:275" s="579" customFormat="1" ht="150" customHeight="1" x14ac:dyDescent="0.25">
      <c r="A115" s="596">
        <v>88</v>
      </c>
      <c r="B115" s="597" t="s">
        <v>270</v>
      </c>
      <c r="C115" s="597">
        <v>80101706</v>
      </c>
      <c r="D115" s="598" t="s">
        <v>408</v>
      </c>
      <c r="E115" s="597" t="s">
        <v>88</v>
      </c>
      <c r="F115" s="597">
        <v>1</v>
      </c>
      <c r="G115" s="599" t="s">
        <v>94</v>
      </c>
      <c r="H115" s="780" t="s">
        <v>484</v>
      </c>
      <c r="I115" s="597" t="s">
        <v>78</v>
      </c>
      <c r="J115" s="597" t="s">
        <v>85</v>
      </c>
      <c r="K115" s="597" t="s">
        <v>705</v>
      </c>
      <c r="L115" s="601">
        <v>19377500</v>
      </c>
      <c r="M115" s="602">
        <v>19377500</v>
      </c>
      <c r="N115" s="603" t="s">
        <v>332</v>
      </c>
      <c r="O115" s="603" t="s">
        <v>50</v>
      </c>
      <c r="P115" s="679" t="s">
        <v>784</v>
      </c>
      <c r="Q115" s="680"/>
      <c r="R115" s="691" t="s">
        <v>619</v>
      </c>
      <c r="S115" s="722" t="s">
        <v>620</v>
      </c>
      <c r="T115" s="698">
        <v>42754</v>
      </c>
      <c r="U115" s="697" t="s">
        <v>589</v>
      </c>
      <c r="V115" s="699" t="s">
        <v>561</v>
      </c>
      <c r="W115" s="696">
        <v>18984350</v>
      </c>
      <c r="X115" s="590"/>
      <c r="Y115" s="696">
        <v>18984350</v>
      </c>
      <c r="Z115" s="696">
        <v>18984350</v>
      </c>
      <c r="AA115" s="697" t="s">
        <v>590</v>
      </c>
      <c r="AB115" s="589"/>
      <c r="AC115" s="589"/>
      <c r="AD115" s="589"/>
      <c r="AE115" s="589"/>
      <c r="AF115" s="589"/>
      <c r="AG115" s="589"/>
      <c r="AH115" s="697" t="s">
        <v>556</v>
      </c>
      <c r="AI115" s="698">
        <v>42754</v>
      </c>
      <c r="AJ115" s="698">
        <v>43091</v>
      </c>
      <c r="AK115" s="699" t="s">
        <v>591</v>
      </c>
      <c r="AL115" s="723" t="s">
        <v>592</v>
      </c>
      <c r="AM115" s="805"/>
      <c r="AN115" s="806"/>
      <c r="AO115" s="806"/>
      <c r="AP115" s="806"/>
      <c r="AQ115" s="806"/>
      <c r="AR115" s="807"/>
      <c r="AS115" s="807"/>
      <c r="AT115" s="808"/>
      <c r="AU115" s="808"/>
      <c r="AV115" s="808"/>
      <c r="AW115" s="808"/>
      <c r="AX115" s="808"/>
      <c r="AY115" s="808"/>
      <c r="AZ115" s="808"/>
      <c r="BA115" s="808"/>
      <c r="BB115" s="578"/>
      <c r="BC115" s="578"/>
      <c r="BD115" s="578"/>
      <c r="BE115" s="578"/>
      <c r="BF115" s="578"/>
      <c r="BG115" s="578"/>
      <c r="BH115" s="578"/>
      <c r="BI115" s="578"/>
      <c r="BJ115" s="578"/>
      <c r="BK115" s="578"/>
      <c r="BL115" s="578"/>
      <c r="BM115" s="578"/>
      <c r="BN115" s="578"/>
      <c r="BO115" s="578"/>
      <c r="BP115" s="578"/>
      <c r="BQ115" s="578"/>
      <c r="BR115" s="578"/>
      <c r="BS115" s="578"/>
      <c r="BT115" s="578"/>
      <c r="BU115" s="578"/>
      <c r="BV115" s="578"/>
      <c r="BW115" s="578"/>
      <c r="BX115" s="578"/>
      <c r="BY115" s="578"/>
      <c r="BZ115" s="578"/>
      <c r="CA115" s="578"/>
      <c r="CB115" s="578"/>
      <c r="CC115" s="578"/>
      <c r="CD115" s="578"/>
      <c r="CE115" s="578"/>
      <c r="CF115" s="578"/>
      <c r="CG115" s="578"/>
      <c r="CH115" s="578"/>
      <c r="CI115" s="578"/>
      <c r="CJ115" s="578"/>
      <c r="CK115" s="578"/>
      <c r="CL115" s="578"/>
      <c r="CM115" s="578"/>
      <c r="CN115" s="578"/>
      <c r="CO115" s="578"/>
      <c r="CP115" s="578"/>
      <c r="CQ115" s="578"/>
      <c r="CR115" s="578"/>
      <c r="CS115" s="578"/>
      <c r="CT115" s="578"/>
      <c r="CU115" s="578"/>
      <c r="CV115" s="578"/>
      <c r="CW115" s="578"/>
      <c r="CX115" s="578"/>
      <c r="CY115" s="578"/>
      <c r="CZ115" s="578"/>
      <c r="DA115" s="578"/>
      <c r="DB115" s="578"/>
      <c r="DC115" s="578"/>
      <c r="DD115" s="578"/>
      <c r="DE115" s="578"/>
      <c r="DF115" s="578"/>
      <c r="DG115" s="578"/>
      <c r="DH115" s="578"/>
      <c r="DI115" s="578"/>
      <c r="DJ115" s="578"/>
      <c r="DK115" s="578"/>
      <c r="DL115" s="578"/>
      <c r="DM115" s="578"/>
      <c r="DN115" s="578"/>
      <c r="DO115" s="578"/>
      <c r="DP115" s="578"/>
      <c r="DQ115" s="578"/>
      <c r="DR115" s="578"/>
      <c r="DS115" s="578"/>
      <c r="DT115" s="578"/>
      <c r="DU115" s="578"/>
      <c r="DV115" s="578"/>
      <c r="DW115" s="578"/>
      <c r="DX115" s="578"/>
      <c r="DY115" s="578"/>
      <c r="DZ115" s="578"/>
      <c r="EA115" s="578"/>
      <c r="EB115" s="578"/>
      <c r="EC115" s="578"/>
      <c r="ED115" s="578"/>
      <c r="EE115" s="578"/>
      <c r="EF115" s="578"/>
      <c r="EG115" s="578"/>
      <c r="EH115" s="578"/>
      <c r="EI115" s="578"/>
      <c r="EJ115" s="578"/>
      <c r="EK115" s="578"/>
      <c r="EL115" s="578"/>
      <c r="EM115" s="578"/>
      <c r="EN115" s="578"/>
      <c r="EO115" s="578"/>
      <c r="EP115" s="578"/>
      <c r="EQ115" s="578"/>
      <c r="ER115" s="578"/>
      <c r="ES115" s="578"/>
      <c r="ET115" s="578"/>
      <c r="EU115" s="578"/>
      <c r="EV115" s="578"/>
      <c r="EW115" s="578"/>
      <c r="EX115" s="578"/>
      <c r="EY115" s="578"/>
      <c r="EZ115" s="578"/>
      <c r="FA115" s="578"/>
      <c r="FB115" s="578"/>
      <c r="FC115" s="578"/>
      <c r="FD115" s="578"/>
      <c r="FE115" s="578"/>
      <c r="FF115" s="578"/>
      <c r="FG115" s="578"/>
      <c r="FH115" s="578"/>
      <c r="FI115" s="578"/>
      <c r="FJ115" s="578"/>
      <c r="FK115" s="578"/>
      <c r="FL115" s="578"/>
      <c r="FM115" s="578"/>
      <c r="FN115" s="578"/>
      <c r="FO115" s="578"/>
      <c r="FP115" s="578"/>
      <c r="FQ115" s="578"/>
      <c r="FR115" s="578"/>
      <c r="FS115" s="578"/>
      <c r="FT115" s="578"/>
      <c r="FU115" s="578"/>
      <c r="FV115" s="578"/>
      <c r="FW115" s="578"/>
      <c r="FX115" s="578"/>
      <c r="FY115" s="578"/>
      <c r="FZ115" s="578"/>
      <c r="GA115" s="578"/>
      <c r="GB115" s="578"/>
      <c r="GC115" s="578"/>
      <c r="GD115" s="578"/>
      <c r="GE115" s="578"/>
      <c r="GF115" s="578"/>
      <c r="GG115" s="578"/>
      <c r="GH115" s="578"/>
      <c r="GI115" s="578"/>
      <c r="GJ115" s="578"/>
      <c r="GK115" s="578"/>
      <c r="GL115" s="578"/>
      <c r="GM115" s="578"/>
      <c r="GN115" s="578"/>
      <c r="GO115" s="578"/>
      <c r="GP115" s="578"/>
      <c r="GQ115" s="578"/>
      <c r="GR115" s="578"/>
      <c r="GS115" s="578"/>
      <c r="GT115" s="578"/>
      <c r="GU115" s="578"/>
      <c r="GV115" s="578"/>
      <c r="GW115" s="578"/>
      <c r="GX115" s="578"/>
      <c r="GY115" s="578"/>
      <c r="GZ115" s="578"/>
      <c r="HA115" s="578"/>
      <c r="HB115" s="578"/>
      <c r="HC115" s="578"/>
      <c r="HD115" s="578"/>
      <c r="HE115" s="578"/>
      <c r="HF115" s="578"/>
      <c r="HG115" s="578"/>
      <c r="HH115" s="578"/>
      <c r="HI115" s="578"/>
      <c r="HJ115" s="578"/>
      <c r="HK115" s="578"/>
      <c r="HL115" s="578"/>
      <c r="HM115" s="578"/>
      <c r="HN115" s="578"/>
      <c r="HO115" s="578"/>
      <c r="HP115" s="578"/>
      <c r="HQ115" s="578"/>
      <c r="HR115" s="578"/>
      <c r="HS115" s="578"/>
      <c r="HT115" s="578"/>
      <c r="HU115" s="578"/>
      <c r="HV115" s="578"/>
      <c r="HW115" s="578"/>
      <c r="HX115" s="578"/>
      <c r="HY115" s="578"/>
      <c r="HZ115" s="578"/>
      <c r="IA115" s="578"/>
      <c r="IB115" s="578"/>
      <c r="IC115" s="578"/>
      <c r="ID115" s="578"/>
      <c r="IE115" s="578"/>
      <c r="IF115" s="578"/>
      <c r="IG115" s="578"/>
      <c r="IH115" s="578"/>
      <c r="II115" s="578"/>
      <c r="IJ115" s="578"/>
      <c r="IK115" s="578"/>
      <c r="IL115" s="578"/>
      <c r="IM115" s="578"/>
      <c r="IN115" s="578"/>
      <c r="IO115" s="578"/>
      <c r="IP115" s="578"/>
      <c r="IQ115" s="578"/>
      <c r="IR115" s="578"/>
      <c r="IS115" s="578"/>
      <c r="IT115" s="578"/>
      <c r="IU115" s="578"/>
      <c r="IV115" s="578"/>
      <c r="IW115" s="578"/>
      <c r="IX115" s="578"/>
      <c r="IY115" s="578"/>
      <c r="IZ115" s="578"/>
      <c r="JA115" s="578"/>
      <c r="JB115" s="578"/>
      <c r="JC115" s="578"/>
      <c r="JD115" s="578"/>
      <c r="JE115" s="578"/>
      <c r="JF115" s="578"/>
      <c r="JG115" s="578"/>
      <c r="JH115" s="578"/>
      <c r="JI115" s="578"/>
      <c r="JJ115" s="578"/>
      <c r="JK115" s="578"/>
      <c r="JL115" s="578"/>
      <c r="JM115" s="578"/>
      <c r="JN115" s="578"/>
      <c r="JO115" s="578"/>
    </row>
    <row r="116" spans="1:275" s="579" customFormat="1" ht="168.75" customHeight="1" x14ac:dyDescent="0.25">
      <c r="A116" s="596">
        <v>89</v>
      </c>
      <c r="B116" s="775" t="s">
        <v>394</v>
      </c>
      <c r="C116" s="597">
        <v>80101706</v>
      </c>
      <c r="D116" s="598" t="s">
        <v>409</v>
      </c>
      <c r="E116" s="597" t="s">
        <v>88</v>
      </c>
      <c r="F116" s="597">
        <v>1</v>
      </c>
      <c r="G116" s="599" t="s">
        <v>94</v>
      </c>
      <c r="H116" s="780" t="s">
        <v>484</v>
      </c>
      <c r="I116" s="597" t="s">
        <v>78</v>
      </c>
      <c r="J116" s="597" t="s">
        <v>85</v>
      </c>
      <c r="K116" s="597" t="s">
        <v>709</v>
      </c>
      <c r="L116" s="601">
        <v>48760000</v>
      </c>
      <c r="M116" s="602">
        <v>48760000</v>
      </c>
      <c r="N116" s="603" t="s">
        <v>332</v>
      </c>
      <c r="O116" s="603" t="s">
        <v>50</v>
      </c>
      <c r="P116" s="679" t="s">
        <v>52</v>
      </c>
      <c r="Q116" s="680"/>
      <c r="R116" s="691" t="s">
        <v>542</v>
      </c>
      <c r="S116" s="722" t="s">
        <v>543</v>
      </c>
      <c r="T116" s="698">
        <v>42746</v>
      </c>
      <c r="U116" s="697" t="s">
        <v>544</v>
      </c>
      <c r="V116" s="699" t="s">
        <v>493</v>
      </c>
      <c r="W116" s="696">
        <v>48760000</v>
      </c>
      <c r="X116" s="590"/>
      <c r="Y116" s="696">
        <v>48760000</v>
      </c>
      <c r="Z116" s="696">
        <v>48760000</v>
      </c>
      <c r="AA116" s="697" t="s">
        <v>545</v>
      </c>
      <c r="AB116" s="589"/>
      <c r="AC116" s="589"/>
      <c r="AD116" s="589"/>
      <c r="AE116" s="589"/>
      <c r="AF116" s="589"/>
      <c r="AG116" s="589"/>
      <c r="AH116" s="697" t="s">
        <v>540</v>
      </c>
      <c r="AI116" s="698">
        <v>42746</v>
      </c>
      <c r="AJ116" s="698">
        <v>43094</v>
      </c>
      <c r="AK116" s="699" t="s">
        <v>546</v>
      </c>
      <c r="AL116" s="723" t="s">
        <v>394</v>
      </c>
      <c r="AM116" s="805"/>
      <c r="AN116" s="806"/>
      <c r="AO116" s="806"/>
      <c r="AP116" s="806"/>
      <c r="AQ116" s="806"/>
      <c r="AR116" s="807"/>
      <c r="AS116" s="807"/>
      <c r="AT116" s="808"/>
      <c r="AU116" s="808"/>
      <c r="AV116" s="808"/>
      <c r="AW116" s="808"/>
      <c r="AX116" s="808"/>
      <c r="AY116" s="808"/>
      <c r="AZ116" s="808"/>
      <c r="BA116" s="808"/>
      <c r="BB116" s="578"/>
      <c r="BC116" s="578"/>
      <c r="BD116" s="578"/>
      <c r="BE116" s="578"/>
      <c r="BF116" s="578"/>
      <c r="BG116" s="578"/>
      <c r="BH116" s="578"/>
      <c r="BI116" s="578"/>
      <c r="BJ116" s="578"/>
      <c r="BK116" s="578"/>
      <c r="BL116" s="578"/>
      <c r="BM116" s="578"/>
      <c r="BN116" s="578"/>
      <c r="BO116" s="578"/>
      <c r="BP116" s="578"/>
      <c r="BQ116" s="578"/>
      <c r="BR116" s="578"/>
      <c r="BS116" s="578"/>
      <c r="BT116" s="578"/>
      <c r="BU116" s="578"/>
      <c r="BV116" s="578"/>
      <c r="BW116" s="578"/>
      <c r="BX116" s="578"/>
      <c r="BY116" s="578"/>
      <c r="BZ116" s="578"/>
      <c r="CA116" s="578"/>
      <c r="CB116" s="578"/>
      <c r="CC116" s="578"/>
      <c r="CD116" s="578"/>
      <c r="CE116" s="578"/>
      <c r="CF116" s="578"/>
      <c r="CG116" s="578"/>
      <c r="CH116" s="578"/>
      <c r="CI116" s="578"/>
      <c r="CJ116" s="578"/>
      <c r="CK116" s="578"/>
      <c r="CL116" s="578"/>
      <c r="CM116" s="578"/>
      <c r="CN116" s="578"/>
      <c r="CO116" s="578"/>
      <c r="CP116" s="578"/>
      <c r="CQ116" s="578"/>
      <c r="CR116" s="578"/>
      <c r="CS116" s="578"/>
      <c r="CT116" s="578"/>
      <c r="CU116" s="578"/>
      <c r="CV116" s="578"/>
      <c r="CW116" s="578"/>
      <c r="CX116" s="578"/>
      <c r="CY116" s="578"/>
      <c r="CZ116" s="578"/>
      <c r="DA116" s="578"/>
      <c r="DB116" s="578"/>
      <c r="DC116" s="578"/>
      <c r="DD116" s="578"/>
      <c r="DE116" s="578"/>
      <c r="DF116" s="578"/>
      <c r="DG116" s="578"/>
      <c r="DH116" s="578"/>
      <c r="DI116" s="578"/>
      <c r="DJ116" s="578"/>
      <c r="DK116" s="578"/>
      <c r="DL116" s="578"/>
      <c r="DM116" s="578"/>
      <c r="DN116" s="578"/>
      <c r="DO116" s="578"/>
      <c r="DP116" s="578"/>
      <c r="DQ116" s="578"/>
      <c r="DR116" s="578"/>
      <c r="DS116" s="578"/>
      <c r="DT116" s="578"/>
      <c r="DU116" s="578"/>
      <c r="DV116" s="578"/>
      <c r="DW116" s="578"/>
      <c r="DX116" s="578"/>
      <c r="DY116" s="578"/>
      <c r="DZ116" s="578"/>
      <c r="EA116" s="578"/>
      <c r="EB116" s="578"/>
      <c r="EC116" s="578"/>
      <c r="ED116" s="578"/>
      <c r="EE116" s="578"/>
      <c r="EF116" s="578"/>
      <c r="EG116" s="578"/>
      <c r="EH116" s="578"/>
      <c r="EI116" s="578"/>
      <c r="EJ116" s="578"/>
      <c r="EK116" s="578"/>
      <c r="EL116" s="578"/>
      <c r="EM116" s="578"/>
      <c r="EN116" s="578"/>
      <c r="EO116" s="578"/>
      <c r="EP116" s="578"/>
      <c r="EQ116" s="578"/>
      <c r="ER116" s="578"/>
      <c r="ES116" s="578"/>
      <c r="ET116" s="578"/>
      <c r="EU116" s="578"/>
      <c r="EV116" s="578"/>
      <c r="EW116" s="578"/>
      <c r="EX116" s="578"/>
      <c r="EY116" s="578"/>
      <c r="EZ116" s="578"/>
      <c r="FA116" s="578"/>
      <c r="FB116" s="578"/>
      <c r="FC116" s="578"/>
      <c r="FD116" s="578"/>
      <c r="FE116" s="578"/>
      <c r="FF116" s="578"/>
      <c r="FG116" s="578"/>
      <c r="FH116" s="578"/>
      <c r="FI116" s="578"/>
      <c r="FJ116" s="578"/>
      <c r="FK116" s="578"/>
      <c r="FL116" s="578"/>
      <c r="FM116" s="578"/>
      <c r="FN116" s="578"/>
      <c r="FO116" s="578"/>
      <c r="FP116" s="578"/>
      <c r="FQ116" s="578"/>
      <c r="FR116" s="578"/>
      <c r="FS116" s="578"/>
      <c r="FT116" s="578"/>
      <c r="FU116" s="578"/>
      <c r="FV116" s="578"/>
      <c r="FW116" s="578"/>
      <c r="FX116" s="578"/>
      <c r="FY116" s="578"/>
      <c r="FZ116" s="578"/>
      <c r="GA116" s="578"/>
      <c r="GB116" s="578"/>
      <c r="GC116" s="578"/>
      <c r="GD116" s="578"/>
      <c r="GE116" s="578"/>
      <c r="GF116" s="578"/>
      <c r="GG116" s="578"/>
      <c r="GH116" s="578"/>
      <c r="GI116" s="578"/>
      <c r="GJ116" s="578"/>
      <c r="GK116" s="578"/>
      <c r="GL116" s="578"/>
      <c r="GM116" s="578"/>
      <c r="GN116" s="578"/>
      <c r="GO116" s="578"/>
      <c r="GP116" s="578"/>
      <c r="GQ116" s="578"/>
      <c r="GR116" s="578"/>
      <c r="GS116" s="578"/>
      <c r="GT116" s="578"/>
      <c r="GU116" s="578"/>
      <c r="GV116" s="578"/>
      <c r="GW116" s="578"/>
      <c r="GX116" s="578"/>
      <c r="GY116" s="578"/>
      <c r="GZ116" s="578"/>
      <c r="HA116" s="578"/>
      <c r="HB116" s="578"/>
      <c r="HC116" s="578"/>
      <c r="HD116" s="578"/>
      <c r="HE116" s="578"/>
      <c r="HF116" s="578"/>
      <c r="HG116" s="578"/>
      <c r="HH116" s="578"/>
      <c r="HI116" s="578"/>
      <c r="HJ116" s="578"/>
      <c r="HK116" s="578"/>
      <c r="HL116" s="578"/>
      <c r="HM116" s="578"/>
      <c r="HN116" s="578"/>
      <c r="HO116" s="578"/>
      <c r="HP116" s="578"/>
      <c r="HQ116" s="578"/>
      <c r="HR116" s="578"/>
      <c r="HS116" s="578"/>
      <c r="HT116" s="578"/>
      <c r="HU116" s="578"/>
      <c r="HV116" s="578"/>
      <c r="HW116" s="578"/>
      <c r="HX116" s="578"/>
      <c r="HY116" s="578"/>
      <c r="HZ116" s="578"/>
      <c r="IA116" s="578"/>
      <c r="IB116" s="578"/>
      <c r="IC116" s="578"/>
      <c r="ID116" s="578"/>
      <c r="IE116" s="578"/>
      <c r="IF116" s="578"/>
      <c r="IG116" s="578"/>
      <c r="IH116" s="578"/>
      <c r="II116" s="578"/>
      <c r="IJ116" s="578"/>
      <c r="IK116" s="578"/>
      <c r="IL116" s="578"/>
      <c r="IM116" s="578"/>
      <c r="IN116" s="578"/>
      <c r="IO116" s="578"/>
      <c r="IP116" s="578"/>
      <c r="IQ116" s="578"/>
      <c r="IR116" s="578"/>
      <c r="IS116" s="578"/>
      <c r="IT116" s="578"/>
      <c r="IU116" s="578"/>
      <c r="IV116" s="578"/>
      <c r="IW116" s="578"/>
      <c r="IX116" s="578"/>
      <c r="IY116" s="578"/>
      <c r="IZ116" s="578"/>
      <c r="JA116" s="578"/>
      <c r="JB116" s="578"/>
      <c r="JC116" s="578"/>
      <c r="JD116" s="578"/>
      <c r="JE116" s="578"/>
      <c r="JF116" s="578"/>
      <c r="JG116" s="578"/>
      <c r="JH116" s="578"/>
      <c r="JI116" s="578"/>
      <c r="JJ116" s="578"/>
      <c r="JK116" s="578"/>
      <c r="JL116" s="578"/>
      <c r="JM116" s="578"/>
      <c r="JN116" s="578"/>
      <c r="JO116" s="578"/>
    </row>
    <row r="117" spans="1:275" s="579" customFormat="1" ht="90" customHeight="1" x14ac:dyDescent="0.25">
      <c r="A117" s="596">
        <v>90</v>
      </c>
      <c r="B117" s="775" t="s">
        <v>394</v>
      </c>
      <c r="C117" s="597">
        <v>80101706</v>
      </c>
      <c r="D117" s="598" t="s">
        <v>410</v>
      </c>
      <c r="E117" s="597" t="s">
        <v>88</v>
      </c>
      <c r="F117" s="597">
        <v>1</v>
      </c>
      <c r="G117" s="599" t="s">
        <v>94</v>
      </c>
      <c r="H117" s="780" t="s">
        <v>484</v>
      </c>
      <c r="I117" s="597" t="s">
        <v>78</v>
      </c>
      <c r="J117" s="597" t="s">
        <v>85</v>
      </c>
      <c r="K117" s="597" t="s">
        <v>707</v>
      </c>
      <c r="L117" s="601">
        <v>103500000</v>
      </c>
      <c r="M117" s="602">
        <v>103500000</v>
      </c>
      <c r="N117" s="603" t="s">
        <v>332</v>
      </c>
      <c r="O117" s="603" t="s">
        <v>50</v>
      </c>
      <c r="P117" s="679" t="s">
        <v>52</v>
      </c>
      <c r="Q117" s="680"/>
      <c r="R117" s="691" t="s">
        <v>798</v>
      </c>
      <c r="S117" s="691" t="s">
        <v>799</v>
      </c>
      <c r="T117" s="692">
        <v>42761</v>
      </c>
      <c r="U117" s="693" t="s">
        <v>800</v>
      </c>
      <c r="V117" s="694" t="s">
        <v>493</v>
      </c>
      <c r="W117" s="695">
        <v>99000000</v>
      </c>
      <c r="X117" s="809"/>
      <c r="Y117" s="736">
        <f>W117</f>
        <v>99000000</v>
      </c>
      <c r="Z117" s="736">
        <f>W117</f>
        <v>99000000</v>
      </c>
      <c r="AA117" s="697" t="s">
        <v>801</v>
      </c>
      <c r="AB117" s="589"/>
      <c r="AC117" s="589"/>
      <c r="AD117" s="589"/>
      <c r="AE117" s="589"/>
      <c r="AF117" s="589"/>
      <c r="AG117" s="589"/>
      <c r="AH117" s="697" t="s">
        <v>802</v>
      </c>
      <c r="AI117" s="698">
        <v>42761</v>
      </c>
      <c r="AJ117" s="698">
        <v>43091</v>
      </c>
      <c r="AK117" s="699" t="s">
        <v>803</v>
      </c>
      <c r="AL117" s="700" t="s">
        <v>394</v>
      </c>
      <c r="AM117" s="805"/>
      <c r="AN117" s="806"/>
      <c r="AO117" s="806"/>
      <c r="AP117" s="806"/>
      <c r="AQ117" s="806"/>
      <c r="AR117" s="807"/>
      <c r="AS117" s="807"/>
      <c r="AT117" s="808"/>
      <c r="AU117" s="808"/>
      <c r="AV117" s="808"/>
      <c r="AW117" s="808"/>
      <c r="AX117" s="808"/>
      <c r="AY117" s="808"/>
      <c r="AZ117" s="808"/>
      <c r="BA117" s="808"/>
      <c r="BB117" s="578"/>
      <c r="BC117" s="578"/>
      <c r="BD117" s="578"/>
      <c r="BE117" s="578"/>
      <c r="BF117" s="578"/>
      <c r="BG117" s="578"/>
      <c r="BH117" s="578"/>
      <c r="BI117" s="578"/>
      <c r="BJ117" s="578"/>
      <c r="BK117" s="578"/>
      <c r="BL117" s="578"/>
      <c r="BM117" s="578"/>
      <c r="BN117" s="578"/>
      <c r="BO117" s="578"/>
      <c r="BP117" s="578"/>
      <c r="BQ117" s="578"/>
      <c r="BR117" s="578"/>
      <c r="BS117" s="578"/>
      <c r="BT117" s="578"/>
      <c r="BU117" s="578"/>
      <c r="BV117" s="578"/>
      <c r="BW117" s="578"/>
      <c r="BX117" s="578"/>
      <c r="BY117" s="578"/>
      <c r="BZ117" s="578"/>
      <c r="CA117" s="578"/>
      <c r="CB117" s="578"/>
      <c r="CC117" s="578"/>
      <c r="CD117" s="578"/>
      <c r="CE117" s="578"/>
      <c r="CF117" s="578"/>
      <c r="CG117" s="578"/>
      <c r="CH117" s="578"/>
      <c r="CI117" s="578"/>
      <c r="CJ117" s="578"/>
      <c r="CK117" s="578"/>
      <c r="CL117" s="578"/>
      <c r="CM117" s="578"/>
      <c r="CN117" s="578"/>
      <c r="CO117" s="578"/>
      <c r="CP117" s="578"/>
      <c r="CQ117" s="578"/>
      <c r="CR117" s="578"/>
      <c r="CS117" s="578"/>
      <c r="CT117" s="578"/>
      <c r="CU117" s="578"/>
      <c r="CV117" s="578"/>
      <c r="CW117" s="578"/>
      <c r="CX117" s="578"/>
      <c r="CY117" s="578"/>
      <c r="CZ117" s="578"/>
      <c r="DA117" s="578"/>
      <c r="DB117" s="578"/>
      <c r="DC117" s="578"/>
      <c r="DD117" s="578"/>
      <c r="DE117" s="578"/>
      <c r="DF117" s="578"/>
      <c r="DG117" s="578"/>
      <c r="DH117" s="578"/>
      <c r="DI117" s="578"/>
      <c r="DJ117" s="578"/>
      <c r="DK117" s="578"/>
      <c r="DL117" s="578"/>
      <c r="DM117" s="578"/>
      <c r="DN117" s="578"/>
      <c r="DO117" s="578"/>
      <c r="DP117" s="578"/>
      <c r="DQ117" s="578"/>
      <c r="DR117" s="578"/>
      <c r="DS117" s="578"/>
      <c r="DT117" s="578"/>
      <c r="DU117" s="578"/>
      <c r="DV117" s="578"/>
      <c r="DW117" s="578"/>
      <c r="DX117" s="578"/>
      <c r="DY117" s="578"/>
      <c r="DZ117" s="578"/>
      <c r="EA117" s="578"/>
      <c r="EB117" s="578"/>
      <c r="EC117" s="578"/>
      <c r="ED117" s="578"/>
      <c r="EE117" s="578"/>
      <c r="EF117" s="578"/>
      <c r="EG117" s="578"/>
      <c r="EH117" s="578"/>
      <c r="EI117" s="578"/>
      <c r="EJ117" s="578"/>
      <c r="EK117" s="578"/>
      <c r="EL117" s="578"/>
      <c r="EM117" s="578"/>
      <c r="EN117" s="578"/>
      <c r="EO117" s="578"/>
      <c r="EP117" s="578"/>
      <c r="EQ117" s="578"/>
      <c r="ER117" s="578"/>
      <c r="ES117" s="578"/>
      <c r="ET117" s="578"/>
      <c r="EU117" s="578"/>
      <c r="EV117" s="578"/>
      <c r="EW117" s="578"/>
      <c r="EX117" s="578"/>
      <c r="EY117" s="578"/>
      <c r="EZ117" s="578"/>
      <c r="FA117" s="578"/>
      <c r="FB117" s="578"/>
      <c r="FC117" s="578"/>
      <c r="FD117" s="578"/>
      <c r="FE117" s="578"/>
      <c r="FF117" s="578"/>
      <c r="FG117" s="578"/>
      <c r="FH117" s="578"/>
      <c r="FI117" s="578"/>
      <c r="FJ117" s="578"/>
      <c r="FK117" s="578"/>
      <c r="FL117" s="578"/>
      <c r="FM117" s="578"/>
      <c r="FN117" s="578"/>
      <c r="FO117" s="578"/>
      <c r="FP117" s="578"/>
      <c r="FQ117" s="578"/>
      <c r="FR117" s="578"/>
      <c r="FS117" s="578"/>
      <c r="FT117" s="578"/>
      <c r="FU117" s="578"/>
      <c r="FV117" s="578"/>
      <c r="FW117" s="578"/>
      <c r="FX117" s="578"/>
      <c r="FY117" s="578"/>
      <c r="FZ117" s="578"/>
      <c r="GA117" s="578"/>
      <c r="GB117" s="578"/>
      <c r="GC117" s="578"/>
      <c r="GD117" s="578"/>
      <c r="GE117" s="578"/>
      <c r="GF117" s="578"/>
      <c r="GG117" s="578"/>
      <c r="GH117" s="578"/>
      <c r="GI117" s="578"/>
      <c r="GJ117" s="578"/>
      <c r="GK117" s="578"/>
      <c r="GL117" s="578"/>
      <c r="GM117" s="578"/>
      <c r="GN117" s="578"/>
      <c r="GO117" s="578"/>
      <c r="GP117" s="578"/>
      <c r="GQ117" s="578"/>
      <c r="GR117" s="578"/>
      <c r="GS117" s="578"/>
      <c r="GT117" s="578"/>
      <c r="GU117" s="578"/>
      <c r="GV117" s="578"/>
      <c r="GW117" s="578"/>
      <c r="GX117" s="578"/>
      <c r="GY117" s="578"/>
      <c r="GZ117" s="578"/>
      <c r="HA117" s="578"/>
      <c r="HB117" s="578"/>
      <c r="HC117" s="578"/>
      <c r="HD117" s="578"/>
      <c r="HE117" s="578"/>
      <c r="HF117" s="578"/>
      <c r="HG117" s="578"/>
      <c r="HH117" s="578"/>
      <c r="HI117" s="578"/>
      <c r="HJ117" s="578"/>
      <c r="HK117" s="578"/>
      <c r="HL117" s="578"/>
      <c r="HM117" s="578"/>
      <c r="HN117" s="578"/>
      <c r="HO117" s="578"/>
      <c r="HP117" s="578"/>
      <c r="HQ117" s="578"/>
      <c r="HR117" s="578"/>
      <c r="HS117" s="578"/>
      <c r="HT117" s="578"/>
      <c r="HU117" s="578"/>
      <c r="HV117" s="578"/>
      <c r="HW117" s="578"/>
      <c r="HX117" s="578"/>
      <c r="HY117" s="578"/>
      <c r="HZ117" s="578"/>
      <c r="IA117" s="578"/>
      <c r="IB117" s="578"/>
      <c r="IC117" s="578"/>
      <c r="ID117" s="578"/>
      <c r="IE117" s="578"/>
      <c r="IF117" s="578"/>
      <c r="IG117" s="578"/>
      <c r="IH117" s="578"/>
      <c r="II117" s="578"/>
      <c r="IJ117" s="578"/>
      <c r="IK117" s="578"/>
      <c r="IL117" s="578"/>
      <c r="IM117" s="578"/>
      <c r="IN117" s="578"/>
      <c r="IO117" s="578"/>
      <c r="IP117" s="578"/>
      <c r="IQ117" s="578"/>
      <c r="IR117" s="578"/>
      <c r="IS117" s="578"/>
      <c r="IT117" s="578"/>
      <c r="IU117" s="578"/>
      <c r="IV117" s="578"/>
      <c r="IW117" s="578"/>
      <c r="IX117" s="578"/>
      <c r="IY117" s="578"/>
      <c r="IZ117" s="578"/>
      <c r="JA117" s="578"/>
      <c r="JB117" s="578"/>
      <c r="JC117" s="578"/>
      <c r="JD117" s="578"/>
      <c r="JE117" s="578"/>
      <c r="JF117" s="578"/>
      <c r="JG117" s="578"/>
      <c r="JH117" s="578"/>
      <c r="JI117" s="578"/>
      <c r="JJ117" s="578"/>
      <c r="JK117" s="578"/>
      <c r="JL117" s="578"/>
      <c r="JM117" s="578"/>
      <c r="JN117" s="578"/>
      <c r="JO117" s="578"/>
    </row>
    <row r="118" spans="1:275" s="579" customFormat="1" ht="243.75" customHeight="1" x14ac:dyDescent="0.25">
      <c r="A118" s="596">
        <v>91</v>
      </c>
      <c r="B118" s="775" t="s">
        <v>394</v>
      </c>
      <c r="C118" s="597">
        <v>80101706</v>
      </c>
      <c r="D118" s="598" t="s">
        <v>409</v>
      </c>
      <c r="E118" s="597" t="s">
        <v>88</v>
      </c>
      <c r="F118" s="597">
        <v>1</v>
      </c>
      <c r="G118" s="599" t="s">
        <v>94</v>
      </c>
      <c r="H118" s="780" t="s">
        <v>484</v>
      </c>
      <c r="I118" s="597" t="s">
        <v>78</v>
      </c>
      <c r="J118" s="597" t="s">
        <v>85</v>
      </c>
      <c r="K118" s="597" t="s">
        <v>709</v>
      </c>
      <c r="L118" s="601">
        <v>74865000</v>
      </c>
      <c r="M118" s="602">
        <v>74865000</v>
      </c>
      <c r="N118" s="603" t="s">
        <v>332</v>
      </c>
      <c r="O118" s="603" t="s">
        <v>50</v>
      </c>
      <c r="P118" s="679" t="s">
        <v>52</v>
      </c>
      <c r="Q118" s="680"/>
      <c r="R118" s="691" t="s">
        <v>646</v>
      </c>
      <c r="S118" s="722" t="s">
        <v>647</v>
      </c>
      <c r="T118" s="698">
        <v>42759</v>
      </c>
      <c r="U118" s="697" t="s">
        <v>643</v>
      </c>
      <c r="V118" s="699" t="s">
        <v>493</v>
      </c>
      <c r="W118" s="696">
        <v>71610000</v>
      </c>
      <c r="X118" s="590"/>
      <c r="Y118" s="696">
        <v>71610000</v>
      </c>
      <c r="Z118" s="696">
        <v>71610000</v>
      </c>
      <c r="AA118" s="697" t="s">
        <v>644</v>
      </c>
      <c r="AB118" s="589"/>
      <c r="AC118" s="589"/>
      <c r="AD118" s="589"/>
      <c r="AE118" s="589"/>
      <c r="AF118" s="589"/>
      <c r="AG118" s="589"/>
      <c r="AH118" s="697" t="s">
        <v>556</v>
      </c>
      <c r="AI118" s="698">
        <v>42759</v>
      </c>
      <c r="AJ118" s="698">
        <v>43091</v>
      </c>
      <c r="AK118" s="699" t="s">
        <v>645</v>
      </c>
      <c r="AL118" s="723" t="s">
        <v>394</v>
      </c>
      <c r="AM118" s="805"/>
      <c r="AN118" s="806"/>
      <c r="AO118" s="806"/>
      <c r="AP118" s="806"/>
      <c r="AQ118" s="806"/>
      <c r="AR118" s="807"/>
      <c r="AS118" s="807"/>
      <c r="AT118" s="808"/>
      <c r="AU118" s="808"/>
      <c r="AV118" s="808"/>
      <c r="AW118" s="808"/>
      <c r="AX118" s="808"/>
      <c r="AY118" s="808"/>
      <c r="AZ118" s="808"/>
      <c r="BA118" s="808"/>
      <c r="BB118" s="578"/>
      <c r="BC118" s="578"/>
      <c r="BD118" s="578"/>
      <c r="BE118" s="578"/>
      <c r="BF118" s="578"/>
      <c r="BG118" s="578"/>
      <c r="BH118" s="578"/>
      <c r="BI118" s="578"/>
      <c r="BJ118" s="578"/>
      <c r="BK118" s="578"/>
      <c r="BL118" s="578"/>
      <c r="BM118" s="578"/>
      <c r="BN118" s="578"/>
      <c r="BO118" s="578"/>
      <c r="BP118" s="578"/>
      <c r="BQ118" s="578"/>
      <c r="BR118" s="578"/>
      <c r="BS118" s="578"/>
      <c r="BT118" s="578"/>
      <c r="BU118" s="578"/>
      <c r="BV118" s="578"/>
      <c r="BW118" s="578"/>
      <c r="BX118" s="578"/>
      <c r="BY118" s="578"/>
      <c r="BZ118" s="578"/>
      <c r="CA118" s="578"/>
      <c r="CB118" s="578"/>
      <c r="CC118" s="578"/>
      <c r="CD118" s="578"/>
      <c r="CE118" s="578"/>
      <c r="CF118" s="578"/>
      <c r="CG118" s="578"/>
      <c r="CH118" s="578"/>
      <c r="CI118" s="578"/>
      <c r="CJ118" s="578"/>
      <c r="CK118" s="578"/>
      <c r="CL118" s="578"/>
      <c r="CM118" s="578"/>
      <c r="CN118" s="578"/>
      <c r="CO118" s="578"/>
      <c r="CP118" s="578"/>
      <c r="CQ118" s="578"/>
      <c r="CR118" s="578"/>
      <c r="CS118" s="578"/>
      <c r="CT118" s="578"/>
      <c r="CU118" s="578"/>
      <c r="CV118" s="578"/>
      <c r="CW118" s="578"/>
      <c r="CX118" s="578"/>
      <c r="CY118" s="578"/>
      <c r="CZ118" s="578"/>
      <c r="DA118" s="578"/>
      <c r="DB118" s="578"/>
      <c r="DC118" s="578"/>
      <c r="DD118" s="578"/>
      <c r="DE118" s="578"/>
      <c r="DF118" s="578"/>
      <c r="DG118" s="578"/>
      <c r="DH118" s="578"/>
      <c r="DI118" s="578"/>
      <c r="DJ118" s="578"/>
      <c r="DK118" s="578"/>
      <c r="DL118" s="578"/>
      <c r="DM118" s="578"/>
      <c r="DN118" s="578"/>
      <c r="DO118" s="578"/>
      <c r="DP118" s="578"/>
      <c r="DQ118" s="578"/>
      <c r="DR118" s="578"/>
      <c r="DS118" s="578"/>
      <c r="DT118" s="578"/>
      <c r="DU118" s="578"/>
      <c r="DV118" s="578"/>
      <c r="DW118" s="578"/>
      <c r="DX118" s="578"/>
      <c r="DY118" s="578"/>
      <c r="DZ118" s="578"/>
      <c r="EA118" s="578"/>
      <c r="EB118" s="578"/>
      <c r="EC118" s="578"/>
      <c r="ED118" s="578"/>
      <c r="EE118" s="578"/>
      <c r="EF118" s="578"/>
      <c r="EG118" s="578"/>
      <c r="EH118" s="578"/>
      <c r="EI118" s="578"/>
      <c r="EJ118" s="578"/>
      <c r="EK118" s="578"/>
      <c r="EL118" s="578"/>
      <c r="EM118" s="578"/>
      <c r="EN118" s="578"/>
      <c r="EO118" s="578"/>
      <c r="EP118" s="578"/>
      <c r="EQ118" s="578"/>
      <c r="ER118" s="578"/>
      <c r="ES118" s="578"/>
      <c r="ET118" s="578"/>
      <c r="EU118" s="578"/>
      <c r="EV118" s="578"/>
      <c r="EW118" s="578"/>
      <c r="EX118" s="578"/>
      <c r="EY118" s="578"/>
      <c r="EZ118" s="578"/>
      <c r="FA118" s="578"/>
      <c r="FB118" s="578"/>
      <c r="FC118" s="578"/>
      <c r="FD118" s="578"/>
      <c r="FE118" s="578"/>
      <c r="FF118" s="578"/>
      <c r="FG118" s="578"/>
      <c r="FH118" s="578"/>
      <c r="FI118" s="578"/>
      <c r="FJ118" s="578"/>
      <c r="FK118" s="578"/>
      <c r="FL118" s="578"/>
      <c r="FM118" s="578"/>
      <c r="FN118" s="578"/>
      <c r="FO118" s="578"/>
      <c r="FP118" s="578"/>
      <c r="FQ118" s="578"/>
      <c r="FR118" s="578"/>
      <c r="FS118" s="578"/>
      <c r="FT118" s="578"/>
      <c r="FU118" s="578"/>
      <c r="FV118" s="578"/>
      <c r="FW118" s="578"/>
      <c r="FX118" s="578"/>
      <c r="FY118" s="578"/>
      <c r="FZ118" s="578"/>
      <c r="GA118" s="578"/>
      <c r="GB118" s="578"/>
      <c r="GC118" s="578"/>
      <c r="GD118" s="578"/>
      <c r="GE118" s="578"/>
      <c r="GF118" s="578"/>
      <c r="GG118" s="578"/>
      <c r="GH118" s="578"/>
      <c r="GI118" s="578"/>
      <c r="GJ118" s="578"/>
      <c r="GK118" s="578"/>
      <c r="GL118" s="578"/>
      <c r="GM118" s="578"/>
      <c r="GN118" s="578"/>
      <c r="GO118" s="578"/>
      <c r="GP118" s="578"/>
      <c r="GQ118" s="578"/>
      <c r="GR118" s="578"/>
      <c r="GS118" s="578"/>
      <c r="GT118" s="578"/>
      <c r="GU118" s="578"/>
      <c r="GV118" s="578"/>
      <c r="GW118" s="578"/>
      <c r="GX118" s="578"/>
      <c r="GY118" s="578"/>
      <c r="GZ118" s="578"/>
      <c r="HA118" s="578"/>
      <c r="HB118" s="578"/>
      <c r="HC118" s="578"/>
      <c r="HD118" s="578"/>
      <c r="HE118" s="578"/>
      <c r="HF118" s="578"/>
      <c r="HG118" s="578"/>
      <c r="HH118" s="578"/>
      <c r="HI118" s="578"/>
      <c r="HJ118" s="578"/>
      <c r="HK118" s="578"/>
      <c r="HL118" s="578"/>
      <c r="HM118" s="578"/>
      <c r="HN118" s="578"/>
      <c r="HO118" s="578"/>
      <c r="HP118" s="578"/>
      <c r="HQ118" s="578"/>
      <c r="HR118" s="578"/>
      <c r="HS118" s="578"/>
      <c r="HT118" s="578"/>
      <c r="HU118" s="578"/>
      <c r="HV118" s="578"/>
      <c r="HW118" s="578"/>
      <c r="HX118" s="578"/>
      <c r="HY118" s="578"/>
      <c r="HZ118" s="578"/>
      <c r="IA118" s="578"/>
      <c r="IB118" s="578"/>
      <c r="IC118" s="578"/>
      <c r="ID118" s="578"/>
      <c r="IE118" s="578"/>
      <c r="IF118" s="578"/>
      <c r="IG118" s="578"/>
      <c r="IH118" s="578"/>
      <c r="II118" s="578"/>
      <c r="IJ118" s="578"/>
      <c r="IK118" s="578"/>
      <c r="IL118" s="578"/>
      <c r="IM118" s="578"/>
      <c r="IN118" s="578"/>
      <c r="IO118" s="578"/>
      <c r="IP118" s="578"/>
      <c r="IQ118" s="578"/>
      <c r="IR118" s="578"/>
      <c r="IS118" s="578"/>
      <c r="IT118" s="578"/>
      <c r="IU118" s="578"/>
      <c r="IV118" s="578"/>
      <c r="IW118" s="578"/>
      <c r="IX118" s="578"/>
      <c r="IY118" s="578"/>
      <c r="IZ118" s="578"/>
      <c r="JA118" s="578"/>
      <c r="JB118" s="578"/>
      <c r="JC118" s="578"/>
      <c r="JD118" s="578"/>
      <c r="JE118" s="578"/>
      <c r="JF118" s="578"/>
      <c r="JG118" s="578"/>
      <c r="JH118" s="578"/>
      <c r="JI118" s="578"/>
      <c r="JJ118" s="578"/>
      <c r="JK118" s="578"/>
      <c r="JL118" s="578"/>
      <c r="JM118" s="578"/>
      <c r="JN118" s="578"/>
      <c r="JO118" s="578"/>
    </row>
    <row r="119" spans="1:275" s="579" customFormat="1" ht="90" customHeight="1" x14ac:dyDescent="0.25">
      <c r="A119" s="596">
        <v>92</v>
      </c>
      <c r="B119" s="775" t="s">
        <v>394</v>
      </c>
      <c r="C119" s="597">
        <v>80101706</v>
      </c>
      <c r="D119" s="598" t="s">
        <v>409</v>
      </c>
      <c r="E119" s="597" t="s">
        <v>88</v>
      </c>
      <c r="F119" s="597">
        <v>1</v>
      </c>
      <c r="G119" s="599" t="s">
        <v>94</v>
      </c>
      <c r="H119" s="780" t="s">
        <v>480</v>
      </c>
      <c r="I119" s="597" t="s">
        <v>78</v>
      </c>
      <c r="J119" s="597" t="s">
        <v>85</v>
      </c>
      <c r="K119" s="597" t="s">
        <v>709</v>
      </c>
      <c r="L119" s="601">
        <v>22785000</v>
      </c>
      <c r="M119" s="602">
        <v>22785000</v>
      </c>
      <c r="N119" s="603" t="s">
        <v>332</v>
      </c>
      <c r="O119" s="603" t="s">
        <v>50</v>
      </c>
      <c r="P119" s="679" t="s">
        <v>52</v>
      </c>
      <c r="Q119" s="680"/>
      <c r="R119" s="691" t="s">
        <v>812</v>
      </c>
      <c r="S119" s="691" t="s">
        <v>813</v>
      </c>
      <c r="T119" s="692">
        <v>42768</v>
      </c>
      <c r="U119" s="693" t="s">
        <v>814</v>
      </c>
      <c r="V119" s="694" t="s">
        <v>493</v>
      </c>
      <c r="W119" s="695">
        <v>19530000</v>
      </c>
      <c r="X119" s="590"/>
      <c r="Y119" s="736">
        <f>W119</f>
        <v>19530000</v>
      </c>
      <c r="Z119" s="736">
        <f>W119</f>
        <v>19530000</v>
      </c>
      <c r="AA119" s="697" t="s">
        <v>815</v>
      </c>
      <c r="AB119" s="589"/>
      <c r="AC119" s="589"/>
      <c r="AD119" s="589"/>
      <c r="AE119" s="589"/>
      <c r="AF119" s="589"/>
      <c r="AG119" s="589"/>
      <c r="AH119" s="697" t="s">
        <v>742</v>
      </c>
      <c r="AI119" s="698">
        <v>42768</v>
      </c>
      <c r="AJ119" s="698">
        <v>42856</v>
      </c>
      <c r="AK119" s="699" t="s">
        <v>811</v>
      </c>
      <c r="AL119" s="700" t="s">
        <v>394</v>
      </c>
      <c r="AM119" s="805"/>
      <c r="AN119" s="806"/>
      <c r="AO119" s="806"/>
      <c r="AP119" s="806"/>
      <c r="AQ119" s="806"/>
      <c r="AR119" s="807"/>
      <c r="AS119" s="807"/>
      <c r="AT119" s="808"/>
      <c r="AU119" s="808"/>
      <c r="AV119" s="808"/>
      <c r="AW119" s="808"/>
      <c r="AX119" s="808"/>
      <c r="AY119" s="808"/>
      <c r="AZ119" s="808"/>
      <c r="BA119" s="808"/>
      <c r="BB119" s="578"/>
      <c r="BC119" s="578"/>
      <c r="BD119" s="578"/>
      <c r="BE119" s="578"/>
      <c r="BF119" s="578"/>
      <c r="BG119" s="578"/>
      <c r="BH119" s="578"/>
      <c r="BI119" s="578"/>
      <c r="BJ119" s="578"/>
      <c r="BK119" s="578"/>
      <c r="BL119" s="578"/>
      <c r="BM119" s="578"/>
      <c r="BN119" s="578"/>
      <c r="BO119" s="578"/>
      <c r="BP119" s="578"/>
      <c r="BQ119" s="578"/>
      <c r="BR119" s="578"/>
      <c r="BS119" s="578"/>
      <c r="BT119" s="578"/>
      <c r="BU119" s="578"/>
      <c r="BV119" s="578"/>
      <c r="BW119" s="578"/>
      <c r="BX119" s="578"/>
      <c r="BY119" s="578"/>
      <c r="BZ119" s="578"/>
      <c r="CA119" s="578"/>
      <c r="CB119" s="578"/>
      <c r="CC119" s="578"/>
      <c r="CD119" s="578"/>
      <c r="CE119" s="578"/>
      <c r="CF119" s="578"/>
      <c r="CG119" s="578"/>
      <c r="CH119" s="578"/>
      <c r="CI119" s="578"/>
      <c r="CJ119" s="578"/>
      <c r="CK119" s="578"/>
      <c r="CL119" s="578"/>
      <c r="CM119" s="578"/>
      <c r="CN119" s="578"/>
      <c r="CO119" s="578"/>
      <c r="CP119" s="578"/>
      <c r="CQ119" s="578"/>
      <c r="CR119" s="578"/>
      <c r="CS119" s="578"/>
      <c r="CT119" s="578"/>
      <c r="CU119" s="578"/>
      <c r="CV119" s="578"/>
      <c r="CW119" s="578"/>
      <c r="CX119" s="578"/>
      <c r="CY119" s="578"/>
      <c r="CZ119" s="578"/>
      <c r="DA119" s="578"/>
      <c r="DB119" s="578"/>
      <c r="DC119" s="578"/>
      <c r="DD119" s="578"/>
      <c r="DE119" s="578"/>
      <c r="DF119" s="578"/>
      <c r="DG119" s="578"/>
      <c r="DH119" s="578"/>
      <c r="DI119" s="578"/>
      <c r="DJ119" s="578"/>
      <c r="DK119" s="578"/>
      <c r="DL119" s="578"/>
      <c r="DM119" s="578"/>
      <c r="DN119" s="578"/>
      <c r="DO119" s="578"/>
      <c r="DP119" s="578"/>
      <c r="DQ119" s="578"/>
      <c r="DR119" s="578"/>
      <c r="DS119" s="578"/>
      <c r="DT119" s="578"/>
      <c r="DU119" s="578"/>
      <c r="DV119" s="578"/>
      <c r="DW119" s="578"/>
      <c r="DX119" s="578"/>
      <c r="DY119" s="578"/>
      <c r="DZ119" s="578"/>
      <c r="EA119" s="578"/>
      <c r="EB119" s="578"/>
      <c r="EC119" s="578"/>
      <c r="ED119" s="578"/>
      <c r="EE119" s="578"/>
      <c r="EF119" s="578"/>
      <c r="EG119" s="578"/>
      <c r="EH119" s="578"/>
      <c r="EI119" s="578"/>
      <c r="EJ119" s="578"/>
      <c r="EK119" s="578"/>
      <c r="EL119" s="578"/>
      <c r="EM119" s="578"/>
      <c r="EN119" s="578"/>
      <c r="EO119" s="578"/>
      <c r="EP119" s="578"/>
      <c r="EQ119" s="578"/>
      <c r="ER119" s="578"/>
      <c r="ES119" s="578"/>
      <c r="ET119" s="578"/>
      <c r="EU119" s="578"/>
      <c r="EV119" s="578"/>
      <c r="EW119" s="578"/>
      <c r="EX119" s="578"/>
      <c r="EY119" s="578"/>
      <c r="EZ119" s="578"/>
      <c r="FA119" s="578"/>
      <c r="FB119" s="578"/>
      <c r="FC119" s="578"/>
      <c r="FD119" s="578"/>
      <c r="FE119" s="578"/>
      <c r="FF119" s="578"/>
      <c r="FG119" s="578"/>
      <c r="FH119" s="578"/>
      <c r="FI119" s="578"/>
      <c r="FJ119" s="578"/>
      <c r="FK119" s="578"/>
      <c r="FL119" s="578"/>
      <c r="FM119" s="578"/>
      <c r="FN119" s="578"/>
      <c r="FO119" s="578"/>
      <c r="FP119" s="578"/>
      <c r="FQ119" s="578"/>
      <c r="FR119" s="578"/>
      <c r="FS119" s="578"/>
      <c r="FT119" s="578"/>
      <c r="FU119" s="578"/>
      <c r="FV119" s="578"/>
      <c r="FW119" s="578"/>
      <c r="FX119" s="578"/>
      <c r="FY119" s="578"/>
      <c r="FZ119" s="578"/>
      <c r="GA119" s="578"/>
      <c r="GB119" s="578"/>
      <c r="GC119" s="578"/>
      <c r="GD119" s="578"/>
      <c r="GE119" s="578"/>
      <c r="GF119" s="578"/>
      <c r="GG119" s="578"/>
      <c r="GH119" s="578"/>
      <c r="GI119" s="578"/>
      <c r="GJ119" s="578"/>
      <c r="GK119" s="578"/>
      <c r="GL119" s="578"/>
      <c r="GM119" s="578"/>
      <c r="GN119" s="578"/>
      <c r="GO119" s="578"/>
      <c r="GP119" s="578"/>
      <c r="GQ119" s="578"/>
      <c r="GR119" s="578"/>
      <c r="GS119" s="578"/>
      <c r="GT119" s="578"/>
      <c r="GU119" s="578"/>
      <c r="GV119" s="578"/>
      <c r="GW119" s="578"/>
      <c r="GX119" s="578"/>
      <c r="GY119" s="578"/>
      <c r="GZ119" s="578"/>
      <c r="HA119" s="578"/>
      <c r="HB119" s="578"/>
      <c r="HC119" s="578"/>
      <c r="HD119" s="578"/>
      <c r="HE119" s="578"/>
      <c r="HF119" s="578"/>
      <c r="HG119" s="578"/>
      <c r="HH119" s="578"/>
      <c r="HI119" s="578"/>
      <c r="HJ119" s="578"/>
      <c r="HK119" s="578"/>
      <c r="HL119" s="578"/>
      <c r="HM119" s="578"/>
      <c r="HN119" s="578"/>
      <c r="HO119" s="578"/>
      <c r="HP119" s="578"/>
      <c r="HQ119" s="578"/>
      <c r="HR119" s="578"/>
      <c r="HS119" s="578"/>
      <c r="HT119" s="578"/>
      <c r="HU119" s="578"/>
      <c r="HV119" s="578"/>
      <c r="HW119" s="578"/>
      <c r="HX119" s="578"/>
      <c r="HY119" s="578"/>
      <c r="HZ119" s="578"/>
      <c r="IA119" s="578"/>
      <c r="IB119" s="578"/>
      <c r="IC119" s="578"/>
      <c r="ID119" s="578"/>
      <c r="IE119" s="578"/>
      <c r="IF119" s="578"/>
      <c r="IG119" s="578"/>
      <c r="IH119" s="578"/>
      <c r="II119" s="578"/>
      <c r="IJ119" s="578"/>
      <c r="IK119" s="578"/>
      <c r="IL119" s="578"/>
      <c r="IM119" s="578"/>
      <c r="IN119" s="578"/>
      <c r="IO119" s="578"/>
      <c r="IP119" s="578"/>
      <c r="IQ119" s="578"/>
      <c r="IR119" s="578"/>
      <c r="IS119" s="578"/>
      <c r="IT119" s="578"/>
      <c r="IU119" s="578"/>
      <c r="IV119" s="578"/>
      <c r="IW119" s="578"/>
      <c r="IX119" s="578"/>
      <c r="IY119" s="578"/>
      <c r="IZ119" s="578"/>
      <c r="JA119" s="578"/>
      <c r="JB119" s="578"/>
      <c r="JC119" s="578"/>
      <c r="JD119" s="578"/>
      <c r="JE119" s="578"/>
      <c r="JF119" s="578"/>
      <c r="JG119" s="578"/>
      <c r="JH119" s="578"/>
      <c r="JI119" s="578"/>
      <c r="JJ119" s="578"/>
      <c r="JK119" s="578"/>
      <c r="JL119" s="578"/>
      <c r="JM119" s="578"/>
      <c r="JN119" s="578"/>
      <c r="JO119" s="578"/>
    </row>
    <row r="120" spans="1:275" s="579" customFormat="1" ht="150" customHeight="1" x14ac:dyDescent="0.25">
      <c r="A120" s="596">
        <v>93</v>
      </c>
      <c r="B120" s="597" t="s">
        <v>271</v>
      </c>
      <c r="C120" s="597">
        <v>80101706</v>
      </c>
      <c r="D120" s="598" t="s">
        <v>395</v>
      </c>
      <c r="E120" s="597" t="s">
        <v>88</v>
      </c>
      <c r="F120" s="597">
        <v>1</v>
      </c>
      <c r="G120" s="599" t="s">
        <v>94</v>
      </c>
      <c r="H120" s="780" t="s">
        <v>484</v>
      </c>
      <c r="I120" s="597" t="s">
        <v>78</v>
      </c>
      <c r="J120" s="597" t="s">
        <v>85</v>
      </c>
      <c r="K120" s="597" t="s">
        <v>705</v>
      </c>
      <c r="L120" s="601">
        <v>41446000</v>
      </c>
      <c r="M120" s="602">
        <v>41446000</v>
      </c>
      <c r="N120" s="603" t="s">
        <v>332</v>
      </c>
      <c r="O120" s="603" t="s">
        <v>50</v>
      </c>
      <c r="P120" s="679" t="s">
        <v>333</v>
      </c>
      <c r="Q120" s="680"/>
      <c r="R120" s="691" t="s">
        <v>531</v>
      </c>
      <c r="S120" s="722" t="s">
        <v>532</v>
      </c>
      <c r="T120" s="698">
        <v>42745</v>
      </c>
      <c r="U120" s="697" t="s">
        <v>533</v>
      </c>
      <c r="V120" s="699" t="s">
        <v>493</v>
      </c>
      <c r="W120" s="696">
        <v>41446000</v>
      </c>
      <c r="X120" s="590"/>
      <c r="Y120" s="696">
        <v>41446000</v>
      </c>
      <c r="Z120" s="696">
        <v>41446000</v>
      </c>
      <c r="AA120" s="697" t="s">
        <v>534</v>
      </c>
      <c r="AB120" s="589"/>
      <c r="AC120" s="589"/>
      <c r="AD120" s="589"/>
      <c r="AE120" s="589"/>
      <c r="AF120" s="589"/>
      <c r="AG120" s="589"/>
      <c r="AH120" s="697" t="s">
        <v>535</v>
      </c>
      <c r="AI120" s="698">
        <v>42745</v>
      </c>
      <c r="AJ120" s="698">
        <v>43093</v>
      </c>
      <c r="AK120" s="699" t="s">
        <v>524</v>
      </c>
      <c r="AL120" s="723" t="s">
        <v>525</v>
      </c>
      <c r="AM120" s="805"/>
      <c r="AN120" s="806"/>
      <c r="AO120" s="806"/>
      <c r="AP120" s="806"/>
      <c r="AQ120" s="806"/>
      <c r="AR120" s="807"/>
      <c r="AS120" s="807"/>
      <c r="AT120" s="808"/>
      <c r="AU120" s="808"/>
      <c r="AV120" s="808"/>
      <c r="AW120" s="808"/>
      <c r="AX120" s="808"/>
      <c r="AY120" s="808"/>
      <c r="AZ120" s="808"/>
      <c r="BA120" s="808"/>
      <c r="BB120" s="578"/>
      <c r="BC120" s="578"/>
      <c r="BD120" s="578"/>
      <c r="BE120" s="578"/>
      <c r="BF120" s="578"/>
      <c r="BG120" s="578"/>
      <c r="BH120" s="578"/>
      <c r="BI120" s="578"/>
      <c r="BJ120" s="578"/>
      <c r="BK120" s="578"/>
      <c r="BL120" s="578"/>
      <c r="BM120" s="578"/>
      <c r="BN120" s="578"/>
      <c r="BO120" s="578"/>
      <c r="BP120" s="578"/>
      <c r="BQ120" s="578"/>
      <c r="BR120" s="578"/>
      <c r="BS120" s="578"/>
      <c r="BT120" s="578"/>
      <c r="BU120" s="578"/>
      <c r="BV120" s="578"/>
      <c r="BW120" s="578"/>
      <c r="BX120" s="578"/>
      <c r="BY120" s="578"/>
      <c r="BZ120" s="578"/>
      <c r="CA120" s="578"/>
      <c r="CB120" s="578"/>
      <c r="CC120" s="578"/>
      <c r="CD120" s="578"/>
      <c r="CE120" s="578"/>
      <c r="CF120" s="578"/>
      <c r="CG120" s="578"/>
      <c r="CH120" s="578"/>
      <c r="CI120" s="578"/>
      <c r="CJ120" s="578"/>
      <c r="CK120" s="578"/>
      <c r="CL120" s="578"/>
      <c r="CM120" s="578"/>
      <c r="CN120" s="578"/>
      <c r="CO120" s="578"/>
      <c r="CP120" s="578"/>
      <c r="CQ120" s="578"/>
      <c r="CR120" s="578"/>
      <c r="CS120" s="578"/>
      <c r="CT120" s="578"/>
      <c r="CU120" s="578"/>
      <c r="CV120" s="578"/>
      <c r="CW120" s="578"/>
      <c r="CX120" s="578"/>
      <c r="CY120" s="578"/>
      <c r="CZ120" s="578"/>
      <c r="DA120" s="578"/>
      <c r="DB120" s="578"/>
      <c r="DC120" s="578"/>
      <c r="DD120" s="578"/>
      <c r="DE120" s="578"/>
      <c r="DF120" s="578"/>
      <c r="DG120" s="578"/>
      <c r="DH120" s="578"/>
      <c r="DI120" s="578"/>
      <c r="DJ120" s="578"/>
      <c r="DK120" s="578"/>
      <c r="DL120" s="578"/>
      <c r="DM120" s="578"/>
      <c r="DN120" s="578"/>
      <c r="DO120" s="578"/>
      <c r="DP120" s="578"/>
      <c r="DQ120" s="578"/>
      <c r="DR120" s="578"/>
      <c r="DS120" s="578"/>
      <c r="DT120" s="578"/>
      <c r="DU120" s="578"/>
      <c r="DV120" s="578"/>
      <c r="DW120" s="578"/>
      <c r="DX120" s="578"/>
      <c r="DY120" s="578"/>
      <c r="DZ120" s="578"/>
      <c r="EA120" s="578"/>
      <c r="EB120" s="578"/>
      <c r="EC120" s="578"/>
      <c r="ED120" s="578"/>
      <c r="EE120" s="578"/>
      <c r="EF120" s="578"/>
      <c r="EG120" s="578"/>
      <c r="EH120" s="578"/>
      <c r="EI120" s="578"/>
      <c r="EJ120" s="578"/>
      <c r="EK120" s="578"/>
      <c r="EL120" s="578"/>
      <c r="EM120" s="578"/>
      <c r="EN120" s="578"/>
      <c r="EO120" s="578"/>
      <c r="EP120" s="578"/>
      <c r="EQ120" s="578"/>
      <c r="ER120" s="578"/>
      <c r="ES120" s="578"/>
      <c r="ET120" s="578"/>
      <c r="EU120" s="578"/>
      <c r="EV120" s="578"/>
      <c r="EW120" s="578"/>
      <c r="EX120" s="578"/>
      <c r="EY120" s="578"/>
      <c r="EZ120" s="578"/>
      <c r="FA120" s="578"/>
      <c r="FB120" s="578"/>
      <c r="FC120" s="578"/>
      <c r="FD120" s="578"/>
      <c r="FE120" s="578"/>
      <c r="FF120" s="578"/>
      <c r="FG120" s="578"/>
      <c r="FH120" s="578"/>
      <c r="FI120" s="578"/>
      <c r="FJ120" s="578"/>
      <c r="FK120" s="578"/>
      <c r="FL120" s="578"/>
      <c r="FM120" s="578"/>
      <c r="FN120" s="578"/>
      <c r="FO120" s="578"/>
      <c r="FP120" s="578"/>
      <c r="FQ120" s="578"/>
      <c r="FR120" s="578"/>
      <c r="FS120" s="578"/>
      <c r="FT120" s="578"/>
      <c r="FU120" s="578"/>
      <c r="FV120" s="578"/>
      <c r="FW120" s="578"/>
      <c r="FX120" s="578"/>
      <c r="FY120" s="578"/>
      <c r="FZ120" s="578"/>
      <c r="GA120" s="578"/>
      <c r="GB120" s="578"/>
      <c r="GC120" s="578"/>
      <c r="GD120" s="578"/>
      <c r="GE120" s="578"/>
      <c r="GF120" s="578"/>
      <c r="GG120" s="578"/>
      <c r="GH120" s="578"/>
      <c r="GI120" s="578"/>
      <c r="GJ120" s="578"/>
      <c r="GK120" s="578"/>
      <c r="GL120" s="578"/>
      <c r="GM120" s="578"/>
      <c r="GN120" s="578"/>
      <c r="GO120" s="578"/>
      <c r="GP120" s="578"/>
      <c r="GQ120" s="578"/>
      <c r="GR120" s="578"/>
      <c r="GS120" s="578"/>
      <c r="GT120" s="578"/>
      <c r="GU120" s="578"/>
      <c r="GV120" s="578"/>
      <c r="GW120" s="578"/>
      <c r="GX120" s="578"/>
      <c r="GY120" s="578"/>
      <c r="GZ120" s="578"/>
      <c r="HA120" s="578"/>
      <c r="HB120" s="578"/>
      <c r="HC120" s="578"/>
      <c r="HD120" s="578"/>
      <c r="HE120" s="578"/>
      <c r="HF120" s="578"/>
      <c r="HG120" s="578"/>
      <c r="HH120" s="578"/>
      <c r="HI120" s="578"/>
      <c r="HJ120" s="578"/>
      <c r="HK120" s="578"/>
      <c r="HL120" s="578"/>
      <c r="HM120" s="578"/>
      <c r="HN120" s="578"/>
      <c r="HO120" s="578"/>
      <c r="HP120" s="578"/>
      <c r="HQ120" s="578"/>
      <c r="HR120" s="578"/>
      <c r="HS120" s="578"/>
      <c r="HT120" s="578"/>
      <c r="HU120" s="578"/>
      <c r="HV120" s="578"/>
      <c r="HW120" s="578"/>
      <c r="HX120" s="578"/>
      <c r="HY120" s="578"/>
      <c r="HZ120" s="578"/>
      <c r="IA120" s="578"/>
      <c r="IB120" s="578"/>
      <c r="IC120" s="578"/>
      <c r="ID120" s="578"/>
      <c r="IE120" s="578"/>
      <c r="IF120" s="578"/>
      <c r="IG120" s="578"/>
      <c r="IH120" s="578"/>
      <c r="II120" s="578"/>
      <c r="IJ120" s="578"/>
      <c r="IK120" s="578"/>
      <c r="IL120" s="578"/>
      <c r="IM120" s="578"/>
      <c r="IN120" s="578"/>
      <c r="IO120" s="578"/>
      <c r="IP120" s="578"/>
      <c r="IQ120" s="578"/>
      <c r="IR120" s="578"/>
      <c r="IS120" s="578"/>
      <c r="IT120" s="578"/>
      <c r="IU120" s="578"/>
      <c r="IV120" s="578"/>
      <c r="IW120" s="578"/>
      <c r="IX120" s="578"/>
      <c r="IY120" s="578"/>
      <c r="IZ120" s="578"/>
      <c r="JA120" s="578"/>
      <c r="JB120" s="578"/>
      <c r="JC120" s="578"/>
      <c r="JD120" s="578"/>
      <c r="JE120" s="578"/>
      <c r="JF120" s="578"/>
      <c r="JG120" s="578"/>
      <c r="JH120" s="578"/>
      <c r="JI120" s="578"/>
      <c r="JJ120" s="578"/>
      <c r="JK120" s="578"/>
      <c r="JL120" s="578"/>
      <c r="JM120" s="578"/>
      <c r="JN120" s="578"/>
      <c r="JO120" s="578"/>
    </row>
    <row r="121" spans="1:275" s="579" customFormat="1" ht="243.75" customHeight="1" x14ac:dyDescent="0.25">
      <c r="A121" s="596">
        <v>94</v>
      </c>
      <c r="B121" s="775" t="s">
        <v>394</v>
      </c>
      <c r="C121" s="597">
        <v>80101706</v>
      </c>
      <c r="D121" s="598" t="s">
        <v>409</v>
      </c>
      <c r="E121" s="597" t="s">
        <v>88</v>
      </c>
      <c r="F121" s="597">
        <v>1</v>
      </c>
      <c r="G121" s="599" t="s">
        <v>94</v>
      </c>
      <c r="H121" s="780" t="s">
        <v>484</v>
      </c>
      <c r="I121" s="597" t="s">
        <v>78</v>
      </c>
      <c r="J121" s="597" t="s">
        <v>85</v>
      </c>
      <c r="K121" s="597" t="s">
        <v>709</v>
      </c>
      <c r="L121" s="601">
        <v>74865000</v>
      </c>
      <c r="M121" s="602">
        <v>74865000</v>
      </c>
      <c r="N121" s="603" t="s">
        <v>332</v>
      </c>
      <c r="O121" s="603" t="s">
        <v>50</v>
      </c>
      <c r="P121" s="679" t="s">
        <v>52</v>
      </c>
      <c r="Q121" s="680"/>
      <c r="R121" s="691" t="s">
        <v>641</v>
      </c>
      <c r="S121" s="722" t="s">
        <v>642</v>
      </c>
      <c r="T121" s="698">
        <v>42759</v>
      </c>
      <c r="U121" s="697" t="s">
        <v>643</v>
      </c>
      <c r="V121" s="699" t="s">
        <v>493</v>
      </c>
      <c r="W121" s="696">
        <v>71610000</v>
      </c>
      <c r="X121" s="590"/>
      <c r="Y121" s="696">
        <v>71610000</v>
      </c>
      <c r="Z121" s="696">
        <v>71610000</v>
      </c>
      <c r="AA121" s="697" t="s">
        <v>644</v>
      </c>
      <c r="AB121" s="589"/>
      <c r="AC121" s="589"/>
      <c r="AD121" s="589"/>
      <c r="AE121" s="589"/>
      <c r="AF121" s="589"/>
      <c r="AG121" s="589"/>
      <c r="AH121" s="697" t="s">
        <v>556</v>
      </c>
      <c r="AI121" s="698">
        <v>42759</v>
      </c>
      <c r="AJ121" s="698">
        <v>43091</v>
      </c>
      <c r="AK121" s="699" t="s">
        <v>645</v>
      </c>
      <c r="AL121" s="723" t="s">
        <v>394</v>
      </c>
      <c r="AM121" s="805"/>
      <c r="AN121" s="806"/>
      <c r="AO121" s="806"/>
      <c r="AP121" s="806"/>
      <c r="AQ121" s="806"/>
      <c r="AR121" s="807"/>
      <c r="AS121" s="807"/>
      <c r="AT121" s="808"/>
      <c r="AU121" s="808"/>
      <c r="AV121" s="808"/>
      <c r="AW121" s="808"/>
      <c r="AX121" s="808"/>
      <c r="AY121" s="808"/>
      <c r="AZ121" s="808"/>
      <c r="BA121" s="808"/>
      <c r="BB121" s="578"/>
      <c r="BC121" s="578"/>
      <c r="BD121" s="578"/>
      <c r="BE121" s="578"/>
      <c r="BF121" s="578"/>
      <c r="BG121" s="578"/>
      <c r="BH121" s="578"/>
      <c r="BI121" s="578"/>
      <c r="BJ121" s="578"/>
      <c r="BK121" s="578"/>
      <c r="BL121" s="578"/>
      <c r="BM121" s="578"/>
      <c r="BN121" s="578"/>
      <c r="BO121" s="578"/>
      <c r="BP121" s="578"/>
      <c r="BQ121" s="578"/>
      <c r="BR121" s="578"/>
      <c r="BS121" s="578"/>
      <c r="BT121" s="578"/>
      <c r="BU121" s="578"/>
      <c r="BV121" s="578"/>
      <c r="BW121" s="578"/>
      <c r="BX121" s="578"/>
      <c r="BY121" s="578"/>
      <c r="BZ121" s="578"/>
      <c r="CA121" s="578"/>
      <c r="CB121" s="578"/>
      <c r="CC121" s="578"/>
      <c r="CD121" s="578"/>
      <c r="CE121" s="578"/>
      <c r="CF121" s="578"/>
      <c r="CG121" s="578"/>
      <c r="CH121" s="578"/>
      <c r="CI121" s="578"/>
      <c r="CJ121" s="578"/>
      <c r="CK121" s="578"/>
      <c r="CL121" s="578"/>
      <c r="CM121" s="578"/>
      <c r="CN121" s="578"/>
      <c r="CO121" s="578"/>
      <c r="CP121" s="578"/>
      <c r="CQ121" s="578"/>
      <c r="CR121" s="578"/>
      <c r="CS121" s="578"/>
      <c r="CT121" s="578"/>
      <c r="CU121" s="578"/>
      <c r="CV121" s="578"/>
      <c r="CW121" s="578"/>
      <c r="CX121" s="578"/>
      <c r="CY121" s="578"/>
      <c r="CZ121" s="578"/>
      <c r="DA121" s="578"/>
      <c r="DB121" s="578"/>
      <c r="DC121" s="578"/>
      <c r="DD121" s="578"/>
      <c r="DE121" s="578"/>
      <c r="DF121" s="578"/>
      <c r="DG121" s="578"/>
      <c r="DH121" s="578"/>
      <c r="DI121" s="578"/>
      <c r="DJ121" s="578"/>
      <c r="DK121" s="578"/>
      <c r="DL121" s="578"/>
      <c r="DM121" s="578"/>
      <c r="DN121" s="578"/>
      <c r="DO121" s="578"/>
      <c r="DP121" s="578"/>
      <c r="DQ121" s="578"/>
      <c r="DR121" s="578"/>
      <c r="DS121" s="578"/>
      <c r="DT121" s="578"/>
      <c r="DU121" s="578"/>
      <c r="DV121" s="578"/>
      <c r="DW121" s="578"/>
      <c r="DX121" s="578"/>
      <c r="DY121" s="578"/>
      <c r="DZ121" s="578"/>
      <c r="EA121" s="578"/>
      <c r="EB121" s="578"/>
      <c r="EC121" s="578"/>
      <c r="ED121" s="578"/>
      <c r="EE121" s="578"/>
      <c r="EF121" s="578"/>
      <c r="EG121" s="578"/>
      <c r="EH121" s="578"/>
      <c r="EI121" s="578"/>
      <c r="EJ121" s="578"/>
      <c r="EK121" s="578"/>
      <c r="EL121" s="578"/>
      <c r="EM121" s="578"/>
      <c r="EN121" s="578"/>
      <c r="EO121" s="578"/>
      <c r="EP121" s="578"/>
      <c r="EQ121" s="578"/>
      <c r="ER121" s="578"/>
      <c r="ES121" s="578"/>
      <c r="ET121" s="578"/>
      <c r="EU121" s="578"/>
      <c r="EV121" s="578"/>
      <c r="EW121" s="578"/>
      <c r="EX121" s="578"/>
      <c r="EY121" s="578"/>
      <c r="EZ121" s="578"/>
      <c r="FA121" s="578"/>
      <c r="FB121" s="578"/>
      <c r="FC121" s="578"/>
      <c r="FD121" s="578"/>
      <c r="FE121" s="578"/>
      <c r="FF121" s="578"/>
      <c r="FG121" s="578"/>
      <c r="FH121" s="578"/>
      <c r="FI121" s="578"/>
      <c r="FJ121" s="578"/>
      <c r="FK121" s="578"/>
      <c r="FL121" s="578"/>
      <c r="FM121" s="578"/>
      <c r="FN121" s="578"/>
      <c r="FO121" s="578"/>
      <c r="FP121" s="578"/>
      <c r="FQ121" s="578"/>
      <c r="FR121" s="578"/>
      <c r="FS121" s="578"/>
      <c r="FT121" s="578"/>
      <c r="FU121" s="578"/>
      <c r="FV121" s="578"/>
      <c r="FW121" s="578"/>
      <c r="FX121" s="578"/>
      <c r="FY121" s="578"/>
      <c r="FZ121" s="578"/>
      <c r="GA121" s="578"/>
      <c r="GB121" s="578"/>
      <c r="GC121" s="578"/>
      <c r="GD121" s="578"/>
      <c r="GE121" s="578"/>
      <c r="GF121" s="578"/>
      <c r="GG121" s="578"/>
      <c r="GH121" s="578"/>
      <c r="GI121" s="578"/>
      <c r="GJ121" s="578"/>
      <c r="GK121" s="578"/>
      <c r="GL121" s="578"/>
      <c r="GM121" s="578"/>
      <c r="GN121" s="578"/>
      <c r="GO121" s="578"/>
      <c r="GP121" s="578"/>
      <c r="GQ121" s="578"/>
      <c r="GR121" s="578"/>
      <c r="GS121" s="578"/>
      <c r="GT121" s="578"/>
      <c r="GU121" s="578"/>
      <c r="GV121" s="578"/>
      <c r="GW121" s="578"/>
      <c r="GX121" s="578"/>
      <c r="GY121" s="578"/>
      <c r="GZ121" s="578"/>
      <c r="HA121" s="578"/>
      <c r="HB121" s="578"/>
      <c r="HC121" s="578"/>
      <c r="HD121" s="578"/>
      <c r="HE121" s="578"/>
      <c r="HF121" s="578"/>
      <c r="HG121" s="578"/>
      <c r="HH121" s="578"/>
      <c r="HI121" s="578"/>
      <c r="HJ121" s="578"/>
      <c r="HK121" s="578"/>
      <c r="HL121" s="578"/>
      <c r="HM121" s="578"/>
      <c r="HN121" s="578"/>
      <c r="HO121" s="578"/>
      <c r="HP121" s="578"/>
      <c r="HQ121" s="578"/>
      <c r="HR121" s="578"/>
      <c r="HS121" s="578"/>
      <c r="HT121" s="578"/>
      <c r="HU121" s="578"/>
      <c r="HV121" s="578"/>
      <c r="HW121" s="578"/>
      <c r="HX121" s="578"/>
      <c r="HY121" s="578"/>
      <c r="HZ121" s="578"/>
      <c r="IA121" s="578"/>
      <c r="IB121" s="578"/>
      <c r="IC121" s="578"/>
      <c r="ID121" s="578"/>
      <c r="IE121" s="578"/>
      <c r="IF121" s="578"/>
      <c r="IG121" s="578"/>
      <c r="IH121" s="578"/>
      <c r="II121" s="578"/>
      <c r="IJ121" s="578"/>
      <c r="IK121" s="578"/>
      <c r="IL121" s="578"/>
      <c r="IM121" s="578"/>
      <c r="IN121" s="578"/>
      <c r="IO121" s="578"/>
      <c r="IP121" s="578"/>
      <c r="IQ121" s="578"/>
      <c r="IR121" s="578"/>
      <c r="IS121" s="578"/>
      <c r="IT121" s="578"/>
      <c r="IU121" s="578"/>
      <c r="IV121" s="578"/>
      <c r="IW121" s="578"/>
      <c r="IX121" s="578"/>
      <c r="IY121" s="578"/>
      <c r="IZ121" s="578"/>
      <c r="JA121" s="578"/>
      <c r="JB121" s="578"/>
      <c r="JC121" s="578"/>
      <c r="JD121" s="578"/>
      <c r="JE121" s="578"/>
      <c r="JF121" s="578"/>
      <c r="JG121" s="578"/>
      <c r="JH121" s="578"/>
      <c r="JI121" s="578"/>
      <c r="JJ121" s="578"/>
      <c r="JK121" s="578"/>
      <c r="JL121" s="578"/>
      <c r="JM121" s="578"/>
      <c r="JN121" s="578"/>
      <c r="JO121" s="578"/>
    </row>
    <row r="122" spans="1:275" s="579" customFormat="1" ht="187.5" customHeight="1" x14ac:dyDescent="0.25">
      <c r="A122" s="596">
        <v>95</v>
      </c>
      <c r="B122" s="597" t="s">
        <v>271</v>
      </c>
      <c r="C122" s="597">
        <v>80101706</v>
      </c>
      <c r="D122" s="598" t="s">
        <v>395</v>
      </c>
      <c r="E122" s="597" t="s">
        <v>88</v>
      </c>
      <c r="F122" s="597">
        <v>1</v>
      </c>
      <c r="G122" s="599" t="s">
        <v>94</v>
      </c>
      <c r="H122" s="780" t="s">
        <v>484</v>
      </c>
      <c r="I122" s="597" t="s">
        <v>78</v>
      </c>
      <c r="J122" s="597" t="s">
        <v>85</v>
      </c>
      <c r="K122" s="597" t="s">
        <v>705</v>
      </c>
      <c r="L122" s="601">
        <v>63388000</v>
      </c>
      <c r="M122" s="602">
        <v>63388000</v>
      </c>
      <c r="N122" s="603" t="s">
        <v>332</v>
      </c>
      <c r="O122" s="603" t="s">
        <v>50</v>
      </c>
      <c r="P122" s="679" t="s">
        <v>333</v>
      </c>
      <c r="Q122" s="680"/>
      <c r="R122" s="691" t="s">
        <v>519</v>
      </c>
      <c r="S122" s="722" t="s">
        <v>520</v>
      </c>
      <c r="T122" s="698">
        <v>42745</v>
      </c>
      <c r="U122" s="697" t="s">
        <v>521</v>
      </c>
      <c r="V122" s="699" t="s">
        <v>493</v>
      </c>
      <c r="W122" s="696">
        <v>63388000</v>
      </c>
      <c r="X122" s="590"/>
      <c r="Y122" s="696">
        <v>63388000</v>
      </c>
      <c r="Z122" s="696">
        <v>63388000</v>
      </c>
      <c r="AA122" s="699" t="s">
        <v>522</v>
      </c>
      <c r="AB122" s="589"/>
      <c r="AC122" s="589"/>
      <c r="AD122" s="589"/>
      <c r="AE122" s="589"/>
      <c r="AF122" s="589"/>
      <c r="AG122" s="589"/>
      <c r="AH122" s="697" t="s">
        <v>523</v>
      </c>
      <c r="AI122" s="698">
        <v>42745</v>
      </c>
      <c r="AJ122" s="698">
        <v>43093</v>
      </c>
      <c r="AK122" s="699" t="s">
        <v>524</v>
      </c>
      <c r="AL122" s="723" t="s">
        <v>525</v>
      </c>
      <c r="AM122" s="805"/>
      <c r="AN122" s="806"/>
      <c r="AO122" s="806"/>
      <c r="AP122" s="806"/>
      <c r="AQ122" s="806"/>
      <c r="AR122" s="807"/>
      <c r="AS122" s="807"/>
      <c r="AT122" s="808"/>
      <c r="AU122" s="808"/>
      <c r="AV122" s="808"/>
      <c r="AW122" s="808"/>
      <c r="AX122" s="808"/>
      <c r="AY122" s="808"/>
      <c r="AZ122" s="808"/>
      <c r="BA122" s="808"/>
      <c r="BB122" s="578"/>
      <c r="BC122" s="578"/>
      <c r="BD122" s="578"/>
      <c r="BE122" s="578"/>
      <c r="BF122" s="578"/>
      <c r="BG122" s="578"/>
      <c r="BH122" s="578"/>
      <c r="BI122" s="578"/>
      <c r="BJ122" s="578"/>
      <c r="BK122" s="578"/>
      <c r="BL122" s="578"/>
      <c r="BM122" s="578"/>
      <c r="BN122" s="578"/>
      <c r="BO122" s="578"/>
      <c r="BP122" s="578"/>
      <c r="BQ122" s="578"/>
      <c r="BR122" s="578"/>
      <c r="BS122" s="578"/>
      <c r="BT122" s="578"/>
      <c r="BU122" s="578"/>
      <c r="BV122" s="578"/>
      <c r="BW122" s="578"/>
      <c r="BX122" s="578"/>
      <c r="BY122" s="578"/>
      <c r="BZ122" s="578"/>
      <c r="CA122" s="578"/>
      <c r="CB122" s="578"/>
      <c r="CC122" s="578"/>
      <c r="CD122" s="578"/>
      <c r="CE122" s="578"/>
      <c r="CF122" s="578"/>
      <c r="CG122" s="578"/>
      <c r="CH122" s="578"/>
      <c r="CI122" s="578"/>
      <c r="CJ122" s="578"/>
      <c r="CK122" s="578"/>
      <c r="CL122" s="578"/>
      <c r="CM122" s="578"/>
      <c r="CN122" s="578"/>
      <c r="CO122" s="578"/>
      <c r="CP122" s="578"/>
      <c r="CQ122" s="578"/>
      <c r="CR122" s="578"/>
      <c r="CS122" s="578"/>
      <c r="CT122" s="578"/>
      <c r="CU122" s="578"/>
      <c r="CV122" s="578"/>
      <c r="CW122" s="578"/>
      <c r="CX122" s="578"/>
      <c r="CY122" s="578"/>
      <c r="CZ122" s="578"/>
      <c r="DA122" s="578"/>
      <c r="DB122" s="578"/>
      <c r="DC122" s="578"/>
      <c r="DD122" s="578"/>
      <c r="DE122" s="578"/>
      <c r="DF122" s="578"/>
      <c r="DG122" s="578"/>
      <c r="DH122" s="578"/>
      <c r="DI122" s="578"/>
      <c r="DJ122" s="578"/>
      <c r="DK122" s="578"/>
      <c r="DL122" s="578"/>
      <c r="DM122" s="578"/>
      <c r="DN122" s="578"/>
      <c r="DO122" s="578"/>
      <c r="DP122" s="578"/>
      <c r="DQ122" s="578"/>
      <c r="DR122" s="578"/>
      <c r="DS122" s="578"/>
      <c r="DT122" s="578"/>
      <c r="DU122" s="578"/>
      <c r="DV122" s="578"/>
      <c r="DW122" s="578"/>
      <c r="DX122" s="578"/>
      <c r="DY122" s="578"/>
      <c r="DZ122" s="578"/>
      <c r="EA122" s="578"/>
      <c r="EB122" s="578"/>
      <c r="EC122" s="578"/>
      <c r="ED122" s="578"/>
      <c r="EE122" s="578"/>
      <c r="EF122" s="578"/>
      <c r="EG122" s="578"/>
      <c r="EH122" s="578"/>
      <c r="EI122" s="578"/>
      <c r="EJ122" s="578"/>
      <c r="EK122" s="578"/>
      <c r="EL122" s="578"/>
      <c r="EM122" s="578"/>
      <c r="EN122" s="578"/>
      <c r="EO122" s="578"/>
      <c r="EP122" s="578"/>
      <c r="EQ122" s="578"/>
      <c r="ER122" s="578"/>
      <c r="ES122" s="578"/>
      <c r="ET122" s="578"/>
      <c r="EU122" s="578"/>
      <c r="EV122" s="578"/>
      <c r="EW122" s="578"/>
      <c r="EX122" s="578"/>
      <c r="EY122" s="578"/>
      <c r="EZ122" s="578"/>
      <c r="FA122" s="578"/>
      <c r="FB122" s="578"/>
      <c r="FC122" s="578"/>
      <c r="FD122" s="578"/>
      <c r="FE122" s="578"/>
      <c r="FF122" s="578"/>
      <c r="FG122" s="578"/>
      <c r="FH122" s="578"/>
      <c r="FI122" s="578"/>
      <c r="FJ122" s="578"/>
      <c r="FK122" s="578"/>
      <c r="FL122" s="578"/>
      <c r="FM122" s="578"/>
      <c r="FN122" s="578"/>
      <c r="FO122" s="578"/>
      <c r="FP122" s="578"/>
      <c r="FQ122" s="578"/>
      <c r="FR122" s="578"/>
      <c r="FS122" s="578"/>
      <c r="FT122" s="578"/>
      <c r="FU122" s="578"/>
      <c r="FV122" s="578"/>
      <c r="FW122" s="578"/>
      <c r="FX122" s="578"/>
      <c r="FY122" s="578"/>
      <c r="FZ122" s="578"/>
      <c r="GA122" s="578"/>
      <c r="GB122" s="578"/>
      <c r="GC122" s="578"/>
      <c r="GD122" s="578"/>
      <c r="GE122" s="578"/>
      <c r="GF122" s="578"/>
      <c r="GG122" s="578"/>
      <c r="GH122" s="578"/>
      <c r="GI122" s="578"/>
      <c r="GJ122" s="578"/>
      <c r="GK122" s="578"/>
      <c r="GL122" s="578"/>
      <c r="GM122" s="578"/>
      <c r="GN122" s="578"/>
      <c r="GO122" s="578"/>
      <c r="GP122" s="578"/>
      <c r="GQ122" s="578"/>
      <c r="GR122" s="578"/>
      <c r="GS122" s="578"/>
      <c r="GT122" s="578"/>
      <c r="GU122" s="578"/>
      <c r="GV122" s="578"/>
      <c r="GW122" s="578"/>
      <c r="GX122" s="578"/>
      <c r="GY122" s="578"/>
      <c r="GZ122" s="578"/>
      <c r="HA122" s="578"/>
      <c r="HB122" s="578"/>
      <c r="HC122" s="578"/>
      <c r="HD122" s="578"/>
      <c r="HE122" s="578"/>
      <c r="HF122" s="578"/>
      <c r="HG122" s="578"/>
      <c r="HH122" s="578"/>
      <c r="HI122" s="578"/>
      <c r="HJ122" s="578"/>
      <c r="HK122" s="578"/>
      <c r="HL122" s="578"/>
      <c r="HM122" s="578"/>
      <c r="HN122" s="578"/>
      <c r="HO122" s="578"/>
      <c r="HP122" s="578"/>
      <c r="HQ122" s="578"/>
      <c r="HR122" s="578"/>
      <c r="HS122" s="578"/>
      <c r="HT122" s="578"/>
      <c r="HU122" s="578"/>
      <c r="HV122" s="578"/>
      <c r="HW122" s="578"/>
      <c r="HX122" s="578"/>
      <c r="HY122" s="578"/>
      <c r="HZ122" s="578"/>
      <c r="IA122" s="578"/>
      <c r="IB122" s="578"/>
      <c r="IC122" s="578"/>
      <c r="ID122" s="578"/>
      <c r="IE122" s="578"/>
      <c r="IF122" s="578"/>
      <c r="IG122" s="578"/>
      <c r="IH122" s="578"/>
      <c r="II122" s="578"/>
      <c r="IJ122" s="578"/>
      <c r="IK122" s="578"/>
      <c r="IL122" s="578"/>
      <c r="IM122" s="578"/>
      <c r="IN122" s="578"/>
      <c r="IO122" s="578"/>
      <c r="IP122" s="578"/>
      <c r="IQ122" s="578"/>
      <c r="IR122" s="578"/>
      <c r="IS122" s="578"/>
      <c r="IT122" s="578"/>
      <c r="IU122" s="578"/>
      <c r="IV122" s="578"/>
      <c r="IW122" s="578"/>
      <c r="IX122" s="578"/>
      <c r="IY122" s="578"/>
      <c r="IZ122" s="578"/>
      <c r="JA122" s="578"/>
      <c r="JB122" s="578"/>
      <c r="JC122" s="578"/>
      <c r="JD122" s="578"/>
      <c r="JE122" s="578"/>
      <c r="JF122" s="578"/>
      <c r="JG122" s="578"/>
      <c r="JH122" s="578"/>
      <c r="JI122" s="578"/>
      <c r="JJ122" s="578"/>
      <c r="JK122" s="578"/>
      <c r="JL122" s="578"/>
      <c r="JM122" s="578"/>
      <c r="JN122" s="578"/>
      <c r="JO122" s="578"/>
    </row>
    <row r="123" spans="1:275" s="579" customFormat="1" ht="168.75" customHeight="1" x14ac:dyDescent="0.25">
      <c r="A123" s="596">
        <v>96</v>
      </c>
      <c r="B123" s="597" t="s">
        <v>271</v>
      </c>
      <c r="C123" s="597">
        <v>80101706</v>
      </c>
      <c r="D123" s="598" t="s">
        <v>395</v>
      </c>
      <c r="E123" s="597" t="s">
        <v>88</v>
      </c>
      <c r="F123" s="597">
        <v>1</v>
      </c>
      <c r="G123" s="599" t="s">
        <v>94</v>
      </c>
      <c r="H123" s="780" t="s">
        <v>480</v>
      </c>
      <c r="I123" s="597" t="s">
        <v>78</v>
      </c>
      <c r="J123" s="597" t="s">
        <v>85</v>
      </c>
      <c r="K123" s="597" t="s">
        <v>705</v>
      </c>
      <c r="L123" s="601">
        <v>19950000</v>
      </c>
      <c r="M123" s="602">
        <v>19950000</v>
      </c>
      <c r="N123" s="603" t="s">
        <v>332</v>
      </c>
      <c r="O123" s="603" t="s">
        <v>50</v>
      </c>
      <c r="P123" s="679" t="s">
        <v>333</v>
      </c>
      <c r="Q123" s="680"/>
      <c r="R123" s="691" t="s">
        <v>665</v>
      </c>
      <c r="S123" s="722" t="s">
        <v>666</v>
      </c>
      <c r="T123" s="698">
        <v>42760</v>
      </c>
      <c r="U123" s="697" t="s">
        <v>667</v>
      </c>
      <c r="V123" s="699" t="s">
        <v>493</v>
      </c>
      <c r="W123" s="696">
        <v>19950000</v>
      </c>
      <c r="X123" s="590"/>
      <c r="Y123" s="696">
        <v>19950000</v>
      </c>
      <c r="Z123" s="696">
        <v>19950000</v>
      </c>
      <c r="AA123" s="697" t="s">
        <v>668</v>
      </c>
      <c r="AB123" s="589"/>
      <c r="AC123" s="589"/>
      <c r="AD123" s="589"/>
      <c r="AE123" s="589"/>
      <c r="AF123" s="589"/>
      <c r="AG123" s="589"/>
      <c r="AH123" s="697" t="s">
        <v>563</v>
      </c>
      <c r="AI123" s="698">
        <v>42761</v>
      </c>
      <c r="AJ123" s="698">
        <v>42865</v>
      </c>
      <c r="AK123" s="699" t="s">
        <v>664</v>
      </c>
      <c r="AL123" s="723" t="s">
        <v>525</v>
      </c>
      <c r="AM123" s="805"/>
      <c r="AN123" s="806"/>
      <c r="AO123" s="806"/>
      <c r="AP123" s="806"/>
      <c r="AQ123" s="806"/>
      <c r="AR123" s="807"/>
      <c r="AS123" s="807"/>
      <c r="AT123" s="808"/>
      <c r="AU123" s="808"/>
      <c r="AV123" s="808"/>
      <c r="AW123" s="808"/>
      <c r="AX123" s="808"/>
      <c r="AY123" s="808"/>
      <c r="AZ123" s="808"/>
      <c r="BA123" s="808"/>
      <c r="BB123" s="578"/>
      <c r="BC123" s="578"/>
      <c r="BD123" s="578"/>
      <c r="BE123" s="578"/>
      <c r="BF123" s="578"/>
      <c r="BG123" s="578"/>
      <c r="BH123" s="578"/>
      <c r="BI123" s="578"/>
      <c r="BJ123" s="578"/>
      <c r="BK123" s="578"/>
      <c r="BL123" s="578"/>
      <c r="BM123" s="578"/>
      <c r="BN123" s="578"/>
      <c r="BO123" s="578"/>
      <c r="BP123" s="578"/>
      <c r="BQ123" s="578"/>
      <c r="BR123" s="578"/>
      <c r="BS123" s="578"/>
      <c r="BT123" s="578"/>
      <c r="BU123" s="578"/>
      <c r="BV123" s="578"/>
      <c r="BW123" s="578"/>
      <c r="BX123" s="578"/>
      <c r="BY123" s="578"/>
      <c r="BZ123" s="578"/>
      <c r="CA123" s="578"/>
      <c r="CB123" s="578"/>
      <c r="CC123" s="578"/>
      <c r="CD123" s="578"/>
      <c r="CE123" s="578"/>
      <c r="CF123" s="578"/>
      <c r="CG123" s="578"/>
      <c r="CH123" s="578"/>
      <c r="CI123" s="578"/>
      <c r="CJ123" s="578"/>
      <c r="CK123" s="578"/>
      <c r="CL123" s="578"/>
      <c r="CM123" s="578"/>
      <c r="CN123" s="578"/>
      <c r="CO123" s="578"/>
      <c r="CP123" s="578"/>
      <c r="CQ123" s="578"/>
      <c r="CR123" s="578"/>
      <c r="CS123" s="578"/>
      <c r="CT123" s="578"/>
      <c r="CU123" s="578"/>
      <c r="CV123" s="578"/>
      <c r="CW123" s="578"/>
      <c r="CX123" s="578"/>
      <c r="CY123" s="578"/>
      <c r="CZ123" s="578"/>
      <c r="DA123" s="578"/>
      <c r="DB123" s="578"/>
      <c r="DC123" s="578"/>
      <c r="DD123" s="578"/>
      <c r="DE123" s="578"/>
      <c r="DF123" s="578"/>
      <c r="DG123" s="578"/>
      <c r="DH123" s="578"/>
      <c r="DI123" s="578"/>
      <c r="DJ123" s="578"/>
      <c r="DK123" s="578"/>
      <c r="DL123" s="578"/>
      <c r="DM123" s="578"/>
      <c r="DN123" s="578"/>
      <c r="DO123" s="578"/>
      <c r="DP123" s="578"/>
      <c r="DQ123" s="578"/>
      <c r="DR123" s="578"/>
      <c r="DS123" s="578"/>
      <c r="DT123" s="578"/>
      <c r="DU123" s="578"/>
      <c r="DV123" s="578"/>
      <c r="DW123" s="578"/>
      <c r="DX123" s="578"/>
      <c r="DY123" s="578"/>
      <c r="DZ123" s="578"/>
      <c r="EA123" s="578"/>
      <c r="EB123" s="578"/>
      <c r="EC123" s="578"/>
      <c r="ED123" s="578"/>
      <c r="EE123" s="578"/>
      <c r="EF123" s="578"/>
      <c r="EG123" s="578"/>
      <c r="EH123" s="578"/>
      <c r="EI123" s="578"/>
      <c r="EJ123" s="578"/>
      <c r="EK123" s="578"/>
      <c r="EL123" s="578"/>
      <c r="EM123" s="578"/>
      <c r="EN123" s="578"/>
      <c r="EO123" s="578"/>
      <c r="EP123" s="578"/>
      <c r="EQ123" s="578"/>
      <c r="ER123" s="578"/>
      <c r="ES123" s="578"/>
      <c r="ET123" s="578"/>
      <c r="EU123" s="578"/>
      <c r="EV123" s="578"/>
      <c r="EW123" s="578"/>
      <c r="EX123" s="578"/>
      <c r="EY123" s="578"/>
      <c r="EZ123" s="578"/>
      <c r="FA123" s="578"/>
      <c r="FB123" s="578"/>
      <c r="FC123" s="578"/>
      <c r="FD123" s="578"/>
      <c r="FE123" s="578"/>
      <c r="FF123" s="578"/>
      <c r="FG123" s="578"/>
      <c r="FH123" s="578"/>
      <c r="FI123" s="578"/>
      <c r="FJ123" s="578"/>
      <c r="FK123" s="578"/>
      <c r="FL123" s="578"/>
      <c r="FM123" s="578"/>
      <c r="FN123" s="578"/>
      <c r="FO123" s="578"/>
      <c r="FP123" s="578"/>
      <c r="FQ123" s="578"/>
      <c r="FR123" s="578"/>
      <c r="FS123" s="578"/>
      <c r="FT123" s="578"/>
      <c r="FU123" s="578"/>
      <c r="FV123" s="578"/>
      <c r="FW123" s="578"/>
      <c r="FX123" s="578"/>
      <c r="FY123" s="578"/>
      <c r="FZ123" s="578"/>
      <c r="GA123" s="578"/>
      <c r="GB123" s="578"/>
      <c r="GC123" s="578"/>
      <c r="GD123" s="578"/>
      <c r="GE123" s="578"/>
      <c r="GF123" s="578"/>
      <c r="GG123" s="578"/>
      <c r="GH123" s="578"/>
      <c r="GI123" s="578"/>
      <c r="GJ123" s="578"/>
      <c r="GK123" s="578"/>
      <c r="GL123" s="578"/>
      <c r="GM123" s="578"/>
      <c r="GN123" s="578"/>
      <c r="GO123" s="578"/>
      <c r="GP123" s="578"/>
      <c r="GQ123" s="578"/>
      <c r="GR123" s="578"/>
      <c r="GS123" s="578"/>
      <c r="GT123" s="578"/>
      <c r="GU123" s="578"/>
      <c r="GV123" s="578"/>
      <c r="GW123" s="578"/>
      <c r="GX123" s="578"/>
      <c r="GY123" s="578"/>
      <c r="GZ123" s="578"/>
      <c r="HA123" s="578"/>
      <c r="HB123" s="578"/>
      <c r="HC123" s="578"/>
      <c r="HD123" s="578"/>
      <c r="HE123" s="578"/>
      <c r="HF123" s="578"/>
      <c r="HG123" s="578"/>
      <c r="HH123" s="578"/>
      <c r="HI123" s="578"/>
      <c r="HJ123" s="578"/>
      <c r="HK123" s="578"/>
      <c r="HL123" s="578"/>
      <c r="HM123" s="578"/>
      <c r="HN123" s="578"/>
      <c r="HO123" s="578"/>
      <c r="HP123" s="578"/>
      <c r="HQ123" s="578"/>
      <c r="HR123" s="578"/>
      <c r="HS123" s="578"/>
      <c r="HT123" s="578"/>
      <c r="HU123" s="578"/>
      <c r="HV123" s="578"/>
      <c r="HW123" s="578"/>
      <c r="HX123" s="578"/>
      <c r="HY123" s="578"/>
      <c r="HZ123" s="578"/>
      <c r="IA123" s="578"/>
      <c r="IB123" s="578"/>
      <c r="IC123" s="578"/>
      <c r="ID123" s="578"/>
      <c r="IE123" s="578"/>
      <c r="IF123" s="578"/>
      <c r="IG123" s="578"/>
      <c r="IH123" s="578"/>
      <c r="II123" s="578"/>
      <c r="IJ123" s="578"/>
      <c r="IK123" s="578"/>
      <c r="IL123" s="578"/>
      <c r="IM123" s="578"/>
      <c r="IN123" s="578"/>
      <c r="IO123" s="578"/>
      <c r="IP123" s="578"/>
      <c r="IQ123" s="578"/>
      <c r="IR123" s="578"/>
      <c r="IS123" s="578"/>
      <c r="IT123" s="578"/>
      <c r="IU123" s="578"/>
      <c r="IV123" s="578"/>
      <c r="IW123" s="578"/>
      <c r="IX123" s="578"/>
      <c r="IY123" s="578"/>
      <c r="IZ123" s="578"/>
      <c r="JA123" s="578"/>
      <c r="JB123" s="578"/>
      <c r="JC123" s="578"/>
      <c r="JD123" s="578"/>
      <c r="JE123" s="578"/>
      <c r="JF123" s="578"/>
      <c r="JG123" s="578"/>
      <c r="JH123" s="578"/>
      <c r="JI123" s="578"/>
      <c r="JJ123" s="578"/>
      <c r="JK123" s="578"/>
      <c r="JL123" s="578"/>
      <c r="JM123" s="578"/>
      <c r="JN123" s="578"/>
      <c r="JO123" s="578"/>
    </row>
    <row r="124" spans="1:275" s="579" customFormat="1" ht="90" customHeight="1" x14ac:dyDescent="0.25">
      <c r="A124" s="596">
        <v>97</v>
      </c>
      <c r="B124" s="775" t="s">
        <v>394</v>
      </c>
      <c r="C124" s="597">
        <v>80101706</v>
      </c>
      <c r="D124" s="598" t="s">
        <v>409</v>
      </c>
      <c r="E124" s="597" t="s">
        <v>88</v>
      </c>
      <c r="F124" s="597">
        <v>1</v>
      </c>
      <c r="G124" s="599" t="s">
        <v>94</v>
      </c>
      <c r="H124" s="780" t="s">
        <v>480</v>
      </c>
      <c r="I124" s="597" t="s">
        <v>78</v>
      </c>
      <c r="J124" s="597" t="s">
        <v>85</v>
      </c>
      <c r="K124" s="597" t="s">
        <v>709</v>
      </c>
      <c r="L124" s="601">
        <v>22785000</v>
      </c>
      <c r="M124" s="602">
        <v>22785000</v>
      </c>
      <c r="N124" s="603" t="s">
        <v>332</v>
      </c>
      <c r="O124" s="603" t="s">
        <v>50</v>
      </c>
      <c r="P124" s="679" t="s">
        <v>52</v>
      </c>
      <c r="Q124" s="680"/>
      <c r="R124" s="691" t="s">
        <v>846</v>
      </c>
      <c r="S124" s="691" t="s">
        <v>857</v>
      </c>
      <c r="T124" s="692">
        <v>42768</v>
      </c>
      <c r="U124" s="693" t="s">
        <v>858</v>
      </c>
      <c r="V124" s="694" t="s">
        <v>493</v>
      </c>
      <c r="W124" s="695">
        <v>19530000</v>
      </c>
      <c r="X124" s="590"/>
      <c r="Y124" s="696">
        <v>19530000</v>
      </c>
      <c r="Z124" s="696">
        <v>19530000</v>
      </c>
      <c r="AA124" s="697" t="s">
        <v>815</v>
      </c>
      <c r="AB124" s="589"/>
      <c r="AC124" s="589"/>
      <c r="AD124" s="589"/>
      <c r="AE124" s="589"/>
      <c r="AF124" s="589"/>
      <c r="AG124" s="589"/>
      <c r="AH124" s="697" t="s">
        <v>742</v>
      </c>
      <c r="AI124" s="698">
        <v>42768</v>
      </c>
      <c r="AJ124" s="698">
        <v>42856</v>
      </c>
      <c r="AK124" s="699" t="s">
        <v>811</v>
      </c>
      <c r="AL124" s="700" t="s">
        <v>394</v>
      </c>
      <c r="AM124" s="805"/>
      <c r="AN124" s="806"/>
      <c r="AO124" s="806"/>
      <c r="AP124" s="806"/>
      <c r="AQ124" s="806"/>
      <c r="AR124" s="807"/>
      <c r="AS124" s="807"/>
      <c r="AT124" s="808"/>
      <c r="AU124" s="808"/>
      <c r="AV124" s="808"/>
      <c r="AW124" s="808"/>
      <c r="AX124" s="808"/>
      <c r="AY124" s="808"/>
      <c r="AZ124" s="808"/>
      <c r="BA124" s="808"/>
      <c r="BB124" s="578"/>
      <c r="BC124" s="578"/>
      <c r="BD124" s="578"/>
      <c r="BE124" s="578"/>
      <c r="BF124" s="578"/>
      <c r="BG124" s="578"/>
      <c r="BH124" s="578"/>
      <c r="BI124" s="578"/>
      <c r="BJ124" s="578"/>
      <c r="BK124" s="578"/>
      <c r="BL124" s="578"/>
      <c r="BM124" s="578"/>
      <c r="BN124" s="578"/>
      <c r="BO124" s="578"/>
      <c r="BP124" s="578"/>
      <c r="BQ124" s="578"/>
      <c r="BR124" s="578"/>
      <c r="BS124" s="578"/>
      <c r="BT124" s="578"/>
      <c r="BU124" s="578"/>
      <c r="BV124" s="578"/>
      <c r="BW124" s="578"/>
      <c r="BX124" s="578"/>
      <c r="BY124" s="578"/>
      <c r="BZ124" s="578"/>
      <c r="CA124" s="578"/>
      <c r="CB124" s="578"/>
      <c r="CC124" s="578"/>
      <c r="CD124" s="578"/>
      <c r="CE124" s="578"/>
      <c r="CF124" s="578"/>
      <c r="CG124" s="578"/>
      <c r="CH124" s="578"/>
      <c r="CI124" s="578"/>
      <c r="CJ124" s="578"/>
      <c r="CK124" s="578"/>
      <c r="CL124" s="578"/>
      <c r="CM124" s="578"/>
      <c r="CN124" s="578"/>
      <c r="CO124" s="578"/>
      <c r="CP124" s="578"/>
      <c r="CQ124" s="578"/>
      <c r="CR124" s="578"/>
      <c r="CS124" s="578"/>
      <c r="CT124" s="578"/>
      <c r="CU124" s="578"/>
      <c r="CV124" s="578"/>
      <c r="CW124" s="578"/>
      <c r="CX124" s="578"/>
      <c r="CY124" s="578"/>
      <c r="CZ124" s="578"/>
      <c r="DA124" s="578"/>
      <c r="DB124" s="578"/>
      <c r="DC124" s="578"/>
      <c r="DD124" s="578"/>
      <c r="DE124" s="578"/>
      <c r="DF124" s="578"/>
      <c r="DG124" s="578"/>
      <c r="DH124" s="578"/>
      <c r="DI124" s="578"/>
      <c r="DJ124" s="578"/>
      <c r="DK124" s="578"/>
      <c r="DL124" s="578"/>
      <c r="DM124" s="578"/>
      <c r="DN124" s="578"/>
      <c r="DO124" s="578"/>
      <c r="DP124" s="578"/>
      <c r="DQ124" s="578"/>
      <c r="DR124" s="578"/>
      <c r="DS124" s="578"/>
      <c r="DT124" s="578"/>
      <c r="DU124" s="578"/>
      <c r="DV124" s="578"/>
      <c r="DW124" s="578"/>
      <c r="DX124" s="578"/>
      <c r="DY124" s="578"/>
      <c r="DZ124" s="578"/>
      <c r="EA124" s="578"/>
      <c r="EB124" s="578"/>
      <c r="EC124" s="578"/>
      <c r="ED124" s="578"/>
      <c r="EE124" s="578"/>
      <c r="EF124" s="578"/>
      <c r="EG124" s="578"/>
      <c r="EH124" s="578"/>
      <c r="EI124" s="578"/>
      <c r="EJ124" s="578"/>
      <c r="EK124" s="578"/>
      <c r="EL124" s="578"/>
      <c r="EM124" s="578"/>
      <c r="EN124" s="578"/>
      <c r="EO124" s="578"/>
      <c r="EP124" s="578"/>
      <c r="EQ124" s="578"/>
      <c r="ER124" s="578"/>
      <c r="ES124" s="578"/>
      <c r="ET124" s="578"/>
      <c r="EU124" s="578"/>
      <c r="EV124" s="578"/>
      <c r="EW124" s="578"/>
      <c r="EX124" s="578"/>
      <c r="EY124" s="578"/>
      <c r="EZ124" s="578"/>
      <c r="FA124" s="578"/>
      <c r="FB124" s="578"/>
      <c r="FC124" s="578"/>
      <c r="FD124" s="578"/>
      <c r="FE124" s="578"/>
      <c r="FF124" s="578"/>
      <c r="FG124" s="578"/>
      <c r="FH124" s="578"/>
      <c r="FI124" s="578"/>
      <c r="FJ124" s="578"/>
      <c r="FK124" s="578"/>
      <c r="FL124" s="578"/>
      <c r="FM124" s="578"/>
      <c r="FN124" s="578"/>
      <c r="FO124" s="578"/>
      <c r="FP124" s="578"/>
      <c r="FQ124" s="578"/>
      <c r="FR124" s="578"/>
      <c r="FS124" s="578"/>
      <c r="FT124" s="578"/>
      <c r="FU124" s="578"/>
      <c r="FV124" s="578"/>
      <c r="FW124" s="578"/>
      <c r="FX124" s="578"/>
      <c r="FY124" s="578"/>
      <c r="FZ124" s="578"/>
      <c r="GA124" s="578"/>
      <c r="GB124" s="578"/>
      <c r="GC124" s="578"/>
      <c r="GD124" s="578"/>
      <c r="GE124" s="578"/>
      <c r="GF124" s="578"/>
      <c r="GG124" s="578"/>
      <c r="GH124" s="578"/>
      <c r="GI124" s="578"/>
      <c r="GJ124" s="578"/>
      <c r="GK124" s="578"/>
      <c r="GL124" s="578"/>
      <c r="GM124" s="578"/>
      <c r="GN124" s="578"/>
      <c r="GO124" s="578"/>
      <c r="GP124" s="578"/>
      <c r="GQ124" s="578"/>
      <c r="GR124" s="578"/>
      <c r="GS124" s="578"/>
      <c r="GT124" s="578"/>
      <c r="GU124" s="578"/>
      <c r="GV124" s="578"/>
      <c r="GW124" s="578"/>
      <c r="GX124" s="578"/>
      <c r="GY124" s="578"/>
      <c r="GZ124" s="578"/>
      <c r="HA124" s="578"/>
      <c r="HB124" s="578"/>
      <c r="HC124" s="578"/>
      <c r="HD124" s="578"/>
      <c r="HE124" s="578"/>
      <c r="HF124" s="578"/>
      <c r="HG124" s="578"/>
      <c r="HH124" s="578"/>
      <c r="HI124" s="578"/>
      <c r="HJ124" s="578"/>
      <c r="HK124" s="578"/>
      <c r="HL124" s="578"/>
      <c r="HM124" s="578"/>
      <c r="HN124" s="578"/>
      <c r="HO124" s="578"/>
      <c r="HP124" s="578"/>
      <c r="HQ124" s="578"/>
      <c r="HR124" s="578"/>
      <c r="HS124" s="578"/>
      <c r="HT124" s="578"/>
      <c r="HU124" s="578"/>
      <c r="HV124" s="578"/>
      <c r="HW124" s="578"/>
      <c r="HX124" s="578"/>
      <c r="HY124" s="578"/>
      <c r="HZ124" s="578"/>
      <c r="IA124" s="578"/>
      <c r="IB124" s="578"/>
      <c r="IC124" s="578"/>
      <c r="ID124" s="578"/>
      <c r="IE124" s="578"/>
      <c r="IF124" s="578"/>
      <c r="IG124" s="578"/>
      <c r="IH124" s="578"/>
      <c r="II124" s="578"/>
      <c r="IJ124" s="578"/>
      <c r="IK124" s="578"/>
      <c r="IL124" s="578"/>
      <c r="IM124" s="578"/>
      <c r="IN124" s="578"/>
      <c r="IO124" s="578"/>
      <c r="IP124" s="578"/>
      <c r="IQ124" s="578"/>
      <c r="IR124" s="578"/>
      <c r="IS124" s="578"/>
      <c r="IT124" s="578"/>
      <c r="IU124" s="578"/>
      <c r="IV124" s="578"/>
      <c r="IW124" s="578"/>
      <c r="IX124" s="578"/>
      <c r="IY124" s="578"/>
      <c r="IZ124" s="578"/>
      <c r="JA124" s="578"/>
      <c r="JB124" s="578"/>
      <c r="JC124" s="578"/>
      <c r="JD124" s="578"/>
      <c r="JE124" s="578"/>
      <c r="JF124" s="578"/>
      <c r="JG124" s="578"/>
      <c r="JH124" s="578"/>
      <c r="JI124" s="578"/>
      <c r="JJ124" s="578"/>
      <c r="JK124" s="578"/>
      <c r="JL124" s="578"/>
      <c r="JM124" s="578"/>
      <c r="JN124" s="578"/>
      <c r="JO124" s="578"/>
    </row>
    <row r="125" spans="1:275" s="579" customFormat="1" ht="187.5" customHeight="1" x14ac:dyDescent="0.25">
      <c r="A125" s="596">
        <v>98</v>
      </c>
      <c r="B125" s="775" t="s">
        <v>415</v>
      </c>
      <c r="C125" s="597">
        <v>80101706</v>
      </c>
      <c r="D125" s="598" t="s">
        <v>400</v>
      </c>
      <c r="E125" s="597" t="s">
        <v>88</v>
      </c>
      <c r="F125" s="597">
        <v>1</v>
      </c>
      <c r="G125" s="599" t="s">
        <v>94</v>
      </c>
      <c r="H125" s="780" t="s">
        <v>480</v>
      </c>
      <c r="I125" s="597" t="s">
        <v>78</v>
      </c>
      <c r="J125" s="597" t="s">
        <v>85</v>
      </c>
      <c r="K125" s="597" t="s">
        <v>705</v>
      </c>
      <c r="L125" s="601">
        <v>12036500</v>
      </c>
      <c r="M125" s="602">
        <v>12036500</v>
      </c>
      <c r="N125" s="603" t="s">
        <v>332</v>
      </c>
      <c r="O125" s="603" t="s">
        <v>50</v>
      </c>
      <c r="P125" s="679" t="s">
        <v>425</v>
      </c>
      <c r="Q125" s="680"/>
      <c r="R125" s="691" t="s">
        <v>515</v>
      </c>
      <c r="S125" s="722" t="s">
        <v>516</v>
      </c>
      <c r="T125" s="698">
        <v>42745</v>
      </c>
      <c r="U125" s="697" t="s">
        <v>517</v>
      </c>
      <c r="V125" s="699" t="s">
        <v>493</v>
      </c>
      <c r="W125" s="696">
        <v>12036500</v>
      </c>
      <c r="X125" s="590"/>
      <c r="Y125" s="696">
        <v>12036500</v>
      </c>
      <c r="Z125" s="696">
        <v>12036500</v>
      </c>
      <c r="AA125" s="697" t="s">
        <v>518</v>
      </c>
      <c r="AB125" s="697" t="s">
        <v>496</v>
      </c>
      <c r="AC125" s="698">
        <v>42745</v>
      </c>
      <c r="AD125" s="698">
        <v>42849</v>
      </c>
      <c r="AE125" s="699" t="s">
        <v>514</v>
      </c>
      <c r="AF125" s="819" t="s">
        <v>393</v>
      </c>
      <c r="AG125" s="589"/>
      <c r="AH125" s="697" t="s">
        <v>496</v>
      </c>
      <c r="AI125" s="698">
        <v>42745</v>
      </c>
      <c r="AJ125" s="698">
        <v>42849</v>
      </c>
      <c r="AK125" s="699" t="s">
        <v>514</v>
      </c>
      <c r="AL125" s="723" t="s">
        <v>393</v>
      </c>
      <c r="AM125" s="805"/>
      <c r="AN125" s="806"/>
      <c r="AO125" s="806"/>
      <c r="AP125" s="806"/>
      <c r="AQ125" s="806"/>
      <c r="AR125" s="807"/>
      <c r="AS125" s="807"/>
      <c r="AT125" s="808"/>
      <c r="AU125" s="808"/>
      <c r="AV125" s="808"/>
      <c r="AW125" s="808"/>
      <c r="AX125" s="808"/>
      <c r="AY125" s="808"/>
      <c r="AZ125" s="808"/>
      <c r="BA125" s="808"/>
      <c r="BB125" s="578"/>
      <c r="BC125" s="578"/>
      <c r="BD125" s="578"/>
      <c r="BE125" s="578"/>
      <c r="BF125" s="578"/>
      <c r="BG125" s="578"/>
      <c r="BH125" s="578"/>
      <c r="BI125" s="578"/>
      <c r="BJ125" s="578"/>
      <c r="BK125" s="578"/>
      <c r="BL125" s="578"/>
      <c r="BM125" s="578"/>
      <c r="BN125" s="578"/>
      <c r="BO125" s="578"/>
      <c r="BP125" s="578"/>
      <c r="BQ125" s="578"/>
      <c r="BR125" s="578"/>
      <c r="BS125" s="578"/>
      <c r="BT125" s="578"/>
      <c r="BU125" s="578"/>
      <c r="BV125" s="578"/>
      <c r="BW125" s="578"/>
      <c r="BX125" s="578"/>
      <c r="BY125" s="578"/>
      <c r="BZ125" s="578"/>
      <c r="CA125" s="578"/>
      <c r="CB125" s="578"/>
      <c r="CC125" s="578"/>
      <c r="CD125" s="578"/>
      <c r="CE125" s="578"/>
      <c r="CF125" s="578"/>
      <c r="CG125" s="578"/>
      <c r="CH125" s="578"/>
      <c r="CI125" s="578"/>
      <c r="CJ125" s="578"/>
      <c r="CK125" s="578"/>
      <c r="CL125" s="578"/>
      <c r="CM125" s="578"/>
      <c r="CN125" s="578"/>
      <c r="CO125" s="578"/>
      <c r="CP125" s="578"/>
      <c r="CQ125" s="578"/>
      <c r="CR125" s="578"/>
      <c r="CS125" s="578"/>
      <c r="CT125" s="578"/>
      <c r="CU125" s="578"/>
      <c r="CV125" s="578"/>
      <c r="CW125" s="578"/>
      <c r="CX125" s="578"/>
      <c r="CY125" s="578"/>
      <c r="CZ125" s="578"/>
      <c r="DA125" s="578"/>
      <c r="DB125" s="578"/>
      <c r="DC125" s="578"/>
      <c r="DD125" s="578"/>
      <c r="DE125" s="578"/>
      <c r="DF125" s="578"/>
      <c r="DG125" s="578"/>
      <c r="DH125" s="578"/>
      <c r="DI125" s="578"/>
      <c r="DJ125" s="578"/>
      <c r="DK125" s="578"/>
      <c r="DL125" s="578"/>
      <c r="DM125" s="578"/>
      <c r="DN125" s="578"/>
      <c r="DO125" s="578"/>
      <c r="DP125" s="578"/>
      <c r="DQ125" s="578"/>
      <c r="DR125" s="578"/>
      <c r="DS125" s="578"/>
      <c r="DT125" s="578"/>
      <c r="DU125" s="578"/>
      <c r="DV125" s="578"/>
      <c r="DW125" s="578"/>
      <c r="DX125" s="578"/>
      <c r="DY125" s="578"/>
      <c r="DZ125" s="578"/>
      <c r="EA125" s="578"/>
      <c r="EB125" s="578"/>
      <c r="EC125" s="578"/>
      <c r="ED125" s="578"/>
      <c r="EE125" s="578"/>
      <c r="EF125" s="578"/>
      <c r="EG125" s="578"/>
      <c r="EH125" s="578"/>
      <c r="EI125" s="578"/>
      <c r="EJ125" s="578"/>
      <c r="EK125" s="578"/>
      <c r="EL125" s="578"/>
      <c r="EM125" s="578"/>
      <c r="EN125" s="578"/>
      <c r="EO125" s="578"/>
      <c r="EP125" s="578"/>
      <c r="EQ125" s="578"/>
      <c r="ER125" s="578"/>
      <c r="ES125" s="578"/>
      <c r="ET125" s="578"/>
      <c r="EU125" s="578"/>
      <c r="EV125" s="578"/>
      <c r="EW125" s="578"/>
      <c r="EX125" s="578"/>
      <c r="EY125" s="578"/>
      <c r="EZ125" s="578"/>
      <c r="FA125" s="578"/>
      <c r="FB125" s="578"/>
      <c r="FC125" s="578"/>
      <c r="FD125" s="578"/>
      <c r="FE125" s="578"/>
      <c r="FF125" s="578"/>
      <c r="FG125" s="578"/>
      <c r="FH125" s="578"/>
      <c r="FI125" s="578"/>
      <c r="FJ125" s="578"/>
      <c r="FK125" s="578"/>
      <c r="FL125" s="578"/>
      <c r="FM125" s="578"/>
      <c r="FN125" s="578"/>
      <c r="FO125" s="578"/>
      <c r="FP125" s="578"/>
      <c r="FQ125" s="578"/>
      <c r="FR125" s="578"/>
      <c r="FS125" s="578"/>
      <c r="FT125" s="578"/>
      <c r="FU125" s="578"/>
      <c r="FV125" s="578"/>
      <c r="FW125" s="578"/>
      <c r="FX125" s="578"/>
      <c r="FY125" s="578"/>
      <c r="FZ125" s="578"/>
      <c r="GA125" s="578"/>
      <c r="GB125" s="578"/>
      <c r="GC125" s="578"/>
      <c r="GD125" s="578"/>
      <c r="GE125" s="578"/>
      <c r="GF125" s="578"/>
      <c r="GG125" s="578"/>
      <c r="GH125" s="578"/>
      <c r="GI125" s="578"/>
      <c r="GJ125" s="578"/>
      <c r="GK125" s="578"/>
      <c r="GL125" s="578"/>
      <c r="GM125" s="578"/>
      <c r="GN125" s="578"/>
      <c r="GO125" s="578"/>
      <c r="GP125" s="578"/>
      <c r="GQ125" s="578"/>
      <c r="GR125" s="578"/>
      <c r="GS125" s="578"/>
      <c r="GT125" s="578"/>
      <c r="GU125" s="578"/>
      <c r="GV125" s="578"/>
      <c r="GW125" s="578"/>
      <c r="GX125" s="578"/>
      <c r="GY125" s="578"/>
      <c r="GZ125" s="578"/>
      <c r="HA125" s="578"/>
      <c r="HB125" s="578"/>
      <c r="HC125" s="578"/>
      <c r="HD125" s="578"/>
      <c r="HE125" s="578"/>
      <c r="HF125" s="578"/>
      <c r="HG125" s="578"/>
      <c r="HH125" s="578"/>
      <c r="HI125" s="578"/>
      <c r="HJ125" s="578"/>
      <c r="HK125" s="578"/>
      <c r="HL125" s="578"/>
      <c r="HM125" s="578"/>
      <c r="HN125" s="578"/>
      <c r="HO125" s="578"/>
      <c r="HP125" s="578"/>
      <c r="HQ125" s="578"/>
      <c r="HR125" s="578"/>
      <c r="HS125" s="578"/>
      <c r="HT125" s="578"/>
      <c r="HU125" s="578"/>
      <c r="HV125" s="578"/>
      <c r="HW125" s="578"/>
      <c r="HX125" s="578"/>
      <c r="HY125" s="578"/>
      <c r="HZ125" s="578"/>
      <c r="IA125" s="578"/>
      <c r="IB125" s="578"/>
      <c r="IC125" s="578"/>
      <c r="ID125" s="578"/>
      <c r="IE125" s="578"/>
      <c r="IF125" s="578"/>
      <c r="IG125" s="578"/>
      <c r="IH125" s="578"/>
      <c r="II125" s="578"/>
      <c r="IJ125" s="578"/>
      <c r="IK125" s="578"/>
      <c r="IL125" s="578"/>
      <c r="IM125" s="578"/>
      <c r="IN125" s="578"/>
      <c r="IO125" s="578"/>
      <c r="IP125" s="578"/>
      <c r="IQ125" s="578"/>
      <c r="IR125" s="578"/>
      <c r="IS125" s="578"/>
      <c r="IT125" s="578"/>
      <c r="IU125" s="578"/>
      <c r="IV125" s="578"/>
      <c r="IW125" s="578"/>
      <c r="IX125" s="578"/>
      <c r="IY125" s="578"/>
      <c r="IZ125" s="578"/>
      <c r="JA125" s="578"/>
      <c r="JB125" s="578"/>
      <c r="JC125" s="578"/>
      <c r="JD125" s="578"/>
      <c r="JE125" s="578"/>
      <c r="JF125" s="578"/>
      <c r="JG125" s="578"/>
      <c r="JH125" s="578"/>
      <c r="JI125" s="578"/>
      <c r="JJ125" s="578"/>
      <c r="JK125" s="578"/>
      <c r="JL125" s="578"/>
      <c r="JM125" s="578"/>
      <c r="JN125" s="578"/>
      <c r="JO125" s="578"/>
    </row>
    <row r="126" spans="1:275" s="579" customFormat="1" ht="75" customHeight="1" x14ac:dyDescent="0.25">
      <c r="A126" s="596">
        <v>99</v>
      </c>
      <c r="B126" s="597" t="s">
        <v>271</v>
      </c>
      <c r="C126" s="597">
        <v>80101706</v>
      </c>
      <c r="D126" s="598" t="s">
        <v>395</v>
      </c>
      <c r="E126" s="597" t="s">
        <v>88</v>
      </c>
      <c r="F126" s="597">
        <v>1</v>
      </c>
      <c r="G126" s="599" t="s">
        <v>101</v>
      </c>
      <c r="H126" s="780" t="s">
        <v>482</v>
      </c>
      <c r="I126" s="597" t="s">
        <v>78</v>
      </c>
      <c r="J126" s="597" t="s">
        <v>85</v>
      </c>
      <c r="K126" s="597" t="s">
        <v>705</v>
      </c>
      <c r="L126" s="601">
        <v>19822000</v>
      </c>
      <c r="M126" s="602">
        <v>19822000</v>
      </c>
      <c r="N126" s="603" t="s">
        <v>332</v>
      </c>
      <c r="O126" s="603" t="s">
        <v>50</v>
      </c>
      <c r="P126" s="679" t="s">
        <v>333</v>
      </c>
      <c r="Q126" s="680"/>
      <c r="R126" s="691" t="s">
        <v>752</v>
      </c>
      <c r="S126" s="691" t="s">
        <v>753</v>
      </c>
      <c r="T126" s="692">
        <v>42768</v>
      </c>
      <c r="U126" s="693" t="s">
        <v>754</v>
      </c>
      <c r="V126" s="694" t="s">
        <v>493</v>
      </c>
      <c r="W126" s="773">
        <v>19822000</v>
      </c>
      <c r="X126" s="590"/>
      <c r="Y126" s="736">
        <f>W126</f>
        <v>19822000</v>
      </c>
      <c r="Z126" s="736">
        <f>Y126</f>
        <v>19822000</v>
      </c>
      <c r="AA126" s="697" t="s">
        <v>755</v>
      </c>
      <c r="AB126" s="589"/>
      <c r="AC126" s="589"/>
      <c r="AD126" s="589"/>
      <c r="AE126" s="589"/>
      <c r="AF126" s="589"/>
      <c r="AG126" s="589"/>
      <c r="AH126" s="697" t="s">
        <v>756</v>
      </c>
      <c r="AI126" s="698">
        <v>42768</v>
      </c>
      <c r="AJ126" s="698">
        <v>42917</v>
      </c>
      <c r="AK126" s="699" t="s">
        <v>664</v>
      </c>
      <c r="AL126" s="723" t="s">
        <v>525</v>
      </c>
      <c r="AM126" s="805"/>
      <c r="AN126" s="806"/>
      <c r="AO126" s="806"/>
      <c r="AP126" s="806"/>
      <c r="AQ126" s="806"/>
      <c r="AR126" s="807"/>
      <c r="AS126" s="807"/>
      <c r="AT126" s="808"/>
      <c r="AU126" s="808"/>
      <c r="AV126" s="808"/>
      <c r="AW126" s="808"/>
      <c r="AX126" s="808"/>
      <c r="AY126" s="808"/>
      <c r="AZ126" s="808"/>
      <c r="BA126" s="808"/>
      <c r="BB126" s="578"/>
      <c r="BC126" s="578"/>
      <c r="BD126" s="578"/>
      <c r="BE126" s="578"/>
      <c r="BF126" s="578"/>
      <c r="BG126" s="578"/>
      <c r="BH126" s="578"/>
      <c r="BI126" s="578"/>
      <c r="BJ126" s="578"/>
      <c r="BK126" s="578"/>
      <c r="BL126" s="578"/>
      <c r="BM126" s="578"/>
      <c r="BN126" s="578"/>
      <c r="BO126" s="578"/>
      <c r="BP126" s="578"/>
      <c r="BQ126" s="578"/>
      <c r="BR126" s="578"/>
      <c r="BS126" s="578"/>
      <c r="BT126" s="578"/>
      <c r="BU126" s="578"/>
      <c r="BV126" s="578"/>
      <c r="BW126" s="578"/>
      <c r="BX126" s="578"/>
      <c r="BY126" s="578"/>
      <c r="BZ126" s="578"/>
      <c r="CA126" s="578"/>
      <c r="CB126" s="578"/>
      <c r="CC126" s="578"/>
      <c r="CD126" s="578"/>
      <c r="CE126" s="578"/>
      <c r="CF126" s="578"/>
      <c r="CG126" s="578"/>
      <c r="CH126" s="578"/>
      <c r="CI126" s="578"/>
      <c r="CJ126" s="578"/>
      <c r="CK126" s="578"/>
      <c r="CL126" s="578"/>
      <c r="CM126" s="578"/>
      <c r="CN126" s="578"/>
      <c r="CO126" s="578"/>
      <c r="CP126" s="578"/>
      <c r="CQ126" s="578"/>
      <c r="CR126" s="578"/>
      <c r="CS126" s="578"/>
      <c r="CT126" s="578"/>
      <c r="CU126" s="578"/>
      <c r="CV126" s="578"/>
      <c r="CW126" s="578"/>
      <c r="CX126" s="578"/>
      <c r="CY126" s="578"/>
      <c r="CZ126" s="578"/>
      <c r="DA126" s="578"/>
      <c r="DB126" s="578"/>
      <c r="DC126" s="578"/>
      <c r="DD126" s="578"/>
      <c r="DE126" s="578"/>
      <c r="DF126" s="578"/>
      <c r="DG126" s="578"/>
      <c r="DH126" s="578"/>
      <c r="DI126" s="578"/>
      <c r="DJ126" s="578"/>
      <c r="DK126" s="578"/>
      <c r="DL126" s="578"/>
      <c r="DM126" s="578"/>
      <c r="DN126" s="578"/>
      <c r="DO126" s="578"/>
      <c r="DP126" s="578"/>
      <c r="DQ126" s="578"/>
      <c r="DR126" s="578"/>
      <c r="DS126" s="578"/>
      <c r="DT126" s="578"/>
      <c r="DU126" s="578"/>
      <c r="DV126" s="578"/>
      <c r="DW126" s="578"/>
      <c r="DX126" s="578"/>
      <c r="DY126" s="578"/>
      <c r="DZ126" s="578"/>
      <c r="EA126" s="578"/>
      <c r="EB126" s="578"/>
      <c r="EC126" s="578"/>
      <c r="ED126" s="578"/>
      <c r="EE126" s="578"/>
      <c r="EF126" s="578"/>
      <c r="EG126" s="578"/>
      <c r="EH126" s="578"/>
      <c r="EI126" s="578"/>
      <c r="EJ126" s="578"/>
      <c r="EK126" s="578"/>
      <c r="EL126" s="578"/>
      <c r="EM126" s="578"/>
      <c r="EN126" s="578"/>
      <c r="EO126" s="578"/>
      <c r="EP126" s="578"/>
      <c r="EQ126" s="578"/>
      <c r="ER126" s="578"/>
      <c r="ES126" s="578"/>
      <c r="ET126" s="578"/>
      <c r="EU126" s="578"/>
      <c r="EV126" s="578"/>
      <c r="EW126" s="578"/>
      <c r="EX126" s="578"/>
      <c r="EY126" s="578"/>
      <c r="EZ126" s="578"/>
      <c r="FA126" s="578"/>
      <c r="FB126" s="578"/>
      <c r="FC126" s="578"/>
      <c r="FD126" s="578"/>
      <c r="FE126" s="578"/>
      <c r="FF126" s="578"/>
      <c r="FG126" s="578"/>
      <c r="FH126" s="578"/>
      <c r="FI126" s="578"/>
      <c r="FJ126" s="578"/>
      <c r="FK126" s="578"/>
      <c r="FL126" s="578"/>
      <c r="FM126" s="578"/>
      <c r="FN126" s="578"/>
      <c r="FO126" s="578"/>
      <c r="FP126" s="578"/>
      <c r="FQ126" s="578"/>
      <c r="FR126" s="578"/>
      <c r="FS126" s="578"/>
      <c r="FT126" s="578"/>
      <c r="FU126" s="578"/>
      <c r="FV126" s="578"/>
      <c r="FW126" s="578"/>
      <c r="FX126" s="578"/>
      <c r="FY126" s="578"/>
      <c r="FZ126" s="578"/>
      <c r="GA126" s="578"/>
      <c r="GB126" s="578"/>
      <c r="GC126" s="578"/>
      <c r="GD126" s="578"/>
      <c r="GE126" s="578"/>
      <c r="GF126" s="578"/>
      <c r="GG126" s="578"/>
      <c r="GH126" s="578"/>
      <c r="GI126" s="578"/>
      <c r="GJ126" s="578"/>
      <c r="GK126" s="578"/>
      <c r="GL126" s="578"/>
      <c r="GM126" s="578"/>
      <c r="GN126" s="578"/>
      <c r="GO126" s="578"/>
      <c r="GP126" s="578"/>
      <c r="GQ126" s="578"/>
      <c r="GR126" s="578"/>
      <c r="GS126" s="578"/>
      <c r="GT126" s="578"/>
      <c r="GU126" s="578"/>
      <c r="GV126" s="578"/>
      <c r="GW126" s="578"/>
      <c r="GX126" s="578"/>
      <c r="GY126" s="578"/>
      <c r="GZ126" s="578"/>
      <c r="HA126" s="578"/>
      <c r="HB126" s="578"/>
      <c r="HC126" s="578"/>
      <c r="HD126" s="578"/>
      <c r="HE126" s="578"/>
      <c r="HF126" s="578"/>
      <c r="HG126" s="578"/>
      <c r="HH126" s="578"/>
      <c r="HI126" s="578"/>
      <c r="HJ126" s="578"/>
      <c r="HK126" s="578"/>
      <c r="HL126" s="578"/>
      <c r="HM126" s="578"/>
      <c r="HN126" s="578"/>
      <c r="HO126" s="578"/>
      <c r="HP126" s="578"/>
      <c r="HQ126" s="578"/>
      <c r="HR126" s="578"/>
      <c r="HS126" s="578"/>
      <c r="HT126" s="578"/>
      <c r="HU126" s="578"/>
      <c r="HV126" s="578"/>
      <c r="HW126" s="578"/>
      <c r="HX126" s="578"/>
      <c r="HY126" s="578"/>
      <c r="HZ126" s="578"/>
      <c r="IA126" s="578"/>
      <c r="IB126" s="578"/>
      <c r="IC126" s="578"/>
      <c r="ID126" s="578"/>
      <c r="IE126" s="578"/>
      <c r="IF126" s="578"/>
      <c r="IG126" s="578"/>
      <c r="IH126" s="578"/>
      <c r="II126" s="578"/>
      <c r="IJ126" s="578"/>
      <c r="IK126" s="578"/>
      <c r="IL126" s="578"/>
      <c r="IM126" s="578"/>
      <c r="IN126" s="578"/>
      <c r="IO126" s="578"/>
      <c r="IP126" s="578"/>
      <c r="IQ126" s="578"/>
      <c r="IR126" s="578"/>
      <c r="IS126" s="578"/>
      <c r="IT126" s="578"/>
      <c r="IU126" s="578"/>
      <c r="IV126" s="578"/>
      <c r="IW126" s="578"/>
      <c r="IX126" s="578"/>
      <c r="IY126" s="578"/>
      <c r="IZ126" s="578"/>
      <c r="JA126" s="578"/>
      <c r="JB126" s="578"/>
      <c r="JC126" s="578"/>
      <c r="JD126" s="578"/>
      <c r="JE126" s="578"/>
      <c r="JF126" s="578"/>
      <c r="JG126" s="578"/>
      <c r="JH126" s="578"/>
      <c r="JI126" s="578"/>
      <c r="JJ126" s="578"/>
      <c r="JK126" s="578"/>
      <c r="JL126" s="578"/>
      <c r="JM126" s="578"/>
      <c r="JN126" s="578"/>
      <c r="JO126" s="578"/>
    </row>
    <row r="127" spans="1:275" s="579" customFormat="1" ht="187.5" customHeight="1" x14ac:dyDescent="0.25">
      <c r="A127" s="596">
        <v>100</v>
      </c>
      <c r="B127" s="775" t="s">
        <v>393</v>
      </c>
      <c r="C127" s="597">
        <v>80101706</v>
      </c>
      <c r="D127" s="598" t="s">
        <v>406</v>
      </c>
      <c r="E127" s="597" t="s">
        <v>88</v>
      </c>
      <c r="F127" s="597">
        <v>1</v>
      </c>
      <c r="G127" s="599" t="s">
        <v>94</v>
      </c>
      <c r="H127" s="780" t="s">
        <v>480</v>
      </c>
      <c r="I127" s="597" t="s">
        <v>78</v>
      </c>
      <c r="J127" s="597" t="s">
        <v>85</v>
      </c>
      <c r="K127" s="597" t="s">
        <v>705</v>
      </c>
      <c r="L127" s="601">
        <v>21609000</v>
      </c>
      <c r="M127" s="602">
        <v>21609000</v>
      </c>
      <c r="N127" s="603" t="s">
        <v>332</v>
      </c>
      <c r="O127" s="603" t="s">
        <v>50</v>
      </c>
      <c r="P127" s="679" t="s">
        <v>431</v>
      </c>
      <c r="Q127" s="680"/>
      <c r="R127" s="691" t="s">
        <v>629</v>
      </c>
      <c r="S127" s="722" t="s">
        <v>630</v>
      </c>
      <c r="T127" s="698">
        <v>42755</v>
      </c>
      <c r="U127" s="697" t="s">
        <v>631</v>
      </c>
      <c r="V127" s="699" t="s">
        <v>493</v>
      </c>
      <c r="W127" s="696">
        <v>21609000</v>
      </c>
      <c r="X127" s="590"/>
      <c r="Y127" s="696">
        <v>21609000</v>
      </c>
      <c r="Z127" s="696">
        <v>21609000</v>
      </c>
      <c r="AA127" s="697" t="s">
        <v>632</v>
      </c>
      <c r="AB127" s="589"/>
      <c r="AC127" s="589"/>
      <c r="AD127" s="589"/>
      <c r="AE127" s="589"/>
      <c r="AF127" s="589"/>
      <c r="AG127" s="589"/>
      <c r="AH127" s="697" t="s">
        <v>563</v>
      </c>
      <c r="AI127" s="698">
        <v>42758</v>
      </c>
      <c r="AJ127" s="698">
        <v>42862</v>
      </c>
      <c r="AK127" s="699" t="s">
        <v>511</v>
      </c>
      <c r="AL127" s="723" t="s">
        <v>393</v>
      </c>
      <c r="AM127" s="805"/>
      <c r="AN127" s="806"/>
      <c r="AO127" s="806"/>
      <c r="AP127" s="806"/>
      <c r="AQ127" s="806"/>
      <c r="AR127" s="807"/>
      <c r="AS127" s="807"/>
      <c r="AT127" s="808"/>
      <c r="AU127" s="808"/>
      <c r="AV127" s="808"/>
      <c r="AW127" s="808"/>
      <c r="AX127" s="808"/>
      <c r="AY127" s="808"/>
      <c r="AZ127" s="808"/>
      <c r="BA127" s="808"/>
      <c r="BB127" s="578"/>
      <c r="BC127" s="578"/>
      <c r="BD127" s="578"/>
      <c r="BE127" s="578"/>
      <c r="BF127" s="578"/>
      <c r="BG127" s="578"/>
      <c r="BH127" s="578"/>
      <c r="BI127" s="578"/>
      <c r="BJ127" s="578"/>
      <c r="BK127" s="578"/>
      <c r="BL127" s="578"/>
      <c r="BM127" s="578"/>
      <c r="BN127" s="578"/>
      <c r="BO127" s="578"/>
      <c r="BP127" s="578"/>
      <c r="BQ127" s="578"/>
      <c r="BR127" s="578"/>
      <c r="BS127" s="578"/>
      <c r="BT127" s="578"/>
      <c r="BU127" s="578"/>
      <c r="BV127" s="578"/>
      <c r="BW127" s="578"/>
      <c r="BX127" s="578"/>
      <c r="BY127" s="578"/>
      <c r="BZ127" s="578"/>
      <c r="CA127" s="578"/>
      <c r="CB127" s="578"/>
      <c r="CC127" s="578"/>
      <c r="CD127" s="578"/>
      <c r="CE127" s="578"/>
      <c r="CF127" s="578"/>
      <c r="CG127" s="578"/>
      <c r="CH127" s="578"/>
      <c r="CI127" s="578"/>
      <c r="CJ127" s="578"/>
      <c r="CK127" s="578"/>
      <c r="CL127" s="578"/>
      <c r="CM127" s="578"/>
      <c r="CN127" s="578"/>
      <c r="CO127" s="578"/>
      <c r="CP127" s="578"/>
      <c r="CQ127" s="578"/>
      <c r="CR127" s="578"/>
      <c r="CS127" s="578"/>
      <c r="CT127" s="578"/>
      <c r="CU127" s="578"/>
      <c r="CV127" s="578"/>
      <c r="CW127" s="578"/>
      <c r="CX127" s="578"/>
      <c r="CY127" s="578"/>
      <c r="CZ127" s="578"/>
      <c r="DA127" s="578"/>
      <c r="DB127" s="578"/>
      <c r="DC127" s="578"/>
      <c r="DD127" s="578"/>
      <c r="DE127" s="578"/>
      <c r="DF127" s="578"/>
      <c r="DG127" s="578"/>
      <c r="DH127" s="578"/>
      <c r="DI127" s="578"/>
      <c r="DJ127" s="578"/>
      <c r="DK127" s="578"/>
      <c r="DL127" s="578"/>
      <c r="DM127" s="578"/>
      <c r="DN127" s="578"/>
      <c r="DO127" s="578"/>
      <c r="DP127" s="578"/>
      <c r="DQ127" s="578"/>
      <c r="DR127" s="578"/>
      <c r="DS127" s="578"/>
      <c r="DT127" s="578"/>
      <c r="DU127" s="578"/>
      <c r="DV127" s="578"/>
      <c r="DW127" s="578"/>
      <c r="DX127" s="578"/>
      <c r="DY127" s="578"/>
      <c r="DZ127" s="578"/>
      <c r="EA127" s="578"/>
      <c r="EB127" s="578"/>
      <c r="EC127" s="578"/>
      <c r="ED127" s="578"/>
      <c r="EE127" s="578"/>
      <c r="EF127" s="578"/>
      <c r="EG127" s="578"/>
      <c r="EH127" s="578"/>
      <c r="EI127" s="578"/>
      <c r="EJ127" s="578"/>
      <c r="EK127" s="578"/>
      <c r="EL127" s="578"/>
      <c r="EM127" s="578"/>
      <c r="EN127" s="578"/>
      <c r="EO127" s="578"/>
      <c r="EP127" s="578"/>
      <c r="EQ127" s="578"/>
      <c r="ER127" s="578"/>
      <c r="ES127" s="578"/>
      <c r="ET127" s="578"/>
      <c r="EU127" s="578"/>
      <c r="EV127" s="578"/>
      <c r="EW127" s="578"/>
      <c r="EX127" s="578"/>
      <c r="EY127" s="578"/>
      <c r="EZ127" s="578"/>
      <c r="FA127" s="578"/>
      <c r="FB127" s="578"/>
      <c r="FC127" s="578"/>
      <c r="FD127" s="578"/>
      <c r="FE127" s="578"/>
      <c r="FF127" s="578"/>
      <c r="FG127" s="578"/>
      <c r="FH127" s="578"/>
      <c r="FI127" s="578"/>
      <c r="FJ127" s="578"/>
      <c r="FK127" s="578"/>
      <c r="FL127" s="578"/>
      <c r="FM127" s="578"/>
      <c r="FN127" s="578"/>
      <c r="FO127" s="578"/>
      <c r="FP127" s="578"/>
      <c r="FQ127" s="578"/>
      <c r="FR127" s="578"/>
      <c r="FS127" s="578"/>
      <c r="FT127" s="578"/>
      <c r="FU127" s="578"/>
      <c r="FV127" s="578"/>
      <c r="FW127" s="578"/>
      <c r="FX127" s="578"/>
      <c r="FY127" s="578"/>
      <c r="FZ127" s="578"/>
      <c r="GA127" s="578"/>
      <c r="GB127" s="578"/>
      <c r="GC127" s="578"/>
      <c r="GD127" s="578"/>
      <c r="GE127" s="578"/>
      <c r="GF127" s="578"/>
      <c r="GG127" s="578"/>
      <c r="GH127" s="578"/>
      <c r="GI127" s="578"/>
      <c r="GJ127" s="578"/>
      <c r="GK127" s="578"/>
      <c r="GL127" s="578"/>
      <c r="GM127" s="578"/>
      <c r="GN127" s="578"/>
      <c r="GO127" s="578"/>
      <c r="GP127" s="578"/>
      <c r="GQ127" s="578"/>
      <c r="GR127" s="578"/>
      <c r="GS127" s="578"/>
      <c r="GT127" s="578"/>
      <c r="GU127" s="578"/>
      <c r="GV127" s="578"/>
      <c r="GW127" s="578"/>
      <c r="GX127" s="578"/>
      <c r="GY127" s="578"/>
      <c r="GZ127" s="578"/>
      <c r="HA127" s="578"/>
      <c r="HB127" s="578"/>
      <c r="HC127" s="578"/>
      <c r="HD127" s="578"/>
      <c r="HE127" s="578"/>
      <c r="HF127" s="578"/>
      <c r="HG127" s="578"/>
      <c r="HH127" s="578"/>
      <c r="HI127" s="578"/>
      <c r="HJ127" s="578"/>
      <c r="HK127" s="578"/>
      <c r="HL127" s="578"/>
      <c r="HM127" s="578"/>
      <c r="HN127" s="578"/>
      <c r="HO127" s="578"/>
      <c r="HP127" s="578"/>
      <c r="HQ127" s="578"/>
      <c r="HR127" s="578"/>
      <c r="HS127" s="578"/>
      <c r="HT127" s="578"/>
      <c r="HU127" s="578"/>
      <c r="HV127" s="578"/>
      <c r="HW127" s="578"/>
      <c r="HX127" s="578"/>
      <c r="HY127" s="578"/>
      <c r="HZ127" s="578"/>
      <c r="IA127" s="578"/>
      <c r="IB127" s="578"/>
      <c r="IC127" s="578"/>
      <c r="ID127" s="578"/>
      <c r="IE127" s="578"/>
      <c r="IF127" s="578"/>
      <c r="IG127" s="578"/>
      <c r="IH127" s="578"/>
      <c r="II127" s="578"/>
      <c r="IJ127" s="578"/>
      <c r="IK127" s="578"/>
      <c r="IL127" s="578"/>
      <c r="IM127" s="578"/>
      <c r="IN127" s="578"/>
      <c r="IO127" s="578"/>
      <c r="IP127" s="578"/>
      <c r="IQ127" s="578"/>
      <c r="IR127" s="578"/>
      <c r="IS127" s="578"/>
      <c r="IT127" s="578"/>
      <c r="IU127" s="578"/>
      <c r="IV127" s="578"/>
      <c r="IW127" s="578"/>
      <c r="IX127" s="578"/>
      <c r="IY127" s="578"/>
      <c r="IZ127" s="578"/>
      <c r="JA127" s="578"/>
      <c r="JB127" s="578"/>
      <c r="JC127" s="578"/>
      <c r="JD127" s="578"/>
      <c r="JE127" s="578"/>
      <c r="JF127" s="578"/>
      <c r="JG127" s="578"/>
      <c r="JH127" s="578"/>
      <c r="JI127" s="578"/>
      <c r="JJ127" s="578"/>
      <c r="JK127" s="578"/>
      <c r="JL127" s="578"/>
      <c r="JM127" s="578"/>
      <c r="JN127" s="578"/>
      <c r="JO127" s="578"/>
    </row>
    <row r="128" spans="1:275" s="579" customFormat="1" ht="206.25" customHeight="1" x14ac:dyDescent="0.25">
      <c r="A128" s="596">
        <v>101</v>
      </c>
      <c r="B128" s="597" t="s">
        <v>270</v>
      </c>
      <c r="C128" s="597">
        <v>80101706</v>
      </c>
      <c r="D128" s="598" t="s">
        <v>405</v>
      </c>
      <c r="E128" s="597" t="s">
        <v>88</v>
      </c>
      <c r="F128" s="597">
        <v>1</v>
      </c>
      <c r="G128" s="599" t="s">
        <v>94</v>
      </c>
      <c r="H128" s="780" t="s">
        <v>484</v>
      </c>
      <c r="I128" s="597" t="s">
        <v>78</v>
      </c>
      <c r="J128" s="597" t="s">
        <v>85</v>
      </c>
      <c r="K128" s="597" t="s">
        <v>705</v>
      </c>
      <c r="L128" s="601">
        <v>29716000</v>
      </c>
      <c r="M128" s="602">
        <v>29716000</v>
      </c>
      <c r="N128" s="603" t="s">
        <v>332</v>
      </c>
      <c r="O128" s="603" t="s">
        <v>50</v>
      </c>
      <c r="P128" s="679" t="s">
        <v>784</v>
      </c>
      <c r="Q128" s="680"/>
      <c r="R128" s="691" t="s">
        <v>599</v>
      </c>
      <c r="S128" s="722" t="s">
        <v>600</v>
      </c>
      <c r="T128" s="698">
        <v>42753</v>
      </c>
      <c r="U128" s="697" t="s">
        <v>601</v>
      </c>
      <c r="V128" s="699" t="s">
        <v>493</v>
      </c>
      <c r="W128" s="696">
        <v>29113080</v>
      </c>
      <c r="X128" s="590"/>
      <c r="Y128" s="696">
        <v>29113080</v>
      </c>
      <c r="Z128" s="696">
        <v>29113080</v>
      </c>
      <c r="AA128" s="697" t="s">
        <v>602</v>
      </c>
      <c r="AB128" s="589"/>
      <c r="AC128" s="589"/>
      <c r="AD128" s="589"/>
      <c r="AE128" s="589"/>
      <c r="AF128" s="589"/>
      <c r="AG128" s="589"/>
      <c r="AH128" s="697" t="s">
        <v>556</v>
      </c>
      <c r="AI128" s="698">
        <v>42753</v>
      </c>
      <c r="AJ128" s="698">
        <v>43091</v>
      </c>
      <c r="AK128" s="699" t="s">
        <v>591</v>
      </c>
      <c r="AL128" s="723" t="s">
        <v>592</v>
      </c>
      <c r="AM128" s="805"/>
      <c r="AN128" s="806"/>
      <c r="AO128" s="806"/>
      <c r="AP128" s="806"/>
      <c r="AQ128" s="806"/>
      <c r="AR128" s="807"/>
      <c r="AS128" s="807"/>
      <c r="AT128" s="808"/>
      <c r="AU128" s="808"/>
      <c r="AV128" s="808"/>
      <c r="AW128" s="808"/>
      <c r="AX128" s="808"/>
      <c r="AY128" s="808"/>
      <c r="AZ128" s="808"/>
      <c r="BA128" s="808"/>
      <c r="BB128" s="578"/>
      <c r="BC128" s="578"/>
      <c r="BD128" s="578"/>
      <c r="BE128" s="578"/>
      <c r="BF128" s="578"/>
      <c r="BG128" s="578"/>
      <c r="BH128" s="578"/>
      <c r="BI128" s="578"/>
      <c r="BJ128" s="578"/>
      <c r="BK128" s="578"/>
      <c r="BL128" s="578"/>
      <c r="BM128" s="578"/>
      <c r="BN128" s="578"/>
      <c r="BO128" s="578"/>
      <c r="BP128" s="578"/>
      <c r="BQ128" s="578"/>
      <c r="BR128" s="578"/>
      <c r="BS128" s="578"/>
      <c r="BT128" s="578"/>
      <c r="BU128" s="578"/>
      <c r="BV128" s="578"/>
      <c r="BW128" s="578"/>
      <c r="BX128" s="578"/>
      <c r="BY128" s="578"/>
      <c r="BZ128" s="578"/>
      <c r="CA128" s="578"/>
      <c r="CB128" s="578"/>
      <c r="CC128" s="578"/>
      <c r="CD128" s="578"/>
      <c r="CE128" s="578"/>
      <c r="CF128" s="578"/>
      <c r="CG128" s="578"/>
      <c r="CH128" s="578"/>
      <c r="CI128" s="578"/>
      <c r="CJ128" s="578"/>
      <c r="CK128" s="578"/>
      <c r="CL128" s="578"/>
      <c r="CM128" s="578"/>
      <c r="CN128" s="578"/>
      <c r="CO128" s="578"/>
      <c r="CP128" s="578"/>
      <c r="CQ128" s="578"/>
      <c r="CR128" s="578"/>
      <c r="CS128" s="578"/>
      <c r="CT128" s="578"/>
      <c r="CU128" s="578"/>
      <c r="CV128" s="578"/>
      <c r="CW128" s="578"/>
      <c r="CX128" s="578"/>
      <c r="CY128" s="578"/>
      <c r="CZ128" s="578"/>
      <c r="DA128" s="578"/>
      <c r="DB128" s="578"/>
      <c r="DC128" s="578"/>
      <c r="DD128" s="578"/>
      <c r="DE128" s="578"/>
      <c r="DF128" s="578"/>
      <c r="DG128" s="578"/>
      <c r="DH128" s="578"/>
      <c r="DI128" s="578"/>
      <c r="DJ128" s="578"/>
      <c r="DK128" s="578"/>
      <c r="DL128" s="578"/>
      <c r="DM128" s="578"/>
      <c r="DN128" s="578"/>
      <c r="DO128" s="578"/>
      <c r="DP128" s="578"/>
      <c r="DQ128" s="578"/>
      <c r="DR128" s="578"/>
      <c r="DS128" s="578"/>
      <c r="DT128" s="578"/>
      <c r="DU128" s="578"/>
      <c r="DV128" s="578"/>
      <c r="DW128" s="578"/>
      <c r="DX128" s="578"/>
      <c r="DY128" s="578"/>
      <c r="DZ128" s="578"/>
      <c r="EA128" s="578"/>
      <c r="EB128" s="578"/>
      <c r="EC128" s="578"/>
      <c r="ED128" s="578"/>
      <c r="EE128" s="578"/>
      <c r="EF128" s="578"/>
      <c r="EG128" s="578"/>
      <c r="EH128" s="578"/>
      <c r="EI128" s="578"/>
      <c r="EJ128" s="578"/>
      <c r="EK128" s="578"/>
      <c r="EL128" s="578"/>
      <c r="EM128" s="578"/>
      <c r="EN128" s="578"/>
      <c r="EO128" s="578"/>
      <c r="EP128" s="578"/>
      <c r="EQ128" s="578"/>
      <c r="ER128" s="578"/>
      <c r="ES128" s="578"/>
      <c r="ET128" s="578"/>
      <c r="EU128" s="578"/>
      <c r="EV128" s="578"/>
      <c r="EW128" s="578"/>
      <c r="EX128" s="578"/>
      <c r="EY128" s="578"/>
      <c r="EZ128" s="578"/>
      <c r="FA128" s="578"/>
      <c r="FB128" s="578"/>
      <c r="FC128" s="578"/>
      <c r="FD128" s="578"/>
      <c r="FE128" s="578"/>
      <c r="FF128" s="578"/>
      <c r="FG128" s="578"/>
      <c r="FH128" s="578"/>
      <c r="FI128" s="578"/>
      <c r="FJ128" s="578"/>
      <c r="FK128" s="578"/>
      <c r="FL128" s="578"/>
      <c r="FM128" s="578"/>
      <c r="FN128" s="578"/>
      <c r="FO128" s="578"/>
      <c r="FP128" s="578"/>
      <c r="FQ128" s="578"/>
      <c r="FR128" s="578"/>
      <c r="FS128" s="578"/>
      <c r="FT128" s="578"/>
      <c r="FU128" s="578"/>
      <c r="FV128" s="578"/>
      <c r="FW128" s="578"/>
      <c r="FX128" s="578"/>
      <c r="FY128" s="578"/>
      <c r="FZ128" s="578"/>
      <c r="GA128" s="578"/>
      <c r="GB128" s="578"/>
      <c r="GC128" s="578"/>
      <c r="GD128" s="578"/>
      <c r="GE128" s="578"/>
      <c r="GF128" s="578"/>
      <c r="GG128" s="578"/>
      <c r="GH128" s="578"/>
      <c r="GI128" s="578"/>
      <c r="GJ128" s="578"/>
      <c r="GK128" s="578"/>
      <c r="GL128" s="578"/>
      <c r="GM128" s="578"/>
      <c r="GN128" s="578"/>
      <c r="GO128" s="578"/>
      <c r="GP128" s="578"/>
      <c r="GQ128" s="578"/>
      <c r="GR128" s="578"/>
      <c r="GS128" s="578"/>
      <c r="GT128" s="578"/>
      <c r="GU128" s="578"/>
      <c r="GV128" s="578"/>
      <c r="GW128" s="578"/>
      <c r="GX128" s="578"/>
      <c r="GY128" s="578"/>
      <c r="GZ128" s="578"/>
      <c r="HA128" s="578"/>
      <c r="HB128" s="578"/>
      <c r="HC128" s="578"/>
      <c r="HD128" s="578"/>
      <c r="HE128" s="578"/>
      <c r="HF128" s="578"/>
      <c r="HG128" s="578"/>
      <c r="HH128" s="578"/>
      <c r="HI128" s="578"/>
      <c r="HJ128" s="578"/>
      <c r="HK128" s="578"/>
      <c r="HL128" s="578"/>
      <c r="HM128" s="578"/>
      <c r="HN128" s="578"/>
      <c r="HO128" s="578"/>
      <c r="HP128" s="578"/>
      <c r="HQ128" s="578"/>
      <c r="HR128" s="578"/>
      <c r="HS128" s="578"/>
      <c r="HT128" s="578"/>
      <c r="HU128" s="578"/>
      <c r="HV128" s="578"/>
      <c r="HW128" s="578"/>
      <c r="HX128" s="578"/>
      <c r="HY128" s="578"/>
      <c r="HZ128" s="578"/>
      <c r="IA128" s="578"/>
      <c r="IB128" s="578"/>
      <c r="IC128" s="578"/>
      <c r="ID128" s="578"/>
      <c r="IE128" s="578"/>
      <c r="IF128" s="578"/>
      <c r="IG128" s="578"/>
      <c r="IH128" s="578"/>
      <c r="II128" s="578"/>
      <c r="IJ128" s="578"/>
      <c r="IK128" s="578"/>
      <c r="IL128" s="578"/>
      <c r="IM128" s="578"/>
      <c r="IN128" s="578"/>
      <c r="IO128" s="578"/>
      <c r="IP128" s="578"/>
      <c r="IQ128" s="578"/>
      <c r="IR128" s="578"/>
      <c r="IS128" s="578"/>
      <c r="IT128" s="578"/>
      <c r="IU128" s="578"/>
      <c r="IV128" s="578"/>
      <c r="IW128" s="578"/>
      <c r="IX128" s="578"/>
      <c r="IY128" s="578"/>
      <c r="IZ128" s="578"/>
      <c r="JA128" s="578"/>
      <c r="JB128" s="578"/>
      <c r="JC128" s="578"/>
      <c r="JD128" s="578"/>
      <c r="JE128" s="578"/>
      <c r="JF128" s="578"/>
      <c r="JG128" s="578"/>
      <c r="JH128" s="578"/>
      <c r="JI128" s="578"/>
      <c r="JJ128" s="578"/>
      <c r="JK128" s="578"/>
      <c r="JL128" s="578"/>
      <c r="JM128" s="578"/>
      <c r="JN128" s="578"/>
      <c r="JO128" s="578"/>
    </row>
    <row r="129" spans="1:16384" s="579" customFormat="1" ht="168.75" customHeight="1" x14ac:dyDescent="0.25">
      <c r="A129" s="596">
        <v>102</v>
      </c>
      <c r="B129" s="775" t="s">
        <v>418</v>
      </c>
      <c r="C129" s="597">
        <v>80101706</v>
      </c>
      <c r="D129" s="598" t="s">
        <v>411</v>
      </c>
      <c r="E129" s="597" t="s">
        <v>88</v>
      </c>
      <c r="F129" s="597">
        <v>1</v>
      </c>
      <c r="G129" s="599" t="s">
        <v>94</v>
      </c>
      <c r="H129" s="780" t="s">
        <v>480</v>
      </c>
      <c r="I129" s="597" t="s">
        <v>78</v>
      </c>
      <c r="J129" s="597" t="s">
        <v>85</v>
      </c>
      <c r="K129" s="597" t="s">
        <v>705</v>
      </c>
      <c r="L129" s="601">
        <v>31720500</v>
      </c>
      <c r="M129" s="602">
        <v>31720500</v>
      </c>
      <c r="N129" s="603" t="s">
        <v>332</v>
      </c>
      <c r="O129" s="603" t="s">
        <v>50</v>
      </c>
      <c r="P129" s="679" t="s">
        <v>420</v>
      </c>
      <c r="Q129" s="680"/>
      <c r="R129" s="691" t="s">
        <v>569</v>
      </c>
      <c r="S129" s="722" t="s">
        <v>570</v>
      </c>
      <c r="T129" s="698">
        <v>42748</v>
      </c>
      <c r="U129" s="697" t="s">
        <v>571</v>
      </c>
      <c r="V129" s="699" t="s">
        <v>493</v>
      </c>
      <c r="W129" s="696">
        <v>31720500</v>
      </c>
      <c r="X129" s="590"/>
      <c r="Y129" s="696">
        <v>31720500</v>
      </c>
      <c r="Z129" s="696">
        <v>31720500</v>
      </c>
      <c r="AA129" s="697" t="s">
        <v>572</v>
      </c>
      <c r="AB129" s="589"/>
      <c r="AC129" s="589"/>
      <c r="AD129" s="589"/>
      <c r="AE129" s="589"/>
      <c r="AF129" s="589"/>
      <c r="AG129" s="589"/>
      <c r="AH129" s="697" t="s">
        <v>563</v>
      </c>
      <c r="AI129" s="698">
        <v>42748</v>
      </c>
      <c r="AJ129" s="698">
        <v>42852</v>
      </c>
      <c r="AK129" s="699" t="s">
        <v>530</v>
      </c>
      <c r="AL129" s="723" t="s">
        <v>385</v>
      </c>
      <c r="AM129" s="805"/>
      <c r="AN129" s="806"/>
      <c r="AO129" s="806"/>
      <c r="AP129" s="806"/>
      <c r="AQ129" s="806"/>
      <c r="AR129" s="807"/>
      <c r="AS129" s="807"/>
      <c r="AT129" s="808"/>
      <c r="AU129" s="808"/>
      <c r="AV129" s="808"/>
      <c r="AW129" s="808"/>
      <c r="AX129" s="808"/>
      <c r="AY129" s="808"/>
      <c r="AZ129" s="808"/>
      <c r="BA129" s="808"/>
      <c r="BB129" s="578"/>
      <c r="BC129" s="578"/>
      <c r="BD129" s="578"/>
      <c r="BE129" s="578"/>
      <c r="BF129" s="578"/>
      <c r="BG129" s="578"/>
      <c r="BH129" s="578"/>
      <c r="BI129" s="578"/>
      <c r="BJ129" s="578"/>
      <c r="BK129" s="578"/>
      <c r="BL129" s="578"/>
      <c r="BM129" s="578"/>
      <c r="BN129" s="578"/>
      <c r="BO129" s="578"/>
      <c r="BP129" s="578"/>
      <c r="BQ129" s="578"/>
      <c r="BR129" s="578"/>
      <c r="BS129" s="578"/>
      <c r="BT129" s="578"/>
      <c r="BU129" s="578"/>
      <c r="BV129" s="578"/>
      <c r="BW129" s="578"/>
      <c r="BX129" s="578"/>
      <c r="BY129" s="578"/>
      <c r="BZ129" s="578"/>
      <c r="CA129" s="578"/>
      <c r="CB129" s="578"/>
      <c r="CC129" s="578"/>
      <c r="CD129" s="578"/>
      <c r="CE129" s="578"/>
      <c r="CF129" s="578"/>
      <c r="CG129" s="578"/>
      <c r="CH129" s="578"/>
      <c r="CI129" s="578"/>
      <c r="CJ129" s="578"/>
      <c r="CK129" s="578"/>
      <c r="CL129" s="578"/>
      <c r="CM129" s="578"/>
      <c r="CN129" s="578"/>
      <c r="CO129" s="578"/>
      <c r="CP129" s="578"/>
      <c r="CQ129" s="578"/>
      <c r="CR129" s="578"/>
      <c r="CS129" s="578"/>
      <c r="CT129" s="578"/>
      <c r="CU129" s="578"/>
      <c r="CV129" s="578"/>
      <c r="CW129" s="578"/>
      <c r="CX129" s="578"/>
      <c r="CY129" s="578"/>
      <c r="CZ129" s="578"/>
      <c r="DA129" s="578"/>
      <c r="DB129" s="578"/>
      <c r="DC129" s="578"/>
      <c r="DD129" s="578"/>
      <c r="DE129" s="578"/>
      <c r="DF129" s="578"/>
      <c r="DG129" s="578"/>
      <c r="DH129" s="578"/>
      <c r="DI129" s="578"/>
      <c r="DJ129" s="578"/>
      <c r="DK129" s="578"/>
      <c r="DL129" s="578"/>
      <c r="DM129" s="578"/>
      <c r="DN129" s="578"/>
      <c r="DO129" s="578"/>
      <c r="DP129" s="578"/>
      <c r="DQ129" s="578"/>
      <c r="DR129" s="578"/>
      <c r="DS129" s="578"/>
      <c r="DT129" s="578"/>
      <c r="DU129" s="578"/>
      <c r="DV129" s="578"/>
      <c r="DW129" s="578"/>
      <c r="DX129" s="578"/>
      <c r="DY129" s="578"/>
      <c r="DZ129" s="578"/>
      <c r="EA129" s="578"/>
      <c r="EB129" s="578"/>
      <c r="EC129" s="578"/>
      <c r="ED129" s="578"/>
      <c r="EE129" s="578"/>
      <c r="EF129" s="578"/>
      <c r="EG129" s="578"/>
      <c r="EH129" s="578"/>
      <c r="EI129" s="578"/>
      <c r="EJ129" s="578"/>
      <c r="EK129" s="578"/>
      <c r="EL129" s="578"/>
      <c r="EM129" s="578"/>
      <c r="EN129" s="578"/>
      <c r="EO129" s="578"/>
      <c r="EP129" s="578"/>
      <c r="EQ129" s="578"/>
      <c r="ER129" s="578"/>
      <c r="ES129" s="578"/>
      <c r="ET129" s="578"/>
      <c r="EU129" s="578"/>
      <c r="EV129" s="578"/>
      <c r="EW129" s="578"/>
      <c r="EX129" s="578"/>
      <c r="EY129" s="578"/>
      <c r="EZ129" s="578"/>
      <c r="FA129" s="578"/>
      <c r="FB129" s="578"/>
      <c r="FC129" s="578"/>
      <c r="FD129" s="578"/>
      <c r="FE129" s="578"/>
      <c r="FF129" s="578"/>
      <c r="FG129" s="578"/>
      <c r="FH129" s="578"/>
      <c r="FI129" s="578"/>
      <c r="FJ129" s="578"/>
      <c r="FK129" s="578"/>
      <c r="FL129" s="578"/>
      <c r="FM129" s="578"/>
      <c r="FN129" s="578"/>
      <c r="FO129" s="578"/>
      <c r="FP129" s="578"/>
      <c r="FQ129" s="578"/>
      <c r="FR129" s="578"/>
      <c r="FS129" s="578"/>
      <c r="FT129" s="578"/>
      <c r="FU129" s="578"/>
      <c r="FV129" s="578"/>
      <c r="FW129" s="578"/>
      <c r="FX129" s="578"/>
      <c r="FY129" s="578"/>
      <c r="FZ129" s="578"/>
      <c r="GA129" s="578"/>
      <c r="GB129" s="578"/>
      <c r="GC129" s="578"/>
      <c r="GD129" s="578"/>
      <c r="GE129" s="578"/>
      <c r="GF129" s="578"/>
      <c r="GG129" s="578"/>
      <c r="GH129" s="578"/>
      <c r="GI129" s="578"/>
      <c r="GJ129" s="578"/>
      <c r="GK129" s="578"/>
      <c r="GL129" s="578"/>
      <c r="GM129" s="578"/>
      <c r="GN129" s="578"/>
      <c r="GO129" s="578"/>
      <c r="GP129" s="578"/>
      <c r="GQ129" s="578"/>
      <c r="GR129" s="578"/>
      <c r="GS129" s="578"/>
      <c r="GT129" s="578"/>
      <c r="GU129" s="578"/>
      <c r="GV129" s="578"/>
      <c r="GW129" s="578"/>
      <c r="GX129" s="578"/>
      <c r="GY129" s="578"/>
      <c r="GZ129" s="578"/>
      <c r="HA129" s="578"/>
      <c r="HB129" s="578"/>
      <c r="HC129" s="578"/>
      <c r="HD129" s="578"/>
      <c r="HE129" s="578"/>
      <c r="HF129" s="578"/>
      <c r="HG129" s="578"/>
      <c r="HH129" s="578"/>
      <c r="HI129" s="578"/>
      <c r="HJ129" s="578"/>
      <c r="HK129" s="578"/>
      <c r="HL129" s="578"/>
      <c r="HM129" s="578"/>
      <c r="HN129" s="578"/>
      <c r="HO129" s="578"/>
      <c r="HP129" s="578"/>
      <c r="HQ129" s="578"/>
      <c r="HR129" s="578"/>
      <c r="HS129" s="578"/>
      <c r="HT129" s="578"/>
      <c r="HU129" s="578"/>
      <c r="HV129" s="578"/>
      <c r="HW129" s="578"/>
      <c r="HX129" s="578"/>
      <c r="HY129" s="578"/>
      <c r="HZ129" s="578"/>
      <c r="IA129" s="578"/>
      <c r="IB129" s="578"/>
      <c r="IC129" s="578"/>
      <c r="ID129" s="578"/>
      <c r="IE129" s="578"/>
      <c r="IF129" s="578"/>
      <c r="IG129" s="578"/>
      <c r="IH129" s="578"/>
      <c r="II129" s="578"/>
      <c r="IJ129" s="578"/>
      <c r="IK129" s="578"/>
      <c r="IL129" s="578"/>
      <c r="IM129" s="578"/>
      <c r="IN129" s="578"/>
      <c r="IO129" s="578"/>
      <c r="IP129" s="578"/>
      <c r="IQ129" s="578"/>
      <c r="IR129" s="578"/>
      <c r="IS129" s="578"/>
      <c r="IT129" s="578"/>
      <c r="IU129" s="578"/>
      <c r="IV129" s="578"/>
      <c r="IW129" s="578"/>
      <c r="IX129" s="578"/>
      <c r="IY129" s="578"/>
      <c r="IZ129" s="578"/>
      <c r="JA129" s="578"/>
      <c r="JB129" s="578"/>
      <c r="JC129" s="578"/>
      <c r="JD129" s="578"/>
      <c r="JE129" s="578"/>
      <c r="JF129" s="578"/>
      <c r="JG129" s="578"/>
      <c r="JH129" s="578"/>
      <c r="JI129" s="578"/>
      <c r="JJ129" s="578"/>
      <c r="JK129" s="578"/>
      <c r="JL129" s="578"/>
      <c r="JM129" s="578"/>
      <c r="JN129" s="578"/>
      <c r="JO129" s="578"/>
    </row>
    <row r="130" spans="1:16384" s="579" customFormat="1" ht="75" customHeight="1" x14ac:dyDescent="0.25">
      <c r="A130" s="596">
        <v>103</v>
      </c>
      <c r="B130" s="775" t="s">
        <v>389</v>
      </c>
      <c r="C130" s="597">
        <v>80101706</v>
      </c>
      <c r="D130" s="598" t="s">
        <v>399</v>
      </c>
      <c r="E130" s="597" t="s">
        <v>88</v>
      </c>
      <c r="F130" s="597">
        <v>1</v>
      </c>
      <c r="G130" s="599" t="s">
        <v>94</v>
      </c>
      <c r="H130" s="780" t="s">
        <v>480</v>
      </c>
      <c r="I130" s="597" t="s">
        <v>78</v>
      </c>
      <c r="J130" s="597" t="s">
        <v>85</v>
      </c>
      <c r="K130" s="597" t="s">
        <v>705</v>
      </c>
      <c r="L130" s="601">
        <v>28000000</v>
      </c>
      <c r="M130" s="602">
        <v>28000000</v>
      </c>
      <c r="N130" s="603" t="s">
        <v>332</v>
      </c>
      <c r="O130" s="603" t="s">
        <v>50</v>
      </c>
      <c r="P130" s="679" t="s">
        <v>420</v>
      </c>
      <c r="Q130" s="680"/>
      <c r="R130" s="691" t="s">
        <v>757</v>
      </c>
      <c r="S130" s="691" t="s">
        <v>758</v>
      </c>
      <c r="T130" s="692">
        <v>42768</v>
      </c>
      <c r="U130" s="693" t="s">
        <v>759</v>
      </c>
      <c r="V130" s="694" t="s">
        <v>493</v>
      </c>
      <c r="W130" s="773">
        <v>24000000</v>
      </c>
      <c r="X130" s="809"/>
      <c r="Y130" s="736">
        <f>W130</f>
        <v>24000000</v>
      </c>
      <c r="Z130" s="736">
        <f>W130</f>
        <v>24000000</v>
      </c>
      <c r="AA130" s="697" t="s">
        <v>760</v>
      </c>
      <c r="AB130" s="589"/>
      <c r="AC130" s="589"/>
      <c r="AD130" s="589"/>
      <c r="AE130" s="589"/>
      <c r="AF130" s="589"/>
      <c r="AG130" s="589"/>
      <c r="AH130" s="697" t="s">
        <v>742</v>
      </c>
      <c r="AI130" s="698">
        <v>42768</v>
      </c>
      <c r="AJ130" s="698">
        <v>42856</v>
      </c>
      <c r="AK130" s="699" t="s">
        <v>761</v>
      </c>
      <c r="AL130" s="723" t="s">
        <v>389</v>
      </c>
      <c r="AM130" s="805"/>
      <c r="AN130" s="806"/>
      <c r="AO130" s="806"/>
      <c r="AP130" s="806"/>
      <c r="AQ130" s="806"/>
      <c r="AR130" s="807"/>
      <c r="AS130" s="807"/>
      <c r="AT130" s="808"/>
      <c r="AU130" s="808"/>
      <c r="AV130" s="808"/>
      <c r="AW130" s="808"/>
      <c r="AX130" s="808"/>
      <c r="AY130" s="808"/>
      <c r="AZ130" s="808"/>
      <c r="BA130" s="808"/>
      <c r="BB130" s="578"/>
      <c r="BC130" s="578"/>
      <c r="BD130" s="578"/>
      <c r="BE130" s="578"/>
      <c r="BF130" s="578"/>
      <c r="BG130" s="578"/>
      <c r="BH130" s="578"/>
      <c r="BI130" s="578"/>
      <c r="BJ130" s="578"/>
      <c r="BK130" s="578"/>
      <c r="BL130" s="578"/>
      <c r="BM130" s="578"/>
      <c r="BN130" s="578"/>
      <c r="BO130" s="578"/>
      <c r="BP130" s="578"/>
      <c r="BQ130" s="578"/>
      <c r="BR130" s="578"/>
      <c r="BS130" s="578"/>
      <c r="BT130" s="578"/>
      <c r="BU130" s="578"/>
      <c r="BV130" s="578"/>
      <c r="BW130" s="578"/>
      <c r="BX130" s="578"/>
      <c r="BY130" s="578"/>
      <c r="BZ130" s="578"/>
      <c r="CA130" s="578"/>
      <c r="CB130" s="578"/>
      <c r="CC130" s="578"/>
      <c r="CD130" s="578"/>
      <c r="CE130" s="578"/>
      <c r="CF130" s="578"/>
      <c r="CG130" s="578"/>
      <c r="CH130" s="578"/>
      <c r="CI130" s="578"/>
      <c r="CJ130" s="578"/>
      <c r="CK130" s="578"/>
      <c r="CL130" s="578"/>
      <c r="CM130" s="578"/>
      <c r="CN130" s="578"/>
      <c r="CO130" s="578"/>
      <c r="CP130" s="578"/>
      <c r="CQ130" s="578"/>
      <c r="CR130" s="578"/>
      <c r="CS130" s="578"/>
      <c r="CT130" s="578"/>
      <c r="CU130" s="578"/>
      <c r="CV130" s="578"/>
      <c r="CW130" s="578"/>
      <c r="CX130" s="578"/>
      <c r="CY130" s="578"/>
      <c r="CZ130" s="578"/>
      <c r="DA130" s="578"/>
      <c r="DB130" s="578"/>
      <c r="DC130" s="578"/>
      <c r="DD130" s="578"/>
      <c r="DE130" s="578"/>
      <c r="DF130" s="578"/>
      <c r="DG130" s="578"/>
      <c r="DH130" s="578"/>
      <c r="DI130" s="578"/>
      <c r="DJ130" s="578"/>
      <c r="DK130" s="578"/>
      <c r="DL130" s="578"/>
      <c r="DM130" s="578"/>
      <c r="DN130" s="578"/>
      <c r="DO130" s="578"/>
      <c r="DP130" s="578"/>
      <c r="DQ130" s="578"/>
      <c r="DR130" s="578"/>
      <c r="DS130" s="578"/>
      <c r="DT130" s="578"/>
      <c r="DU130" s="578"/>
      <c r="DV130" s="578"/>
      <c r="DW130" s="578"/>
      <c r="DX130" s="578"/>
      <c r="DY130" s="578"/>
      <c r="DZ130" s="578"/>
      <c r="EA130" s="578"/>
      <c r="EB130" s="578"/>
      <c r="EC130" s="578"/>
      <c r="ED130" s="578"/>
      <c r="EE130" s="578"/>
      <c r="EF130" s="578"/>
      <c r="EG130" s="578"/>
      <c r="EH130" s="578"/>
      <c r="EI130" s="578"/>
      <c r="EJ130" s="578"/>
      <c r="EK130" s="578"/>
      <c r="EL130" s="578"/>
      <c r="EM130" s="578"/>
      <c r="EN130" s="578"/>
      <c r="EO130" s="578"/>
      <c r="EP130" s="578"/>
      <c r="EQ130" s="578"/>
      <c r="ER130" s="578"/>
      <c r="ES130" s="578"/>
      <c r="ET130" s="578"/>
      <c r="EU130" s="578"/>
      <c r="EV130" s="578"/>
      <c r="EW130" s="578"/>
      <c r="EX130" s="578"/>
      <c r="EY130" s="578"/>
      <c r="EZ130" s="578"/>
      <c r="FA130" s="578"/>
      <c r="FB130" s="578"/>
      <c r="FC130" s="578"/>
      <c r="FD130" s="578"/>
      <c r="FE130" s="578"/>
      <c r="FF130" s="578"/>
      <c r="FG130" s="578"/>
      <c r="FH130" s="578"/>
      <c r="FI130" s="578"/>
      <c r="FJ130" s="578"/>
      <c r="FK130" s="578"/>
      <c r="FL130" s="578"/>
      <c r="FM130" s="578"/>
      <c r="FN130" s="578"/>
      <c r="FO130" s="578"/>
      <c r="FP130" s="578"/>
      <c r="FQ130" s="578"/>
      <c r="FR130" s="578"/>
      <c r="FS130" s="578"/>
      <c r="FT130" s="578"/>
      <c r="FU130" s="578"/>
      <c r="FV130" s="578"/>
      <c r="FW130" s="578"/>
      <c r="FX130" s="578"/>
      <c r="FY130" s="578"/>
      <c r="FZ130" s="578"/>
      <c r="GA130" s="578"/>
      <c r="GB130" s="578"/>
      <c r="GC130" s="578"/>
      <c r="GD130" s="578"/>
      <c r="GE130" s="578"/>
      <c r="GF130" s="578"/>
      <c r="GG130" s="578"/>
      <c r="GH130" s="578"/>
      <c r="GI130" s="578"/>
      <c r="GJ130" s="578"/>
      <c r="GK130" s="578"/>
      <c r="GL130" s="578"/>
      <c r="GM130" s="578"/>
      <c r="GN130" s="578"/>
      <c r="GO130" s="578"/>
      <c r="GP130" s="578"/>
      <c r="GQ130" s="578"/>
      <c r="GR130" s="578"/>
      <c r="GS130" s="578"/>
      <c r="GT130" s="578"/>
      <c r="GU130" s="578"/>
      <c r="GV130" s="578"/>
      <c r="GW130" s="578"/>
      <c r="GX130" s="578"/>
      <c r="GY130" s="578"/>
      <c r="GZ130" s="578"/>
      <c r="HA130" s="578"/>
      <c r="HB130" s="578"/>
      <c r="HC130" s="578"/>
      <c r="HD130" s="578"/>
      <c r="HE130" s="578"/>
      <c r="HF130" s="578"/>
      <c r="HG130" s="578"/>
      <c r="HH130" s="578"/>
      <c r="HI130" s="578"/>
      <c r="HJ130" s="578"/>
      <c r="HK130" s="578"/>
      <c r="HL130" s="578"/>
      <c r="HM130" s="578"/>
      <c r="HN130" s="578"/>
      <c r="HO130" s="578"/>
      <c r="HP130" s="578"/>
      <c r="HQ130" s="578"/>
      <c r="HR130" s="578"/>
      <c r="HS130" s="578"/>
      <c r="HT130" s="578"/>
      <c r="HU130" s="578"/>
      <c r="HV130" s="578"/>
      <c r="HW130" s="578"/>
      <c r="HX130" s="578"/>
      <c r="HY130" s="578"/>
      <c r="HZ130" s="578"/>
      <c r="IA130" s="578"/>
      <c r="IB130" s="578"/>
      <c r="IC130" s="578"/>
      <c r="ID130" s="578"/>
      <c r="IE130" s="578"/>
      <c r="IF130" s="578"/>
      <c r="IG130" s="578"/>
      <c r="IH130" s="578"/>
      <c r="II130" s="578"/>
      <c r="IJ130" s="578"/>
      <c r="IK130" s="578"/>
      <c r="IL130" s="578"/>
      <c r="IM130" s="578"/>
      <c r="IN130" s="578"/>
      <c r="IO130" s="578"/>
      <c r="IP130" s="578"/>
      <c r="IQ130" s="578"/>
      <c r="IR130" s="578"/>
      <c r="IS130" s="578"/>
      <c r="IT130" s="578"/>
      <c r="IU130" s="578"/>
      <c r="IV130" s="578"/>
      <c r="IW130" s="578"/>
      <c r="IX130" s="578"/>
      <c r="IY130" s="578"/>
      <c r="IZ130" s="578"/>
      <c r="JA130" s="578"/>
      <c r="JB130" s="578"/>
      <c r="JC130" s="578"/>
      <c r="JD130" s="578"/>
      <c r="JE130" s="578"/>
      <c r="JF130" s="578"/>
      <c r="JG130" s="578"/>
      <c r="JH130" s="578"/>
      <c r="JI130" s="578"/>
      <c r="JJ130" s="578"/>
      <c r="JK130" s="578"/>
      <c r="JL130" s="578"/>
      <c r="JM130" s="578"/>
      <c r="JN130" s="578"/>
      <c r="JO130" s="578"/>
    </row>
    <row r="131" spans="1:16384" s="579" customFormat="1" ht="131.25" customHeight="1" x14ac:dyDescent="0.25">
      <c r="A131" s="596">
        <v>104</v>
      </c>
      <c r="B131" s="775" t="s">
        <v>419</v>
      </c>
      <c r="C131" s="597">
        <v>80101706</v>
      </c>
      <c r="D131" s="598" t="s">
        <v>412</v>
      </c>
      <c r="E131" s="597" t="s">
        <v>88</v>
      </c>
      <c r="F131" s="597">
        <v>1</v>
      </c>
      <c r="G131" s="599" t="s">
        <v>94</v>
      </c>
      <c r="H131" s="780" t="s">
        <v>484</v>
      </c>
      <c r="I131" s="597" t="s">
        <v>78</v>
      </c>
      <c r="J131" s="597" t="s">
        <v>85</v>
      </c>
      <c r="K131" s="597" t="s">
        <v>710</v>
      </c>
      <c r="L131" s="601">
        <v>57500000</v>
      </c>
      <c r="M131" s="602">
        <v>57500000</v>
      </c>
      <c r="N131" s="603" t="s">
        <v>332</v>
      </c>
      <c r="O131" s="603" t="s">
        <v>50</v>
      </c>
      <c r="P131" s="679" t="s">
        <v>339</v>
      </c>
      <c r="Q131" s="680"/>
      <c r="R131" s="691" t="s">
        <v>672</v>
      </c>
      <c r="S131" s="722" t="s">
        <v>673</v>
      </c>
      <c r="T131" s="698">
        <v>42761</v>
      </c>
      <c r="U131" s="697" t="s">
        <v>674</v>
      </c>
      <c r="V131" s="699" t="s">
        <v>493</v>
      </c>
      <c r="W131" s="696">
        <v>55000000</v>
      </c>
      <c r="X131" s="590"/>
      <c r="Y131" s="696">
        <v>55000000</v>
      </c>
      <c r="Z131" s="696">
        <v>55000000</v>
      </c>
      <c r="AA131" s="697" t="s">
        <v>675</v>
      </c>
      <c r="AB131" s="589"/>
      <c r="AC131" s="589"/>
      <c r="AD131" s="589"/>
      <c r="AE131" s="589"/>
      <c r="AF131" s="589"/>
      <c r="AG131" s="589"/>
      <c r="AH131" s="697" t="s">
        <v>556</v>
      </c>
      <c r="AI131" s="698">
        <v>42761</v>
      </c>
      <c r="AJ131" s="698">
        <v>43091</v>
      </c>
      <c r="AK131" s="699" t="s">
        <v>676</v>
      </c>
      <c r="AL131" s="723" t="s">
        <v>677</v>
      </c>
      <c r="AM131" s="805"/>
      <c r="AN131" s="806"/>
      <c r="AO131" s="806"/>
      <c r="AP131" s="806"/>
      <c r="AQ131" s="806"/>
      <c r="AR131" s="807"/>
      <c r="AS131" s="807"/>
      <c r="AT131" s="808"/>
      <c r="AU131" s="808"/>
      <c r="AV131" s="808"/>
      <c r="AW131" s="808"/>
      <c r="AX131" s="808"/>
      <c r="AY131" s="808"/>
      <c r="AZ131" s="808"/>
      <c r="BA131" s="808"/>
      <c r="BB131" s="578"/>
      <c r="BC131" s="578"/>
      <c r="BD131" s="578"/>
      <c r="BE131" s="578"/>
      <c r="BF131" s="578"/>
      <c r="BG131" s="578"/>
      <c r="BH131" s="578"/>
      <c r="BI131" s="578"/>
      <c r="BJ131" s="578"/>
      <c r="BK131" s="578"/>
      <c r="BL131" s="578"/>
      <c r="BM131" s="578"/>
      <c r="BN131" s="578"/>
      <c r="BO131" s="578"/>
      <c r="BP131" s="578"/>
      <c r="BQ131" s="578"/>
      <c r="BR131" s="578"/>
      <c r="BS131" s="578"/>
      <c r="BT131" s="578"/>
      <c r="BU131" s="578"/>
      <c r="BV131" s="578"/>
      <c r="BW131" s="578"/>
      <c r="BX131" s="578"/>
      <c r="BY131" s="578"/>
      <c r="BZ131" s="578"/>
      <c r="CA131" s="578"/>
      <c r="CB131" s="578"/>
      <c r="CC131" s="578"/>
      <c r="CD131" s="578"/>
      <c r="CE131" s="578"/>
      <c r="CF131" s="578"/>
      <c r="CG131" s="578"/>
      <c r="CH131" s="578"/>
      <c r="CI131" s="578"/>
      <c r="CJ131" s="578"/>
      <c r="CK131" s="578"/>
      <c r="CL131" s="578"/>
      <c r="CM131" s="578"/>
      <c r="CN131" s="578"/>
      <c r="CO131" s="578"/>
      <c r="CP131" s="578"/>
      <c r="CQ131" s="578"/>
      <c r="CR131" s="578"/>
      <c r="CS131" s="578"/>
      <c r="CT131" s="578"/>
      <c r="CU131" s="578"/>
      <c r="CV131" s="578"/>
      <c r="CW131" s="578"/>
      <c r="CX131" s="578"/>
      <c r="CY131" s="578"/>
      <c r="CZ131" s="578"/>
      <c r="DA131" s="578"/>
      <c r="DB131" s="578"/>
      <c r="DC131" s="578"/>
      <c r="DD131" s="578"/>
      <c r="DE131" s="578"/>
      <c r="DF131" s="578"/>
      <c r="DG131" s="578"/>
      <c r="DH131" s="578"/>
      <c r="DI131" s="578"/>
      <c r="DJ131" s="578"/>
      <c r="DK131" s="578"/>
      <c r="DL131" s="578"/>
      <c r="DM131" s="578"/>
      <c r="DN131" s="578"/>
      <c r="DO131" s="578"/>
      <c r="DP131" s="578"/>
      <c r="DQ131" s="578"/>
      <c r="DR131" s="578"/>
      <c r="DS131" s="578"/>
      <c r="DT131" s="578"/>
      <c r="DU131" s="578"/>
      <c r="DV131" s="578"/>
      <c r="DW131" s="578"/>
      <c r="DX131" s="578"/>
      <c r="DY131" s="578"/>
      <c r="DZ131" s="578"/>
      <c r="EA131" s="578"/>
      <c r="EB131" s="578"/>
      <c r="EC131" s="578"/>
      <c r="ED131" s="578"/>
      <c r="EE131" s="578"/>
      <c r="EF131" s="578"/>
      <c r="EG131" s="578"/>
      <c r="EH131" s="578"/>
      <c r="EI131" s="578"/>
      <c r="EJ131" s="578"/>
      <c r="EK131" s="578"/>
      <c r="EL131" s="578"/>
      <c r="EM131" s="578"/>
      <c r="EN131" s="578"/>
      <c r="EO131" s="578"/>
      <c r="EP131" s="578"/>
      <c r="EQ131" s="578"/>
      <c r="ER131" s="578"/>
      <c r="ES131" s="578"/>
      <c r="ET131" s="578"/>
      <c r="EU131" s="578"/>
      <c r="EV131" s="578"/>
      <c r="EW131" s="578"/>
      <c r="EX131" s="578"/>
      <c r="EY131" s="578"/>
      <c r="EZ131" s="578"/>
      <c r="FA131" s="578"/>
      <c r="FB131" s="578"/>
      <c r="FC131" s="578"/>
      <c r="FD131" s="578"/>
      <c r="FE131" s="578"/>
      <c r="FF131" s="578"/>
      <c r="FG131" s="578"/>
      <c r="FH131" s="578"/>
      <c r="FI131" s="578"/>
      <c r="FJ131" s="578"/>
      <c r="FK131" s="578"/>
      <c r="FL131" s="578"/>
      <c r="FM131" s="578"/>
      <c r="FN131" s="578"/>
      <c r="FO131" s="578"/>
      <c r="FP131" s="578"/>
      <c r="FQ131" s="578"/>
      <c r="FR131" s="578"/>
      <c r="FS131" s="578"/>
      <c r="FT131" s="578"/>
      <c r="FU131" s="578"/>
      <c r="FV131" s="578"/>
      <c r="FW131" s="578"/>
      <c r="FX131" s="578"/>
      <c r="FY131" s="578"/>
      <c r="FZ131" s="578"/>
      <c r="GA131" s="578"/>
      <c r="GB131" s="578"/>
      <c r="GC131" s="578"/>
      <c r="GD131" s="578"/>
      <c r="GE131" s="578"/>
      <c r="GF131" s="578"/>
      <c r="GG131" s="578"/>
      <c r="GH131" s="578"/>
      <c r="GI131" s="578"/>
      <c r="GJ131" s="578"/>
      <c r="GK131" s="578"/>
      <c r="GL131" s="578"/>
      <c r="GM131" s="578"/>
      <c r="GN131" s="578"/>
      <c r="GO131" s="578"/>
      <c r="GP131" s="578"/>
      <c r="GQ131" s="578"/>
      <c r="GR131" s="578"/>
      <c r="GS131" s="578"/>
      <c r="GT131" s="578"/>
      <c r="GU131" s="578"/>
      <c r="GV131" s="578"/>
      <c r="GW131" s="578"/>
      <c r="GX131" s="578"/>
      <c r="GY131" s="578"/>
      <c r="GZ131" s="578"/>
      <c r="HA131" s="578"/>
      <c r="HB131" s="578"/>
      <c r="HC131" s="578"/>
      <c r="HD131" s="578"/>
      <c r="HE131" s="578"/>
      <c r="HF131" s="578"/>
      <c r="HG131" s="578"/>
      <c r="HH131" s="578"/>
      <c r="HI131" s="578"/>
      <c r="HJ131" s="578"/>
      <c r="HK131" s="578"/>
      <c r="HL131" s="578"/>
      <c r="HM131" s="578"/>
      <c r="HN131" s="578"/>
      <c r="HO131" s="578"/>
      <c r="HP131" s="578"/>
      <c r="HQ131" s="578"/>
      <c r="HR131" s="578"/>
      <c r="HS131" s="578"/>
      <c r="HT131" s="578"/>
      <c r="HU131" s="578"/>
      <c r="HV131" s="578"/>
      <c r="HW131" s="578"/>
      <c r="HX131" s="578"/>
      <c r="HY131" s="578"/>
      <c r="HZ131" s="578"/>
      <c r="IA131" s="578"/>
      <c r="IB131" s="578"/>
      <c r="IC131" s="578"/>
      <c r="ID131" s="578"/>
      <c r="IE131" s="578"/>
      <c r="IF131" s="578"/>
      <c r="IG131" s="578"/>
      <c r="IH131" s="578"/>
      <c r="II131" s="578"/>
      <c r="IJ131" s="578"/>
      <c r="IK131" s="578"/>
      <c r="IL131" s="578"/>
      <c r="IM131" s="578"/>
      <c r="IN131" s="578"/>
      <c r="IO131" s="578"/>
      <c r="IP131" s="578"/>
      <c r="IQ131" s="578"/>
      <c r="IR131" s="578"/>
      <c r="IS131" s="578"/>
      <c r="IT131" s="578"/>
      <c r="IU131" s="578"/>
      <c r="IV131" s="578"/>
      <c r="IW131" s="578"/>
      <c r="IX131" s="578"/>
      <c r="IY131" s="578"/>
      <c r="IZ131" s="578"/>
      <c r="JA131" s="578"/>
      <c r="JB131" s="578"/>
      <c r="JC131" s="578"/>
      <c r="JD131" s="578"/>
      <c r="JE131" s="578"/>
      <c r="JF131" s="578"/>
      <c r="JG131" s="578"/>
      <c r="JH131" s="578"/>
      <c r="JI131" s="578"/>
      <c r="JJ131" s="578"/>
      <c r="JK131" s="578"/>
      <c r="JL131" s="578"/>
      <c r="JM131" s="578"/>
      <c r="JN131" s="578"/>
      <c r="JO131" s="578"/>
    </row>
    <row r="132" spans="1:16384" s="579" customFormat="1" ht="225" customHeight="1" x14ac:dyDescent="0.25">
      <c r="A132" s="596">
        <v>105</v>
      </c>
      <c r="B132" s="775" t="s">
        <v>392</v>
      </c>
      <c r="C132" s="597">
        <v>80101706</v>
      </c>
      <c r="D132" s="598" t="s">
        <v>404</v>
      </c>
      <c r="E132" s="597" t="s">
        <v>88</v>
      </c>
      <c r="F132" s="597">
        <v>1</v>
      </c>
      <c r="G132" s="599" t="s">
        <v>94</v>
      </c>
      <c r="H132" s="780" t="s">
        <v>469</v>
      </c>
      <c r="I132" s="597" t="s">
        <v>78</v>
      </c>
      <c r="J132" s="597" t="s">
        <v>85</v>
      </c>
      <c r="K132" s="597" t="s">
        <v>705</v>
      </c>
      <c r="L132" s="601">
        <v>44792500</v>
      </c>
      <c r="M132" s="820">
        <v>44792500</v>
      </c>
      <c r="N132" s="603" t="s">
        <v>332</v>
      </c>
      <c r="O132" s="603" t="s">
        <v>50</v>
      </c>
      <c r="P132" s="679" t="s">
        <v>783</v>
      </c>
      <c r="Q132" s="680"/>
      <c r="R132" s="691" t="s">
        <v>697</v>
      </c>
      <c r="S132" s="722" t="s">
        <v>698</v>
      </c>
      <c r="T132" s="698">
        <v>42762</v>
      </c>
      <c r="U132" s="697" t="s">
        <v>699</v>
      </c>
      <c r="V132" s="699" t="s">
        <v>493</v>
      </c>
      <c r="W132" s="696">
        <v>42845000</v>
      </c>
      <c r="X132" s="590"/>
      <c r="Y132" s="696">
        <v>42845000</v>
      </c>
      <c r="Z132" s="696">
        <v>42845000</v>
      </c>
      <c r="AA132" s="697" t="s">
        <v>700</v>
      </c>
      <c r="AB132" s="589"/>
      <c r="AC132" s="589"/>
      <c r="AD132" s="589"/>
      <c r="AE132" s="589"/>
      <c r="AF132" s="589"/>
      <c r="AG132" s="589"/>
      <c r="AH132" s="697" t="s">
        <v>556</v>
      </c>
      <c r="AI132" s="698">
        <v>42762</v>
      </c>
      <c r="AJ132" s="698">
        <v>43091</v>
      </c>
      <c r="AK132" s="699" t="s">
        <v>859</v>
      </c>
      <c r="AL132" s="700" t="s">
        <v>392</v>
      </c>
      <c r="AM132" s="805"/>
      <c r="AN132" s="806"/>
      <c r="AO132" s="806"/>
      <c r="AP132" s="806"/>
      <c r="AQ132" s="806"/>
      <c r="AR132" s="807"/>
      <c r="AS132" s="807"/>
      <c r="AT132" s="808"/>
      <c r="AU132" s="808"/>
      <c r="AV132" s="808"/>
      <c r="AW132" s="808"/>
      <c r="AX132" s="808"/>
      <c r="AY132" s="808"/>
      <c r="AZ132" s="808"/>
      <c r="BA132" s="808"/>
      <c r="BB132" s="578"/>
      <c r="BC132" s="578"/>
      <c r="BD132" s="578"/>
      <c r="BE132" s="578"/>
      <c r="BF132" s="578"/>
      <c r="BG132" s="578"/>
      <c r="BH132" s="578"/>
      <c r="BI132" s="578"/>
      <c r="BJ132" s="578"/>
      <c r="BK132" s="578"/>
      <c r="BL132" s="578"/>
      <c r="BM132" s="578"/>
      <c r="BN132" s="578"/>
      <c r="BO132" s="578"/>
      <c r="BP132" s="578"/>
      <c r="BQ132" s="578"/>
      <c r="BR132" s="578"/>
      <c r="BS132" s="578"/>
      <c r="BT132" s="578"/>
      <c r="BU132" s="578"/>
      <c r="BV132" s="578"/>
      <c r="BW132" s="578"/>
      <c r="BX132" s="578"/>
      <c r="BY132" s="578"/>
      <c r="BZ132" s="578"/>
      <c r="CA132" s="578"/>
      <c r="CB132" s="578"/>
      <c r="CC132" s="578"/>
      <c r="CD132" s="578"/>
      <c r="CE132" s="578"/>
      <c r="CF132" s="578"/>
      <c r="CG132" s="578"/>
      <c r="CH132" s="578"/>
      <c r="CI132" s="578"/>
      <c r="CJ132" s="578"/>
      <c r="CK132" s="578"/>
      <c r="CL132" s="578"/>
      <c r="CM132" s="578"/>
      <c r="CN132" s="578"/>
      <c r="CO132" s="578"/>
      <c r="CP132" s="578"/>
      <c r="CQ132" s="578"/>
      <c r="CR132" s="578"/>
      <c r="CS132" s="578"/>
      <c r="CT132" s="578"/>
      <c r="CU132" s="578"/>
      <c r="CV132" s="578"/>
      <c r="CW132" s="578"/>
      <c r="CX132" s="578"/>
      <c r="CY132" s="578"/>
      <c r="CZ132" s="578"/>
      <c r="DA132" s="578"/>
      <c r="DB132" s="578"/>
      <c r="DC132" s="578"/>
      <c r="DD132" s="578"/>
      <c r="DE132" s="578"/>
      <c r="DF132" s="578"/>
      <c r="DG132" s="578"/>
      <c r="DH132" s="578"/>
      <c r="DI132" s="578"/>
      <c r="DJ132" s="578"/>
      <c r="DK132" s="578"/>
      <c r="DL132" s="578"/>
      <c r="DM132" s="578"/>
      <c r="DN132" s="578"/>
      <c r="DO132" s="578"/>
      <c r="DP132" s="578"/>
      <c r="DQ132" s="578"/>
      <c r="DR132" s="578"/>
      <c r="DS132" s="578"/>
      <c r="DT132" s="578"/>
      <c r="DU132" s="578"/>
      <c r="DV132" s="578"/>
      <c r="DW132" s="578"/>
      <c r="DX132" s="578"/>
      <c r="DY132" s="578"/>
      <c r="DZ132" s="578"/>
      <c r="EA132" s="578"/>
      <c r="EB132" s="578"/>
      <c r="EC132" s="578"/>
      <c r="ED132" s="578"/>
      <c r="EE132" s="578"/>
      <c r="EF132" s="578"/>
      <c r="EG132" s="578"/>
      <c r="EH132" s="578"/>
      <c r="EI132" s="578"/>
      <c r="EJ132" s="578"/>
      <c r="EK132" s="578"/>
      <c r="EL132" s="578"/>
      <c r="EM132" s="578"/>
      <c r="EN132" s="578"/>
      <c r="EO132" s="578"/>
      <c r="EP132" s="578"/>
      <c r="EQ132" s="578"/>
      <c r="ER132" s="578"/>
      <c r="ES132" s="578"/>
      <c r="ET132" s="578"/>
      <c r="EU132" s="578"/>
      <c r="EV132" s="578"/>
      <c r="EW132" s="578"/>
      <c r="EX132" s="578"/>
      <c r="EY132" s="578"/>
      <c r="EZ132" s="578"/>
      <c r="FA132" s="578"/>
      <c r="FB132" s="578"/>
      <c r="FC132" s="578"/>
      <c r="FD132" s="578"/>
      <c r="FE132" s="578"/>
      <c r="FF132" s="578"/>
      <c r="FG132" s="578"/>
      <c r="FH132" s="578"/>
      <c r="FI132" s="578"/>
      <c r="FJ132" s="578"/>
      <c r="FK132" s="578"/>
      <c r="FL132" s="578"/>
      <c r="FM132" s="578"/>
      <c r="FN132" s="578"/>
      <c r="FO132" s="578"/>
      <c r="FP132" s="578"/>
      <c r="FQ132" s="578"/>
      <c r="FR132" s="578"/>
      <c r="FS132" s="578"/>
      <c r="FT132" s="578"/>
      <c r="FU132" s="578"/>
      <c r="FV132" s="578"/>
      <c r="FW132" s="578"/>
      <c r="FX132" s="578"/>
      <c r="FY132" s="578"/>
      <c r="FZ132" s="578"/>
      <c r="GA132" s="578"/>
      <c r="GB132" s="578"/>
      <c r="GC132" s="578"/>
      <c r="GD132" s="578"/>
      <c r="GE132" s="578"/>
      <c r="GF132" s="578"/>
      <c r="GG132" s="578"/>
      <c r="GH132" s="578"/>
      <c r="GI132" s="578"/>
      <c r="GJ132" s="578"/>
      <c r="GK132" s="578"/>
      <c r="GL132" s="578"/>
      <c r="GM132" s="578"/>
      <c r="GN132" s="578"/>
      <c r="GO132" s="578"/>
      <c r="GP132" s="578"/>
      <c r="GQ132" s="578"/>
      <c r="GR132" s="578"/>
      <c r="GS132" s="578"/>
      <c r="GT132" s="578"/>
      <c r="GU132" s="578"/>
      <c r="GV132" s="578"/>
      <c r="GW132" s="578"/>
      <c r="GX132" s="578"/>
      <c r="GY132" s="578"/>
      <c r="GZ132" s="578"/>
      <c r="HA132" s="578"/>
      <c r="HB132" s="578"/>
      <c r="HC132" s="578"/>
      <c r="HD132" s="578"/>
      <c r="HE132" s="578"/>
      <c r="HF132" s="578"/>
      <c r="HG132" s="578"/>
      <c r="HH132" s="578"/>
      <c r="HI132" s="578"/>
      <c r="HJ132" s="578"/>
      <c r="HK132" s="578"/>
      <c r="HL132" s="578"/>
      <c r="HM132" s="578"/>
      <c r="HN132" s="578"/>
      <c r="HO132" s="578"/>
      <c r="HP132" s="578"/>
      <c r="HQ132" s="578"/>
      <c r="HR132" s="578"/>
      <c r="HS132" s="578"/>
      <c r="HT132" s="578"/>
      <c r="HU132" s="578"/>
      <c r="HV132" s="578"/>
      <c r="HW132" s="578"/>
      <c r="HX132" s="578"/>
      <c r="HY132" s="578"/>
      <c r="HZ132" s="578"/>
      <c r="IA132" s="578"/>
      <c r="IB132" s="578"/>
      <c r="IC132" s="578"/>
      <c r="ID132" s="578"/>
      <c r="IE132" s="578"/>
      <c r="IF132" s="578"/>
      <c r="IG132" s="578"/>
      <c r="IH132" s="578"/>
      <c r="II132" s="578"/>
      <c r="IJ132" s="578"/>
      <c r="IK132" s="578"/>
      <c r="IL132" s="578"/>
      <c r="IM132" s="578"/>
      <c r="IN132" s="578"/>
      <c r="IO132" s="578"/>
      <c r="IP132" s="578"/>
      <c r="IQ132" s="578"/>
      <c r="IR132" s="578"/>
      <c r="IS132" s="578"/>
      <c r="IT132" s="578"/>
      <c r="IU132" s="578"/>
      <c r="IV132" s="578"/>
      <c r="IW132" s="578"/>
      <c r="IX132" s="578"/>
      <c r="IY132" s="578"/>
      <c r="IZ132" s="578"/>
      <c r="JA132" s="578"/>
      <c r="JB132" s="578"/>
      <c r="JC132" s="578"/>
      <c r="JD132" s="578"/>
      <c r="JE132" s="578"/>
      <c r="JF132" s="578"/>
      <c r="JG132" s="578"/>
      <c r="JH132" s="578"/>
      <c r="JI132" s="578"/>
      <c r="JJ132" s="578"/>
      <c r="JK132" s="578"/>
      <c r="JL132" s="578"/>
      <c r="JM132" s="578"/>
      <c r="JN132" s="578"/>
      <c r="JO132" s="578"/>
    </row>
    <row r="133" spans="1:16384" s="579" customFormat="1" ht="131.25" customHeight="1" x14ac:dyDescent="0.25">
      <c r="A133" s="596">
        <v>106</v>
      </c>
      <c r="B133" s="597" t="s">
        <v>271</v>
      </c>
      <c r="C133" s="597">
        <v>80101706</v>
      </c>
      <c r="D133" s="598" t="s">
        <v>413</v>
      </c>
      <c r="E133" s="597" t="s">
        <v>88</v>
      </c>
      <c r="F133" s="597">
        <v>1</v>
      </c>
      <c r="G133" s="599" t="s">
        <v>94</v>
      </c>
      <c r="H133" s="780" t="s">
        <v>480</v>
      </c>
      <c r="I133" s="597" t="s">
        <v>78</v>
      </c>
      <c r="J133" s="597" t="s">
        <v>85</v>
      </c>
      <c r="K133" s="597" t="s">
        <v>706</v>
      </c>
      <c r="L133" s="601">
        <v>19950000</v>
      </c>
      <c r="M133" s="602">
        <v>19950000</v>
      </c>
      <c r="N133" s="603" t="s">
        <v>332</v>
      </c>
      <c r="O133" s="603" t="s">
        <v>50</v>
      </c>
      <c r="P133" s="679" t="s">
        <v>333</v>
      </c>
      <c r="Q133" s="680"/>
      <c r="R133" s="691" t="s">
        <v>669</v>
      </c>
      <c r="S133" s="722" t="s">
        <v>670</v>
      </c>
      <c r="T133" s="698">
        <v>42760</v>
      </c>
      <c r="U133" s="697" t="s">
        <v>671</v>
      </c>
      <c r="V133" s="699" t="s">
        <v>493</v>
      </c>
      <c r="W133" s="696">
        <v>19950000</v>
      </c>
      <c r="X133" s="590"/>
      <c r="Y133" s="696">
        <v>19950000</v>
      </c>
      <c r="Z133" s="696">
        <v>19950000</v>
      </c>
      <c r="AA133" s="697" t="s">
        <v>668</v>
      </c>
      <c r="AB133" s="589"/>
      <c r="AC133" s="589"/>
      <c r="AD133" s="589"/>
      <c r="AE133" s="589"/>
      <c r="AF133" s="589"/>
      <c r="AG133" s="589"/>
      <c r="AH133" s="697" t="s">
        <v>563</v>
      </c>
      <c r="AI133" s="698">
        <v>42761</v>
      </c>
      <c r="AJ133" s="698">
        <v>42865</v>
      </c>
      <c r="AK133" s="699" t="s">
        <v>664</v>
      </c>
      <c r="AL133" s="723" t="s">
        <v>525</v>
      </c>
      <c r="AM133" s="805"/>
      <c r="AN133" s="806"/>
      <c r="AO133" s="806"/>
      <c r="AP133" s="806"/>
      <c r="AQ133" s="806"/>
      <c r="AR133" s="807"/>
      <c r="AS133" s="807"/>
      <c r="AT133" s="808"/>
      <c r="AU133" s="808"/>
      <c r="AV133" s="808"/>
      <c r="AW133" s="808"/>
      <c r="AX133" s="808"/>
      <c r="AY133" s="808"/>
      <c r="AZ133" s="808"/>
      <c r="BA133" s="808"/>
      <c r="BB133" s="578"/>
      <c r="BC133" s="578"/>
      <c r="BD133" s="578"/>
      <c r="BE133" s="578"/>
      <c r="BF133" s="578"/>
      <c r="BG133" s="578"/>
      <c r="BH133" s="578"/>
      <c r="BI133" s="578"/>
      <c r="BJ133" s="578"/>
      <c r="BK133" s="578"/>
      <c r="BL133" s="578"/>
      <c r="BM133" s="578"/>
      <c r="BN133" s="578"/>
      <c r="BO133" s="578"/>
      <c r="BP133" s="578"/>
      <c r="BQ133" s="578"/>
      <c r="BR133" s="578"/>
      <c r="BS133" s="578"/>
      <c r="BT133" s="578"/>
      <c r="BU133" s="578"/>
      <c r="BV133" s="578"/>
      <c r="BW133" s="578"/>
      <c r="BX133" s="578"/>
      <c r="BY133" s="578"/>
      <c r="BZ133" s="578"/>
      <c r="CA133" s="578"/>
      <c r="CB133" s="578"/>
      <c r="CC133" s="578"/>
      <c r="CD133" s="578"/>
      <c r="CE133" s="578"/>
      <c r="CF133" s="578"/>
      <c r="CG133" s="578"/>
      <c r="CH133" s="578"/>
      <c r="CI133" s="578"/>
      <c r="CJ133" s="578"/>
      <c r="CK133" s="578"/>
      <c r="CL133" s="578"/>
      <c r="CM133" s="578"/>
      <c r="CN133" s="578"/>
      <c r="CO133" s="578"/>
      <c r="CP133" s="578"/>
      <c r="CQ133" s="578"/>
      <c r="CR133" s="578"/>
      <c r="CS133" s="578"/>
      <c r="CT133" s="578"/>
      <c r="CU133" s="578"/>
      <c r="CV133" s="578"/>
      <c r="CW133" s="578"/>
      <c r="CX133" s="578"/>
      <c r="CY133" s="578"/>
      <c r="CZ133" s="578"/>
      <c r="DA133" s="578"/>
      <c r="DB133" s="578"/>
      <c r="DC133" s="578"/>
      <c r="DD133" s="578"/>
      <c r="DE133" s="578"/>
      <c r="DF133" s="578"/>
      <c r="DG133" s="578"/>
      <c r="DH133" s="578"/>
      <c r="DI133" s="578"/>
      <c r="DJ133" s="578"/>
      <c r="DK133" s="578"/>
      <c r="DL133" s="578"/>
      <c r="DM133" s="578"/>
      <c r="DN133" s="578"/>
      <c r="DO133" s="578"/>
      <c r="DP133" s="578"/>
      <c r="DQ133" s="578"/>
      <c r="DR133" s="578"/>
      <c r="DS133" s="578"/>
      <c r="DT133" s="578"/>
      <c r="DU133" s="578"/>
      <c r="DV133" s="578"/>
      <c r="DW133" s="578"/>
      <c r="DX133" s="578"/>
      <c r="DY133" s="578"/>
      <c r="DZ133" s="578"/>
      <c r="EA133" s="578"/>
      <c r="EB133" s="578"/>
      <c r="EC133" s="578"/>
      <c r="ED133" s="578"/>
      <c r="EE133" s="578"/>
      <c r="EF133" s="578"/>
      <c r="EG133" s="578"/>
      <c r="EH133" s="578"/>
      <c r="EI133" s="578"/>
      <c r="EJ133" s="578"/>
      <c r="EK133" s="578"/>
      <c r="EL133" s="578"/>
      <c r="EM133" s="578"/>
      <c r="EN133" s="578"/>
      <c r="EO133" s="578"/>
      <c r="EP133" s="578"/>
      <c r="EQ133" s="578"/>
      <c r="ER133" s="578"/>
      <c r="ES133" s="578"/>
      <c r="ET133" s="578"/>
      <c r="EU133" s="578"/>
      <c r="EV133" s="578"/>
      <c r="EW133" s="578"/>
      <c r="EX133" s="578"/>
      <c r="EY133" s="578"/>
      <c r="EZ133" s="578"/>
      <c r="FA133" s="578"/>
      <c r="FB133" s="578"/>
      <c r="FC133" s="578"/>
      <c r="FD133" s="578"/>
      <c r="FE133" s="578"/>
      <c r="FF133" s="578"/>
      <c r="FG133" s="578"/>
      <c r="FH133" s="578"/>
      <c r="FI133" s="578"/>
      <c r="FJ133" s="578"/>
      <c r="FK133" s="578"/>
      <c r="FL133" s="578"/>
      <c r="FM133" s="578"/>
      <c r="FN133" s="578"/>
      <c r="FO133" s="578"/>
      <c r="FP133" s="578"/>
      <c r="FQ133" s="578"/>
      <c r="FR133" s="578"/>
      <c r="FS133" s="578"/>
      <c r="FT133" s="578"/>
      <c r="FU133" s="578"/>
      <c r="FV133" s="578"/>
      <c r="FW133" s="578"/>
      <c r="FX133" s="578"/>
      <c r="FY133" s="578"/>
      <c r="FZ133" s="578"/>
      <c r="GA133" s="578"/>
      <c r="GB133" s="578"/>
      <c r="GC133" s="578"/>
      <c r="GD133" s="578"/>
      <c r="GE133" s="578"/>
      <c r="GF133" s="578"/>
      <c r="GG133" s="578"/>
      <c r="GH133" s="578"/>
      <c r="GI133" s="578"/>
      <c r="GJ133" s="578"/>
      <c r="GK133" s="578"/>
      <c r="GL133" s="578"/>
      <c r="GM133" s="578"/>
      <c r="GN133" s="578"/>
      <c r="GO133" s="578"/>
      <c r="GP133" s="578"/>
      <c r="GQ133" s="578"/>
      <c r="GR133" s="578"/>
      <c r="GS133" s="578"/>
      <c r="GT133" s="578"/>
      <c r="GU133" s="578"/>
      <c r="GV133" s="578"/>
      <c r="GW133" s="578"/>
      <c r="GX133" s="578"/>
      <c r="GY133" s="578"/>
      <c r="GZ133" s="578"/>
      <c r="HA133" s="578"/>
      <c r="HB133" s="578"/>
      <c r="HC133" s="578"/>
      <c r="HD133" s="578"/>
      <c r="HE133" s="578"/>
      <c r="HF133" s="578"/>
      <c r="HG133" s="578"/>
      <c r="HH133" s="578"/>
      <c r="HI133" s="578"/>
      <c r="HJ133" s="578"/>
      <c r="HK133" s="578"/>
      <c r="HL133" s="578"/>
      <c r="HM133" s="578"/>
      <c r="HN133" s="578"/>
      <c r="HO133" s="578"/>
      <c r="HP133" s="578"/>
      <c r="HQ133" s="578"/>
      <c r="HR133" s="578"/>
      <c r="HS133" s="578"/>
      <c r="HT133" s="578"/>
      <c r="HU133" s="578"/>
      <c r="HV133" s="578"/>
      <c r="HW133" s="578"/>
      <c r="HX133" s="578"/>
      <c r="HY133" s="578"/>
      <c r="HZ133" s="578"/>
      <c r="IA133" s="578"/>
      <c r="IB133" s="578"/>
      <c r="IC133" s="578"/>
      <c r="ID133" s="578"/>
      <c r="IE133" s="578"/>
      <c r="IF133" s="578"/>
      <c r="IG133" s="578"/>
      <c r="IH133" s="578"/>
      <c r="II133" s="578"/>
      <c r="IJ133" s="578"/>
      <c r="IK133" s="578"/>
      <c r="IL133" s="578"/>
      <c r="IM133" s="578"/>
      <c r="IN133" s="578"/>
      <c r="IO133" s="578"/>
      <c r="IP133" s="578"/>
      <c r="IQ133" s="578"/>
      <c r="IR133" s="578"/>
      <c r="IS133" s="578"/>
      <c r="IT133" s="578"/>
      <c r="IU133" s="578"/>
      <c r="IV133" s="578"/>
      <c r="IW133" s="578"/>
      <c r="IX133" s="578"/>
      <c r="IY133" s="578"/>
      <c r="IZ133" s="578"/>
      <c r="JA133" s="578"/>
      <c r="JB133" s="578"/>
      <c r="JC133" s="578"/>
      <c r="JD133" s="578"/>
      <c r="JE133" s="578"/>
      <c r="JF133" s="578"/>
      <c r="JG133" s="578"/>
      <c r="JH133" s="578"/>
      <c r="JI133" s="578"/>
      <c r="JJ133" s="578"/>
      <c r="JK133" s="578"/>
      <c r="JL133" s="578"/>
      <c r="JM133" s="578"/>
      <c r="JN133" s="578"/>
      <c r="JO133" s="578"/>
    </row>
    <row r="134" spans="1:16384" s="579" customFormat="1" ht="192.75" customHeight="1" x14ac:dyDescent="0.25">
      <c r="A134" s="596">
        <v>107</v>
      </c>
      <c r="B134" s="775" t="s">
        <v>418</v>
      </c>
      <c r="C134" s="597">
        <v>80101706</v>
      </c>
      <c r="D134" s="598" t="s">
        <v>411</v>
      </c>
      <c r="E134" s="597" t="s">
        <v>88</v>
      </c>
      <c r="F134" s="597">
        <v>1</v>
      </c>
      <c r="G134" s="599" t="s">
        <v>94</v>
      </c>
      <c r="H134" s="780" t="s">
        <v>480</v>
      </c>
      <c r="I134" s="597" t="s">
        <v>78</v>
      </c>
      <c r="J134" s="597" t="s">
        <v>85</v>
      </c>
      <c r="K134" s="597" t="s">
        <v>705</v>
      </c>
      <c r="L134" s="601">
        <v>13632500</v>
      </c>
      <c r="M134" s="602">
        <v>13632500</v>
      </c>
      <c r="N134" s="603" t="s">
        <v>332</v>
      </c>
      <c r="O134" s="603" t="s">
        <v>50</v>
      </c>
      <c r="P134" s="679" t="s">
        <v>420</v>
      </c>
      <c r="Q134" s="680"/>
      <c r="R134" s="691" t="s">
        <v>564</v>
      </c>
      <c r="S134" s="722" t="s">
        <v>565</v>
      </c>
      <c r="T134" s="698">
        <v>42748</v>
      </c>
      <c r="U134" s="697" t="s">
        <v>566</v>
      </c>
      <c r="V134" s="699" t="s">
        <v>493</v>
      </c>
      <c r="W134" s="696">
        <v>13362500</v>
      </c>
      <c r="X134" s="590"/>
      <c r="Y134" s="696">
        <v>13362500</v>
      </c>
      <c r="Z134" s="696">
        <v>13362500</v>
      </c>
      <c r="AA134" s="697" t="s">
        <v>567</v>
      </c>
      <c r="AB134" s="589"/>
      <c r="AC134" s="589"/>
      <c r="AD134" s="589"/>
      <c r="AE134" s="589"/>
      <c r="AF134" s="589"/>
      <c r="AG134" s="589"/>
      <c r="AH134" s="697" t="s">
        <v>568</v>
      </c>
      <c r="AI134" s="698">
        <v>42748</v>
      </c>
      <c r="AJ134" s="698">
        <v>42850</v>
      </c>
      <c r="AK134" s="699" t="s">
        <v>530</v>
      </c>
      <c r="AL134" s="723" t="s">
        <v>385</v>
      </c>
      <c r="AM134" s="805"/>
      <c r="AN134" s="806"/>
      <c r="AO134" s="806"/>
      <c r="AP134" s="806"/>
      <c r="AQ134" s="806"/>
      <c r="AR134" s="807"/>
      <c r="AS134" s="807"/>
      <c r="AT134" s="808"/>
      <c r="AU134" s="808"/>
      <c r="AV134" s="808"/>
      <c r="AW134" s="808"/>
      <c r="AX134" s="808"/>
      <c r="AY134" s="808"/>
      <c r="AZ134" s="808"/>
      <c r="BA134" s="808"/>
      <c r="BB134" s="578"/>
      <c r="BC134" s="578"/>
      <c r="BD134" s="578"/>
      <c r="BE134" s="578"/>
      <c r="BF134" s="578"/>
      <c r="BG134" s="578"/>
      <c r="BH134" s="578"/>
      <c r="BI134" s="578"/>
      <c r="BJ134" s="578"/>
      <c r="BK134" s="578"/>
      <c r="BL134" s="578"/>
      <c r="BM134" s="578"/>
      <c r="BN134" s="578"/>
      <c r="BO134" s="578"/>
      <c r="BP134" s="578"/>
      <c r="BQ134" s="578"/>
      <c r="BR134" s="578"/>
      <c r="BS134" s="578"/>
      <c r="BT134" s="578"/>
      <c r="BU134" s="578"/>
      <c r="BV134" s="578"/>
      <c r="BW134" s="578"/>
      <c r="BX134" s="578"/>
      <c r="BY134" s="578"/>
      <c r="BZ134" s="578"/>
      <c r="CA134" s="578"/>
      <c r="CB134" s="578"/>
      <c r="CC134" s="578"/>
      <c r="CD134" s="578"/>
      <c r="CE134" s="578"/>
      <c r="CF134" s="578"/>
      <c r="CG134" s="578"/>
      <c r="CH134" s="578"/>
      <c r="CI134" s="578"/>
      <c r="CJ134" s="578"/>
      <c r="CK134" s="578"/>
      <c r="CL134" s="578"/>
      <c r="CM134" s="578"/>
      <c r="CN134" s="578"/>
      <c r="CO134" s="578"/>
      <c r="CP134" s="578"/>
      <c r="CQ134" s="578"/>
      <c r="CR134" s="578"/>
      <c r="CS134" s="578"/>
      <c r="CT134" s="578"/>
      <c r="CU134" s="578"/>
      <c r="CV134" s="578"/>
      <c r="CW134" s="578"/>
      <c r="CX134" s="578"/>
      <c r="CY134" s="578"/>
      <c r="CZ134" s="578"/>
      <c r="DA134" s="578"/>
      <c r="DB134" s="578"/>
      <c r="DC134" s="578"/>
      <c r="DD134" s="578"/>
      <c r="DE134" s="578"/>
      <c r="DF134" s="578"/>
      <c r="DG134" s="578"/>
      <c r="DH134" s="578"/>
      <c r="DI134" s="578"/>
      <c r="DJ134" s="578"/>
      <c r="DK134" s="578"/>
      <c r="DL134" s="578"/>
      <c r="DM134" s="578"/>
      <c r="DN134" s="578"/>
      <c r="DO134" s="578"/>
      <c r="DP134" s="578"/>
      <c r="DQ134" s="578"/>
      <c r="DR134" s="578"/>
      <c r="DS134" s="578"/>
      <c r="DT134" s="578"/>
      <c r="DU134" s="578"/>
      <c r="DV134" s="578"/>
      <c r="DW134" s="578"/>
      <c r="DX134" s="578"/>
      <c r="DY134" s="578"/>
      <c r="DZ134" s="578"/>
      <c r="EA134" s="578"/>
      <c r="EB134" s="578"/>
      <c r="EC134" s="578"/>
      <c r="ED134" s="578"/>
      <c r="EE134" s="578"/>
      <c r="EF134" s="578"/>
      <c r="EG134" s="578"/>
      <c r="EH134" s="578"/>
      <c r="EI134" s="578"/>
      <c r="EJ134" s="578"/>
      <c r="EK134" s="578"/>
      <c r="EL134" s="578"/>
      <c r="EM134" s="578"/>
      <c r="EN134" s="578"/>
      <c r="EO134" s="578"/>
      <c r="EP134" s="578"/>
      <c r="EQ134" s="578"/>
      <c r="ER134" s="578"/>
      <c r="ES134" s="578"/>
      <c r="ET134" s="578"/>
      <c r="EU134" s="578"/>
      <c r="EV134" s="578"/>
      <c r="EW134" s="578"/>
      <c r="EX134" s="578"/>
      <c r="EY134" s="578"/>
      <c r="EZ134" s="578"/>
      <c r="FA134" s="578"/>
      <c r="FB134" s="578"/>
      <c r="FC134" s="578"/>
      <c r="FD134" s="578"/>
      <c r="FE134" s="578"/>
      <c r="FF134" s="578"/>
      <c r="FG134" s="578"/>
      <c r="FH134" s="578"/>
      <c r="FI134" s="578"/>
      <c r="FJ134" s="578"/>
      <c r="FK134" s="578"/>
      <c r="FL134" s="578"/>
      <c r="FM134" s="578"/>
      <c r="FN134" s="578"/>
      <c r="FO134" s="578"/>
      <c r="FP134" s="578"/>
      <c r="FQ134" s="578"/>
      <c r="FR134" s="578"/>
      <c r="FS134" s="578"/>
      <c r="FT134" s="578"/>
      <c r="FU134" s="578"/>
      <c r="FV134" s="578"/>
      <c r="FW134" s="578"/>
      <c r="FX134" s="578"/>
      <c r="FY134" s="578"/>
      <c r="FZ134" s="578"/>
      <c r="GA134" s="578"/>
      <c r="GB134" s="578"/>
      <c r="GC134" s="578"/>
      <c r="GD134" s="578"/>
      <c r="GE134" s="578"/>
      <c r="GF134" s="578"/>
      <c r="GG134" s="578"/>
      <c r="GH134" s="578"/>
      <c r="GI134" s="578"/>
      <c r="GJ134" s="578"/>
      <c r="GK134" s="578"/>
      <c r="GL134" s="578"/>
      <c r="GM134" s="578"/>
      <c r="GN134" s="578"/>
      <c r="GO134" s="578"/>
      <c r="GP134" s="578"/>
      <c r="GQ134" s="578"/>
      <c r="GR134" s="578"/>
      <c r="GS134" s="578"/>
      <c r="GT134" s="578"/>
      <c r="GU134" s="578"/>
      <c r="GV134" s="578"/>
      <c r="GW134" s="578"/>
      <c r="GX134" s="578"/>
      <c r="GY134" s="578"/>
      <c r="GZ134" s="578"/>
      <c r="HA134" s="578"/>
      <c r="HB134" s="578"/>
      <c r="HC134" s="578"/>
      <c r="HD134" s="578"/>
      <c r="HE134" s="578"/>
      <c r="HF134" s="578"/>
      <c r="HG134" s="578"/>
      <c r="HH134" s="578"/>
      <c r="HI134" s="578"/>
      <c r="HJ134" s="578"/>
      <c r="HK134" s="578"/>
      <c r="HL134" s="578"/>
      <c r="HM134" s="578"/>
      <c r="HN134" s="578"/>
      <c r="HO134" s="578"/>
      <c r="HP134" s="578"/>
      <c r="HQ134" s="578"/>
      <c r="HR134" s="578"/>
      <c r="HS134" s="578"/>
      <c r="HT134" s="578"/>
      <c r="HU134" s="578"/>
      <c r="HV134" s="578"/>
      <c r="HW134" s="578"/>
      <c r="HX134" s="578"/>
      <c r="HY134" s="578"/>
      <c r="HZ134" s="578"/>
      <c r="IA134" s="578"/>
      <c r="IB134" s="578"/>
      <c r="IC134" s="578"/>
      <c r="ID134" s="578"/>
      <c r="IE134" s="578"/>
      <c r="IF134" s="578"/>
      <c r="IG134" s="578"/>
      <c r="IH134" s="578"/>
      <c r="II134" s="578"/>
      <c r="IJ134" s="578"/>
      <c r="IK134" s="578"/>
      <c r="IL134" s="578"/>
      <c r="IM134" s="578"/>
      <c r="IN134" s="578"/>
      <c r="IO134" s="578"/>
      <c r="IP134" s="578"/>
      <c r="IQ134" s="578"/>
      <c r="IR134" s="578"/>
      <c r="IS134" s="578"/>
      <c r="IT134" s="578"/>
      <c r="IU134" s="578"/>
      <c r="IV134" s="578"/>
      <c r="IW134" s="578"/>
      <c r="IX134" s="578"/>
      <c r="IY134" s="578"/>
      <c r="IZ134" s="578"/>
      <c r="JA134" s="578"/>
      <c r="JB134" s="578"/>
      <c r="JC134" s="578"/>
      <c r="JD134" s="578"/>
      <c r="JE134" s="578"/>
      <c r="JF134" s="578"/>
      <c r="JG134" s="578"/>
      <c r="JH134" s="578"/>
      <c r="JI134" s="578"/>
      <c r="JJ134" s="578"/>
      <c r="JK134" s="578"/>
      <c r="JL134" s="578"/>
      <c r="JM134" s="578"/>
      <c r="JN134" s="578"/>
      <c r="JO134" s="578"/>
    </row>
    <row r="135" spans="1:16384" s="579" customFormat="1" ht="117.75" customHeight="1" x14ac:dyDescent="0.25">
      <c r="A135" s="596">
        <v>108</v>
      </c>
      <c r="B135" s="775" t="s">
        <v>390</v>
      </c>
      <c r="C135" s="597">
        <v>80101706</v>
      </c>
      <c r="D135" s="598" t="s">
        <v>401</v>
      </c>
      <c r="E135" s="597" t="s">
        <v>88</v>
      </c>
      <c r="F135" s="597">
        <v>1</v>
      </c>
      <c r="G135" s="599" t="s">
        <v>101</v>
      </c>
      <c r="H135" s="780" t="s">
        <v>480</v>
      </c>
      <c r="I135" s="597" t="s">
        <v>78</v>
      </c>
      <c r="J135" s="597" t="s">
        <v>85</v>
      </c>
      <c r="K135" s="597" t="s">
        <v>705</v>
      </c>
      <c r="L135" s="601">
        <v>17500000</v>
      </c>
      <c r="M135" s="820">
        <v>17500000</v>
      </c>
      <c r="N135" s="603" t="s">
        <v>332</v>
      </c>
      <c r="O135" s="603" t="s">
        <v>50</v>
      </c>
      <c r="P135" s="679" t="s">
        <v>421</v>
      </c>
      <c r="Q135" s="680"/>
      <c r="R135" s="691"/>
      <c r="S135" s="704"/>
      <c r="T135" s="705"/>
      <c r="U135" s="590"/>
      <c r="V135" s="589"/>
      <c r="W135" s="683"/>
      <c r="X135" s="590"/>
      <c r="Y135" s="683"/>
      <c r="Z135" s="683"/>
      <c r="AA135" s="589"/>
      <c r="AB135" s="589"/>
      <c r="AC135" s="589"/>
      <c r="AD135" s="589"/>
      <c r="AE135" s="589"/>
      <c r="AF135" s="589"/>
      <c r="AG135" s="589"/>
      <c r="AH135" s="726"/>
      <c r="AI135" s="706"/>
      <c r="AJ135" s="706"/>
      <c r="AK135" s="589"/>
      <c r="AL135" s="707"/>
      <c r="AM135" s="805"/>
      <c r="AN135" s="806"/>
      <c r="AO135" s="806"/>
      <c r="AP135" s="806"/>
      <c r="AQ135" s="806"/>
      <c r="AR135" s="807"/>
      <c r="AS135" s="807"/>
      <c r="AT135" s="808"/>
      <c r="AU135" s="808"/>
      <c r="AV135" s="808"/>
      <c r="AW135" s="808"/>
      <c r="AX135" s="808"/>
      <c r="AY135" s="808"/>
      <c r="AZ135" s="808"/>
      <c r="BA135" s="808"/>
      <c r="BB135" s="578"/>
      <c r="BC135" s="578"/>
      <c r="BD135" s="578"/>
      <c r="BE135" s="578"/>
      <c r="BF135" s="578"/>
      <c r="BG135" s="578"/>
      <c r="BH135" s="578"/>
      <c r="BI135" s="578"/>
      <c r="BJ135" s="578"/>
      <c r="BK135" s="578"/>
      <c r="BL135" s="578"/>
      <c r="BM135" s="578"/>
      <c r="BN135" s="578"/>
      <c r="BO135" s="578"/>
      <c r="BP135" s="578"/>
      <c r="BQ135" s="578"/>
      <c r="BR135" s="578"/>
      <c r="BS135" s="578"/>
      <c r="BT135" s="578"/>
      <c r="BU135" s="578"/>
      <c r="BV135" s="578"/>
      <c r="BW135" s="578"/>
      <c r="BX135" s="578"/>
      <c r="BY135" s="578"/>
      <c r="BZ135" s="578"/>
      <c r="CA135" s="578"/>
      <c r="CB135" s="578"/>
      <c r="CC135" s="578"/>
      <c r="CD135" s="578"/>
      <c r="CE135" s="578"/>
      <c r="CF135" s="578"/>
      <c r="CG135" s="578"/>
      <c r="CH135" s="578"/>
      <c r="CI135" s="578"/>
      <c r="CJ135" s="578"/>
      <c r="CK135" s="578"/>
      <c r="CL135" s="578"/>
      <c r="CM135" s="578"/>
      <c r="CN135" s="578"/>
      <c r="CO135" s="578"/>
      <c r="CP135" s="578"/>
      <c r="CQ135" s="578"/>
      <c r="CR135" s="578"/>
      <c r="CS135" s="578"/>
      <c r="CT135" s="578"/>
      <c r="CU135" s="578"/>
      <c r="CV135" s="578"/>
      <c r="CW135" s="578"/>
      <c r="CX135" s="578"/>
      <c r="CY135" s="578"/>
      <c r="CZ135" s="578"/>
      <c r="DA135" s="578"/>
      <c r="DB135" s="578"/>
      <c r="DC135" s="578"/>
      <c r="DD135" s="578"/>
      <c r="DE135" s="578"/>
      <c r="DF135" s="578"/>
      <c r="DG135" s="578"/>
      <c r="DH135" s="578"/>
      <c r="DI135" s="578"/>
      <c r="DJ135" s="578"/>
      <c r="DK135" s="578"/>
      <c r="DL135" s="578"/>
      <c r="DM135" s="578"/>
      <c r="DN135" s="578"/>
      <c r="DO135" s="578"/>
      <c r="DP135" s="578"/>
      <c r="DQ135" s="578"/>
      <c r="DR135" s="578"/>
      <c r="DS135" s="578"/>
      <c r="DT135" s="578"/>
      <c r="DU135" s="578"/>
      <c r="DV135" s="578"/>
      <c r="DW135" s="578"/>
      <c r="DX135" s="578"/>
      <c r="DY135" s="578"/>
      <c r="DZ135" s="578"/>
      <c r="EA135" s="578"/>
      <c r="EB135" s="578"/>
      <c r="EC135" s="578"/>
      <c r="ED135" s="578"/>
      <c r="EE135" s="578"/>
      <c r="EF135" s="578"/>
      <c r="EG135" s="578"/>
      <c r="EH135" s="578"/>
      <c r="EI135" s="578"/>
      <c r="EJ135" s="578"/>
      <c r="EK135" s="578"/>
      <c r="EL135" s="578"/>
      <c r="EM135" s="578"/>
      <c r="EN135" s="578"/>
      <c r="EO135" s="578"/>
      <c r="EP135" s="578"/>
      <c r="EQ135" s="578"/>
      <c r="ER135" s="578"/>
      <c r="ES135" s="578"/>
      <c r="ET135" s="578"/>
      <c r="EU135" s="578"/>
      <c r="EV135" s="578"/>
      <c r="EW135" s="578"/>
      <c r="EX135" s="578"/>
      <c r="EY135" s="578"/>
      <c r="EZ135" s="578"/>
      <c r="FA135" s="578"/>
      <c r="FB135" s="578"/>
      <c r="FC135" s="578"/>
      <c r="FD135" s="578"/>
      <c r="FE135" s="578"/>
      <c r="FF135" s="578"/>
      <c r="FG135" s="578"/>
      <c r="FH135" s="578"/>
      <c r="FI135" s="578"/>
      <c r="FJ135" s="578"/>
      <c r="FK135" s="578"/>
      <c r="FL135" s="578"/>
      <c r="FM135" s="578"/>
      <c r="FN135" s="578"/>
      <c r="FO135" s="578"/>
      <c r="FP135" s="578"/>
      <c r="FQ135" s="578"/>
      <c r="FR135" s="578"/>
      <c r="FS135" s="578"/>
      <c r="FT135" s="578"/>
      <c r="FU135" s="578"/>
      <c r="FV135" s="578"/>
      <c r="FW135" s="578"/>
      <c r="FX135" s="578"/>
      <c r="FY135" s="578"/>
      <c r="FZ135" s="578"/>
      <c r="GA135" s="578"/>
      <c r="GB135" s="578"/>
      <c r="GC135" s="578"/>
      <c r="GD135" s="578"/>
      <c r="GE135" s="578"/>
      <c r="GF135" s="578"/>
      <c r="GG135" s="578"/>
      <c r="GH135" s="578"/>
      <c r="GI135" s="578"/>
      <c r="GJ135" s="578"/>
      <c r="GK135" s="578"/>
      <c r="GL135" s="578"/>
      <c r="GM135" s="578"/>
      <c r="GN135" s="578"/>
      <c r="GO135" s="578"/>
      <c r="GP135" s="578"/>
      <c r="GQ135" s="578"/>
      <c r="GR135" s="578"/>
      <c r="GS135" s="578"/>
      <c r="GT135" s="578"/>
      <c r="GU135" s="578"/>
      <c r="GV135" s="578"/>
      <c r="GW135" s="578"/>
      <c r="GX135" s="578"/>
      <c r="GY135" s="578"/>
      <c r="GZ135" s="578"/>
      <c r="HA135" s="578"/>
      <c r="HB135" s="578"/>
      <c r="HC135" s="578"/>
      <c r="HD135" s="578"/>
      <c r="HE135" s="578"/>
      <c r="HF135" s="578"/>
      <c r="HG135" s="578"/>
      <c r="HH135" s="578"/>
      <c r="HI135" s="578"/>
      <c r="HJ135" s="578"/>
      <c r="HK135" s="578"/>
      <c r="HL135" s="578"/>
      <c r="HM135" s="578"/>
      <c r="HN135" s="578"/>
      <c r="HO135" s="578"/>
      <c r="HP135" s="578"/>
      <c r="HQ135" s="578"/>
      <c r="HR135" s="578"/>
      <c r="HS135" s="578"/>
      <c r="HT135" s="578"/>
      <c r="HU135" s="578"/>
      <c r="HV135" s="578"/>
      <c r="HW135" s="578"/>
      <c r="HX135" s="578"/>
      <c r="HY135" s="578"/>
      <c r="HZ135" s="578"/>
      <c r="IA135" s="578"/>
      <c r="IB135" s="578"/>
      <c r="IC135" s="578"/>
      <c r="ID135" s="578"/>
      <c r="IE135" s="578"/>
      <c r="IF135" s="578"/>
      <c r="IG135" s="578"/>
      <c r="IH135" s="578"/>
      <c r="II135" s="578"/>
      <c r="IJ135" s="578"/>
      <c r="IK135" s="578"/>
      <c r="IL135" s="578"/>
      <c r="IM135" s="578"/>
      <c r="IN135" s="578"/>
      <c r="IO135" s="578"/>
      <c r="IP135" s="578"/>
      <c r="IQ135" s="578"/>
      <c r="IR135" s="578"/>
      <c r="IS135" s="578"/>
      <c r="IT135" s="578"/>
      <c r="IU135" s="578"/>
      <c r="IV135" s="578"/>
      <c r="IW135" s="578"/>
      <c r="IX135" s="578"/>
      <c r="IY135" s="578"/>
      <c r="IZ135" s="578"/>
      <c r="JA135" s="578"/>
      <c r="JB135" s="578"/>
      <c r="JC135" s="578"/>
      <c r="JD135" s="578"/>
      <c r="JE135" s="578"/>
      <c r="JF135" s="578"/>
      <c r="JG135" s="578"/>
      <c r="JH135" s="578"/>
      <c r="JI135" s="578"/>
      <c r="JJ135" s="578"/>
      <c r="JK135" s="578"/>
      <c r="JL135" s="578"/>
      <c r="JM135" s="578"/>
      <c r="JN135" s="578"/>
      <c r="JO135" s="578"/>
    </row>
    <row r="136" spans="1:16384" s="579" customFormat="1" ht="107.25" customHeight="1" x14ac:dyDescent="0.25">
      <c r="A136" s="677">
        <v>109</v>
      </c>
      <c r="B136" s="775" t="s">
        <v>417</v>
      </c>
      <c r="C136" s="597">
        <v>80101706</v>
      </c>
      <c r="D136" s="821" t="s">
        <v>434</v>
      </c>
      <c r="E136" s="597" t="s">
        <v>88</v>
      </c>
      <c r="F136" s="597">
        <v>1</v>
      </c>
      <c r="G136" s="599" t="s">
        <v>94</v>
      </c>
      <c r="H136" s="780" t="s">
        <v>480</v>
      </c>
      <c r="I136" s="597" t="s">
        <v>78</v>
      </c>
      <c r="J136" s="597" t="s">
        <v>85</v>
      </c>
      <c r="K136" s="597" t="s">
        <v>705</v>
      </c>
      <c r="L136" s="601">
        <v>8750000</v>
      </c>
      <c r="M136" s="820">
        <v>8750000</v>
      </c>
      <c r="N136" s="822" t="s">
        <v>332</v>
      </c>
      <c r="O136" s="822" t="s">
        <v>50</v>
      </c>
      <c r="P136" s="822" t="s">
        <v>430</v>
      </c>
      <c r="Q136" s="823"/>
      <c r="R136" s="814" t="s">
        <v>490</v>
      </c>
      <c r="S136" s="815" t="s">
        <v>491</v>
      </c>
      <c r="T136" s="816">
        <v>42741</v>
      </c>
      <c r="U136" s="817" t="s">
        <v>492</v>
      </c>
      <c r="V136" s="817" t="s">
        <v>493</v>
      </c>
      <c r="W136" s="824">
        <v>8750000</v>
      </c>
      <c r="X136" s="590"/>
      <c r="Y136" s="696">
        <v>8750000</v>
      </c>
      <c r="Z136" s="696">
        <v>8750000</v>
      </c>
      <c r="AA136" s="817" t="s">
        <v>495</v>
      </c>
      <c r="AB136" s="681"/>
      <c r="AC136" s="681"/>
      <c r="AD136" s="681"/>
      <c r="AE136" s="681"/>
      <c r="AF136" s="681"/>
      <c r="AG136" s="681"/>
      <c r="AH136" s="817" t="s">
        <v>496</v>
      </c>
      <c r="AI136" s="816">
        <v>42741</v>
      </c>
      <c r="AJ136" s="816">
        <v>42845</v>
      </c>
      <c r="AK136" s="825" t="s">
        <v>497</v>
      </c>
      <c r="AL136" s="826" t="s">
        <v>498</v>
      </c>
      <c r="AM136" s="827"/>
      <c r="AN136" s="747"/>
      <c r="AO136" s="747"/>
      <c r="AP136" s="747"/>
      <c r="AQ136" s="747"/>
      <c r="AR136" s="747"/>
      <c r="AS136" s="747"/>
      <c r="AT136" s="747"/>
      <c r="AU136" s="747"/>
      <c r="AV136" s="747"/>
      <c r="AW136" s="747"/>
      <c r="AX136" s="747"/>
      <c r="AY136" s="747"/>
      <c r="AZ136" s="747"/>
      <c r="BA136" s="747"/>
      <c r="BB136" s="747"/>
      <c r="BC136" s="747"/>
      <c r="BD136" s="747"/>
      <c r="BE136" s="747"/>
      <c r="BF136" s="747"/>
      <c r="BG136" s="747"/>
      <c r="BH136" s="747"/>
      <c r="BI136" s="747"/>
      <c r="BJ136" s="747"/>
      <c r="BK136" s="747"/>
      <c r="BL136" s="747"/>
      <c r="BM136" s="747"/>
      <c r="BN136" s="747"/>
      <c r="BO136" s="747"/>
      <c r="BP136" s="747"/>
      <c r="BQ136" s="747"/>
      <c r="BR136" s="747"/>
      <c r="BS136" s="747"/>
      <c r="BT136" s="747"/>
      <c r="BU136" s="747"/>
      <c r="BV136" s="747"/>
      <c r="BW136" s="747"/>
      <c r="BX136" s="747"/>
      <c r="BY136" s="747"/>
      <c r="BZ136" s="747"/>
      <c r="CA136" s="747"/>
      <c r="CB136" s="747"/>
      <c r="CC136" s="747"/>
      <c r="CD136" s="747"/>
      <c r="CE136" s="747"/>
      <c r="CF136" s="747"/>
      <c r="CG136" s="747"/>
      <c r="CH136" s="747"/>
      <c r="CI136" s="747"/>
      <c r="CJ136" s="747"/>
      <c r="CK136" s="747"/>
      <c r="CL136" s="747"/>
      <c r="CM136" s="747"/>
      <c r="CN136" s="747"/>
      <c r="CO136" s="747"/>
      <c r="CP136" s="747"/>
      <c r="CQ136" s="747"/>
      <c r="CR136" s="747"/>
      <c r="CS136" s="747"/>
      <c r="CT136" s="747"/>
      <c r="CU136" s="747"/>
      <c r="CV136" s="747"/>
      <c r="CW136" s="747"/>
      <c r="CX136" s="747"/>
      <c r="CY136" s="747"/>
      <c r="CZ136" s="747"/>
      <c r="DA136" s="747"/>
      <c r="DB136" s="747"/>
      <c r="DC136" s="747"/>
      <c r="DD136" s="747"/>
      <c r="DE136" s="747"/>
      <c r="DF136" s="747"/>
      <c r="DG136" s="747"/>
      <c r="DH136" s="747"/>
      <c r="DI136" s="747"/>
      <c r="DJ136" s="747"/>
      <c r="DK136" s="747"/>
      <c r="DL136" s="747"/>
      <c r="DM136" s="747"/>
      <c r="DN136" s="747"/>
      <c r="DO136" s="747"/>
      <c r="DP136" s="747"/>
      <c r="DQ136" s="747"/>
      <c r="DR136" s="747"/>
      <c r="DS136" s="747"/>
      <c r="DT136" s="747"/>
      <c r="DU136" s="747"/>
      <c r="DV136" s="747"/>
      <c r="DW136" s="747"/>
      <c r="DX136" s="747"/>
      <c r="DY136" s="747"/>
      <c r="DZ136" s="747"/>
      <c r="EA136" s="747"/>
      <c r="EB136" s="747"/>
      <c r="EC136" s="747"/>
      <c r="ED136" s="747"/>
      <c r="EE136" s="747"/>
      <c r="EF136" s="747"/>
      <c r="EG136" s="747"/>
      <c r="EH136" s="747"/>
      <c r="EI136" s="747"/>
      <c r="EJ136" s="747"/>
      <c r="EK136" s="747"/>
      <c r="EL136" s="747"/>
      <c r="EM136" s="747"/>
      <c r="EN136" s="747"/>
      <c r="EO136" s="747"/>
      <c r="EP136" s="747"/>
      <c r="EQ136" s="747"/>
      <c r="ER136" s="747"/>
      <c r="ES136" s="747"/>
      <c r="ET136" s="747"/>
      <c r="EU136" s="747"/>
      <c r="EV136" s="747"/>
      <c r="EW136" s="747"/>
      <c r="EX136" s="747"/>
      <c r="EY136" s="747"/>
      <c r="EZ136" s="747"/>
      <c r="FA136" s="747"/>
      <c r="FB136" s="747"/>
      <c r="FC136" s="747"/>
      <c r="FD136" s="747"/>
      <c r="FE136" s="747"/>
      <c r="FF136" s="747"/>
      <c r="FG136" s="747"/>
      <c r="FH136" s="747"/>
      <c r="FI136" s="747"/>
      <c r="FJ136" s="747"/>
      <c r="FK136" s="747"/>
      <c r="FL136" s="747"/>
      <c r="FM136" s="747"/>
      <c r="FN136" s="747"/>
      <c r="FO136" s="747"/>
      <c r="FP136" s="747"/>
      <c r="FQ136" s="747"/>
      <c r="FR136" s="747"/>
      <c r="FS136" s="747"/>
      <c r="FT136" s="747"/>
      <c r="FU136" s="747"/>
      <c r="FV136" s="747"/>
      <c r="FW136" s="747"/>
      <c r="FX136" s="747"/>
      <c r="FY136" s="747"/>
      <c r="FZ136" s="747"/>
      <c r="GA136" s="747"/>
      <c r="GB136" s="747"/>
      <c r="GC136" s="747"/>
      <c r="GD136" s="747"/>
      <c r="GE136" s="747"/>
      <c r="GF136" s="747"/>
      <c r="GG136" s="747"/>
      <c r="GH136" s="747"/>
      <c r="GI136" s="747"/>
      <c r="GJ136" s="747"/>
      <c r="GK136" s="747"/>
      <c r="GL136" s="747"/>
      <c r="GM136" s="747"/>
      <c r="GN136" s="747"/>
      <c r="GO136" s="747"/>
      <c r="GP136" s="747"/>
      <c r="GQ136" s="747"/>
      <c r="GR136" s="747"/>
      <c r="GS136" s="747"/>
      <c r="GT136" s="747"/>
      <c r="GU136" s="747"/>
      <c r="GV136" s="747"/>
      <c r="GW136" s="747"/>
      <c r="GX136" s="747"/>
      <c r="GY136" s="747"/>
      <c r="GZ136" s="747"/>
      <c r="HA136" s="747"/>
      <c r="HB136" s="747"/>
      <c r="HC136" s="747"/>
      <c r="HD136" s="747"/>
      <c r="HE136" s="747"/>
      <c r="HF136" s="747"/>
      <c r="HG136" s="747"/>
      <c r="HH136" s="747"/>
      <c r="HI136" s="747"/>
      <c r="HJ136" s="747"/>
      <c r="HK136" s="747"/>
      <c r="HL136" s="747"/>
      <c r="HM136" s="747"/>
      <c r="HN136" s="747"/>
      <c r="HO136" s="747"/>
      <c r="HP136" s="747"/>
      <c r="HQ136" s="747"/>
      <c r="HR136" s="747"/>
      <c r="HS136" s="747"/>
      <c r="HT136" s="747"/>
      <c r="HU136" s="747"/>
      <c r="HV136" s="747"/>
      <c r="HW136" s="747"/>
      <c r="HX136" s="747"/>
      <c r="HY136" s="747"/>
      <c r="HZ136" s="747"/>
      <c r="IA136" s="747"/>
      <c r="IB136" s="747"/>
      <c r="IC136" s="747"/>
      <c r="ID136" s="747"/>
      <c r="IE136" s="747"/>
      <c r="IF136" s="747"/>
      <c r="IG136" s="747"/>
      <c r="IH136" s="747"/>
      <c r="II136" s="747"/>
      <c r="IJ136" s="747"/>
      <c r="IK136" s="747"/>
      <c r="IL136" s="747"/>
      <c r="IM136" s="747"/>
      <c r="IN136" s="747"/>
      <c r="IO136" s="747"/>
      <c r="IP136" s="747"/>
      <c r="IQ136" s="747"/>
      <c r="IR136" s="747"/>
      <c r="IS136" s="747"/>
      <c r="IT136" s="747"/>
      <c r="IU136" s="747"/>
      <c r="IV136" s="747"/>
      <c r="IW136" s="747"/>
      <c r="IX136" s="747"/>
      <c r="IY136" s="747"/>
      <c r="IZ136" s="747"/>
      <c r="JA136" s="747"/>
      <c r="JB136" s="747"/>
      <c r="JC136" s="747"/>
      <c r="JD136" s="747"/>
      <c r="JE136" s="747"/>
      <c r="JF136" s="747"/>
      <c r="JG136" s="747"/>
      <c r="JH136" s="747"/>
      <c r="JI136" s="747"/>
      <c r="JJ136" s="747"/>
      <c r="JK136" s="747"/>
      <c r="JL136" s="747"/>
      <c r="JM136" s="747"/>
      <c r="JN136" s="747"/>
      <c r="JO136" s="747"/>
      <c r="JP136" s="747"/>
      <c r="JQ136" s="747"/>
      <c r="JR136" s="747"/>
      <c r="JS136" s="747"/>
      <c r="JT136" s="747"/>
      <c r="JU136" s="747"/>
      <c r="JV136" s="747"/>
      <c r="JW136" s="747"/>
      <c r="JX136" s="747"/>
      <c r="JY136" s="747"/>
      <c r="JZ136" s="747"/>
      <c r="KA136" s="747"/>
      <c r="KB136" s="747"/>
      <c r="KC136" s="747"/>
      <c r="KD136" s="747"/>
      <c r="KE136" s="747"/>
      <c r="KF136" s="747"/>
      <c r="KG136" s="747"/>
      <c r="KH136" s="747"/>
      <c r="KI136" s="747"/>
      <c r="KJ136" s="747"/>
      <c r="KK136" s="747"/>
      <c r="KL136" s="747"/>
      <c r="KM136" s="747"/>
      <c r="KN136" s="747"/>
      <c r="KO136" s="747"/>
      <c r="KP136" s="747"/>
      <c r="KQ136" s="747"/>
      <c r="KR136" s="747"/>
      <c r="KS136" s="747"/>
      <c r="KT136" s="747"/>
      <c r="KU136" s="747"/>
      <c r="KV136" s="747"/>
      <c r="KW136" s="747"/>
      <c r="KX136" s="747"/>
      <c r="KY136" s="747"/>
      <c r="KZ136" s="747"/>
      <c r="LA136" s="747"/>
      <c r="LB136" s="747"/>
      <c r="LC136" s="747"/>
      <c r="LD136" s="747"/>
      <c r="LE136" s="747"/>
      <c r="LF136" s="747"/>
      <c r="LG136" s="747"/>
      <c r="LH136" s="747"/>
      <c r="LI136" s="747"/>
      <c r="LJ136" s="747"/>
      <c r="LK136" s="747"/>
      <c r="LL136" s="747"/>
      <c r="LM136" s="747"/>
      <c r="LN136" s="747"/>
      <c r="LO136" s="747"/>
      <c r="LP136" s="747"/>
      <c r="LQ136" s="747"/>
      <c r="LR136" s="747"/>
      <c r="LS136" s="747"/>
      <c r="LT136" s="747"/>
      <c r="LU136" s="747"/>
      <c r="LV136" s="747"/>
      <c r="LW136" s="747"/>
      <c r="LX136" s="747"/>
      <c r="LY136" s="747"/>
      <c r="LZ136" s="747"/>
      <c r="MA136" s="747"/>
      <c r="MB136" s="747"/>
      <c r="MC136" s="747"/>
      <c r="MD136" s="747"/>
      <c r="ME136" s="747"/>
      <c r="MF136" s="747"/>
      <c r="MG136" s="747"/>
      <c r="MH136" s="747"/>
      <c r="MI136" s="747"/>
      <c r="MJ136" s="747"/>
      <c r="MK136" s="747"/>
      <c r="ML136" s="747"/>
      <c r="MM136" s="747"/>
      <c r="MN136" s="747"/>
      <c r="MO136" s="747"/>
      <c r="MP136" s="747"/>
      <c r="MQ136" s="747"/>
      <c r="MR136" s="747"/>
      <c r="MS136" s="747"/>
      <c r="MT136" s="747"/>
      <c r="MU136" s="747"/>
      <c r="MV136" s="747"/>
      <c r="MW136" s="747"/>
      <c r="MX136" s="747"/>
      <c r="MY136" s="747"/>
      <c r="MZ136" s="747"/>
      <c r="NA136" s="747"/>
      <c r="NB136" s="747"/>
      <c r="NC136" s="747"/>
      <c r="ND136" s="747"/>
      <c r="NE136" s="747"/>
      <c r="NF136" s="747"/>
      <c r="NG136" s="747"/>
      <c r="NH136" s="747"/>
      <c r="NI136" s="747"/>
      <c r="NJ136" s="747"/>
      <c r="NK136" s="747"/>
      <c r="NL136" s="747"/>
      <c r="NM136" s="747"/>
      <c r="NN136" s="747"/>
      <c r="NO136" s="747"/>
      <c r="NP136" s="747"/>
      <c r="NQ136" s="747"/>
      <c r="NR136" s="747"/>
      <c r="NS136" s="747"/>
      <c r="NT136" s="747"/>
      <c r="NU136" s="747"/>
      <c r="NV136" s="747"/>
      <c r="NW136" s="747"/>
      <c r="NX136" s="747"/>
      <c r="NY136" s="747"/>
      <c r="NZ136" s="747"/>
      <c r="OA136" s="747"/>
      <c r="OB136" s="747"/>
      <c r="OC136" s="747"/>
      <c r="OD136" s="747"/>
      <c r="OE136" s="747"/>
      <c r="OF136" s="747"/>
      <c r="OG136" s="747"/>
      <c r="OH136" s="747"/>
      <c r="OI136" s="747"/>
      <c r="OJ136" s="747"/>
      <c r="OK136" s="747"/>
      <c r="OL136" s="747"/>
      <c r="OM136" s="747"/>
      <c r="ON136" s="747"/>
      <c r="OO136" s="747"/>
      <c r="OP136" s="747"/>
      <c r="OQ136" s="747"/>
      <c r="OR136" s="747"/>
      <c r="OS136" s="747"/>
      <c r="OT136" s="747"/>
      <c r="OU136" s="747"/>
      <c r="OV136" s="747"/>
      <c r="OW136" s="747"/>
      <c r="OX136" s="747"/>
      <c r="OY136" s="747"/>
      <c r="OZ136" s="747"/>
      <c r="PA136" s="747"/>
      <c r="PB136" s="747"/>
      <c r="PC136" s="747"/>
      <c r="PD136" s="747"/>
      <c r="PE136" s="747"/>
      <c r="PF136" s="747"/>
      <c r="PG136" s="747"/>
      <c r="PH136" s="747"/>
      <c r="PI136" s="747"/>
      <c r="PJ136" s="747"/>
      <c r="PK136" s="747"/>
      <c r="PL136" s="747"/>
      <c r="PM136" s="747"/>
      <c r="PN136" s="747"/>
      <c r="PO136" s="747"/>
      <c r="PP136" s="747"/>
      <c r="PQ136" s="747"/>
      <c r="PR136" s="747"/>
      <c r="PS136" s="747"/>
      <c r="PT136" s="747"/>
      <c r="PU136" s="747"/>
      <c r="PV136" s="747"/>
      <c r="PW136" s="747"/>
      <c r="PX136" s="747"/>
      <c r="PY136" s="747"/>
      <c r="PZ136" s="747"/>
      <c r="QA136" s="747"/>
      <c r="QB136" s="747"/>
      <c r="QC136" s="747"/>
      <c r="QD136" s="747"/>
      <c r="QE136" s="747"/>
      <c r="QF136" s="747"/>
      <c r="QG136" s="747"/>
      <c r="QH136" s="747"/>
      <c r="QI136" s="747"/>
      <c r="QJ136" s="747"/>
      <c r="QK136" s="747"/>
      <c r="QL136" s="747"/>
      <c r="QM136" s="747"/>
      <c r="QN136" s="747"/>
      <c r="QO136" s="747"/>
      <c r="QP136" s="747"/>
      <c r="QQ136" s="747"/>
      <c r="QR136" s="747"/>
      <c r="QS136" s="747"/>
      <c r="QT136" s="747"/>
      <c r="QU136" s="747"/>
      <c r="QV136" s="747"/>
      <c r="QW136" s="747"/>
      <c r="QX136" s="747"/>
      <c r="QY136" s="747"/>
      <c r="QZ136" s="747"/>
      <c r="RA136" s="747"/>
      <c r="RB136" s="747"/>
      <c r="RC136" s="747"/>
      <c r="RD136" s="747"/>
      <c r="RE136" s="747"/>
      <c r="RF136" s="747"/>
      <c r="RG136" s="747"/>
      <c r="RH136" s="747"/>
      <c r="RI136" s="747"/>
      <c r="RJ136" s="747"/>
      <c r="RK136" s="747"/>
      <c r="RL136" s="747"/>
      <c r="RM136" s="747"/>
      <c r="RN136" s="747"/>
      <c r="RO136" s="747"/>
      <c r="RP136" s="747"/>
      <c r="RQ136" s="747"/>
      <c r="RR136" s="747"/>
      <c r="RS136" s="747"/>
      <c r="RT136" s="747"/>
      <c r="RU136" s="747"/>
      <c r="RV136" s="747"/>
      <c r="RW136" s="747"/>
      <c r="RX136" s="747"/>
      <c r="RY136" s="747"/>
      <c r="RZ136" s="747"/>
      <c r="SA136" s="747"/>
      <c r="SB136" s="747"/>
      <c r="SC136" s="747"/>
      <c r="SD136" s="747"/>
      <c r="SE136" s="747"/>
      <c r="SF136" s="747"/>
      <c r="SG136" s="747"/>
      <c r="SH136" s="747"/>
      <c r="SI136" s="747"/>
      <c r="SJ136" s="747"/>
      <c r="SK136" s="747"/>
      <c r="SL136" s="747"/>
      <c r="SM136" s="747"/>
      <c r="SN136" s="747"/>
      <c r="SO136" s="747"/>
      <c r="SP136" s="747"/>
      <c r="SQ136" s="747"/>
      <c r="SR136" s="747"/>
      <c r="SS136" s="747"/>
      <c r="ST136" s="747"/>
      <c r="SU136" s="747"/>
      <c r="SV136" s="747"/>
      <c r="SW136" s="747"/>
      <c r="SX136" s="747"/>
      <c r="SY136" s="747"/>
      <c r="SZ136" s="747"/>
      <c r="TA136" s="747"/>
      <c r="TB136" s="747"/>
      <c r="TC136" s="747"/>
      <c r="TD136" s="747"/>
      <c r="TE136" s="747"/>
      <c r="TF136" s="747"/>
      <c r="TG136" s="747"/>
      <c r="TH136" s="747"/>
      <c r="TI136" s="747"/>
      <c r="TJ136" s="747"/>
      <c r="TK136" s="747"/>
      <c r="TL136" s="747"/>
      <c r="TM136" s="747"/>
      <c r="TN136" s="747"/>
      <c r="TO136" s="747"/>
      <c r="TP136" s="747"/>
      <c r="TQ136" s="747"/>
      <c r="TR136" s="747"/>
      <c r="TS136" s="747"/>
      <c r="TT136" s="747"/>
      <c r="TU136" s="747"/>
      <c r="TV136" s="747"/>
      <c r="TW136" s="747"/>
      <c r="TX136" s="747"/>
      <c r="TY136" s="747"/>
      <c r="TZ136" s="747"/>
      <c r="UA136" s="747"/>
      <c r="UB136" s="747"/>
      <c r="UC136" s="747"/>
      <c r="UD136" s="747"/>
      <c r="UE136" s="747"/>
      <c r="UF136" s="747"/>
      <c r="UG136" s="747"/>
      <c r="UH136" s="747"/>
      <c r="UI136" s="747"/>
      <c r="UJ136" s="747"/>
      <c r="UK136" s="747"/>
      <c r="UL136" s="747"/>
      <c r="UM136" s="747"/>
      <c r="UN136" s="747"/>
      <c r="UO136" s="747"/>
      <c r="UP136" s="747"/>
      <c r="UQ136" s="747"/>
      <c r="UR136" s="747"/>
      <c r="US136" s="747"/>
      <c r="UT136" s="747"/>
      <c r="UU136" s="747"/>
      <c r="UV136" s="747"/>
      <c r="UW136" s="747"/>
      <c r="UX136" s="747"/>
      <c r="UY136" s="747"/>
      <c r="UZ136" s="747"/>
      <c r="VA136" s="747"/>
      <c r="VB136" s="747"/>
      <c r="VC136" s="747"/>
      <c r="VD136" s="747"/>
      <c r="VE136" s="747"/>
      <c r="VF136" s="747"/>
      <c r="VG136" s="747"/>
      <c r="VH136" s="747"/>
      <c r="VI136" s="747"/>
      <c r="VJ136" s="747"/>
      <c r="VK136" s="747"/>
      <c r="VL136" s="747"/>
      <c r="VM136" s="747"/>
      <c r="VN136" s="747"/>
      <c r="VO136" s="747"/>
      <c r="VP136" s="747"/>
      <c r="VQ136" s="747"/>
      <c r="VR136" s="747"/>
      <c r="VS136" s="747"/>
      <c r="VT136" s="747"/>
      <c r="VU136" s="747"/>
      <c r="VV136" s="747"/>
      <c r="VW136" s="747"/>
      <c r="VX136" s="747"/>
      <c r="VY136" s="747"/>
      <c r="VZ136" s="747"/>
      <c r="WA136" s="747"/>
      <c r="WB136" s="747"/>
      <c r="WC136" s="747"/>
      <c r="WD136" s="747"/>
      <c r="WE136" s="747"/>
      <c r="WF136" s="747"/>
      <c r="WG136" s="747"/>
      <c r="WH136" s="747"/>
      <c r="WI136" s="747"/>
      <c r="WJ136" s="747"/>
      <c r="WK136" s="747"/>
      <c r="WL136" s="747"/>
      <c r="WM136" s="747"/>
      <c r="WN136" s="747"/>
      <c r="WO136" s="747"/>
      <c r="WP136" s="747"/>
      <c r="WQ136" s="747"/>
      <c r="WR136" s="747"/>
      <c r="WS136" s="747"/>
      <c r="WT136" s="747"/>
      <c r="WU136" s="747"/>
      <c r="WV136" s="747"/>
      <c r="WW136" s="747"/>
      <c r="WX136" s="747"/>
      <c r="WY136" s="747"/>
      <c r="WZ136" s="747"/>
      <c r="XA136" s="747"/>
      <c r="XB136" s="747"/>
      <c r="XC136" s="747"/>
      <c r="XD136" s="747"/>
      <c r="XE136" s="747"/>
      <c r="XF136" s="747"/>
      <c r="XG136" s="747"/>
      <c r="XH136" s="747"/>
      <c r="XI136" s="747"/>
      <c r="XJ136" s="747"/>
      <c r="XK136" s="747"/>
      <c r="XL136" s="747"/>
      <c r="XM136" s="747"/>
      <c r="XN136" s="747"/>
      <c r="XO136" s="747"/>
      <c r="XP136" s="747"/>
      <c r="XQ136" s="747"/>
      <c r="XR136" s="747"/>
      <c r="XS136" s="747"/>
      <c r="XT136" s="747"/>
      <c r="XU136" s="747"/>
      <c r="XV136" s="747"/>
      <c r="XW136" s="747"/>
      <c r="XX136" s="747"/>
      <c r="XY136" s="747"/>
      <c r="XZ136" s="747"/>
      <c r="YA136" s="747"/>
      <c r="YB136" s="747"/>
      <c r="YC136" s="747"/>
      <c r="YD136" s="747"/>
      <c r="YE136" s="747"/>
      <c r="YF136" s="747"/>
      <c r="YG136" s="747"/>
      <c r="YH136" s="747"/>
      <c r="YI136" s="747"/>
      <c r="YJ136" s="747"/>
      <c r="YK136" s="747"/>
      <c r="YL136" s="747"/>
      <c r="YM136" s="747"/>
      <c r="YN136" s="747"/>
      <c r="YO136" s="747"/>
      <c r="YP136" s="747"/>
      <c r="YQ136" s="747"/>
      <c r="YR136" s="747"/>
      <c r="YS136" s="747"/>
      <c r="YT136" s="747"/>
      <c r="YU136" s="747"/>
      <c r="YV136" s="747"/>
      <c r="YW136" s="747"/>
      <c r="YX136" s="747"/>
      <c r="YY136" s="747"/>
      <c r="YZ136" s="747"/>
      <c r="ZA136" s="747"/>
      <c r="ZB136" s="747"/>
      <c r="ZC136" s="747"/>
      <c r="ZD136" s="747"/>
      <c r="ZE136" s="747"/>
      <c r="ZF136" s="747"/>
      <c r="ZG136" s="747"/>
      <c r="ZH136" s="747"/>
      <c r="ZI136" s="747"/>
      <c r="ZJ136" s="747"/>
      <c r="ZK136" s="747"/>
      <c r="ZL136" s="747"/>
      <c r="ZM136" s="747"/>
      <c r="ZN136" s="747"/>
      <c r="ZO136" s="747"/>
      <c r="ZP136" s="747"/>
      <c r="ZQ136" s="747"/>
      <c r="ZR136" s="747"/>
      <c r="ZS136" s="747"/>
      <c r="ZT136" s="747"/>
      <c r="ZU136" s="747"/>
      <c r="ZV136" s="747"/>
      <c r="ZW136" s="747"/>
      <c r="ZX136" s="747"/>
      <c r="ZY136" s="747"/>
      <c r="ZZ136" s="747"/>
      <c r="AAA136" s="747"/>
      <c r="AAB136" s="747"/>
      <c r="AAC136" s="747"/>
      <c r="AAD136" s="747"/>
      <c r="AAE136" s="747"/>
      <c r="AAF136" s="747"/>
      <c r="AAG136" s="747"/>
      <c r="AAH136" s="747"/>
      <c r="AAI136" s="747"/>
      <c r="AAJ136" s="747"/>
      <c r="AAK136" s="747"/>
      <c r="AAL136" s="747"/>
      <c r="AAM136" s="747"/>
      <c r="AAN136" s="747"/>
      <c r="AAO136" s="747"/>
      <c r="AAP136" s="747"/>
      <c r="AAQ136" s="747"/>
      <c r="AAR136" s="747"/>
      <c r="AAS136" s="747"/>
      <c r="AAT136" s="747"/>
      <c r="AAU136" s="747"/>
      <c r="AAV136" s="747"/>
      <c r="AAW136" s="747"/>
      <c r="AAX136" s="747"/>
      <c r="AAY136" s="747"/>
      <c r="AAZ136" s="747"/>
      <c r="ABA136" s="747"/>
      <c r="ABB136" s="747"/>
      <c r="ABC136" s="747"/>
      <c r="ABD136" s="747"/>
      <c r="ABE136" s="747"/>
      <c r="ABF136" s="747"/>
      <c r="ABG136" s="747"/>
      <c r="ABH136" s="747"/>
      <c r="ABI136" s="747"/>
      <c r="ABJ136" s="747"/>
      <c r="ABK136" s="747"/>
      <c r="ABL136" s="747"/>
      <c r="ABM136" s="747"/>
      <c r="ABN136" s="747"/>
      <c r="ABO136" s="747"/>
      <c r="ABP136" s="747"/>
      <c r="ABQ136" s="747"/>
      <c r="ABR136" s="747"/>
      <c r="ABS136" s="747"/>
      <c r="ABT136" s="747"/>
      <c r="ABU136" s="747"/>
      <c r="ABV136" s="747"/>
      <c r="ABW136" s="747"/>
      <c r="ABX136" s="747"/>
      <c r="ABY136" s="747"/>
      <c r="ABZ136" s="747"/>
      <c r="ACA136" s="747"/>
      <c r="ACB136" s="747"/>
      <c r="ACC136" s="747"/>
      <c r="ACD136" s="747"/>
      <c r="ACE136" s="747"/>
      <c r="ACF136" s="747"/>
      <c r="ACG136" s="747"/>
      <c r="ACH136" s="747"/>
      <c r="ACI136" s="747"/>
      <c r="ACJ136" s="747"/>
      <c r="ACK136" s="747"/>
      <c r="ACL136" s="747"/>
      <c r="ACM136" s="747"/>
      <c r="ACN136" s="747"/>
      <c r="ACO136" s="747"/>
      <c r="ACP136" s="747"/>
      <c r="ACQ136" s="747"/>
      <c r="ACR136" s="747"/>
      <c r="ACS136" s="747"/>
      <c r="ACT136" s="747"/>
      <c r="ACU136" s="747"/>
      <c r="ACV136" s="747"/>
      <c r="ACW136" s="747"/>
      <c r="ACX136" s="747"/>
      <c r="ACY136" s="747"/>
      <c r="ACZ136" s="747"/>
      <c r="ADA136" s="747"/>
      <c r="ADB136" s="747"/>
      <c r="ADC136" s="747"/>
      <c r="ADD136" s="747"/>
      <c r="ADE136" s="747"/>
      <c r="ADF136" s="747"/>
      <c r="ADG136" s="747"/>
      <c r="ADH136" s="747"/>
      <c r="ADI136" s="747"/>
      <c r="ADJ136" s="747"/>
      <c r="ADK136" s="747"/>
      <c r="ADL136" s="747"/>
      <c r="ADM136" s="747"/>
      <c r="ADN136" s="747"/>
      <c r="ADO136" s="747"/>
      <c r="ADP136" s="747"/>
      <c r="ADQ136" s="747"/>
      <c r="ADR136" s="747"/>
      <c r="ADS136" s="747"/>
      <c r="ADT136" s="747"/>
      <c r="ADU136" s="747"/>
      <c r="ADV136" s="747"/>
      <c r="ADW136" s="747"/>
      <c r="ADX136" s="747"/>
      <c r="ADY136" s="747"/>
      <c r="ADZ136" s="747"/>
      <c r="AEA136" s="747"/>
      <c r="AEB136" s="747"/>
      <c r="AEC136" s="747"/>
      <c r="AED136" s="747"/>
      <c r="AEE136" s="747"/>
      <c r="AEF136" s="747"/>
      <c r="AEG136" s="747"/>
      <c r="AEH136" s="747"/>
      <c r="AEI136" s="747"/>
      <c r="AEJ136" s="747"/>
      <c r="AEK136" s="747"/>
      <c r="AEL136" s="747"/>
      <c r="AEM136" s="747"/>
      <c r="AEN136" s="747"/>
      <c r="AEO136" s="747"/>
      <c r="AEP136" s="747"/>
      <c r="AEQ136" s="747"/>
      <c r="AER136" s="747"/>
      <c r="AES136" s="747"/>
      <c r="AET136" s="747"/>
      <c r="AEU136" s="747"/>
      <c r="AEV136" s="747"/>
      <c r="AEW136" s="747"/>
      <c r="AEX136" s="747"/>
      <c r="AEY136" s="747"/>
      <c r="AEZ136" s="747"/>
      <c r="AFA136" s="747"/>
      <c r="AFB136" s="747"/>
      <c r="AFC136" s="747"/>
      <c r="AFD136" s="747"/>
      <c r="AFE136" s="747"/>
      <c r="AFF136" s="747"/>
      <c r="AFG136" s="747"/>
      <c r="AFH136" s="747"/>
      <c r="AFI136" s="747"/>
      <c r="AFJ136" s="747"/>
      <c r="AFK136" s="747"/>
      <c r="AFL136" s="747"/>
      <c r="AFM136" s="747"/>
      <c r="AFN136" s="747"/>
      <c r="AFO136" s="747"/>
      <c r="AFP136" s="747"/>
      <c r="AFQ136" s="747"/>
      <c r="AFR136" s="747"/>
      <c r="AFS136" s="747"/>
      <c r="AFT136" s="747"/>
      <c r="AFU136" s="747"/>
      <c r="AFV136" s="747"/>
      <c r="AFW136" s="747"/>
      <c r="AFX136" s="747"/>
      <c r="AFY136" s="747"/>
      <c r="AFZ136" s="747"/>
      <c r="AGA136" s="747"/>
      <c r="AGB136" s="747"/>
      <c r="AGC136" s="747"/>
      <c r="AGD136" s="747"/>
      <c r="AGE136" s="747"/>
      <c r="AGF136" s="747"/>
      <c r="AGG136" s="747"/>
      <c r="AGH136" s="747"/>
      <c r="AGI136" s="747"/>
      <c r="AGJ136" s="747"/>
      <c r="AGK136" s="747"/>
      <c r="AGL136" s="747"/>
      <c r="AGM136" s="747"/>
      <c r="AGN136" s="747"/>
      <c r="AGO136" s="747"/>
      <c r="AGP136" s="747"/>
      <c r="AGQ136" s="747"/>
      <c r="AGR136" s="747"/>
      <c r="AGS136" s="747"/>
      <c r="AGT136" s="747"/>
      <c r="AGU136" s="747"/>
      <c r="AGV136" s="747"/>
      <c r="AGW136" s="747"/>
      <c r="AGX136" s="747"/>
      <c r="AGY136" s="747"/>
      <c r="AGZ136" s="747"/>
      <c r="AHA136" s="747"/>
      <c r="AHB136" s="747"/>
      <c r="AHC136" s="747"/>
      <c r="AHD136" s="747"/>
      <c r="AHE136" s="747"/>
      <c r="AHF136" s="747"/>
      <c r="AHG136" s="747"/>
      <c r="AHH136" s="747"/>
      <c r="AHI136" s="747"/>
      <c r="AHJ136" s="747"/>
      <c r="AHK136" s="747"/>
      <c r="AHL136" s="747"/>
      <c r="AHM136" s="747"/>
      <c r="AHN136" s="747"/>
      <c r="AHO136" s="747"/>
      <c r="AHP136" s="747"/>
      <c r="AHQ136" s="747"/>
      <c r="AHR136" s="747"/>
      <c r="AHS136" s="747"/>
      <c r="AHT136" s="747"/>
      <c r="AHU136" s="747"/>
      <c r="AHV136" s="747"/>
      <c r="AHW136" s="747"/>
      <c r="AHX136" s="747"/>
      <c r="AHY136" s="747"/>
      <c r="AHZ136" s="747"/>
      <c r="AIA136" s="747"/>
      <c r="AIB136" s="747"/>
      <c r="AIC136" s="747"/>
      <c r="AID136" s="747"/>
      <c r="AIE136" s="747"/>
      <c r="AIF136" s="747"/>
      <c r="AIG136" s="747"/>
      <c r="AIH136" s="747"/>
      <c r="AII136" s="747"/>
      <c r="AIJ136" s="747"/>
      <c r="AIK136" s="747"/>
      <c r="AIL136" s="747"/>
      <c r="AIM136" s="747"/>
      <c r="AIN136" s="747"/>
      <c r="AIO136" s="747"/>
      <c r="AIP136" s="747"/>
      <c r="AIQ136" s="747"/>
      <c r="AIR136" s="747"/>
      <c r="AIS136" s="747"/>
      <c r="AIT136" s="747"/>
      <c r="AIU136" s="747"/>
      <c r="AIV136" s="747"/>
      <c r="AIW136" s="747"/>
      <c r="AIX136" s="747"/>
      <c r="AIY136" s="747"/>
      <c r="AIZ136" s="747"/>
      <c r="AJA136" s="747"/>
      <c r="AJB136" s="747"/>
      <c r="AJC136" s="747"/>
      <c r="AJD136" s="747"/>
      <c r="AJE136" s="747"/>
      <c r="AJF136" s="747"/>
      <c r="AJG136" s="747"/>
      <c r="AJH136" s="747"/>
      <c r="AJI136" s="747"/>
      <c r="AJJ136" s="747"/>
      <c r="AJK136" s="747"/>
      <c r="AJL136" s="747"/>
      <c r="AJM136" s="747"/>
      <c r="AJN136" s="747"/>
      <c r="AJO136" s="747"/>
      <c r="AJP136" s="747"/>
      <c r="AJQ136" s="747"/>
      <c r="AJR136" s="747"/>
      <c r="AJS136" s="747"/>
      <c r="AJT136" s="747"/>
      <c r="AJU136" s="747"/>
      <c r="AJV136" s="747"/>
      <c r="AJW136" s="747"/>
      <c r="AJX136" s="747"/>
      <c r="AJY136" s="747"/>
      <c r="AJZ136" s="747"/>
      <c r="AKA136" s="747"/>
      <c r="AKB136" s="747"/>
      <c r="AKC136" s="747"/>
      <c r="AKD136" s="747"/>
      <c r="AKE136" s="747"/>
      <c r="AKF136" s="747"/>
      <c r="AKG136" s="747"/>
      <c r="AKH136" s="747"/>
      <c r="AKI136" s="747"/>
      <c r="AKJ136" s="747"/>
      <c r="AKK136" s="747"/>
      <c r="AKL136" s="747"/>
      <c r="AKM136" s="747"/>
      <c r="AKN136" s="747"/>
      <c r="AKO136" s="747"/>
      <c r="AKP136" s="747"/>
      <c r="AKQ136" s="747"/>
      <c r="AKR136" s="747"/>
      <c r="AKS136" s="747"/>
      <c r="AKT136" s="747"/>
      <c r="AKU136" s="747"/>
      <c r="AKV136" s="747"/>
      <c r="AKW136" s="747"/>
      <c r="AKX136" s="747"/>
      <c r="AKY136" s="747"/>
      <c r="AKZ136" s="747"/>
      <c r="ALA136" s="747"/>
      <c r="ALB136" s="747"/>
      <c r="ALC136" s="747"/>
      <c r="ALD136" s="747"/>
      <c r="ALE136" s="747"/>
      <c r="ALF136" s="747"/>
      <c r="ALG136" s="747"/>
      <c r="ALH136" s="747"/>
      <c r="ALI136" s="747"/>
      <c r="ALJ136" s="747"/>
      <c r="ALK136" s="747"/>
      <c r="ALL136" s="747"/>
      <c r="ALM136" s="747"/>
      <c r="ALN136" s="747"/>
      <c r="ALO136" s="747"/>
      <c r="ALP136" s="747"/>
      <c r="ALQ136" s="747"/>
      <c r="ALR136" s="747"/>
      <c r="ALS136" s="747"/>
      <c r="ALT136" s="747"/>
      <c r="ALU136" s="747"/>
      <c r="ALV136" s="747"/>
      <c r="ALW136" s="747"/>
      <c r="ALX136" s="747"/>
      <c r="ALY136" s="747"/>
      <c r="ALZ136" s="747"/>
      <c r="AMA136" s="747"/>
      <c r="AMB136" s="747"/>
      <c r="AMC136" s="747"/>
      <c r="AMD136" s="747"/>
      <c r="AME136" s="747"/>
      <c r="AMF136" s="747"/>
      <c r="AMG136" s="747"/>
      <c r="AMH136" s="747"/>
      <c r="AMI136" s="747"/>
      <c r="AMJ136" s="747"/>
      <c r="AMK136" s="747"/>
      <c r="AML136" s="747"/>
      <c r="AMM136" s="747"/>
      <c r="AMN136" s="747"/>
      <c r="AMO136" s="747"/>
      <c r="AMP136" s="747"/>
      <c r="AMQ136" s="747"/>
      <c r="AMR136" s="747"/>
      <c r="AMS136" s="747"/>
      <c r="AMT136" s="747"/>
      <c r="AMU136" s="747"/>
      <c r="AMV136" s="747"/>
      <c r="AMW136" s="747"/>
      <c r="AMX136" s="747"/>
      <c r="AMY136" s="747"/>
      <c r="AMZ136" s="747"/>
      <c r="ANA136" s="747"/>
      <c r="ANB136" s="747"/>
      <c r="ANC136" s="747"/>
      <c r="AND136" s="747"/>
      <c r="ANE136" s="747"/>
      <c r="ANF136" s="747"/>
      <c r="ANG136" s="747"/>
      <c r="ANH136" s="747"/>
      <c r="ANI136" s="747"/>
      <c r="ANJ136" s="747"/>
      <c r="ANK136" s="747"/>
      <c r="ANL136" s="747"/>
      <c r="ANM136" s="747"/>
      <c r="ANN136" s="747"/>
      <c r="ANO136" s="747"/>
      <c r="ANP136" s="747"/>
      <c r="ANQ136" s="747"/>
      <c r="ANR136" s="747"/>
      <c r="ANS136" s="747"/>
      <c r="ANT136" s="747"/>
      <c r="ANU136" s="747"/>
      <c r="ANV136" s="747"/>
      <c r="ANW136" s="747"/>
      <c r="ANX136" s="747"/>
      <c r="ANY136" s="747"/>
      <c r="ANZ136" s="747"/>
      <c r="AOA136" s="747"/>
      <c r="AOB136" s="747"/>
      <c r="AOC136" s="747"/>
      <c r="AOD136" s="747"/>
      <c r="AOE136" s="747"/>
      <c r="AOF136" s="747"/>
      <c r="AOG136" s="747"/>
      <c r="AOH136" s="747"/>
      <c r="AOI136" s="747"/>
      <c r="AOJ136" s="747"/>
      <c r="AOK136" s="747"/>
      <c r="AOL136" s="747"/>
      <c r="AOM136" s="747"/>
      <c r="AON136" s="747"/>
      <c r="AOO136" s="747"/>
      <c r="AOP136" s="747"/>
      <c r="AOQ136" s="747"/>
      <c r="AOR136" s="747"/>
      <c r="AOS136" s="747"/>
      <c r="AOT136" s="747"/>
      <c r="AOU136" s="747"/>
      <c r="AOV136" s="747"/>
      <c r="AOW136" s="747"/>
      <c r="AOX136" s="747"/>
      <c r="AOY136" s="747"/>
      <c r="AOZ136" s="747"/>
      <c r="APA136" s="747"/>
      <c r="APB136" s="747"/>
      <c r="APC136" s="747"/>
      <c r="APD136" s="747"/>
      <c r="APE136" s="747"/>
      <c r="APF136" s="747"/>
      <c r="APG136" s="747"/>
      <c r="APH136" s="747"/>
      <c r="API136" s="747"/>
      <c r="APJ136" s="747"/>
      <c r="APK136" s="747"/>
      <c r="APL136" s="747"/>
      <c r="APM136" s="747"/>
      <c r="APN136" s="747"/>
      <c r="APO136" s="747"/>
      <c r="APP136" s="747"/>
      <c r="APQ136" s="747"/>
      <c r="APR136" s="747"/>
      <c r="APS136" s="747"/>
      <c r="APT136" s="747"/>
      <c r="APU136" s="747"/>
      <c r="APV136" s="747"/>
      <c r="APW136" s="747"/>
      <c r="APX136" s="747"/>
      <c r="APY136" s="747"/>
      <c r="APZ136" s="747"/>
      <c r="AQA136" s="747"/>
      <c r="AQB136" s="747"/>
      <c r="AQC136" s="747"/>
      <c r="AQD136" s="747"/>
      <c r="AQE136" s="747"/>
      <c r="AQF136" s="747"/>
      <c r="AQG136" s="747"/>
      <c r="AQH136" s="747"/>
      <c r="AQI136" s="747"/>
      <c r="AQJ136" s="747"/>
      <c r="AQK136" s="747"/>
      <c r="AQL136" s="747"/>
      <c r="AQM136" s="747"/>
      <c r="AQN136" s="747"/>
      <c r="AQO136" s="747"/>
      <c r="AQP136" s="747"/>
      <c r="AQQ136" s="747"/>
      <c r="AQR136" s="747"/>
      <c r="AQS136" s="747"/>
      <c r="AQT136" s="747"/>
      <c r="AQU136" s="747"/>
      <c r="AQV136" s="747"/>
      <c r="AQW136" s="747"/>
      <c r="AQX136" s="747"/>
      <c r="AQY136" s="747"/>
      <c r="AQZ136" s="747"/>
      <c r="ARA136" s="747"/>
      <c r="ARB136" s="747"/>
      <c r="ARC136" s="747"/>
      <c r="ARD136" s="747"/>
      <c r="ARE136" s="747"/>
      <c r="ARF136" s="747"/>
      <c r="ARG136" s="747"/>
      <c r="ARH136" s="747"/>
      <c r="ARI136" s="747"/>
      <c r="ARJ136" s="747"/>
      <c r="ARK136" s="747"/>
      <c r="ARL136" s="747"/>
      <c r="ARM136" s="747"/>
      <c r="ARN136" s="747"/>
      <c r="ARO136" s="747"/>
      <c r="ARP136" s="747"/>
      <c r="ARQ136" s="747"/>
      <c r="ARR136" s="747"/>
      <c r="ARS136" s="747"/>
      <c r="ART136" s="747"/>
      <c r="ARU136" s="747"/>
      <c r="ARV136" s="747"/>
      <c r="ARW136" s="747"/>
      <c r="ARX136" s="747"/>
      <c r="ARY136" s="747"/>
      <c r="ARZ136" s="747"/>
      <c r="ASA136" s="747"/>
      <c r="ASB136" s="747"/>
      <c r="ASC136" s="747"/>
      <c r="ASD136" s="747"/>
      <c r="ASE136" s="747"/>
      <c r="ASF136" s="747"/>
      <c r="ASG136" s="747"/>
      <c r="ASH136" s="747"/>
      <c r="ASI136" s="747"/>
      <c r="ASJ136" s="747"/>
      <c r="ASK136" s="747"/>
      <c r="ASL136" s="747"/>
      <c r="ASM136" s="747"/>
      <c r="ASN136" s="747"/>
      <c r="ASO136" s="747"/>
      <c r="ASP136" s="747"/>
      <c r="ASQ136" s="747"/>
      <c r="ASR136" s="747"/>
      <c r="ASS136" s="747"/>
      <c r="AST136" s="747"/>
      <c r="ASU136" s="747"/>
      <c r="ASV136" s="747"/>
      <c r="ASW136" s="747"/>
      <c r="ASX136" s="747"/>
      <c r="ASY136" s="747"/>
      <c r="ASZ136" s="747"/>
      <c r="ATA136" s="747"/>
      <c r="ATB136" s="747"/>
      <c r="ATC136" s="747"/>
      <c r="ATD136" s="747"/>
      <c r="ATE136" s="747"/>
      <c r="ATF136" s="747"/>
      <c r="ATG136" s="747"/>
      <c r="ATH136" s="747"/>
      <c r="ATI136" s="747"/>
      <c r="ATJ136" s="747"/>
      <c r="ATK136" s="747"/>
      <c r="ATL136" s="747"/>
      <c r="ATM136" s="747"/>
      <c r="ATN136" s="747"/>
      <c r="ATO136" s="747"/>
      <c r="ATP136" s="747"/>
      <c r="ATQ136" s="747"/>
      <c r="ATR136" s="747"/>
      <c r="ATS136" s="747"/>
      <c r="ATT136" s="747"/>
      <c r="ATU136" s="747"/>
      <c r="ATV136" s="747"/>
      <c r="ATW136" s="747"/>
      <c r="ATX136" s="747"/>
      <c r="ATY136" s="747"/>
      <c r="ATZ136" s="747"/>
      <c r="AUA136" s="747"/>
      <c r="AUB136" s="747"/>
      <c r="AUC136" s="747"/>
      <c r="AUD136" s="747"/>
      <c r="AUE136" s="747"/>
      <c r="AUF136" s="747"/>
      <c r="AUG136" s="747"/>
      <c r="AUH136" s="747"/>
      <c r="AUI136" s="747"/>
      <c r="AUJ136" s="747"/>
      <c r="AUK136" s="747"/>
      <c r="AUL136" s="747"/>
      <c r="AUM136" s="747"/>
      <c r="AUN136" s="747"/>
      <c r="AUO136" s="747"/>
      <c r="AUP136" s="747"/>
      <c r="AUQ136" s="747"/>
      <c r="AUR136" s="747"/>
      <c r="AUS136" s="747"/>
      <c r="AUT136" s="747"/>
      <c r="AUU136" s="747"/>
      <c r="AUV136" s="747"/>
      <c r="AUW136" s="747"/>
      <c r="AUX136" s="747"/>
      <c r="AUY136" s="747"/>
      <c r="AUZ136" s="747"/>
      <c r="AVA136" s="747"/>
      <c r="AVB136" s="747"/>
      <c r="AVC136" s="747"/>
      <c r="AVD136" s="747"/>
      <c r="AVE136" s="747"/>
      <c r="AVF136" s="747"/>
      <c r="AVG136" s="747"/>
      <c r="AVH136" s="747"/>
      <c r="AVI136" s="747"/>
      <c r="AVJ136" s="747"/>
      <c r="AVK136" s="747"/>
      <c r="AVL136" s="747"/>
      <c r="AVM136" s="747"/>
      <c r="AVN136" s="747"/>
      <c r="AVO136" s="747"/>
      <c r="AVP136" s="747"/>
      <c r="AVQ136" s="747"/>
      <c r="AVR136" s="747"/>
      <c r="AVS136" s="747"/>
      <c r="AVT136" s="747"/>
      <c r="AVU136" s="747"/>
      <c r="AVV136" s="747"/>
      <c r="AVW136" s="747"/>
      <c r="AVX136" s="747"/>
      <c r="AVY136" s="747"/>
      <c r="AVZ136" s="747"/>
      <c r="AWA136" s="747"/>
      <c r="AWB136" s="747"/>
      <c r="AWC136" s="747"/>
      <c r="AWD136" s="747"/>
      <c r="AWE136" s="747"/>
      <c r="AWF136" s="747"/>
      <c r="AWG136" s="747"/>
      <c r="AWH136" s="747"/>
      <c r="AWI136" s="747"/>
      <c r="AWJ136" s="747"/>
      <c r="AWK136" s="747"/>
      <c r="AWL136" s="747"/>
      <c r="AWM136" s="747"/>
      <c r="AWN136" s="747"/>
      <c r="AWO136" s="747"/>
      <c r="AWP136" s="747"/>
      <c r="AWQ136" s="747"/>
      <c r="AWR136" s="747"/>
      <c r="AWS136" s="747"/>
      <c r="AWT136" s="747"/>
      <c r="AWU136" s="747"/>
      <c r="AWV136" s="747"/>
      <c r="AWW136" s="747"/>
      <c r="AWX136" s="747"/>
      <c r="AWY136" s="747"/>
      <c r="AWZ136" s="747"/>
      <c r="AXA136" s="747"/>
      <c r="AXB136" s="747"/>
      <c r="AXC136" s="747"/>
      <c r="AXD136" s="747"/>
      <c r="AXE136" s="747"/>
      <c r="AXF136" s="747"/>
      <c r="AXG136" s="747"/>
      <c r="AXH136" s="747"/>
      <c r="AXI136" s="747"/>
      <c r="AXJ136" s="747"/>
      <c r="AXK136" s="747"/>
      <c r="AXL136" s="747"/>
      <c r="AXM136" s="747"/>
      <c r="AXN136" s="747"/>
      <c r="AXO136" s="747"/>
      <c r="AXP136" s="747"/>
      <c r="AXQ136" s="747"/>
      <c r="AXR136" s="747"/>
      <c r="AXS136" s="747"/>
      <c r="AXT136" s="747"/>
      <c r="AXU136" s="747"/>
      <c r="AXV136" s="747"/>
      <c r="AXW136" s="747"/>
      <c r="AXX136" s="747"/>
      <c r="AXY136" s="747"/>
      <c r="AXZ136" s="747"/>
      <c r="AYA136" s="747"/>
      <c r="AYB136" s="747"/>
      <c r="AYC136" s="747"/>
      <c r="AYD136" s="747"/>
      <c r="AYE136" s="747"/>
      <c r="AYF136" s="747"/>
      <c r="AYG136" s="747"/>
      <c r="AYH136" s="747"/>
      <c r="AYI136" s="747"/>
      <c r="AYJ136" s="747"/>
      <c r="AYK136" s="747"/>
      <c r="AYL136" s="747"/>
      <c r="AYM136" s="747"/>
      <c r="AYN136" s="747"/>
      <c r="AYO136" s="747"/>
      <c r="AYP136" s="747"/>
      <c r="AYQ136" s="747"/>
      <c r="AYR136" s="747"/>
      <c r="AYS136" s="747"/>
      <c r="AYT136" s="747"/>
      <c r="AYU136" s="747"/>
      <c r="AYV136" s="747"/>
      <c r="AYW136" s="747"/>
      <c r="AYX136" s="747"/>
      <c r="AYY136" s="747"/>
      <c r="AYZ136" s="747"/>
      <c r="AZA136" s="747"/>
      <c r="AZB136" s="747"/>
      <c r="AZC136" s="747"/>
      <c r="AZD136" s="747"/>
      <c r="AZE136" s="747"/>
      <c r="AZF136" s="747"/>
      <c r="AZG136" s="747"/>
      <c r="AZH136" s="747"/>
      <c r="AZI136" s="747"/>
      <c r="AZJ136" s="747"/>
      <c r="AZK136" s="747"/>
      <c r="AZL136" s="747"/>
      <c r="AZM136" s="747"/>
      <c r="AZN136" s="747"/>
      <c r="AZO136" s="747"/>
      <c r="AZP136" s="747"/>
      <c r="AZQ136" s="747"/>
      <c r="AZR136" s="747"/>
      <c r="AZS136" s="747"/>
      <c r="AZT136" s="747"/>
      <c r="AZU136" s="747"/>
      <c r="AZV136" s="747"/>
      <c r="AZW136" s="747"/>
      <c r="AZX136" s="747"/>
      <c r="AZY136" s="747"/>
      <c r="AZZ136" s="747"/>
      <c r="BAA136" s="747"/>
      <c r="BAB136" s="747"/>
      <c r="BAC136" s="747"/>
      <c r="BAD136" s="747"/>
      <c r="BAE136" s="747"/>
      <c r="BAF136" s="747"/>
      <c r="BAG136" s="747"/>
      <c r="BAH136" s="747"/>
      <c r="BAI136" s="747"/>
      <c r="BAJ136" s="747"/>
      <c r="BAK136" s="747"/>
      <c r="BAL136" s="747"/>
      <c r="BAM136" s="747"/>
      <c r="BAN136" s="747"/>
      <c r="BAO136" s="747"/>
      <c r="BAP136" s="747"/>
      <c r="BAQ136" s="747"/>
      <c r="BAR136" s="747"/>
      <c r="BAS136" s="747"/>
      <c r="BAT136" s="747"/>
      <c r="BAU136" s="747"/>
      <c r="BAV136" s="747"/>
      <c r="BAW136" s="747"/>
      <c r="BAX136" s="747"/>
      <c r="BAY136" s="747"/>
      <c r="BAZ136" s="747"/>
      <c r="BBA136" s="747"/>
      <c r="BBB136" s="747"/>
      <c r="BBC136" s="747"/>
      <c r="BBD136" s="747"/>
      <c r="BBE136" s="747"/>
      <c r="BBF136" s="747"/>
      <c r="BBG136" s="747"/>
      <c r="BBH136" s="747"/>
      <c r="BBI136" s="747"/>
      <c r="BBJ136" s="747"/>
      <c r="BBK136" s="747"/>
      <c r="BBL136" s="747"/>
      <c r="BBM136" s="747"/>
      <c r="BBN136" s="747"/>
      <c r="BBO136" s="747"/>
      <c r="BBP136" s="747"/>
      <c r="BBQ136" s="747"/>
      <c r="BBR136" s="747"/>
      <c r="BBS136" s="747"/>
      <c r="BBT136" s="747"/>
      <c r="BBU136" s="747"/>
      <c r="BBV136" s="747"/>
      <c r="BBW136" s="747"/>
      <c r="BBX136" s="747"/>
      <c r="BBY136" s="747"/>
      <c r="BBZ136" s="747"/>
      <c r="BCA136" s="747"/>
      <c r="BCB136" s="747"/>
      <c r="BCC136" s="747"/>
      <c r="BCD136" s="747"/>
      <c r="BCE136" s="747"/>
      <c r="BCF136" s="747"/>
      <c r="BCG136" s="747"/>
      <c r="BCH136" s="747"/>
      <c r="BCI136" s="747"/>
      <c r="BCJ136" s="747"/>
      <c r="BCK136" s="747"/>
      <c r="BCL136" s="747"/>
      <c r="BCM136" s="747"/>
      <c r="BCN136" s="747"/>
      <c r="BCO136" s="747"/>
      <c r="BCP136" s="747"/>
      <c r="BCQ136" s="747"/>
      <c r="BCR136" s="747"/>
      <c r="BCS136" s="747"/>
      <c r="BCT136" s="747"/>
      <c r="BCU136" s="747"/>
      <c r="BCV136" s="747"/>
      <c r="BCW136" s="747"/>
      <c r="BCX136" s="747"/>
      <c r="BCY136" s="747"/>
      <c r="BCZ136" s="747"/>
      <c r="BDA136" s="747"/>
      <c r="BDB136" s="747"/>
      <c r="BDC136" s="747"/>
      <c r="BDD136" s="747"/>
      <c r="BDE136" s="747"/>
      <c r="BDF136" s="747"/>
      <c r="BDG136" s="747"/>
      <c r="BDH136" s="747"/>
      <c r="BDI136" s="747"/>
      <c r="BDJ136" s="747"/>
      <c r="BDK136" s="747"/>
      <c r="BDL136" s="747"/>
      <c r="BDM136" s="747"/>
      <c r="BDN136" s="747"/>
      <c r="BDO136" s="747"/>
      <c r="BDP136" s="747"/>
      <c r="BDQ136" s="747"/>
      <c r="BDR136" s="747"/>
      <c r="BDS136" s="747"/>
      <c r="BDT136" s="747"/>
      <c r="BDU136" s="747"/>
      <c r="BDV136" s="747"/>
      <c r="BDW136" s="747"/>
      <c r="BDX136" s="747"/>
      <c r="BDY136" s="747"/>
      <c r="BDZ136" s="747"/>
      <c r="BEA136" s="747"/>
      <c r="BEB136" s="747"/>
      <c r="BEC136" s="747"/>
      <c r="BED136" s="747"/>
      <c r="BEE136" s="747"/>
      <c r="BEF136" s="747"/>
      <c r="BEG136" s="747"/>
      <c r="BEH136" s="747"/>
      <c r="BEI136" s="747"/>
      <c r="BEJ136" s="747"/>
      <c r="BEK136" s="747"/>
      <c r="BEL136" s="747"/>
      <c r="BEM136" s="747"/>
      <c r="BEN136" s="747"/>
      <c r="BEO136" s="747"/>
      <c r="BEP136" s="747"/>
      <c r="BEQ136" s="747"/>
      <c r="BER136" s="747"/>
      <c r="BES136" s="747"/>
      <c r="BET136" s="747"/>
      <c r="BEU136" s="747"/>
      <c r="BEV136" s="747"/>
      <c r="BEW136" s="747"/>
      <c r="BEX136" s="747"/>
      <c r="BEY136" s="747"/>
      <c r="BEZ136" s="747"/>
      <c r="BFA136" s="747"/>
      <c r="BFB136" s="747"/>
      <c r="BFC136" s="747"/>
      <c r="BFD136" s="747"/>
      <c r="BFE136" s="747"/>
      <c r="BFF136" s="747"/>
      <c r="BFG136" s="747"/>
      <c r="BFH136" s="747"/>
      <c r="BFI136" s="747"/>
      <c r="BFJ136" s="747"/>
      <c r="BFK136" s="747"/>
      <c r="BFL136" s="747"/>
      <c r="BFM136" s="747"/>
      <c r="BFN136" s="747"/>
      <c r="BFO136" s="747"/>
      <c r="BFP136" s="747"/>
      <c r="BFQ136" s="747"/>
      <c r="BFR136" s="747"/>
      <c r="BFS136" s="747"/>
      <c r="BFT136" s="747"/>
      <c r="BFU136" s="747"/>
      <c r="BFV136" s="747"/>
      <c r="BFW136" s="747"/>
      <c r="BFX136" s="747"/>
      <c r="BFY136" s="747"/>
      <c r="BFZ136" s="747"/>
      <c r="BGA136" s="747"/>
      <c r="BGB136" s="747"/>
      <c r="BGC136" s="747"/>
      <c r="BGD136" s="747"/>
      <c r="BGE136" s="747"/>
      <c r="BGF136" s="747"/>
      <c r="BGG136" s="747"/>
      <c r="BGH136" s="747"/>
      <c r="BGI136" s="747"/>
      <c r="BGJ136" s="747"/>
      <c r="BGK136" s="747"/>
      <c r="BGL136" s="747"/>
      <c r="BGM136" s="747"/>
      <c r="BGN136" s="747"/>
      <c r="BGO136" s="747"/>
      <c r="BGP136" s="747"/>
      <c r="BGQ136" s="747"/>
      <c r="BGR136" s="747"/>
      <c r="BGS136" s="747"/>
      <c r="BGT136" s="747"/>
      <c r="BGU136" s="747"/>
      <c r="BGV136" s="747"/>
      <c r="BGW136" s="747"/>
      <c r="BGX136" s="747"/>
      <c r="BGY136" s="747"/>
      <c r="BGZ136" s="747"/>
      <c r="BHA136" s="747"/>
      <c r="BHB136" s="747"/>
      <c r="BHC136" s="747"/>
      <c r="BHD136" s="747"/>
      <c r="BHE136" s="747"/>
      <c r="BHF136" s="747"/>
      <c r="BHG136" s="747"/>
      <c r="BHH136" s="747"/>
      <c r="BHI136" s="747"/>
      <c r="BHJ136" s="747"/>
      <c r="BHK136" s="747"/>
      <c r="BHL136" s="747"/>
      <c r="BHM136" s="747"/>
      <c r="BHN136" s="747"/>
      <c r="BHO136" s="747"/>
      <c r="BHP136" s="747"/>
      <c r="BHQ136" s="747"/>
      <c r="BHR136" s="747"/>
      <c r="BHS136" s="747"/>
      <c r="BHT136" s="747"/>
      <c r="BHU136" s="747"/>
      <c r="BHV136" s="747"/>
      <c r="BHW136" s="747"/>
      <c r="BHX136" s="747"/>
      <c r="BHY136" s="747"/>
      <c r="BHZ136" s="747"/>
      <c r="BIA136" s="747"/>
      <c r="BIB136" s="747"/>
      <c r="BIC136" s="747"/>
      <c r="BID136" s="747"/>
      <c r="BIE136" s="747"/>
      <c r="BIF136" s="747"/>
      <c r="BIG136" s="747"/>
      <c r="BIH136" s="747"/>
      <c r="BII136" s="747"/>
      <c r="BIJ136" s="747"/>
      <c r="BIK136" s="747"/>
      <c r="BIL136" s="747"/>
      <c r="BIM136" s="747"/>
      <c r="BIN136" s="747"/>
      <c r="BIO136" s="747"/>
      <c r="BIP136" s="747"/>
      <c r="BIQ136" s="747"/>
      <c r="BIR136" s="747"/>
      <c r="BIS136" s="747"/>
      <c r="BIT136" s="747"/>
      <c r="BIU136" s="747"/>
      <c r="BIV136" s="747"/>
      <c r="BIW136" s="747"/>
      <c r="BIX136" s="747"/>
      <c r="BIY136" s="747"/>
      <c r="BIZ136" s="747"/>
      <c r="BJA136" s="747"/>
      <c r="BJB136" s="747"/>
      <c r="BJC136" s="747"/>
      <c r="BJD136" s="747"/>
      <c r="BJE136" s="747"/>
      <c r="BJF136" s="747"/>
      <c r="BJG136" s="747"/>
      <c r="BJH136" s="747"/>
      <c r="BJI136" s="747"/>
      <c r="BJJ136" s="747"/>
      <c r="BJK136" s="747"/>
      <c r="BJL136" s="747"/>
      <c r="BJM136" s="747"/>
      <c r="BJN136" s="747"/>
      <c r="BJO136" s="747"/>
      <c r="BJP136" s="747"/>
      <c r="BJQ136" s="747"/>
      <c r="BJR136" s="747"/>
      <c r="BJS136" s="747"/>
      <c r="BJT136" s="747"/>
      <c r="BJU136" s="747"/>
      <c r="BJV136" s="747"/>
      <c r="BJW136" s="747"/>
      <c r="BJX136" s="747"/>
      <c r="BJY136" s="747"/>
      <c r="BJZ136" s="747"/>
      <c r="BKA136" s="747"/>
      <c r="BKB136" s="747"/>
      <c r="BKC136" s="747"/>
      <c r="BKD136" s="747"/>
      <c r="BKE136" s="747"/>
      <c r="BKF136" s="747"/>
      <c r="BKG136" s="747"/>
      <c r="BKH136" s="747"/>
      <c r="BKI136" s="747"/>
      <c r="BKJ136" s="747"/>
      <c r="BKK136" s="747"/>
      <c r="BKL136" s="747"/>
      <c r="BKM136" s="747"/>
      <c r="BKN136" s="747"/>
      <c r="BKO136" s="747"/>
      <c r="BKP136" s="747"/>
      <c r="BKQ136" s="747"/>
      <c r="BKR136" s="747"/>
      <c r="BKS136" s="747"/>
      <c r="BKT136" s="747"/>
      <c r="BKU136" s="747"/>
      <c r="BKV136" s="747"/>
      <c r="BKW136" s="747"/>
      <c r="BKX136" s="747"/>
      <c r="BKY136" s="747"/>
      <c r="BKZ136" s="747"/>
      <c r="BLA136" s="747"/>
      <c r="BLB136" s="747"/>
      <c r="BLC136" s="747"/>
      <c r="BLD136" s="747"/>
      <c r="BLE136" s="747"/>
      <c r="BLF136" s="747"/>
      <c r="BLG136" s="747"/>
      <c r="BLH136" s="747"/>
      <c r="BLI136" s="747"/>
      <c r="BLJ136" s="747"/>
      <c r="BLK136" s="747"/>
      <c r="BLL136" s="747"/>
      <c r="BLM136" s="747"/>
      <c r="BLN136" s="747"/>
      <c r="BLO136" s="747"/>
      <c r="BLP136" s="747"/>
      <c r="BLQ136" s="747"/>
      <c r="BLR136" s="747"/>
      <c r="BLS136" s="747"/>
      <c r="BLT136" s="747"/>
      <c r="BLU136" s="747"/>
      <c r="BLV136" s="747"/>
      <c r="BLW136" s="747"/>
      <c r="BLX136" s="747"/>
      <c r="BLY136" s="747"/>
      <c r="BLZ136" s="747"/>
      <c r="BMA136" s="747"/>
      <c r="BMB136" s="747"/>
      <c r="BMC136" s="747"/>
      <c r="BMD136" s="747"/>
      <c r="BME136" s="747"/>
      <c r="BMF136" s="747"/>
      <c r="BMG136" s="747"/>
      <c r="BMH136" s="747"/>
      <c r="BMI136" s="747"/>
      <c r="BMJ136" s="747"/>
      <c r="BMK136" s="747"/>
      <c r="BML136" s="747"/>
      <c r="BMM136" s="747"/>
      <c r="BMN136" s="747"/>
      <c r="BMO136" s="747"/>
      <c r="BMP136" s="747"/>
      <c r="BMQ136" s="747"/>
      <c r="BMR136" s="747"/>
      <c r="BMS136" s="747"/>
      <c r="BMT136" s="747"/>
      <c r="BMU136" s="747"/>
      <c r="BMV136" s="747"/>
      <c r="BMW136" s="747"/>
      <c r="BMX136" s="747"/>
      <c r="BMY136" s="747"/>
      <c r="BMZ136" s="747"/>
      <c r="BNA136" s="747"/>
      <c r="BNB136" s="747"/>
      <c r="BNC136" s="747"/>
      <c r="BND136" s="747"/>
      <c r="BNE136" s="747"/>
      <c r="BNF136" s="747"/>
      <c r="BNG136" s="747"/>
      <c r="BNH136" s="747"/>
      <c r="BNI136" s="747"/>
      <c r="BNJ136" s="747"/>
      <c r="BNK136" s="747"/>
      <c r="BNL136" s="747"/>
      <c r="BNM136" s="747"/>
      <c r="BNN136" s="747"/>
      <c r="BNO136" s="747"/>
      <c r="BNP136" s="747"/>
      <c r="BNQ136" s="747"/>
      <c r="BNR136" s="747"/>
      <c r="BNS136" s="747"/>
      <c r="BNT136" s="747"/>
      <c r="BNU136" s="747"/>
      <c r="BNV136" s="747"/>
      <c r="BNW136" s="747"/>
      <c r="BNX136" s="747"/>
      <c r="BNY136" s="747"/>
      <c r="BNZ136" s="747"/>
      <c r="BOA136" s="747"/>
      <c r="BOB136" s="747"/>
      <c r="BOC136" s="747"/>
      <c r="BOD136" s="747"/>
      <c r="BOE136" s="747"/>
      <c r="BOF136" s="747"/>
      <c r="BOG136" s="747"/>
      <c r="BOH136" s="747"/>
      <c r="BOI136" s="747"/>
      <c r="BOJ136" s="747"/>
      <c r="BOK136" s="747"/>
      <c r="BOL136" s="747"/>
      <c r="BOM136" s="747"/>
      <c r="BON136" s="747"/>
      <c r="BOO136" s="747"/>
      <c r="BOP136" s="747"/>
      <c r="BOQ136" s="747"/>
      <c r="BOR136" s="747"/>
      <c r="BOS136" s="747"/>
      <c r="BOT136" s="747"/>
      <c r="BOU136" s="747"/>
      <c r="BOV136" s="747"/>
      <c r="BOW136" s="747"/>
      <c r="BOX136" s="747"/>
      <c r="BOY136" s="747"/>
      <c r="BOZ136" s="747"/>
      <c r="BPA136" s="747"/>
      <c r="BPB136" s="747"/>
      <c r="BPC136" s="747"/>
      <c r="BPD136" s="747"/>
      <c r="BPE136" s="747"/>
      <c r="BPF136" s="747"/>
      <c r="BPG136" s="747"/>
      <c r="BPH136" s="747"/>
      <c r="BPI136" s="747"/>
      <c r="BPJ136" s="747"/>
      <c r="BPK136" s="747"/>
      <c r="BPL136" s="747"/>
      <c r="BPM136" s="747"/>
      <c r="BPN136" s="747"/>
      <c r="BPO136" s="747"/>
      <c r="BPP136" s="747"/>
      <c r="BPQ136" s="747"/>
      <c r="BPR136" s="747"/>
      <c r="BPS136" s="747"/>
      <c r="BPT136" s="747"/>
      <c r="BPU136" s="747"/>
      <c r="BPV136" s="747"/>
      <c r="BPW136" s="747"/>
      <c r="BPX136" s="747"/>
      <c r="BPY136" s="747"/>
      <c r="BPZ136" s="747"/>
      <c r="BQA136" s="747"/>
      <c r="BQB136" s="747"/>
      <c r="BQC136" s="747"/>
      <c r="BQD136" s="747"/>
      <c r="BQE136" s="747"/>
      <c r="BQF136" s="747"/>
      <c r="BQG136" s="747"/>
      <c r="BQH136" s="747"/>
      <c r="BQI136" s="747"/>
      <c r="BQJ136" s="747"/>
      <c r="BQK136" s="747"/>
      <c r="BQL136" s="747"/>
      <c r="BQM136" s="747"/>
      <c r="BQN136" s="747"/>
      <c r="BQO136" s="747"/>
      <c r="BQP136" s="747"/>
      <c r="BQQ136" s="747"/>
      <c r="BQR136" s="747"/>
      <c r="BQS136" s="747"/>
      <c r="BQT136" s="747"/>
      <c r="BQU136" s="747"/>
      <c r="BQV136" s="747"/>
      <c r="BQW136" s="747"/>
      <c r="BQX136" s="747"/>
      <c r="BQY136" s="747"/>
      <c r="BQZ136" s="747"/>
      <c r="BRA136" s="747"/>
      <c r="BRB136" s="747"/>
      <c r="BRC136" s="747"/>
      <c r="BRD136" s="747"/>
      <c r="BRE136" s="747"/>
      <c r="BRF136" s="747"/>
      <c r="BRG136" s="747"/>
      <c r="BRH136" s="747"/>
      <c r="BRI136" s="747"/>
      <c r="BRJ136" s="747"/>
      <c r="BRK136" s="747"/>
      <c r="BRL136" s="747"/>
      <c r="BRM136" s="747"/>
      <c r="BRN136" s="747"/>
      <c r="BRO136" s="747"/>
      <c r="BRP136" s="747"/>
      <c r="BRQ136" s="747"/>
      <c r="BRR136" s="747"/>
      <c r="BRS136" s="747"/>
      <c r="BRT136" s="747"/>
      <c r="BRU136" s="747"/>
      <c r="BRV136" s="747"/>
      <c r="BRW136" s="747"/>
      <c r="BRX136" s="747"/>
      <c r="BRY136" s="747"/>
      <c r="BRZ136" s="747"/>
      <c r="BSA136" s="747"/>
      <c r="BSB136" s="747"/>
      <c r="BSC136" s="747"/>
      <c r="BSD136" s="747"/>
      <c r="BSE136" s="747"/>
      <c r="BSF136" s="747"/>
      <c r="BSG136" s="747"/>
      <c r="BSH136" s="747"/>
      <c r="BSI136" s="747"/>
      <c r="BSJ136" s="747"/>
      <c r="BSK136" s="747"/>
      <c r="BSL136" s="747"/>
      <c r="BSM136" s="747"/>
      <c r="BSN136" s="747"/>
      <c r="BSO136" s="747"/>
      <c r="BSP136" s="747"/>
      <c r="BSQ136" s="747"/>
      <c r="BSR136" s="747"/>
      <c r="BSS136" s="747"/>
      <c r="BST136" s="747"/>
      <c r="BSU136" s="747"/>
      <c r="BSV136" s="747"/>
      <c r="BSW136" s="747"/>
      <c r="BSX136" s="747"/>
      <c r="BSY136" s="747"/>
      <c r="BSZ136" s="747"/>
      <c r="BTA136" s="747"/>
      <c r="BTB136" s="747"/>
      <c r="BTC136" s="747"/>
      <c r="BTD136" s="747"/>
      <c r="BTE136" s="747"/>
      <c r="BTF136" s="747"/>
      <c r="BTG136" s="747"/>
      <c r="BTH136" s="747"/>
      <c r="BTI136" s="747"/>
      <c r="BTJ136" s="747"/>
      <c r="BTK136" s="747"/>
      <c r="BTL136" s="747"/>
      <c r="BTM136" s="747"/>
      <c r="BTN136" s="747"/>
      <c r="BTO136" s="747"/>
      <c r="BTP136" s="747"/>
      <c r="BTQ136" s="747"/>
      <c r="BTR136" s="747"/>
      <c r="BTS136" s="747"/>
      <c r="BTT136" s="747"/>
      <c r="BTU136" s="747"/>
      <c r="BTV136" s="747"/>
      <c r="BTW136" s="747"/>
      <c r="BTX136" s="747"/>
      <c r="BTY136" s="747"/>
      <c r="BTZ136" s="747"/>
      <c r="BUA136" s="747"/>
      <c r="BUB136" s="747"/>
      <c r="BUC136" s="747"/>
      <c r="BUD136" s="747"/>
      <c r="BUE136" s="747"/>
      <c r="BUF136" s="747"/>
      <c r="BUG136" s="747"/>
      <c r="BUH136" s="747"/>
      <c r="BUI136" s="747"/>
      <c r="BUJ136" s="747"/>
      <c r="BUK136" s="747"/>
      <c r="BUL136" s="747"/>
      <c r="BUM136" s="747"/>
      <c r="BUN136" s="747"/>
      <c r="BUO136" s="747"/>
      <c r="BUP136" s="747"/>
      <c r="BUQ136" s="747"/>
      <c r="BUR136" s="747"/>
      <c r="BUS136" s="747"/>
      <c r="BUT136" s="747"/>
      <c r="BUU136" s="747"/>
      <c r="BUV136" s="747"/>
      <c r="BUW136" s="747"/>
      <c r="BUX136" s="747"/>
      <c r="BUY136" s="747"/>
      <c r="BUZ136" s="747"/>
      <c r="BVA136" s="747"/>
      <c r="BVB136" s="747"/>
      <c r="BVC136" s="747"/>
      <c r="BVD136" s="747"/>
      <c r="BVE136" s="747"/>
      <c r="BVF136" s="747"/>
      <c r="BVG136" s="747"/>
      <c r="BVH136" s="747"/>
      <c r="BVI136" s="747"/>
      <c r="BVJ136" s="747"/>
      <c r="BVK136" s="747"/>
      <c r="BVL136" s="747"/>
      <c r="BVM136" s="747"/>
      <c r="BVN136" s="747"/>
      <c r="BVO136" s="747"/>
      <c r="BVP136" s="747"/>
      <c r="BVQ136" s="747"/>
      <c r="BVR136" s="747"/>
      <c r="BVS136" s="747"/>
      <c r="BVT136" s="747"/>
      <c r="BVU136" s="747"/>
      <c r="BVV136" s="747"/>
      <c r="BVW136" s="747"/>
      <c r="BVX136" s="747"/>
      <c r="BVY136" s="747"/>
      <c r="BVZ136" s="747"/>
      <c r="BWA136" s="747"/>
      <c r="BWB136" s="747"/>
      <c r="BWC136" s="747"/>
      <c r="BWD136" s="747"/>
      <c r="BWE136" s="747"/>
      <c r="BWF136" s="747"/>
      <c r="BWG136" s="747"/>
      <c r="BWH136" s="747"/>
      <c r="BWI136" s="747"/>
      <c r="BWJ136" s="747"/>
      <c r="BWK136" s="747"/>
      <c r="BWL136" s="747"/>
      <c r="BWM136" s="747"/>
      <c r="BWN136" s="747"/>
      <c r="BWO136" s="747"/>
      <c r="BWP136" s="747"/>
      <c r="BWQ136" s="747"/>
      <c r="BWR136" s="747"/>
      <c r="BWS136" s="747"/>
      <c r="BWT136" s="747"/>
      <c r="BWU136" s="747"/>
      <c r="BWV136" s="747"/>
      <c r="BWW136" s="747"/>
      <c r="BWX136" s="747"/>
      <c r="BWY136" s="747"/>
      <c r="BWZ136" s="747"/>
      <c r="BXA136" s="747"/>
      <c r="BXB136" s="747"/>
      <c r="BXC136" s="747"/>
      <c r="BXD136" s="747"/>
      <c r="BXE136" s="747"/>
      <c r="BXF136" s="747"/>
      <c r="BXG136" s="747"/>
      <c r="BXH136" s="747"/>
      <c r="BXI136" s="747"/>
      <c r="BXJ136" s="747"/>
      <c r="BXK136" s="747"/>
      <c r="BXL136" s="747"/>
      <c r="BXM136" s="747"/>
      <c r="BXN136" s="747"/>
      <c r="BXO136" s="747"/>
      <c r="BXP136" s="747"/>
      <c r="BXQ136" s="747"/>
      <c r="BXR136" s="747"/>
      <c r="BXS136" s="747"/>
      <c r="BXT136" s="747"/>
      <c r="BXU136" s="747"/>
      <c r="BXV136" s="747"/>
      <c r="BXW136" s="747"/>
      <c r="BXX136" s="747"/>
      <c r="BXY136" s="747"/>
      <c r="BXZ136" s="747"/>
      <c r="BYA136" s="747"/>
      <c r="BYB136" s="747"/>
      <c r="BYC136" s="747"/>
      <c r="BYD136" s="747"/>
      <c r="BYE136" s="747"/>
      <c r="BYF136" s="747"/>
      <c r="BYG136" s="747"/>
      <c r="BYH136" s="747"/>
      <c r="BYI136" s="747"/>
      <c r="BYJ136" s="747"/>
      <c r="BYK136" s="747"/>
      <c r="BYL136" s="747"/>
      <c r="BYM136" s="747"/>
      <c r="BYN136" s="747"/>
      <c r="BYO136" s="747"/>
      <c r="BYP136" s="747"/>
      <c r="BYQ136" s="747"/>
      <c r="BYR136" s="747"/>
      <c r="BYS136" s="747"/>
      <c r="BYT136" s="747"/>
      <c r="BYU136" s="747"/>
      <c r="BYV136" s="747"/>
      <c r="BYW136" s="747"/>
      <c r="BYX136" s="747"/>
      <c r="BYY136" s="747"/>
      <c r="BYZ136" s="747"/>
      <c r="BZA136" s="747"/>
      <c r="BZB136" s="747"/>
      <c r="BZC136" s="747"/>
      <c r="BZD136" s="747"/>
      <c r="BZE136" s="747"/>
      <c r="BZF136" s="747"/>
      <c r="BZG136" s="747"/>
      <c r="BZH136" s="747"/>
      <c r="BZI136" s="747"/>
      <c r="BZJ136" s="747"/>
      <c r="BZK136" s="747"/>
      <c r="BZL136" s="747"/>
      <c r="BZM136" s="747"/>
      <c r="BZN136" s="747"/>
      <c r="BZO136" s="747"/>
      <c r="BZP136" s="747"/>
      <c r="BZQ136" s="747"/>
      <c r="BZR136" s="747"/>
      <c r="BZS136" s="747"/>
      <c r="BZT136" s="747"/>
      <c r="BZU136" s="747"/>
      <c r="BZV136" s="747"/>
      <c r="BZW136" s="747"/>
      <c r="BZX136" s="747"/>
      <c r="BZY136" s="747"/>
      <c r="BZZ136" s="747"/>
      <c r="CAA136" s="747"/>
      <c r="CAB136" s="747"/>
      <c r="CAC136" s="747"/>
      <c r="CAD136" s="747"/>
      <c r="CAE136" s="747"/>
      <c r="CAF136" s="747"/>
      <c r="CAG136" s="747"/>
      <c r="CAH136" s="747"/>
      <c r="CAI136" s="747"/>
      <c r="CAJ136" s="747"/>
      <c r="CAK136" s="747"/>
      <c r="CAL136" s="747"/>
      <c r="CAM136" s="747"/>
      <c r="CAN136" s="747"/>
      <c r="CAO136" s="747"/>
      <c r="CAP136" s="747"/>
      <c r="CAQ136" s="747"/>
      <c r="CAR136" s="747"/>
      <c r="CAS136" s="747"/>
      <c r="CAT136" s="747"/>
      <c r="CAU136" s="747"/>
      <c r="CAV136" s="747"/>
      <c r="CAW136" s="747"/>
      <c r="CAX136" s="747"/>
      <c r="CAY136" s="747"/>
      <c r="CAZ136" s="747"/>
      <c r="CBA136" s="747"/>
      <c r="CBB136" s="747"/>
      <c r="CBC136" s="747"/>
      <c r="CBD136" s="747"/>
      <c r="CBE136" s="747"/>
      <c r="CBF136" s="747"/>
      <c r="CBG136" s="747"/>
      <c r="CBH136" s="747"/>
      <c r="CBI136" s="747"/>
      <c r="CBJ136" s="747"/>
      <c r="CBK136" s="747"/>
      <c r="CBL136" s="747"/>
      <c r="CBM136" s="747"/>
      <c r="CBN136" s="747"/>
      <c r="CBO136" s="747"/>
      <c r="CBP136" s="747"/>
      <c r="CBQ136" s="747"/>
      <c r="CBR136" s="747"/>
      <c r="CBS136" s="747"/>
      <c r="CBT136" s="747"/>
      <c r="CBU136" s="747"/>
      <c r="CBV136" s="747"/>
      <c r="CBW136" s="747"/>
      <c r="CBX136" s="747"/>
      <c r="CBY136" s="747"/>
      <c r="CBZ136" s="747"/>
      <c r="CCA136" s="747"/>
      <c r="CCB136" s="747"/>
      <c r="CCC136" s="747"/>
      <c r="CCD136" s="747"/>
      <c r="CCE136" s="747"/>
      <c r="CCF136" s="747"/>
      <c r="CCG136" s="747"/>
      <c r="CCH136" s="747"/>
      <c r="CCI136" s="747"/>
      <c r="CCJ136" s="747"/>
      <c r="CCK136" s="747"/>
      <c r="CCL136" s="747"/>
      <c r="CCM136" s="747"/>
      <c r="CCN136" s="747"/>
      <c r="CCO136" s="747"/>
      <c r="CCP136" s="747"/>
      <c r="CCQ136" s="747"/>
      <c r="CCR136" s="747"/>
      <c r="CCS136" s="747"/>
      <c r="CCT136" s="747"/>
      <c r="CCU136" s="747"/>
      <c r="CCV136" s="747"/>
      <c r="CCW136" s="747"/>
      <c r="CCX136" s="747"/>
      <c r="CCY136" s="747"/>
      <c r="CCZ136" s="747"/>
      <c r="CDA136" s="747"/>
      <c r="CDB136" s="747"/>
      <c r="CDC136" s="747"/>
      <c r="CDD136" s="747"/>
      <c r="CDE136" s="747"/>
      <c r="CDF136" s="747"/>
      <c r="CDG136" s="747"/>
      <c r="CDH136" s="747"/>
      <c r="CDI136" s="747"/>
      <c r="CDJ136" s="747"/>
      <c r="CDK136" s="747"/>
      <c r="CDL136" s="747"/>
      <c r="CDM136" s="747"/>
      <c r="CDN136" s="747"/>
      <c r="CDO136" s="747"/>
      <c r="CDP136" s="747"/>
      <c r="CDQ136" s="747"/>
      <c r="CDR136" s="747"/>
      <c r="CDS136" s="747"/>
      <c r="CDT136" s="747"/>
      <c r="CDU136" s="747"/>
      <c r="CDV136" s="747"/>
      <c r="CDW136" s="747"/>
      <c r="CDX136" s="747"/>
      <c r="CDY136" s="747"/>
      <c r="CDZ136" s="747"/>
      <c r="CEA136" s="747"/>
      <c r="CEB136" s="747"/>
      <c r="CEC136" s="747"/>
      <c r="CED136" s="747"/>
      <c r="CEE136" s="747"/>
      <c r="CEF136" s="747"/>
      <c r="CEG136" s="747"/>
      <c r="CEH136" s="747"/>
      <c r="CEI136" s="747"/>
      <c r="CEJ136" s="747"/>
      <c r="CEK136" s="747"/>
      <c r="CEL136" s="747"/>
      <c r="CEM136" s="747"/>
      <c r="CEN136" s="747"/>
      <c r="CEO136" s="747"/>
      <c r="CEP136" s="747"/>
      <c r="CEQ136" s="747"/>
      <c r="CER136" s="747"/>
      <c r="CES136" s="747"/>
      <c r="CET136" s="747"/>
      <c r="CEU136" s="747"/>
      <c r="CEV136" s="747"/>
      <c r="CEW136" s="747"/>
      <c r="CEX136" s="747"/>
      <c r="CEY136" s="747"/>
      <c r="CEZ136" s="747"/>
      <c r="CFA136" s="747"/>
      <c r="CFB136" s="747"/>
      <c r="CFC136" s="747"/>
      <c r="CFD136" s="747"/>
      <c r="CFE136" s="747"/>
      <c r="CFF136" s="747"/>
      <c r="CFG136" s="747"/>
      <c r="CFH136" s="747"/>
      <c r="CFI136" s="747"/>
      <c r="CFJ136" s="747"/>
      <c r="CFK136" s="747"/>
      <c r="CFL136" s="747"/>
      <c r="CFM136" s="747"/>
      <c r="CFN136" s="747"/>
      <c r="CFO136" s="747"/>
      <c r="CFP136" s="747"/>
      <c r="CFQ136" s="747"/>
      <c r="CFR136" s="747"/>
      <c r="CFS136" s="747"/>
      <c r="CFT136" s="747"/>
      <c r="CFU136" s="747"/>
      <c r="CFV136" s="747"/>
      <c r="CFW136" s="747"/>
      <c r="CFX136" s="747"/>
      <c r="CFY136" s="747"/>
      <c r="CFZ136" s="747"/>
      <c r="CGA136" s="747"/>
      <c r="CGB136" s="747"/>
      <c r="CGC136" s="747"/>
      <c r="CGD136" s="747"/>
      <c r="CGE136" s="747"/>
      <c r="CGF136" s="747"/>
      <c r="CGG136" s="747"/>
      <c r="CGH136" s="747"/>
      <c r="CGI136" s="747"/>
      <c r="CGJ136" s="747"/>
      <c r="CGK136" s="747"/>
      <c r="CGL136" s="747"/>
      <c r="CGM136" s="747"/>
      <c r="CGN136" s="747"/>
      <c r="CGO136" s="747"/>
      <c r="CGP136" s="747"/>
      <c r="CGQ136" s="747"/>
      <c r="CGR136" s="747"/>
      <c r="CGS136" s="747"/>
      <c r="CGT136" s="747"/>
      <c r="CGU136" s="747"/>
      <c r="CGV136" s="747"/>
      <c r="CGW136" s="747"/>
      <c r="CGX136" s="747"/>
      <c r="CGY136" s="747"/>
      <c r="CGZ136" s="747"/>
      <c r="CHA136" s="747"/>
      <c r="CHB136" s="747"/>
      <c r="CHC136" s="747"/>
      <c r="CHD136" s="747"/>
      <c r="CHE136" s="747"/>
      <c r="CHF136" s="747"/>
      <c r="CHG136" s="747"/>
      <c r="CHH136" s="747"/>
      <c r="CHI136" s="747"/>
      <c r="CHJ136" s="747"/>
      <c r="CHK136" s="747"/>
      <c r="CHL136" s="747"/>
      <c r="CHM136" s="747"/>
      <c r="CHN136" s="747"/>
      <c r="CHO136" s="747"/>
      <c r="CHP136" s="747"/>
      <c r="CHQ136" s="747"/>
      <c r="CHR136" s="747"/>
      <c r="CHS136" s="747"/>
      <c r="CHT136" s="747"/>
      <c r="CHU136" s="747"/>
      <c r="CHV136" s="747"/>
      <c r="CHW136" s="747"/>
      <c r="CHX136" s="747"/>
      <c r="CHY136" s="747"/>
      <c r="CHZ136" s="747"/>
      <c r="CIA136" s="747"/>
      <c r="CIB136" s="747"/>
      <c r="CIC136" s="747"/>
      <c r="CID136" s="747"/>
      <c r="CIE136" s="747"/>
      <c r="CIF136" s="747"/>
      <c r="CIG136" s="747"/>
      <c r="CIH136" s="747"/>
      <c r="CII136" s="747"/>
      <c r="CIJ136" s="747"/>
      <c r="CIK136" s="747"/>
      <c r="CIL136" s="747"/>
      <c r="CIM136" s="747"/>
      <c r="CIN136" s="747"/>
      <c r="CIO136" s="747"/>
      <c r="CIP136" s="747"/>
      <c r="CIQ136" s="747"/>
      <c r="CIR136" s="747"/>
      <c r="CIS136" s="747"/>
      <c r="CIT136" s="747"/>
      <c r="CIU136" s="747"/>
      <c r="CIV136" s="747"/>
      <c r="CIW136" s="747"/>
      <c r="CIX136" s="747"/>
      <c r="CIY136" s="747"/>
      <c r="CIZ136" s="747"/>
      <c r="CJA136" s="747"/>
      <c r="CJB136" s="747"/>
      <c r="CJC136" s="747"/>
      <c r="CJD136" s="747"/>
      <c r="CJE136" s="747"/>
      <c r="CJF136" s="747"/>
      <c r="CJG136" s="747"/>
      <c r="CJH136" s="747"/>
      <c r="CJI136" s="747"/>
      <c r="CJJ136" s="747"/>
      <c r="CJK136" s="747"/>
      <c r="CJL136" s="747"/>
      <c r="CJM136" s="747"/>
      <c r="CJN136" s="747"/>
      <c r="CJO136" s="747"/>
      <c r="CJP136" s="747"/>
      <c r="CJQ136" s="747"/>
      <c r="CJR136" s="747"/>
      <c r="CJS136" s="747"/>
      <c r="CJT136" s="747"/>
      <c r="CJU136" s="747"/>
      <c r="CJV136" s="747"/>
      <c r="CJW136" s="747"/>
      <c r="CJX136" s="747"/>
      <c r="CJY136" s="747"/>
      <c r="CJZ136" s="747"/>
      <c r="CKA136" s="747"/>
      <c r="CKB136" s="747"/>
      <c r="CKC136" s="747"/>
      <c r="CKD136" s="747"/>
      <c r="CKE136" s="747"/>
      <c r="CKF136" s="747"/>
      <c r="CKG136" s="747"/>
      <c r="CKH136" s="747"/>
      <c r="CKI136" s="747"/>
      <c r="CKJ136" s="747"/>
      <c r="CKK136" s="747"/>
      <c r="CKL136" s="747"/>
      <c r="CKM136" s="747"/>
      <c r="CKN136" s="747"/>
      <c r="CKO136" s="747"/>
      <c r="CKP136" s="747"/>
      <c r="CKQ136" s="747"/>
      <c r="CKR136" s="747"/>
      <c r="CKS136" s="747"/>
      <c r="CKT136" s="747"/>
      <c r="CKU136" s="747"/>
      <c r="CKV136" s="747"/>
      <c r="CKW136" s="747"/>
      <c r="CKX136" s="747"/>
      <c r="CKY136" s="747"/>
      <c r="CKZ136" s="747"/>
      <c r="CLA136" s="747"/>
      <c r="CLB136" s="747"/>
      <c r="CLC136" s="747"/>
      <c r="CLD136" s="747"/>
      <c r="CLE136" s="747"/>
      <c r="CLF136" s="747"/>
      <c r="CLG136" s="747"/>
      <c r="CLH136" s="747"/>
      <c r="CLI136" s="747"/>
      <c r="CLJ136" s="747"/>
      <c r="CLK136" s="747"/>
      <c r="CLL136" s="747"/>
      <c r="CLM136" s="747"/>
      <c r="CLN136" s="747"/>
      <c r="CLO136" s="747"/>
      <c r="CLP136" s="747"/>
      <c r="CLQ136" s="747"/>
      <c r="CLR136" s="747"/>
      <c r="CLS136" s="747"/>
      <c r="CLT136" s="747"/>
      <c r="CLU136" s="747"/>
      <c r="CLV136" s="747"/>
      <c r="CLW136" s="747"/>
      <c r="CLX136" s="747"/>
      <c r="CLY136" s="747"/>
      <c r="CLZ136" s="747"/>
      <c r="CMA136" s="747"/>
      <c r="CMB136" s="747"/>
      <c r="CMC136" s="747"/>
      <c r="CMD136" s="747"/>
      <c r="CME136" s="747"/>
      <c r="CMF136" s="747"/>
      <c r="CMG136" s="747"/>
      <c r="CMH136" s="747"/>
      <c r="CMI136" s="747"/>
      <c r="CMJ136" s="747"/>
      <c r="CMK136" s="747"/>
      <c r="CML136" s="747"/>
      <c r="CMM136" s="747"/>
      <c r="CMN136" s="747"/>
      <c r="CMO136" s="747"/>
      <c r="CMP136" s="747"/>
      <c r="CMQ136" s="747"/>
      <c r="CMR136" s="747"/>
      <c r="CMS136" s="747"/>
      <c r="CMT136" s="747"/>
      <c r="CMU136" s="747"/>
      <c r="CMV136" s="747"/>
      <c r="CMW136" s="747"/>
      <c r="CMX136" s="747"/>
      <c r="CMY136" s="747"/>
      <c r="CMZ136" s="747"/>
      <c r="CNA136" s="747"/>
      <c r="CNB136" s="747"/>
      <c r="CNC136" s="747"/>
      <c r="CND136" s="747"/>
      <c r="CNE136" s="747"/>
      <c r="CNF136" s="747"/>
      <c r="CNG136" s="747"/>
      <c r="CNH136" s="747"/>
      <c r="CNI136" s="747"/>
      <c r="CNJ136" s="747"/>
      <c r="CNK136" s="747"/>
      <c r="CNL136" s="747"/>
      <c r="CNM136" s="747"/>
      <c r="CNN136" s="747"/>
      <c r="CNO136" s="747"/>
      <c r="CNP136" s="747"/>
      <c r="CNQ136" s="747"/>
      <c r="CNR136" s="747"/>
      <c r="CNS136" s="747"/>
      <c r="CNT136" s="747"/>
      <c r="CNU136" s="747"/>
      <c r="CNV136" s="747"/>
      <c r="CNW136" s="747"/>
      <c r="CNX136" s="747"/>
      <c r="CNY136" s="747"/>
      <c r="CNZ136" s="747"/>
      <c r="COA136" s="747"/>
      <c r="COB136" s="747"/>
      <c r="COC136" s="747"/>
      <c r="COD136" s="747"/>
      <c r="COE136" s="747"/>
      <c r="COF136" s="747"/>
      <c r="COG136" s="747"/>
      <c r="COH136" s="747"/>
      <c r="COI136" s="747"/>
      <c r="COJ136" s="747"/>
      <c r="COK136" s="747"/>
      <c r="COL136" s="747"/>
      <c r="COM136" s="747"/>
      <c r="CON136" s="747"/>
      <c r="COO136" s="747"/>
      <c r="COP136" s="747"/>
      <c r="COQ136" s="747"/>
      <c r="COR136" s="747"/>
      <c r="COS136" s="747"/>
      <c r="COT136" s="747"/>
      <c r="COU136" s="747"/>
      <c r="COV136" s="747"/>
      <c r="COW136" s="747"/>
      <c r="COX136" s="747"/>
      <c r="COY136" s="747"/>
      <c r="COZ136" s="747"/>
      <c r="CPA136" s="747"/>
      <c r="CPB136" s="747"/>
      <c r="CPC136" s="747"/>
      <c r="CPD136" s="747"/>
      <c r="CPE136" s="747"/>
      <c r="CPF136" s="747"/>
      <c r="CPG136" s="747"/>
      <c r="CPH136" s="747"/>
      <c r="CPI136" s="747"/>
      <c r="CPJ136" s="747"/>
      <c r="CPK136" s="747"/>
      <c r="CPL136" s="747"/>
      <c r="CPM136" s="747"/>
      <c r="CPN136" s="747"/>
      <c r="CPO136" s="747"/>
      <c r="CPP136" s="747"/>
      <c r="CPQ136" s="747"/>
      <c r="CPR136" s="747"/>
      <c r="CPS136" s="747"/>
      <c r="CPT136" s="747"/>
      <c r="CPU136" s="747"/>
      <c r="CPV136" s="747"/>
      <c r="CPW136" s="747"/>
      <c r="CPX136" s="747"/>
      <c r="CPY136" s="747"/>
      <c r="CPZ136" s="747"/>
      <c r="CQA136" s="747"/>
      <c r="CQB136" s="747"/>
      <c r="CQC136" s="747"/>
      <c r="CQD136" s="747"/>
      <c r="CQE136" s="747"/>
      <c r="CQF136" s="747"/>
      <c r="CQG136" s="747"/>
      <c r="CQH136" s="747"/>
      <c r="CQI136" s="747"/>
      <c r="CQJ136" s="747"/>
      <c r="CQK136" s="747"/>
      <c r="CQL136" s="747"/>
      <c r="CQM136" s="747"/>
      <c r="CQN136" s="747"/>
      <c r="CQO136" s="747"/>
      <c r="CQP136" s="747"/>
      <c r="CQQ136" s="747"/>
      <c r="CQR136" s="747"/>
      <c r="CQS136" s="747"/>
      <c r="CQT136" s="747"/>
      <c r="CQU136" s="747"/>
      <c r="CQV136" s="747"/>
      <c r="CQW136" s="747"/>
      <c r="CQX136" s="747"/>
      <c r="CQY136" s="747"/>
      <c r="CQZ136" s="747"/>
      <c r="CRA136" s="747"/>
      <c r="CRB136" s="747"/>
      <c r="CRC136" s="747"/>
      <c r="CRD136" s="747"/>
      <c r="CRE136" s="747"/>
      <c r="CRF136" s="747"/>
      <c r="CRG136" s="747"/>
      <c r="CRH136" s="747"/>
      <c r="CRI136" s="747"/>
      <c r="CRJ136" s="747"/>
      <c r="CRK136" s="747"/>
      <c r="CRL136" s="747"/>
      <c r="CRM136" s="747"/>
      <c r="CRN136" s="747"/>
      <c r="CRO136" s="747"/>
      <c r="CRP136" s="747"/>
      <c r="CRQ136" s="747"/>
      <c r="CRR136" s="747"/>
      <c r="CRS136" s="747"/>
      <c r="CRT136" s="747"/>
      <c r="CRU136" s="747"/>
      <c r="CRV136" s="747"/>
      <c r="CRW136" s="747"/>
      <c r="CRX136" s="747"/>
      <c r="CRY136" s="747"/>
      <c r="CRZ136" s="747"/>
      <c r="CSA136" s="747"/>
      <c r="CSB136" s="747"/>
      <c r="CSC136" s="747"/>
      <c r="CSD136" s="747"/>
      <c r="CSE136" s="747"/>
      <c r="CSF136" s="747"/>
      <c r="CSG136" s="747"/>
      <c r="CSH136" s="747"/>
      <c r="CSI136" s="747"/>
      <c r="CSJ136" s="747"/>
      <c r="CSK136" s="747"/>
      <c r="CSL136" s="747"/>
      <c r="CSM136" s="747"/>
      <c r="CSN136" s="747"/>
      <c r="CSO136" s="747"/>
      <c r="CSP136" s="747"/>
      <c r="CSQ136" s="747"/>
      <c r="CSR136" s="747"/>
      <c r="CSS136" s="747"/>
      <c r="CST136" s="747"/>
      <c r="CSU136" s="747"/>
      <c r="CSV136" s="747"/>
      <c r="CSW136" s="747"/>
      <c r="CSX136" s="747"/>
      <c r="CSY136" s="747"/>
      <c r="CSZ136" s="747"/>
      <c r="CTA136" s="747"/>
      <c r="CTB136" s="747"/>
      <c r="CTC136" s="747"/>
      <c r="CTD136" s="747"/>
      <c r="CTE136" s="747"/>
      <c r="CTF136" s="747"/>
      <c r="CTG136" s="747"/>
      <c r="CTH136" s="747"/>
      <c r="CTI136" s="747"/>
      <c r="CTJ136" s="747"/>
      <c r="CTK136" s="747"/>
      <c r="CTL136" s="747"/>
      <c r="CTM136" s="747"/>
      <c r="CTN136" s="747"/>
      <c r="CTO136" s="747"/>
      <c r="CTP136" s="747"/>
      <c r="CTQ136" s="747"/>
      <c r="CTR136" s="747"/>
      <c r="CTS136" s="747"/>
      <c r="CTT136" s="747"/>
      <c r="CTU136" s="747"/>
      <c r="CTV136" s="747"/>
      <c r="CTW136" s="747"/>
      <c r="CTX136" s="747"/>
      <c r="CTY136" s="747"/>
      <c r="CTZ136" s="747"/>
      <c r="CUA136" s="747"/>
      <c r="CUB136" s="747"/>
      <c r="CUC136" s="747"/>
      <c r="CUD136" s="747"/>
      <c r="CUE136" s="747"/>
      <c r="CUF136" s="747"/>
      <c r="CUG136" s="747"/>
      <c r="CUH136" s="747"/>
      <c r="CUI136" s="747"/>
      <c r="CUJ136" s="747"/>
      <c r="CUK136" s="747"/>
      <c r="CUL136" s="747"/>
      <c r="CUM136" s="747"/>
      <c r="CUN136" s="747"/>
      <c r="CUO136" s="747"/>
      <c r="CUP136" s="747"/>
      <c r="CUQ136" s="747"/>
      <c r="CUR136" s="747"/>
      <c r="CUS136" s="747"/>
      <c r="CUT136" s="747"/>
      <c r="CUU136" s="747"/>
      <c r="CUV136" s="747"/>
      <c r="CUW136" s="747"/>
      <c r="CUX136" s="747"/>
      <c r="CUY136" s="747"/>
      <c r="CUZ136" s="747"/>
      <c r="CVA136" s="747"/>
      <c r="CVB136" s="747"/>
      <c r="CVC136" s="747"/>
      <c r="CVD136" s="747"/>
      <c r="CVE136" s="747"/>
      <c r="CVF136" s="747"/>
      <c r="CVG136" s="747"/>
      <c r="CVH136" s="747"/>
      <c r="CVI136" s="747"/>
      <c r="CVJ136" s="747"/>
      <c r="CVK136" s="747"/>
      <c r="CVL136" s="747"/>
      <c r="CVM136" s="747"/>
      <c r="CVN136" s="747"/>
      <c r="CVO136" s="747"/>
      <c r="CVP136" s="747"/>
      <c r="CVQ136" s="747"/>
      <c r="CVR136" s="747"/>
      <c r="CVS136" s="747"/>
      <c r="CVT136" s="747"/>
      <c r="CVU136" s="747"/>
      <c r="CVV136" s="747"/>
      <c r="CVW136" s="747"/>
      <c r="CVX136" s="747"/>
      <c r="CVY136" s="747"/>
      <c r="CVZ136" s="747"/>
      <c r="CWA136" s="747"/>
      <c r="CWB136" s="747"/>
      <c r="CWC136" s="747"/>
      <c r="CWD136" s="747"/>
      <c r="CWE136" s="747"/>
      <c r="CWF136" s="747"/>
      <c r="CWG136" s="747"/>
      <c r="CWH136" s="747"/>
      <c r="CWI136" s="747"/>
      <c r="CWJ136" s="747"/>
      <c r="CWK136" s="747"/>
      <c r="CWL136" s="747"/>
      <c r="CWM136" s="747"/>
      <c r="CWN136" s="747"/>
      <c r="CWO136" s="747"/>
      <c r="CWP136" s="747"/>
      <c r="CWQ136" s="747"/>
      <c r="CWR136" s="747"/>
      <c r="CWS136" s="747"/>
      <c r="CWT136" s="747"/>
      <c r="CWU136" s="747"/>
      <c r="CWV136" s="747"/>
      <c r="CWW136" s="747"/>
      <c r="CWX136" s="747"/>
      <c r="CWY136" s="747"/>
      <c r="CWZ136" s="747"/>
      <c r="CXA136" s="747"/>
      <c r="CXB136" s="747"/>
      <c r="CXC136" s="747"/>
      <c r="CXD136" s="747"/>
      <c r="CXE136" s="747"/>
      <c r="CXF136" s="747"/>
      <c r="CXG136" s="747"/>
      <c r="CXH136" s="747"/>
      <c r="CXI136" s="747"/>
      <c r="CXJ136" s="747"/>
      <c r="CXK136" s="747"/>
      <c r="CXL136" s="747"/>
      <c r="CXM136" s="747"/>
      <c r="CXN136" s="747"/>
      <c r="CXO136" s="747"/>
      <c r="CXP136" s="747"/>
      <c r="CXQ136" s="747"/>
      <c r="CXR136" s="747"/>
      <c r="CXS136" s="747"/>
      <c r="CXT136" s="747"/>
      <c r="CXU136" s="747"/>
      <c r="CXV136" s="747"/>
      <c r="CXW136" s="747"/>
      <c r="CXX136" s="747"/>
      <c r="CXY136" s="747"/>
      <c r="CXZ136" s="747"/>
      <c r="CYA136" s="747"/>
      <c r="CYB136" s="747"/>
      <c r="CYC136" s="747"/>
      <c r="CYD136" s="747"/>
      <c r="CYE136" s="747"/>
      <c r="CYF136" s="747"/>
      <c r="CYG136" s="747"/>
      <c r="CYH136" s="747"/>
      <c r="CYI136" s="747"/>
      <c r="CYJ136" s="747"/>
      <c r="CYK136" s="747"/>
      <c r="CYL136" s="747"/>
      <c r="CYM136" s="747"/>
      <c r="CYN136" s="747"/>
      <c r="CYO136" s="747"/>
      <c r="CYP136" s="747"/>
      <c r="CYQ136" s="747"/>
      <c r="CYR136" s="747"/>
      <c r="CYS136" s="747"/>
      <c r="CYT136" s="747"/>
      <c r="CYU136" s="747"/>
      <c r="CYV136" s="747"/>
      <c r="CYW136" s="747"/>
      <c r="CYX136" s="747"/>
      <c r="CYY136" s="747"/>
      <c r="CYZ136" s="747"/>
      <c r="CZA136" s="747"/>
      <c r="CZB136" s="747"/>
      <c r="CZC136" s="747"/>
      <c r="CZD136" s="747"/>
      <c r="CZE136" s="747"/>
      <c r="CZF136" s="747"/>
      <c r="CZG136" s="747"/>
      <c r="CZH136" s="747"/>
      <c r="CZI136" s="747"/>
      <c r="CZJ136" s="747"/>
      <c r="CZK136" s="747"/>
      <c r="CZL136" s="747"/>
      <c r="CZM136" s="747"/>
      <c r="CZN136" s="747"/>
      <c r="CZO136" s="747"/>
      <c r="CZP136" s="747"/>
      <c r="CZQ136" s="747"/>
      <c r="CZR136" s="747"/>
      <c r="CZS136" s="747"/>
      <c r="CZT136" s="747"/>
      <c r="CZU136" s="747"/>
      <c r="CZV136" s="747"/>
      <c r="CZW136" s="747"/>
      <c r="CZX136" s="747"/>
      <c r="CZY136" s="747"/>
      <c r="CZZ136" s="747"/>
      <c r="DAA136" s="747"/>
      <c r="DAB136" s="747"/>
      <c r="DAC136" s="747"/>
      <c r="DAD136" s="747"/>
      <c r="DAE136" s="747"/>
      <c r="DAF136" s="747"/>
      <c r="DAG136" s="747"/>
      <c r="DAH136" s="747"/>
      <c r="DAI136" s="747"/>
      <c r="DAJ136" s="747"/>
      <c r="DAK136" s="747"/>
      <c r="DAL136" s="747"/>
      <c r="DAM136" s="747"/>
      <c r="DAN136" s="747"/>
      <c r="DAO136" s="747"/>
      <c r="DAP136" s="747"/>
      <c r="DAQ136" s="747"/>
      <c r="DAR136" s="747"/>
      <c r="DAS136" s="747"/>
      <c r="DAT136" s="747"/>
      <c r="DAU136" s="747"/>
      <c r="DAV136" s="747"/>
      <c r="DAW136" s="747"/>
      <c r="DAX136" s="747"/>
      <c r="DAY136" s="747"/>
      <c r="DAZ136" s="747"/>
      <c r="DBA136" s="747"/>
      <c r="DBB136" s="747"/>
      <c r="DBC136" s="747"/>
      <c r="DBD136" s="747"/>
      <c r="DBE136" s="747"/>
      <c r="DBF136" s="747"/>
      <c r="DBG136" s="747"/>
      <c r="DBH136" s="747"/>
      <c r="DBI136" s="747"/>
      <c r="DBJ136" s="747"/>
      <c r="DBK136" s="747"/>
      <c r="DBL136" s="747"/>
      <c r="DBM136" s="747"/>
      <c r="DBN136" s="747"/>
      <c r="DBO136" s="747"/>
      <c r="DBP136" s="747"/>
      <c r="DBQ136" s="747"/>
      <c r="DBR136" s="747"/>
      <c r="DBS136" s="747"/>
      <c r="DBT136" s="747"/>
      <c r="DBU136" s="747"/>
      <c r="DBV136" s="747"/>
      <c r="DBW136" s="747"/>
      <c r="DBX136" s="747"/>
      <c r="DBY136" s="747"/>
      <c r="DBZ136" s="747"/>
      <c r="DCA136" s="747"/>
      <c r="DCB136" s="747"/>
      <c r="DCC136" s="747"/>
      <c r="DCD136" s="747"/>
      <c r="DCE136" s="747"/>
      <c r="DCF136" s="747"/>
      <c r="DCG136" s="747"/>
      <c r="DCH136" s="747"/>
      <c r="DCI136" s="747"/>
      <c r="DCJ136" s="747"/>
      <c r="DCK136" s="747"/>
      <c r="DCL136" s="747"/>
      <c r="DCM136" s="747"/>
      <c r="DCN136" s="747"/>
      <c r="DCO136" s="747"/>
      <c r="DCP136" s="747"/>
      <c r="DCQ136" s="747"/>
      <c r="DCR136" s="747"/>
      <c r="DCS136" s="747"/>
      <c r="DCT136" s="747"/>
      <c r="DCU136" s="747"/>
      <c r="DCV136" s="747"/>
      <c r="DCW136" s="747"/>
      <c r="DCX136" s="747"/>
      <c r="DCY136" s="747"/>
      <c r="DCZ136" s="747"/>
      <c r="DDA136" s="747"/>
      <c r="DDB136" s="747"/>
      <c r="DDC136" s="747"/>
      <c r="DDD136" s="747"/>
      <c r="DDE136" s="747"/>
      <c r="DDF136" s="747"/>
      <c r="DDG136" s="747"/>
      <c r="DDH136" s="747"/>
      <c r="DDI136" s="747"/>
      <c r="DDJ136" s="747"/>
      <c r="DDK136" s="747"/>
      <c r="DDL136" s="747"/>
      <c r="DDM136" s="747"/>
      <c r="DDN136" s="747"/>
      <c r="DDO136" s="747"/>
      <c r="DDP136" s="747"/>
      <c r="DDQ136" s="747"/>
      <c r="DDR136" s="747"/>
      <c r="DDS136" s="747"/>
      <c r="DDT136" s="747"/>
      <c r="DDU136" s="747"/>
      <c r="DDV136" s="747"/>
      <c r="DDW136" s="747"/>
      <c r="DDX136" s="747"/>
      <c r="DDY136" s="747"/>
      <c r="DDZ136" s="747"/>
      <c r="DEA136" s="747"/>
      <c r="DEB136" s="747"/>
      <c r="DEC136" s="747"/>
      <c r="DED136" s="747"/>
      <c r="DEE136" s="747"/>
      <c r="DEF136" s="747"/>
      <c r="DEG136" s="747"/>
      <c r="DEH136" s="747"/>
      <c r="DEI136" s="747"/>
      <c r="DEJ136" s="747"/>
      <c r="DEK136" s="747"/>
      <c r="DEL136" s="747"/>
      <c r="DEM136" s="747"/>
      <c r="DEN136" s="747"/>
      <c r="DEO136" s="747"/>
      <c r="DEP136" s="747"/>
      <c r="DEQ136" s="747"/>
      <c r="DER136" s="747"/>
      <c r="DES136" s="747"/>
      <c r="DET136" s="747"/>
      <c r="DEU136" s="747"/>
      <c r="DEV136" s="747"/>
      <c r="DEW136" s="747"/>
      <c r="DEX136" s="747"/>
      <c r="DEY136" s="747"/>
      <c r="DEZ136" s="747"/>
      <c r="DFA136" s="747"/>
      <c r="DFB136" s="747"/>
      <c r="DFC136" s="747"/>
      <c r="DFD136" s="747"/>
      <c r="DFE136" s="747"/>
      <c r="DFF136" s="747"/>
      <c r="DFG136" s="747"/>
      <c r="DFH136" s="747"/>
      <c r="DFI136" s="747"/>
      <c r="DFJ136" s="747"/>
      <c r="DFK136" s="747"/>
      <c r="DFL136" s="747"/>
      <c r="DFM136" s="747"/>
      <c r="DFN136" s="747"/>
      <c r="DFO136" s="747"/>
      <c r="DFP136" s="747"/>
      <c r="DFQ136" s="747"/>
      <c r="DFR136" s="747"/>
      <c r="DFS136" s="747"/>
      <c r="DFT136" s="747"/>
      <c r="DFU136" s="747"/>
      <c r="DFV136" s="747"/>
      <c r="DFW136" s="747"/>
      <c r="DFX136" s="747"/>
      <c r="DFY136" s="747"/>
      <c r="DFZ136" s="747"/>
      <c r="DGA136" s="747"/>
      <c r="DGB136" s="747"/>
      <c r="DGC136" s="747"/>
      <c r="DGD136" s="747"/>
      <c r="DGE136" s="747"/>
      <c r="DGF136" s="747"/>
      <c r="DGG136" s="747"/>
      <c r="DGH136" s="747"/>
      <c r="DGI136" s="747"/>
      <c r="DGJ136" s="747"/>
      <c r="DGK136" s="747"/>
      <c r="DGL136" s="747"/>
      <c r="DGM136" s="747"/>
      <c r="DGN136" s="747"/>
      <c r="DGO136" s="747"/>
      <c r="DGP136" s="747"/>
      <c r="DGQ136" s="747"/>
      <c r="DGR136" s="747"/>
      <c r="DGS136" s="747"/>
      <c r="DGT136" s="747"/>
      <c r="DGU136" s="747"/>
      <c r="DGV136" s="747"/>
      <c r="DGW136" s="747"/>
      <c r="DGX136" s="747"/>
      <c r="DGY136" s="747"/>
      <c r="DGZ136" s="747"/>
      <c r="DHA136" s="747"/>
      <c r="DHB136" s="747"/>
      <c r="DHC136" s="747"/>
      <c r="DHD136" s="747"/>
      <c r="DHE136" s="747"/>
      <c r="DHF136" s="747"/>
      <c r="DHG136" s="747"/>
      <c r="DHH136" s="747"/>
      <c r="DHI136" s="747"/>
      <c r="DHJ136" s="747"/>
      <c r="DHK136" s="747"/>
      <c r="DHL136" s="747"/>
      <c r="DHM136" s="747"/>
      <c r="DHN136" s="747"/>
      <c r="DHO136" s="747"/>
      <c r="DHP136" s="747"/>
      <c r="DHQ136" s="747"/>
      <c r="DHR136" s="747"/>
      <c r="DHS136" s="747"/>
      <c r="DHT136" s="747"/>
      <c r="DHU136" s="747"/>
      <c r="DHV136" s="747"/>
      <c r="DHW136" s="747"/>
      <c r="DHX136" s="747"/>
      <c r="DHY136" s="747"/>
      <c r="DHZ136" s="747"/>
      <c r="DIA136" s="747"/>
      <c r="DIB136" s="747"/>
      <c r="DIC136" s="747"/>
      <c r="DID136" s="747"/>
      <c r="DIE136" s="747"/>
      <c r="DIF136" s="747"/>
      <c r="DIG136" s="747"/>
      <c r="DIH136" s="747"/>
      <c r="DII136" s="747"/>
      <c r="DIJ136" s="747"/>
      <c r="DIK136" s="747"/>
      <c r="DIL136" s="747"/>
      <c r="DIM136" s="747"/>
      <c r="DIN136" s="747"/>
      <c r="DIO136" s="747"/>
      <c r="DIP136" s="747"/>
      <c r="DIQ136" s="747"/>
      <c r="DIR136" s="747"/>
      <c r="DIS136" s="747"/>
      <c r="DIT136" s="747"/>
      <c r="DIU136" s="747"/>
      <c r="DIV136" s="747"/>
      <c r="DIW136" s="747"/>
      <c r="DIX136" s="747"/>
      <c r="DIY136" s="747"/>
      <c r="DIZ136" s="747"/>
      <c r="DJA136" s="747"/>
      <c r="DJB136" s="747"/>
      <c r="DJC136" s="747"/>
      <c r="DJD136" s="747"/>
      <c r="DJE136" s="747"/>
      <c r="DJF136" s="747"/>
      <c r="DJG136" s="747"/>
      <c r="DJH136" s="747"/>
      <c r="DJI136" s="747"/>
      <c r="DJJ136" s="747"/>
      <c r="DJK136" s="747"/>
      <c r="DJL136" s="747"/>
      <c r="DJM136" s="747"/>
      <c r="DJN136" s="747"/>
      <c r="DJO136" s="747"/>
      <c r="DJP136" s="747"/>
      <c r="DJQ136" s="747"/>
      <c r="DJR136" s="747"/>
      <c r="DJS136" s="747"/>
      <c r="DJT136" s="747"/>
      <c r="DJU136" s="747"/>
      <c r="DJV136" s="747"/>
      <c r="DJW136" s="747"/>
      <c r="DJX136" s="747"/>
      <c r="DJY136" s="747"/>
      <c r="DJZ136" s="747"/>
      <c r="DKA136" s="747"/>
      <c r="DKB136" s="747"/>
      <c r="DKC136" s="747"/>
      <c r="DKD136" s="747"/>
      <c r="DKE136" s="747"/>
      <c r="DKF136" s="747"/>
      <c r="DKG136" s="747"/>
      <c r="DKH136" s="747"/>
      <c r="DKI136" s="747"/>
      <c r="DKJ136" s="747"/>
      <c r="DKK136" s="747"/>
      <c r="DKL136" s="747"/>
      <c r="DKM136" s="747"/>
      <c r="DKN136" s="747"/>
      <c r="DKO136" s="747"/>
      <c r="DKP136" s="747"/>
      <c r="DKQ136" s="747"/>
      <c r="DKR136" s="747"/>
      <c r="DKS136" s="747"/>
      <c r="DKT136" s="747"/>
      <c r="DKU136" s="747"/>
      <c r="DKV136" s="747"/>
      <c r="DKW136" s="747"/>
      <c r="DKX136" s="747"/>
      <c r="DKY136" s="747"/>
      <c r="DKZ136" s="747"/>
      <c r="DLA136" s="747"/>
      <c r="DLB136" s="747"/>
      <c r="DLC136" s="747"/>
      <c r="DLD136" s="747"/>
      <c r="DLE136" s="747"/>
      <c r="DLF136" s="747"/>
      <c r="DLG136" s="747"/>
      <c r="DLH136" s="747"/>
      <c r="DLI136" s="747"/>
      <c r="DLJ136" s="747"/>
      <c r="DLK136" s="747"/>
      <c r="DLL136" s="747"/>
      <c r="DLM136" s="747"/>
      <c r="DLN136" s="747"/>
      <c r="DLO136" s="747"/>
      <c r="DLP136" s="747"/>
      <c r="DLQ136" s="747"/>
      <c r="DLR136" s="747"/>
      <c r="DLS136" s="747"/>
      <c r="DLT136" s="747"/>
      <c r="DLU136" s="747"/>
      <c r="DLV136" s="747"/>
      <c r="DLW136" s="747"/>
      <c r="DLX136" s="747"/>
      <c r="DLY136" s="747"/>
      <c r="DLZ136" s="747"/>
      <c r="DMA136" s="747"/>
      <c r="DMB136" s="747"/>
      <c r="DMC136" s="747"/>
      <c r="DMD136" s="747"/>
      <c r="DME136" s="747"/>
      <c r="DMF136" s="747"/>
      <c r="DMG136" s="747"/>
      <c r="DMH136" s="747"/>
      <c r="DMI136" s="747"/>
      <c r="DMJ136" s="747"/>
      <c r="DMK136" s="747"/>
      <c r="DML136" s="747"/>
      <c r="DMM136" s="747"/>
      <c r="DMN136" s="747"/>
      <c r="DMO136" s="747"/>
      <c r="DMP136" s="747"/>
      <c r="DMQ136" s="747"/>
      <c r="DMR136" s="747"/>
      <c r="DMS136" s="747"/>
      <c r="DMT136" s="747"/>
      <c r="DMU136" s="747"/>
      <c r="DMV136" s="747"/>
      <c r="DMW136" s="747"/>
      <c r="DMX136" s="747"/>
      <c r="DMY136" s="747"/>
      <c r="DMZ136" s="747"/>
      <c r="DNA136" s="747"/>
      <c r="DNB136" s="747"/>
      <c r="DNC136" s="747"/>
      <c r="DND136" s="747"/>
      <c r="DNE136" s="747"/>
      <c r="DNF136" s="747"/>
      <c r="DNG136" s="747"/>
      <c r="DNH136" s="747"/>
      <c r="DNI136" s="747"/>
      <c r="DNJ136" s="747"/>
      <c r="DNK136" s="747"/>
      <c r="DNL136" s="747"/>
      <c r="DNM136" s="747"/>
      <c r="DNN136" s="747"/>
      <c r="DNO136" s="747"/>
      <c r="DNP136" s="747"/>
      <c r="DNQ136" s="747"/>
      <c r="DNR136" s="747"/>
      <c r="DNS136" s="747"/>
      <c r="DNT136" s="747"/>
      <c r="DNU136" s="747"/>
      <c r="DNV136" s="747"/>
      <c r="DNW136" s="747"/>
      <c r="DNX136" s="747"/>
      <c r="DNY136" s="747"/>
      <c r="DNZ136" s="747"/>
      <c r="DOA136" s="747"/>
      <c r="DOB136" s="747"/>
      <c r="DOC136" s="747"/>
      <c r="DOD136" s="747"/>
      <c r="DOE136" s="747"/>
      <c r="DOF136" s="747"/>
      <c r="DOG136" s="747"/>
      <c r="DOH136" s="747"/>
      <c r="DOI136" s="747"/>
      <c r="DOJ136" s="747"/>
      <c r="DOK136" s="747"/>
      <c r="DOL136" s="747"/>
      <c r="DOM136" s="747"/>
      <c r="DON136" s="747"/>
      <c r="DOO136" s="747"/>
      <c r="DOP136" s="747"/>
      <c r="DOQ136" s="747"/>
      <c r="DOR136" s="747"/>
      <c r="DOS136" s="747"/>
      <c r="DOT136" s="747"/>
      <c r="DOU136" s="747"/>
      <c r="DOV136" s="747"/>
      <c r="DOW136" s="747"/>
      <c r="DOX136" s="747"/>
      <c r="DOY136" s="747"/>
      <c r="DOZ136" s="747"/>
      <c r="DPA136" s="747"/>
      <c r="DPB136" s="747"/>
      <c r="DPC136" s="747"/>
      <c r="DPD136" s="747"/>
      <c r="DPE136" s="747"/>
      <c r="DPF136" s="747"/>
      <c r="DPG136" s="747"/>
      <c r="DPH136" s="747"/>
      <c r="DPI136" s="747"/>
      <c r="DPJ136" s="747"/>
      <c r="DPK136" s="747"/>
      <c r="DPL136" s="747"/>
      <c r="DPM136" s="747"/>
      <c r="DPN136" s="747"/>
      <c r="DPO136" s="747"/>
      <c r="DPP136" s="747"/>
      <c r="DPQ136" s="747"/>
      <c r="DPR136" s="747"/>
      <c r="DPS136" s="747"/>
      <c r="DPT136" s="747"/>
      <c r="DPU136" s="747"/>
      <c r="DPV136" s="747"/>
      <c r="DPW136" s="747"/>
      <c r="DPX136" s="747"/>
      <c r="DPY136" s="747"/>
      <c r="DPZ136" s="747"/>
      <c r="DQA136" s="747"/>
      <c r="DQB136" s="747"/>
      <c r="DQC136" s="747"/>
      <c r="DQD136" s="747"/>
      <c r="DQE136" s="747"/>
      <c r="DQF136" s="747"/>
      <c r="DQG136" s="747"/>
      <c r="DQH136" s="747"/>
      <c r="DQI136" s="747"/>
      <c r="DQJ136" s="747"/>
      <c r="DQK136" s="747"/>
      <c r="DQL136" s="747"/>
      <c r="DQM136" s="747"/>
      <c r="DQN136" s="747"/>
      <c r="DQO136" s="747"/>
      <c r="DQP136" s="747"/>
      <c r="DQQ136" s="747"/>
      <c r="DQR136" s="747"/>
      <c r="DQS136" s="747"/>
      <c r="DQT136" s="747"/>
      <c r="DQU136" s="747"/>
      <c r="DQV136" s="747"/>
      <c r="DQW136" s="747"/>
      <c r="DQX136" s="747"/>
      <c r="DQY136" s="747"/>
      <c r="DQZ136" s="747"/>
      <c r="DRA136" s="747"/>
      <c r="DRB136" s="747"/>
      <c r="DRC136" s="747"/>
      <c r="DRD136" s="747"/>
      <c r="DRE136" s="747"/>
      <c r="DRF136" s="747"/>
      <c r="DRG136" s="747"/>
      <c r="DRH136" s="747"/>
      <c r="DRI136" s="747"/>
      <c r="DRJ136" s="747"/>
      <c r="DRK136" s="747"/>
      <c r="DRL136" s="747"/>
      <c r="DRM136" s="747"/>
      <c r="DRN136" s="747"/>
      <c r="DRO136" s="747"/>
      <c r="DRP136" s="747"/>
      <c r="DRQ136" s="747"/>
      <c r="DRR136" s="747"/>
      <c r="DRS136" s="747"/>
      <c r="DRT136" s="747"/>
      <c r="DRU136" s="747"/>
      <c r="DRV136" s="747"/>
      <c r="DRW136" s="747"/>
      <c r="DRX136" s="747"/>
      <c r="DRY136" s="747"/>
      <c r="DRZ136" s="747"/>
      <c r="DSA136" s="747"/>
      <c r="DSB136" s="747"/>
      <c r="DSC136" s="747"/>
      <c r="DSD136" s="747"/>
      <c r="DSE136" s="747"/>
      <c r="DSF136" s="747"/>
      <c r="DSG136" s="747"/>
      <c r="DSH136" s="747"/>
      <c r="DSI136" s="747"/>
      <c r="DSJ136" s="747"/>
      <c r="DSK136" s="747"/>
      <c r="DSL136" s="747"/>
      <c r="DSM136" s="747"/>
      <c r="DSN136" s="747"/>
      <c r="DSO136" s="747"/>
      <c r="DSP136" s="747"/>
      <c r="DSQ136" s="747"/>
      <c r="DSR136" s="747"/>
      <c r="DSS136" s="747"/>
      <c r="DST136" s="747"/>
      <c r="DSU136" s="747"/>
      <c r="DSV136" s="747"/>
      <c r="DSW136" s="747"/>
      <c r="DSX136" s="747"/>
      <c r="DSY136" s="747"/>
      <c r="DSZ136" s="747"/>
      <c r="DTA136" s="747"/>
      <c r="DTB136" s="747"/>
      <c r="DTC136" s="747"/>
      <c r="DTD136" s="747"/>
      <c r="DTE136" s="747"/>
      <c r="DTF136" s="747"/>
      <c r="DTG136" s="747"/>
      <c r="DTH136" s="747"/>
      <c r="DTI136" s="747"/>
      <c r="DTJ136" s="747"/>
      <c r="DTK136" s="747"/>
      <c r="DTL136" s="747"/>
      <c r="DTM136" s="747"/>
      <c r="DTN136" s="747"/>
      <c r="DTO136" s="747"/>
      <c r="DTP136" s="747"/>
      <c r="DTQ136" s="747"/>
      <c r="DTR136" s="747"/>
      <c r="DTS136" s="747"/>
      <c r="DTT136" s="747"/>
      <c r="DTU136" s="747"/>
      <c r="DTV136" s="747"/>
      <c r="DTW136" s="747"/>
      <c r="DTX136" s="747"/>
      <c r="DTY136" s="747"/>
      <c r="DTZ136" s="747"/>
      <c r="DUA136" s="747"/>
      <c r="DUB136" s="747"/>
      <c r="DUC136" s="747"/>
      <c r="DUD136" s="747"/>
      <c r="DUE136" s="747"/>
      <c r="DUF136" s="747"/>
      <c r="DUG136" s="747"/>
      <c r="DUH136" s="747"/>
      <c r="DUI136" s="747"/>
      <c r="DUJ136" s="747"/>
      <c r="DUK136" s="747"/>
      <c r="DUL136" s="747"/>
      <c r="DUM136" s="747"/>
      <c r="DUN136" s="747"/>
      <c r="DUO136" s="747"/>
      <c r="DUP136" s="747"/>
      <c r="DUQ136" s="747"/>
      <c r="DUR136" s="747"/>
      <c r="DUS136" s="747"/>
      <c r="DUT136" s="747"/>
      <c r="DUU136" s="747"/>
      <c r="DUV136" s="747"/>
      <c r="DUW136" s="747"/>
      <c r="DUX136" s="747"/>
      <c r="DUY136" s="747"/>
      <c r="DUZ136" s="747"/>
      <c r="DVA136" s="747"/>
      <c r="DVB136" s="747"/>
      <c r="DVC136" s="747"/>
      <c r="DVD136" s="747"/>
      <c r="DVE136" s="747"/>
      <c r="DVF136" s="747"/>
      <c r="DVG136" s="747"/>
      <c r="DVH136" s="747"/>
      <c r="DVI136" s="747"/>
      <c r="DVJ136" s="747"/>
      <c r="DVK136" s="747"/>
      <c r="DVL136" s="747"/>
      <c r="DVM136" s="747"/>
      <c r="DVN136" s="747"/>
      <c r="DVO136" s="747"/>
      <c r="DVP136" s="747"/>
      <c r="DVQ136" s="747"/>
      <c r="DVR136" s="747"/>
      <c r="DVS136" s="747"/>
      <c r="DVT136" s="747"/>
      <c r="DVU136" s="747"/>
      <c r="DVV136" s="747"/>
      <c r="DVW136" s="747"/>
      <c r="DVX136" s="747"/>
      <c r="DVY136" s="747"/>
      <c r="DVZ136" s="747"/>
      <c r="DWA136" s="747"/>
      <c r="DWB136" s="747"/>
      <c r="DWC136" s="747"/>
      <c r="DWD136" s="747"/>
      <c r="DWE136" s="747"/>
      <c r="DWF136" s="747"/>
      <c r="DWG136" s="747"/>
      <c r="DWH136" s="747"/>
      <c r="DWI136" s="747"/>
      <c r="DWJ136" s="747"/>
      <c r="DWK136" s="747"/>
      <c r="DWL136" s="747"/>
      <c r="DWM136" s="747"/>
      <c r="DWN136" s="747"/>
      <c r="DWO136" s="747"/>
      <c r="DWP136" s="747"/>
      <c r="DWQ136" s="747"/>
      <c r="DWR136" s="747"/>
      <c r="DWS136" s="747"/>
      <c r="DWT136" s="747"/>
      <c r="DWU136" s="747"/>
      <c r="DWV136" s="747"/>
      <c r="DWW136" s="747"/>
      <c r="DWX136" s="747"/>
      <c r="DWY136" s="747"/>
      <c r="DWZ136" s="747"/>
      <c r="DXA136" s="747"/>
      <c r="DXB136" s="747"/>
      <c r="DXC136" s="747"/>
      <c r="DXD136" s="747"/>
      <c r="DXE136" s="747"/>
      <c r="DXF136" s="747"/>
      <c r="DXG136" s="747"/>
      <c r="DXH136" s="747"/>
      <c r="DXI136" s="747"/>
      <c r="DXJ136" s="747"/>
      <c r="DXK136" s="747"/>
      <c r="DXL136" s="747"/>
      <c r="DXM136" s="747"/>
      <c r="DXN136" s="747"/>
      <c r="DXO136" s="747"/>
      <c r="DXP136" s="747"/>
      <c r="DXQ136" s="747"/>
      <c r="DXR136" s="747"/>
      <c r="DXS136" s="747"/>
      <c r="DXT136" s="747"/>
      <c r="DXU136" s="747"/>
      <c r="DXV136" s="747"/>
      <c r="DXW136" s="747"/>
      <c r="DXX136" s="747"/>
      <c r="DXY136" s="747"/>
      <c r="DXZ136" s="747"/>
      <c r="DYA136" s="747"/>
      <c r="DYB136" s="747"/>
      <c r="DYC136" s="747"/>
      <c r="DYD136" s="747"/>
      <c r="DYE136" s="747"/>
      <c r="DYF136" s="747"/>
      <c r="DYG136" s="747"/>
      <c r="DYH136" s="747"/>
      <c r="DYI136" s="747"/>
      <c r="DYJ136" s="747"/>
      <c r="DYK136" s="747"/>
      <c r="DYL136" s="747"/>
      <c r="DYM136" s="747"/>
      <c r="DYN136" s="747"/>
      <c r="DYO136" s="747"/>
      <c r="DYP136" s="747"/>
      <c r="DYQ136" s="747"/>
      <c r="DYR136" s="747"/>
      <c r="DYS136" s="747"/>
      <c r="DYT136" s="747"/>
      <c r="DYU136" s="747"/>
      <c r="DYV136" s="747"/>
      <c r="DYW136" s="747"/>
      <c r="DYX136" s="747"/>
      <c r="DYY136" s="747"/>
      <c r="DYZ136" s="747"/>
      <c r="DZA136" s="747"/>
      <c r="DZB136" s="747"/>
      <c r="DZC136" s="747"/>
      <c r="DZD136" s="747"/>
      <c r="DZE136" s="747"/>
      <c r="DZF136" s="747"/>
      <c r="DZG136" s="747"/>
      <c r="DZH136" s="747"/>
      <c r="DZI136" s="747"/>
      <c r="DZJ136" s="747"/>
      <c r="DZK136" s="747"/>
      <c r="DZL136" s="747"/>
      <c r="DZM136" s="747"/>
      <c r="DZN136" s="747"/>
      <c r="DZO136" s="747"/>
      <c r="DZP136" s="747"/>
      <c r="DZQ136" s="747"/>
      <c r="DZR136" s="747"/>
      <c r="DZS136" s="747"/>
      <c r="DZT136" s="747"/>
      <c r="DZU136" s="747"/>
      <c r="DZV136" s="747"/>
      <c r="DZW136" s="747"/>
      <c r="DZX136" s="747"/>
      <c r="DZY136" s="747"/>
      <c r="DZZ136" s="747"/>
      <c r="EAA136" s="747"/>
      <c r="EAB136" s="747"/>
      <c r="EAC136" s="747"/>
      <c r="EAD136" s="747"/>
      <c r="EAE136" s="747"/>
      <c r="EAF136" s="747"/>
      <c r="EAG136" s="747"/>
      <c r="EAH136" s="747"/>
      <c r="EAI136" s="747"/>
      <c r="EAJ136" s="747"/>
      <c r="EAK136" s="747"/>
      <c r="EAL136" s="747"/>
      <c r="EAM136" s="747"/>
      <c r="EAN136" s="747"/>
      <c r="EAO136" s="747"/>
      <c r="EAP136" s="747"/>
      <c r="EAQ136" s="747"/>
      <c r="EAR136" s="747"/>
      <c r="EAS136" s="747"/>
      <c r="EAT136" s="747"/>
      <c r="EAU136" s="747"/>
      <c r="EAV136" s="747"/>
      <c r="EAW136" s="747"/>
      <c r="EAX136" s="747"/>
      <c r="EAY136" s="747"/>
      <c r="EAZ136" s="747"/>
      <c r="EBA136" s="747"/>
      <c r="EBB136" s="747"/>
      <c r="EBC136" s="747"/>
      <c r="EBD136" s="747"/>
      <c r="EBE136" s="747"/>
      <c r="EBF136" s="747"/>
      <c r="EBG136" s="747"/>
      <c r="EBH136" s="747"/>
      <c r="EBI136" s="747"/>
      <c r="EBJ136" s="747"/>
      <c r="EBK136" s="747"/>
      <c r="EBL136" s="747"/>
      <c r="EBM136" s="747"/>
      <c r="EBN136" s="747"/>
      <c r="EBO136" s="747"/>
      <c r="EBP136" s="747"/>
      <c r="EBQ136" s="747"/>
      <c r="EBR136" s="747"/>
      <c r="EBS136" s="747"/>
      <c r="EBT136" s="747"/>
      <c r="EBU136" s="747"/>
      <c r="EBV136" s="747"/>
      <c r="EBW136" s="747"/>
      <c r="EBX136" s="747"/>
      <c r="EBY136" s="747"/>
      <c r="EBZ136" s="747"/>
      <c r="ECA136" s="747"/>
      <c r="ECB136" s="747"/>
      <c r="ECC136" s="747"/>
      <c r="ECD136" s="747"/>
      <c r="ECE136" s="747"/>
      <c r="ECF136" s="747"/>
      <c r="ECG136" s="747"/>
      <c r="ECH136" s="747"/>
      <c r="ECI136" s="747"/>
      <c r="ECJ136" s="747"/>
      <c r="ECK136" s="747"/>
      <c r="ECL136" s="747"/>
      <c r="ECM136" s="747"/>
      <c r="ECN136" s="747"/>
      <c r="ECO136" s="747"/>
      <c r="ECP136" s="747"/>
      <c r="ECQ136" s="747"/>
      <c r="ECR136" s="747"/>
      <c r="ECS136" s="747"/>
      <c r="ECT136" s="747"/>
      <c r="ECU136" s="747"/>
      <c r="ECV136" s="747"/>
      <c r="ECW136" s="747"/>
      <c r="ECX136" s="747"/>
      <c r="ECY136" s="747"/>
      <c r="ECZ136" s="747"/>
      <c r="EDA136" s="747"/>
      <c r="EDB136" s="747"/>
      <c r="EDC136" s="747"/>
      <c r="EDD136" s="747"/>
      <c r="EDE136" s="747"/>
      <c r="EDF136" s="747"/>
      <c r="EDG136" s="747"/>
      <c r="EDH136" s="747"/>
      <c r="EDI136" s="747"/>
      <c r="EDJ136" s="747"/>
      <c r="EDK136" s="747"/>
      <c r="EDL136" s="747"/>
      <c r="EDM136" s="747"/>
      <c r="EDN136" s="747"/>
      <c r="EDO136" s="747"/>
      <c r="EDP136" s="747"/>
      <c r="EDQ136" s="747"/>
      <c r="EDR136" s="747"/>
      <c r="EDS136" s="747"/>
      <c r="EDT136" s="747"/>
      <c r="EDU136" s="747"/>
      <c r="EDV136" s="747"/>
      <c r="EDW136" s="747"/>
      <c r="EDX136" s="747"/>
      <c r="EDY136" s="747"/>
      <c r="EDZ136" s="747"/>
      <c r="EEA136" s="747"/>
      <c r="EEB136" s="747"/>
      <c r="EEC136" s="747"/>
      <c r="EED136" s="747"/>
      <c r="EEE136" s="747"/>
      <c r="EEF136" s="747"/>
      <c r="EEG136" s="747"/>
      <c r="EEH136" s="747"/>
      <c r="EEI136" s="747"/>
      <c r="EEJ136" s="747"/>
      <c r="EEK136" s="747"/>
      <c r="EEL136" s="747"/>
      <c r="EEM136" s="747"/>
      <c r="EEN136" s="747"/>
      <c r="EEO136" s="747"/>
      <c r="EEP136" s="747"/>
      <c r="EEQ136" s="747"/>
      <c r="EER136" s="747"/>
      <c r="EES136" s="747"/>
      <c r="EET136" s="747"/>
      <c r="EEU136" s="747"/>
      <c r="EEV136" s="747"/>
      <c r="EEW136" s="747"/>
      <c r="EEX136" s="747"/>
      <c r="EEY136" s="747"/>
      <c r="EEZ136" s="747"/>
      <c r="EFA136" s="747"/>
      <c r="EFB136" s="747"/>
      <c r="EFC136" s="747"/>
      <c r="EFD136" s="747"/>
      <c r="EFE136" s="747"/>
      <c r="EFF136" s="747"/>
      <c r="EFG136" s="747"/>
      <c r="EFH136" s="747"/>
      <c r="EFI136" s="747"/>
      <c r="EFJ136" s="747"/>
      <c r="EFK136" s="747"/>
      <c r="EFL136" s="747"/>
      <c r="EFM136" s="747"/>
      <c r="EFN136" s="747"/>
      <c r="EFO136" s="747"/>
      <c r="EFP136" s="747"/>
      <c r="EFQ136" s="747"/>
      <c r="EFR136" s="747"/>
      <c r="EFS136" s="747"/>
      <c r="EFT136" s="747"/>
      <c r="EFU136" s="747"/>
      <c r="EFV136" s="747"/>
      <c r="EFW136" s="747"/>
      <c r="EFX136" s="747"/>
      <c r="EFY136" s="747"/>
      <c r="EFZ136" s="747"/>
      <c r="EGA136" s="747"/>
      <c r="EGB136" s="747"/>
      <c r="EGC136" s="747"/>
      <c r="EGD136" s="747"/>
      <c r="EGE136" s="747"/>
      <c r="EGF136" s="747"/>
      <c r="EGG136" s="747"/>
      <c r="EGH136" s="747"/>
      <c r="EGI136" s="747"/>
      <c r="EGJ136" s="747"/>
      <c r="EGK136" s="747"/>
      <c r="EGL136" s="747"/>
      <c r="EGM136" s="747"/>
      <c r="EGN136" s="747"/>
      <c r="EGO136" s="747"/>
      <c r="EGP136" s="747"/>
      <c r="EGQ136" s="747"/>
      <c r="EGR136" s="747"/>
      <c r="EGS136" s="747"/>
      <c r="EGT136" s="747"/>
      <c r="EGU136" s="747"/>
      <c r="EGV136" s="747"/>
      <c r="EGW136" s="747"/>
      <c r="EGX136" s="747"/>
      <c r="EGY136" s="747"/>
      <c r="EGZ136" s="747"/>
      <c r="EHA136" s="747"/>
      <c r="EHB136" s="747"/>
      <c r="EHC136" s="747"/>
      <c r="EHD136" s="747"/>
      <c r="EHE136" s="747"/>
      <c r="EHF136" s="747"/>
      <c r="EHG136" s="747"/>
      <c r="EHH136" s="747"/>
      <c r="EHI136" s="747"/>
      <c r="EHJ136" s="747"/>
      <c r="EHK136" s="747"/>
      <c r="EHL136" s="747"/>
      <c r="EHM136" s="747"/>
      <c r="EHN136" s="747"/>
      <c r="EHO136" s="747"/>
      <c r="EHP136" s="747"/>
      <c r="EHQ136" s="747"/>
      <c r="EHR136" s="747"/>
      <c r="EHS136" s="747"/>
      <c r="EHT136" s="747"/>
      <c r="EHU136" s="747"/>
      <c r="EHV136" s="747"/>
      <c r="EHW136" s="747"/>
      <c r="EHX136" s="747"/>
      <c r="EHY136" s="747"/>
      <c r="EHZ136" s="747"/>
      <c r="EIA136" s="747"/>
      <c r="EIB136" s="747"/>
      <c r="EIC136" s="747"/>
      <c r="EID136" s="747"/>
      <c r="EIE136" s="747"/>
      <c r="EIF136" s="747"/>
      <c r="EIG136" s="747"/>
      <c r="EIH136" s="747"/>
      <c r="EII136" s="747"/>
      <c r="EIJ136" s="747"/>
      <c r="EIK136" s="747"/>
      <c r="EIL136" s="747"/>
      <c r="EIM136" s="747"/>
      <c r="EIN136" s="747"/>
      <c r="EIO136" s="747"/>
      <c r="EIP136" s="747"/>
      <c r="EIQ136" s="747"/>
      <c r="EIR136" s="747"/>
      <c r="EIS136" s="747"/>
      <c r="EIT136" s="747"/>
      <c r="EIU136" s="747"/>
      <c r="EIV136" s="747"/>
      <c r="EIW136" s="747"/>
      <c r="EIX136" s="747"/>
      <c r="EIY136" s="747"/>
      <c r="EIZ136" s="747"/>
      <c r="EJA136" s="747"/>
      <c r="EJB136" s="747"/>
      <c r="EJC136" s="747"/>
      <c r="EJD136" s="747"/>
      <c r="EJE136" s="747"/>
      <c r="EJF136" s="747"/>
      <c r="EJG136" s="747"/>
      <c r="EJH136" s="747"/>
      <c r="EJI136" s="747"/>
      <c r="EJJ136" s="747"/>
      <c r="EJK136" s="747"/>
      <c r="EJL136" s="747"/>
      <c r="EJM136" s="747"/>
      <c r="EJN136" s="747"/>
      <c r="EJO136" s="747"/>
      <c r="EJP136" s="747"/>
      <c r="EJQ136" s="747"/>
      <c r="EJR136" s="747"/>
      <c r="EJS136" s="747"/>
      <c r="EJT136" s="747"/>
      <c r="EJU136" s="747"/>
      <c r="EJV136" s="747"/>
      <c r="EJW136" s="747"/>
      <c r="EJX136" s="747"/>
      <c r="EJY136" s="747"/>
      <c r="EJZ136" s="747"/>
      <c r="EKA136" s="747"/>
      <c r="EKB136" s="747"/>
      <c r="EKC136" s="747"/>
      <c r="EKD136" s="747"/>
      <c r="EKE136" s="747"/>
      <c r="EKF136" s="747"/>
      <c r="EKG136" s="747"/>
      <c r="EKH136" s="747"/>
      <c r="EKI136" s="747"/>
      <c r="EKJ136" s="747"/>
      <c r="EKK136" s="747"/>
      <c r="EKL136" s="747"/>
      <c r="EKM136" s="747"/>
      <c r="EKN136" s="747"/>
      <c r="EKO136" s="747"/>
      <c r="EKP136" s="747"/>
      <c r="EKQ136" s="747"/>
      <c r="EKR136" s="747"/>
      <c r="EKS136" s="747"/>
      <c r="EKT136" s="747"/>
      <c r="EKU136" s="747"/>
      <c r="EKV136" s="747"/>
      <c r="EKW136" s="747"/>
      <c r="EKX136" s="747"/>
      <c r="EKY136" s="747"/>
      <c r="EKZ136" s="747"/>
      <c r="ELA136" s="747"/>
      <c r="ELB136" s="747"/>
      <c r="ELC136" s="747"/>
      <c r="ELD136" s="747"/>
      <c r="ELE136" s="747"/>
      <c r="ELF136" s="747"/>
      <c r="ELG136" s="747"/>
      <c r="ELH136" s="747"/>
      <c r="ELI136" s="747"/>
      <c r="ELJ136" s="747"/>
      <c r="ELK136" s="747"/>
      <c r="ELL136" s="747"/>
      <c r="ELM136" s="747"/>
      <c r="ELN136" s="747"/>
      <c r="ELO136" s="747"/>
      <c r="ELP136" s="747"/>
      <c r="ELQ136" s="747"/>
      <c r="ELR136" s="747"/>
      <c r="ELS136" s="747"/>
      <c r="ELT136" s="747"/>
      <c r="ELU136" s="747"/>
      <c r="ELV136" s="747"/>
      <c r="ELW136" s="747"/>
      <c r="ELX136" s="747"/>
      <c r="ELY136" s="747"/>
      <c r="ELZ136" s="747"/>
      <c r="EMA136" s="747"/>
      <c r="EMB136" s="747"/>
      <c r="EMC136" s="747"/>
      <c r="EMD136" s="747"/>
      <c r="EME136" s="747"/>
      <c r="EMF136" s="747"/>
      <c r="EMG136" s="747"/>
      <c r="EMH136" s="747"/>
      <c r="EMI136" s="747"/>
      <c r="EMJ136" s="747"/>
      <c r="EMK136" s="747"/>
      <c r="EML136" s="747"/>
      <c r="EMM136" s="747"/>
      <c r="EMN136" s="747"/>
      <c r="EMO136" s="747"/>
      <c r="EMP136" s="747"/>
      <c r="EMQ136" s="747"/>
      <c r="EMR136" s="747"/>
      <c r="EMS136" s="747"/>
      <c r="EMT136" s="747"/>
      <c r="EMU136" s="747"/>
      <c r="EMV136" s="747"/>
      <c r="EMW136" s="747"/>
      <c r="EMX136" s="747"/>
      <c r="EMY136" s="747"/>
      <c r="EMZ136" s="747"/>
      <c r="ENA136" s="747"/>
      <c r="ENB136" s="747"/>
      <c r="ENC136" s="747"/>
      <c r="END136" s="747"/>
      <c r="ENE136" s="747"/>
      <c r="ENF136" s="747"/>
      <c r="ENG136" s="747"/>
      <c r="ENH136" s="747"/>
      <c r="ENI136" s="747"/>
      <c r="ENJ136" s="747"/>
      <c r="ENK136" s="747"/>
      <c r="ENL136" s="747"/>
      <c r="ENM136" s="747"/>
      <c r="ENN136" s="747"/>
      <c r="ENO136" s="747"/>
      <c r="ENP136" s="747"/>
      <c r="ENQ136" s="747"/>
      <c r="ENR136" s="747"/>
      <c r="ENS136" s="747"/>
      <c r="ENT136" s="747"/>
      <c r="ENU136" s="747"/>
      <c r="ENV136" s="747"/>
      <c r="ENW136" s="747"/>
      <c r="ENX136" s="747"/>
      <c r="ENY136" s="747"/>
      <c r="ENZ136" s="747"/>
      <c r="EOA136" s="747"/>
      <c r="EOB136" s="747"/>
      <c r="EOC136" s="747"/>
      <c r="EOD136" s="747"/>
      <c r="EOE136" s="747"/>
      <c r="EOF136" s="747"/>
      <c r="EOG136" s="747"/>
      <c r="EOH136" s="747"/>
      <c r="EOI136" s="747"/>
      <c r="EOJ136" s="747"/>
      <c r="EOK136" s="747"/>
      <c r="EOL136" s="747"/>
      <c r="EOM136" s="747"/>
      <c r="EON136" s="747"/>
      <c r="EOO136" s="747"/>
      <c r="EOP136" s="747"/>
      <c r="EOQ136" s="747"/>
      <c r="EOR136" s="747"/>
      <c r="EOS136" s="747"/>
      <c r="EOT136" s="747"/>
      <c r="EOU136" s="747"/>
      <c r="EOV136" s="747"/>
      <c r="EOW136" s="747"/>
      <c r="EOX136" s="747"/>
      <c r="EOY136" s="747"/>
      <c r="EOZ136" s="747"/>
      <c r="EPA136" s="747"/>
      <c r="EPB136" s="747"/>
      <c r="EPC136" s="747"/>
      <c r="EPD136" s="747"/>
      <c r="EPE136" s="747"/>
      <c r="EPF136" s="747"/>
      <c r="EPG136" s="747"/>
      <c r="EPH136" s="747"/>
      <c r="EPI136" s="747"/>
      <c r="EPJ136" s="747"/>
      <c r="EPK136" s="747"/>
      <c r="EPL136" s="747"/>
      <c r="EPM136" s="747"/>
      <c r="EPN136" s="747"/>
      <c r="EPO136" s="747"/>
      <c r="EPP136" s="747"/>
      <c r="EPQ136" s="747"/>
      <c r="EPR136" s="747"/>
      <c r="EPS136" s="747"/>
      <c r="EPT136" s="747"/>
      <c r="EPU136" s="747"/>
      <c r="EPV136" s="747"/>
      <c r="EPW136" s="747"/>
      <c r="EPX136" s="747"/>
      <c r="EPY136" s="747"/>
      <c r="EPZ136" s="747"/>
      <c r="EQA136" s="747"/>
      <c r="EQB136" s="747"/>
      <c r="EQC136" s="747"/>
      <c r="EQD136" s="747"/>
      <c r="EQE136" s="747"/>
      <c r="EQF136" s="747"/>
      <c r="EQG136" s="747"/>
      <c r="EQH136" s="747"/>
      <c r="EQI136" s="747"/>
      <c r="EQJ136" s="747"/>
      <c r="EQK136" s="747"/>
      <c r="EQL136" s="747"/>
      <c r="EQM136" s="747"/>
      <c r="EQN136" s="747"/>
      <c r="EQO136" s="747"/>
      <c r="EQP136" s="747"/>
      <c r="EQQ136" s="747"/>
      <c r="EQR136" s="747"/>
      <c r="EQS136" s="747"/>
      <c r="EQT136" s="747"/>
      <c r="EQU136" s="747"/>
      <c r="EQV136" s="747"/>
      <c r="EQW136" s="747"/>
      <c r="EQX136" s="747"/>
      <c r="EQY136" s="747"/>
      <c r="EQZ136" s="747"/>
      <c r="ERA136" s="747"/>
      <c r="ERB136" s="747"/>
      <c r="ERC136" s="747"/>
      <c r="ERD136" s="747"/>
      <c r="ERE136" s="747"/>
      <c r="ERF136" s="747"/>
      <c r="ERG136" s="747"/>
      <c r="ERH136" s="747"/>
      <c r="ERI136" s="747"/>
      <c r="ERJ136" s="747"/>
      <c r="ERK136" s="747"/>
      <c r="ERL136" s="747"/>
      <c r="ERM136" s="747"/>
      <c r="ERN136" s="747"/>
      <c r="ERO136" s="747"/>
      <c r="ERP136" s="747"/>
      <c r="ERQ136" s="747"/>
      <c r="ERR136" s="747"/>
      <c r="ERS136" s="747"/>
      <c r="ERT136" s="747"/>
      <c r="ERU136" s="747"/>
      <c r="ERV136" s="747"/>
      <c r="ERW136" s="747"/>
      <c r="ERX136" s="747"/>
      <c r="ERY136" s="747"/>
      <c r="ERZ136" s="747"/>
      <c r="ESA136" s="747"/>
      <c r="ESB136" s="747"/>
      <c r="ESC136" s="747"/>
      <c r="ESD136" s="747"/>
      <c r="ESE136" s="747"/>
      <c r="ESF136" s="747"/>
      <c r="ESG136" s="747"/>
      <c r="ESH136" s="747"/>
      <c r="ESI136" s="747"/>
      <c r="ESJ136" s="747"/>
      <c r="ESK136" s="747"/>
      <c r="ESL136" s="747"/>
      <c r="ESM136" s="747"/>
      <c r="ESN136" s="747"/>
      <c r="ESO136" s="747"/>
      <c r="ESP136" s="747"/>
      <c r="ESQ136" s="747"/>
      <c r="ESR136" s="747"/>
      <c r="ESS136" s="747"/>
      <c r="EST136" s="747"/>
      <c r="ESU136" s="747"/>
      <c r="ESV136" s="747"/>
      <c r="ESW136" s="747"/>
      <c r="ESX136" s="747"/>
      <c r="ESY136" s="747"/>
      <c r="ESZ136" s="747"/>
      <c r="ETA136" s="747"/>
      <c r="ETB136" s="747"/>
      <c r="ETC136" s="747"/>
      <c r="ETD136" s="747"/>
      <c r="ETE136" s="747"/>
      <c r="ETF136" s="747"/>
      <c r="ETG136" s="747"/>
      <c r="ETH136" s="747"/>
      <c r="ETI136" s="747"/>
      <c r="ETJ136" s="747"/>
      <c r="ETK136" s="747"/>
      <c r="ETL136" s="747"/>
      <c r="ETM136" s="747"/>
      <c r="ETN136" s="747"/>
      <c r="ETO136" s="747"/>
      <c r="ETP136" s="747"/>
      <c r="ETQ136" s="747"/>
      <c r="ETR136" s="747"/>
      <c r="ETS136" s="747"/>
      <c r="ETT136" s="747"/>
      <c r="ETU136" s="747"/>
      <c r="ETV136" s="747"/>
      <c r="ETW136" s="747"/>
      <c r="ETX136" s="747"/>
      <c r="ETY136" s="747"/>
      <c r="ETZ136" s="747"/>
      <c r="EUA136" s="747"/>
      <c r="EUB136" s="747"/>
      <c r="EUC136" s="747"/>
      <c r="EUD136" s="747"/>
      <c r="EUE136" s="747"/>
      <c r="EUF136" s="747"/>
      <c r="EUG136" s="747"/>
      <c r="EUH136" s="747"/>
      <c r="EUI136" s="747"/>
      <c r="EUJ136" s="747"/>
      <c r="EUK136" s="747"/>
      <c r="EUL136" s="747"/>
      <c r="EUM136" s="747"/>
      <c r="EUN136" s="747"/>
      <c r="EUO136" s="747"/>
      <c r="EUP136" s="747"/>
      <c r="EUQ136" s="747"/>
      <c r="EUR136" s="747"/>
      <c r="EUS136" s="747"/>
      <c r="EUT136" s="747"/>
      <c r="EUU136" s="747"/>
      <c r="EUV136" s="747"/>
      <c r="EUW136" s="747"/>
      <c r="EUX136" s="747"/>
      <c r="EUY136" s="747"/>
      <c r="EUZ136" s="747"/>
      <c r="EVA136" s="747"/>
      <c r="EVB136" s="747"/>
      <c r="EVC136" s="747"/>
      <c r="EVD136" s="747"/>
      <c r="EVE136" s="747"/>
      <c r="EVF136" s="747"/>
      <c r="EVG136" s="747"/>
      <c r="EVH136" s="747"/>
      <c r="EVI136" s="747"/>
      <c r="EVJ136" s="747"/>
      <c r="EVK136" s="747"/>
      <c r="EVL136" s="747"/>
      <c r="EVM136" s="747"/>
      <c r="EVN136" s="747"/>
      <c r="EVO136" s="747"/>
      <c r="EVP136" s="747"/>
      <c r="EVQ136" s="747"/>
      <c r="EVR136" s="747"/>
      <c r="EVS136" s="747"/>
      <c r="EVT136" s="747"/>
      <c r="EVU136" s="747"/>
      <c r="EVV136" s="747"/>
      <c r="EVW136" s="747"/>
      <c r="EVX136" s="747"/>
      <c r="EVY136" s="747"/>
      <c r="EVZ136" s="747"/>
      <c r="EWA136" s="747"/>
      <c r="EWB136" s="747"/>
      <c r="EWC136" s="747"/>
      <c r="EWD136" s="747"/>
      <c r="EWE136" s="747"/>
      <c r="EWF136" s="747"/>
      <c r="EWG136" s="747"/>
      <c r="EWH136" s="747"/>
      <c r="EWI136" s="747"/>
      <c r="EWJ136" s="747"/>
      <c r="EWK136" s="747"/>
      <c r="EWL136" s="747"/>
      <c r="EWM136" s="747"/>
      <c r="EWN136" s="747"/>
      <c r="EWO136" s="747"/>
      <c r="EWP136" s="747"/>
      <c r="EWQ136" s="747"/>
      <c r="EWR136" s="747"/>
      <c r="EWS136" s="747"/>
      <c r="EWT136" s="747"/>
      <c r="EWU136" s="747"/>
      <c r="EWV136" s="747"/>
      <c r="EWW136" s="747"/>
      <c r="EWX136" s="747"/>
      <c r="EWY136" s="747"/>
      <c r="EWZ136" s="747"/>
      <c r="EXA136" s="747"/>
      <c r="EXB136" s="747"/>
      <c r="EXC136" s="747"/>
      <c r="EXD136" s="747"/>
      <c r="EXE136" s="747"/>
      <c r="EXF136" s="747"/>
      <c r="EXG136" s="747"/>
      <c r="EXH136" s="747"/>
      <c r="EXI136" s="747"/>
      <c r="EXJ136" s="747"/>
      <c r="EXK136" s="747"/>
      <c r="EXL136" s="747"/>
      <c r="EXM136" s="747"/>
      <c r="EXN136" s="747"/>
      <c r="EXO136" s="747"/>
      <c r="EXP136" s="747"/>
      <c r="EXQ136" s="747"/>
      <c r="EXR136" s="747"/>
      <c r="EXS136" s="747"/>
      <c r="EXT136" s="747"/>
      <c r="EXU136" s="747"/>
      <c r="EXV136" s="747"/>
      <c r="EXW136" s="747"/>
      <c r="EXX136" s="747"/>
      <c r="EXY136" s="747"/>
      <c r="EXZ136" s="747"/>
      <c r="EYA136" s="747"/>
      <c r="EYB136" s="747"/>
      <c r="EYC136" s="747"/>
      <c r="EYD136" s="747"/>
      <c r="EYE136" s="747"/>
      <c r="EYF136" s="747"/>
      <c r="EYG136" s="747"/>
      <c r="EYH136" s="747"/>
      <c r="EYI136" s="747"/>
      <c r="EYJ136" s="747"/>
      <c r="EYK136" s="747"/>
      <c r="EYL136" s="747"/>
      <c r="EYM136" s="747"/>
      <c r="EYN136" s="747"/>
      <c r="EYO136" s="747"/>
      <c r="EYP136" s="747"/>
      <c r="EYQ136" s="747"/>
      <c r="EYR136" s="747"/>
      <c r="EYS136" s="747"/>
      <c r="EYT136" s="747"/>
      <c r="EYU136" s="747"/>
      <c r="EYV136" s="747"/>
      <c r="EYW136" s="747"/>
      <c r="EYX136" s="747"/>
      <c r="EYY136" s="747"/>
      <c r="EYZ136" s="747"/>
      <c r="EZA136" s="747"/>
      <c r="EZB136" s="747"/>
      <c r="EZC136" s="747"/>
      <c r="EZD136" s="747"/>
      <c r="EZE136" s="747"/>
      <c r="EZF136" s="747"/>
      <c r="EZG136" s="747"/>
      <c r="EZH136" s="747"/>
      <c r="EZI136" s="747"/>
      <c r="EZJ136" s="747"/>
      <c r="EZK136" s="747"/>
      <c r="EZL136" s="747"/>
      <c r="EZM136" s="747"/>
      <c r="EZN136" s="747"/>
      <c r="EZO136" s="747"/>
      <c r="EZP136" s="747"/>
      <c r="EZQ136" s="747"/>
      <c r="EZR136" s="747"/>
      <c r="EZS136" s="747"/>
      <c r="EZT136" s="747"/>
      <c r="EZU136" s="747"/>
      <c r="EZV136" s="747"/>
      <c r="EZW136" s="747"/>
      <c r="EZX136" s="747"/>
      <c r="EZY136" s="747"/>
      <c r="EZZ136" s="747"/>
      <c r="FAA136" s="747"/>
      <c r="FAB136" s="747"/>
      <c r="FAC136" s="747"/>
      <c r="FAD136" s="747"/>
      <c r="FAE136" s="747"/>
      <c r="FAF136" s="747"/>
      <c r="FAG136" s="747"/>
      <c r="FAH136" s="747"/>
      <c r="FAI136" s="747"/>
      <c r="FAJ136" s="747"/>
      <c r="FAK136" s="747"/>
      <c r="FAL136" s="747"/>
      <c r="FAM136" s="747"/>
      <c r="FAN136" s="747"/>
      <c r="FAO136" s="747"/>
      <c r="FAP136" s="747"/>
      <c r="FAQ136" s="747"/>
      <c r="FAR136" s="747"/>
      <c r="FAS136" s="747"/>
      <c r="FAT136" s="747"/>
      <c r="FAU136" s="747"/>
      <c r="FAV136" s="747"/>
      <c r="FAW136" s="747"/>
      <c r="FAX136" s="747"/>
      <c r="FAY136" s="747"/>
      <c r="FAZ136" s="747"/>
      <c r="FBA136" s="747"/>
      <c r="FBB136" s="747"/>
      <c r="FBC136" s="747"/>
      <c r="FBD136" s="747"/>
      <c r="FBE136" s="747"/>
      <c r="FBF136" s="747"/>
      <c r="FBG136" s="747"/>
      <c r="FBH136" s="747"/>
      <c r="FBI136" s="747"/>
      <c r="FBJ136" s="747"/>
      <c r="FBK136" s="747"/>
      <c r="FBL136" s="747"/>
      <c r="FBM136" s="747"/>
      <c r="FBN136" s="747"/>
      <c r="FBO136" s="747"/>
      <c r="FBP136" s="747"/>
      <c r="FBQ136" s="747"/>
      <c r="FBR136" s="747"/>
      <c r="FBS136" s="747"/>
      <c r="FBT136" s="747"/>
      <c r="FBU136" s="747"/>
      <c r="FBV136" s="747"/>
      <c r="FBW136" s="747"/>
      <c r="FBX136" s="747"/>
      <c r="FBY136" s="747"/>
      <c r="FBZ136" s="747"/>
      <c r="FCA136" s="747"/>
      <c r="FCB136" s="747"/>
      <c r="FCC136" s="747"/>
      <c r="FCD136" s="747"/>
      <c r="FCE136" s="747"/>
      <c r="FCF136" s="747"/>
      <c r="FCG136" s="747"/>
      <c r="FCH136" s="747"/>
      <c r="FCI136" s="747"/>
      <c r="FCJ136" s="747"/>
      <c r="FCK136" s="747"/>
      <c r="FCL136" s="747"/>
      <c r="FCM136" s="747"/>
      <c r="FCN136" s="747"/>
      <c r="FCO136" s="747"/>
      <c r="FCP136" s="747"/>
      <c r="FCQ136" s="747"/>
      <c r="FCR136" s="747"/>
      <c r="FCS136" s="747"/>
      <c r="FCT136" s="747"/>
      <c r="FCU136" s="747"/>
      <c r="FCV136" s="747"/>
      <c r="FCW136" s="747"/>
      <c r="FCX136" s="747"/>
      <c r="FCY136" s="747"/>
      <c r="FCZ136" s="747"/>
      <c r="FDA136" s="747"/>
      <c r="FDB136" s="747"/>
      <c r="FDC136" s="747"/>
      <c r="FDD136" s="747"/>
      <c r="FDE136" s="747"/>
      <c r="FDF136" s="747"/>
      <c r="FDG136" s="747"/>
      <c r="FDH136" s="747"/>
      <c r="FDI136" s="747"/>
      <c r="FDJ136" s="747"/>
      <c r="FDK136" s="747"/>
      <c r="FDL136" s="747"/>
      <c r="FDM136" s="747"/>
      <c r="FDN136" s="747"/>
      <c r="FDO136" s="747"/>
      <c r="FDP136" s="747"/>
      <c r="FDQ136" s="747"/>
      <c r="FDR136" s="747"/>
      <c r="FDS136" s="747"/>
      <c r="FDT136" s="747"/>
      <c r="FDU136" s="747"/>
      <c r="FDV136" s="747"/>
      <c r="FDW136" s="747"/>
      <c r="FDX136" s="747"/>
      <c r="FDY136" s="747"/>
      <c r="FDZ136" s="747"/>
      <c r="FEA136" s="747"/>
      <c r="FEB136" s="747"/>
      <c r="FEC136" s="747"/>
      <c r="FED136" s="747"/>
      <c r="FEE136" s="747"/>
      <c r="FEF136" s="747"/>
      <c r="FEG136" s="747"/>
      <c r="FEH136" s="747"/>
      <c r="FEI136" s="747"/>
      <c r="FEJ136" s="747"/>
      <c r="FEK136" s="747"/>
      <c r="FEL136" s="747"/>
      <c r="FEM136" s="747"/>
      <c r="FEN136" s="747"/>
      <c r="FEO136" s="747"/>
      <c r="FEP136" s="747"/>
      <c r="FEQ136" s="747"/>
      <c r="FER136" s="747"/>
      <c r="FES136" s="747"/>
      <c r="FET136" s="747"/>
      <c r="FEU136" s="747"/>
      <c r="FEV136" s="747"/>
      <c r="FEW136" s="747"/>
      <c r="FEX136" s="747"/>
      <c r="FEY136" s="747"/>
      <c r="FEZ136" s="747"/>
      <c r="FFA136" s="747"/>
      <c r="FFB136" s="747"/>
      <c r="FFC136" s="747"/>
      <c r="FFD136" s="747"/>
      <c r="FFE136" s="747"/>
      <c r="FFF136" s="747"/>
      <c r="FFG136" s="747"/>
      <c r="FFH136" s="747"/>
      <c r="FFI136" s="747"/>
      <c r="FFJ136" s="747"/>
      <c r="FFK136" s="747"/>
      <c r="FFL136" s="747"/>
      <c r="FFM136" s="747"/>
      <c r="FFN136" s="747"/>
      <c r="FFO136" s="747"/>
      <c r="FFP136" s="747"/>
      <c r="FFQ136" s="747"/>
      <c r="FFR136" s="747"/>
      <c r="FFS136" s="747"/>
      <c r="FFT136" s="747"/>
      <c r="FFU136" s="747"/>
      <c r="FFV136" s="747"/>
      <c r="FFW136" s="747"/>
      <c r="FFX136" s="747"/>
      <c r="FFY136" s="747"/>
      <c r="FFZ136" s="747"/>
      <c r="FGA136" s="747"/>
      <c r="FGB136" s="747"/>
      <c r="FGC136" s="747"/>
      <c r="FGD136" s="747"/>
      <c r="FGE136" s="747"/>
      <c r="FGF136" s="747"/>
      <c r="FGG136" s="747"/>
      <c r="FGH136" s="747"/>
      <c r="FGI136" s="747"/>
      <c r="FGJ136" s="747"/>
      <c r="FGK136" s="747"/>
      <c r="FGL136" s="747"/>
      <c r="FGM136" s="747"/>
      <c r="FGN136" s="747"/>
      <c r="FGO136" s="747"/>
      <c r="FGP136" s="747"/>
      <c r="FGQ136" s="747"/>
      <c r="FGR136" s="747"/>
      <c r="FGS136" s="747"/>
      <c r="FGT136" s="747"/>
      <c r="FGU136" s="747"/>
      <c r="FGV136" s="747"/>
      <c r="FGW136" s="747"/>
      <c r="FGX136" s="747"/>
      <c r="FGY136" s="747"/>
      <c r="FGZ136" s="747"/>
      <c r="FHA136" s="747"/>
      <c r="FHB136" s="747"/>
      <c r="FHC136" s="747"/>
      <c r="FHD136" s="747"/>
      <c r="FHE136" s="747"/>
      <c r="FHF136" s="747"/>
      <c r="FHG136" s="747"/>
      <c r="FHH136" s="747"/>
      <c r="FHI136" s="747"/>
      <c r="FHJ136" s="747"/>
      <c r="FHK136" s="747"/>
      <c r="FHL136" s="747"/>
      <c r="FHM136" s="747"/>
      <c r="FHN136" s="747"/>
      <c r="FHO136" s="747"/>
      <c r="FHP136" s="747"/>
      <c r="FHQ136" s="747"/>
      <c r="FHR136" s="747"/>
      <c r="FHS136" s="747"/>
      <c r="FHT136" s="747"/>
      <c r="FHU136" s="747"/>
      <c r="FHV136" s="747"/>
      <c r="FHW136" s="747"/>
      <c r="FHX136" s="747"/>
      <c r="FHY136" s="747"/>
      <c r="FHZ136" s="747"/>
      <c r="FIA136" s="747"/>
      <c r="FIB136" s="747"/>
      <c r="FIC136" s="747"/>
      <c r="FID136" s="747"/>
      <c r="FIE136" s="747"/>
      <c r="FIF136" s="747"/>
      <c r="FIG136" s="747"/>
      <c r="FIH136" s="747"/>
      <c r="FII136" s="747"/>
      <c r="FIJ136" s="747"/>
      <c r="FIK136" s="747"/>
      <c r="FIL136" s="747"/>
      <c r="FIM136" s="747"/>
      <c r="FIN136" s="747"/>
      <c r="FIO136" s="747"/>
      <c r="FIP136" s="747"/>
      <c r="FIQ136" s="747"/>
      <c r="FIR136" s="747"/>
      <c r="FIS136" s="747"/>
      <c r="FIT136" s="747"/>
      <c r="FIU136" s="747"/>
      <c r="FIV136" s="747"/>
      <c r="FIW136" s="747"/>
      <c r="FIX136" s="747"/>
      <c r="FIY136" s="747"/>
      <c r="FIZ136" s="747"/>
      <c r="FJA136" s="747"/>
      <c r="FJB136" s="747"/>
      <c r="FJC136" s="747"/>
      <c r="FJD136" s="747"/>
      <c r="FJE136" s="747"/>
      <c r="FJF136" s="747"/>
      <c r="FJG136" s="747"/>
      <c r="FJH136" s="747"/>
      <c r="FJI136" s="747"/>
      <c r="FJJ136" s="747"/>
      <c r="FJK136" s="747"/>
      <c r="FJL136" s="747"/>
      <c r="FJM136" s="747"/>
      <c r="FJN136" s="747"/>
      <c r="FJO136" s="747"/>
      <c r="FJP136" s="747"/>
      <c r="FJQ136" s="747"/>
      <c r="FJR136" s="747"/>
      <c r="FJS136" s="747"/>
      <c r="FJT136" s="747"/>
      <c r="FJU136" s="747"/>
      <c r="FJV136" s="747"/>
      <c r="FJW136" s="747"/>
      <c r="FJX136" s="747"/>
      <c r="FJY136" s="747"/>
      <c r="FJZ136" s="747"/>
      <c r="FKA136" s="747"/>
      <c r="FKB136" s="747"/>
      <c r="FKC136" s="747"/>
      <c r="FKD136" s="747"/>
      <c r="FKE136" s="747"/>
      <c r="FKF136" s="747"/>
      <c r="FKG136" s="747"/>
      <c r="FKH136" s="747"/>
      <c r="FKI136" s="747"/>
      <c r="FKJ136" s="747"/>
      <c r="FKK136" s="747"/>
      <c r="FKL136" s="747"/>
      <c r="FKM136" s="747"/>
      <c r="FKN136" s="747"/>
      <c r="FKO136" s="747"/>
      <c r="FKP136" s="747"/>
      <c r="FKQ136" s="747"/>
      <c r="FKR136" s="747"/>
      <c r="FKS136" s="747"/>
      <c r="FKT136" s="747"/>
      <c r="FKU136" s="747"/>
      <c r="FKV136" s="747"/>
      <c r="FKW136" s="747"/>
      <c r="FKX136" s="747"/>
      <c r="FKY136" s="747"/>
      <c r="FKZ136" s="747"/>
      <c r="FLA136" s="747"/>
      <c r="FLB136" s="747"/>
      <c r="FLC136" s="747"/>
      <c r="FLD136" s="747"/>
      <c r="FLE136" s="747"/>
      <c r="FLF136" s="747"/>
      <c r="FLG136" s="747"/>
      <c r="FLH136" s="747"/>
      <c r="FLI136" s="747"/>
      <c r="FLJ136" s="747"/>
      <c r="FLK136" s="747"/>
      <c r="FLL136" s="747"/>
      <c r="FLM136" s="747"/>
      <c r="FLN136" s="747"/>
      <c r="FLO136" s="747"/>
      <c r="FLP136" s="747"/>
      <c r="FLQ136" s="747"/>
      <c r="FLR136" s="747"/>
      <c r="FLS136" s="747"/>
      <c r="FLT136" s="747"/>
      <c r="FLU136" s="747"/>
      <c r="FLV136" s="747"/>
      <c r="FLW136" s="747"/>
      <c r="FLX136" s="747"/>
      <c r="FLY136" s="747"/>
      <c r="FLZ136" s="747"/>
      <c r="FMA136" s="747"/>
      <c r="FMB136" s="747"/>
      <c r="FMC136" s="747"/>
      <c r="FMD136" s="747"/>
      <c r="FME136" s="747"/>
      <c r="FMF136" s="747"/>
      <c r="FMG136" s="747"/>
      <c r="FMH136" s="747"/>
      <c r="FMI136" s="747"/>
      <c r="FMJ136" s="747"/>
      <c r="FMK136" s="747"/>
      <c r="FML136" s="747"/>
      <c r="FMM136" s="747"/>
      <c r="FMN136" s="747"/>
      <c r="FMO136" s="747"/>
      <c r="FMP136" s="747"/>
      <c r="FMQ136" s="747"/>
      <c r="FMR136" s="747"/>
      <c r="FMS136" s="747"/>
      <c r="FMT136" s="747"/>
      <c r="FMU136" s="747"/>
      <c r="FMV136" s="747"/>
      <c r="FMW136" s="747"/>
      <c r="FMX136" s="747"/>
      <c r="FMY136" s="747"/>
      <c r="FMZ136" s="747"/>
      <c r="FNA136" s="747"/>
      <c r="FNB136" s="747"/>
      <c r="FNC136" s="747"/>
      <c r="FND136" s="747"/>
      <c r="FNE136" s="747"/>
      <c r="FNF136" s="747"/>
      <c r="FNG136" s="747"/>
      <c r="FNH136" s="747"/>
      <c r="FNI136" s="747"/>
      <c r="FNJ136" s="747"/>
      <c r="FNK136" s="747"/>
      <c r="FNL136" s="747"/>
      <c r="FNM136" s="747"/>
      <c r="FNN136" s="747"/>
      <c r="FNO136" s="747"/>
      <c r="FNP136" s="747"/>
      <c r="FNQ136" s="747"/>
      <c r="FNR136" s="747"/>
      <c r="FNS136" s="747"/>
      <c r="FNT136" s="747"/>
      <c r="FNU136" s="747"/>
      <c r="FNV136" s="747"/>
      <c r="FNW136" s="747"/>
      <c r="FNX136" s="747"/>
      <c r="FNY136" s="747"/>
      <c r="FNZ136" s="747"/>
      <c r="FOA136" s="747"/>
      <c r="FOB136" s="747"/>
      <c r="FOC136" s="747"/>
      <c r="FOD136" s="747"/>
      <c r="FOE136" s="747"/>
      <c r="FOF136" s="747"/>
      <c r="FOG136" s="747"/>
      <c r="FOH136" s="747"/>
      <c r="FOI136" s="747"/>
      <c r="FOJ136" s="747"/>
      <c r="FOK136" s="747"/>
      <c r="FOL136" s="747"/>
      <c r="FOM136" s="747"/>
      <c r="FON136" s="747"/>
      <c r="FOO136" s="747"/>
      <c r="FOP136" s="747"/>
      <c r="FOQ136" s="747"/>
      <c r="FOR136" s="747"/>
      <c r="FOS136" s="747"/>
      <c r="FOT136" s="747"/>
      <c r="FOU136" s="747"/>
      <c r="FOV136" s="747"/>
      <c r="FOW136" s="747"/>
      <c r="FOX136" s="747"/>
      <c r="FOY136" s="747"/>
      <c r="FOZ136" s="747"/>
      <c r="FPA136" s="747"/>
      <c r="FPB136" s="747"/>
      <c r="FPC136" s="747"/>
      <c r="FPD136" s="747"/>
      <c r="FPE136" s="747"/>
      <c r="FPF136" s="747"/>
      <c r="FPG136" s="747"/>
      <c r="FPH136" s="747"/>
      <c r="FPI136" s="747"/>
      <c r="FPJ136" s="747"/>
      <c r="FPK136" s="747"/>
      <c r="FPL136" s="747"/>
      <c r="FPM136" s="747"/>
      <c r="FPN136" s="747"/>
      <c r="FPO136" s="747"/>
      <c r="FPP136" s="747"/>
      <c r="FPQ136" s="747"/>
      <c r="FPR136" s="747"/>
      <c r="FPS136" s="747"/>
      <c r="FPT136" s="747"/>
      <c r="FPU136" s="747"/>
      <c r="FPV136" s="747"/>
      <c r="FPW136" s="747"/>
      <c r="FPX136" s="747"/>
      <c r="FPY136" s="747"/>
      <c r="FPZ136" s="747"/>
      <c r="FQA136" s="747"/>
      <c r="FQB136" s="747"/>
      <c r="FQC136" s="747"/>
      <c r="FQD136" s="747"/>
      <c r="FQE136" s="747"/>
      <c r="FQF136" s="747"/>
      <c r="FQG136" s="747"/>
      <c r="FQH136" s="747"/>
      <c r="FQI136" s="747"/>
      <c r="FQJ136" s="747"/>
      <c r="FQK136" s="747"/>
      <c r="FQL136" s="747"/>
      <c r="FQM136" s="747"/>
      <c r="FQN136" s="747"/>
      <c r="FQO136" s="747"/>
      <c r="FQP136" s="747"/>
      <c r="FQQ136" s="747"/>
      <c r="FQR136" s="747"/>
      <c r="FQS136" s="747"/>
      <c r="FQT136" s="747"/>
      <c r="FQU136" s="747"/>
      <c r="FQV136" s="747"/>
      <c r="FQW136" s="747"/>
      <c r="FQX136" s="747"/>
      <c r="FQY136" s="747"/>
      <c r="FQZ136" s="747"/>
      <c r="FRA136" s="747"/>
      <c r="FRB136" s="747"/>
      <c r="FRC136" s="747"/>
      <c r="FRD136" s="747"/>
      <c r="FRE136" s="747"/>
      <c r="FRF136" s="747"/>
      <c r="FRG136" s="747"/>
      <c r="FRH136" s="747"/>
      <c r="FRI136" s="747"/>
      <c r="FRJ136" s="747"/>
      <c r="FRK136" s="747"/>
      <c r="FRL136" s="747"/>
      <c r="FRM136" s="747"/>
      <c r="FRN136" s="747"/>
      <c r="FRO136" s="747"/>
      <c r="FRP136" s="747"/>
      <c r="FRQ136" s="747"/>
      <c r="FRR136" s="747"/>
      <c r="FRS136" s="747"/>
      <c r="FRT136" s="747"/>
      <c r="FRU136" s="747"/>
      <c r="FRV136" s="747"/>
      <c r="FRW136" s="747"/>
      <c r="FRX136" s="747"/>
      <c r="FRY136" s="747"/>
      <c r="FRZ136" s="747"/>
      <c r="FSA136" s="747"/>
      <c r="FSB136" s="747"/>
      <c r="FSC136" s="747"/>
      <c r="FSD136" s="747"/>
      <c r="FSE136" s="747"/>
      <c r="FSF136" s="747"/>
      <c r="FSG136" s="747"/>
      <c r="FSH136" s="747"/>
      <c r="FSI136" s="747"/>
      <c r="FSJ136" s="747"/>
      <c r="FSK136" s="747"/>
      <c r="FSL136" s="747"/>
      <c r="FSM136" s="747"/>
      <c r="FSN136" s="747"/>
      <c r="FSO136" s="747"/>
      <c r="FSP136" s="747"/>
      <c r="FSQ136" s="747"/>
      <c r="FSR136" s="747"/>
      <c r="FSS136" s="747"/>
      <c r="FST136" s="747"/>
      <c r="FSU136" s="747"/>
      <c r="FSV136" s="747"/>
      <c r="FSW136" s="747"/>
      <c r="FSX136" s="747"/>
      <c r="FSY136" s="747"/>
      <c r="FSZ136" s="747"/>
      <c r="FTA136" s="747"/>
      <c r="FTB136" s="747"/>
      <c r="FTC136" s="747"/>
      <c r="FTD136" s="747"/>
      <c r="FTE136" s="747"/>
      <c r="FTF136" s="747"/>
      <c r="FTG136" s="747"/>
      <c r="FTH136" s="747"/>
      <c r="FTI136" s="747"/>
      <c r="FTJ136" s="747"/>
      <c r="FTK136" s="747"/>
      <c r="FTL136" s="747"/>
      <c r="FTM136" s="747"/>
      <c r="FTN136" s="747"/>
      <c r="FTO136" s="747"/>
      <c r="FTP136" s="747"/>
      <c r="FTQ136" s="747"/>
      <c r="FTR136" s="747"/>
      <c r="FTS136" s="747"/>
      <c r="FTT136" s="747"/>
      <c r="FTU136" s="747"/>
      <c r="FTV136" s="747"/>
      <c r="FTW136" s="747"/>
      <c r="FTX136" s="747"/>
      <c r="FTY136" s="747"/>
      <c r="FTZ136" s="747"/>
      <c r="FUA136" s="747"/>
      <c r="FUB136" s="747"/>
      <c r="FUC136" s="747"/>
      <c r="FUD136" s="747"/>
      <c r="FUE136" s="747"/>
      <c r="FUF136" s="747"/>
      <c r="FUG136" s="747"/>
      <c r="FUH136" s="747"/>
      <c r="FUI136" s="747"/>
      <c r="FUJ136" s="747"/>
      <c r="FUK136" s="747"/>
      <c r="FUL136" s="747"/>
      <c r="FUM136" s="747"/>
      <c r="FUN136" s="747"/>
      <c r="FUO136" s="747"/>
      <c r="FUP136" s="747"/>
      <c r="FUQ136" s="747"/>
      <c r="FUR136" s="747"/>
      <c r="FUS136" s="747"/>
      <c r="FUT136" s="747"/>
      <c r="FUU136" s="747"/>
      <c r="FUV136" s="747"/>
      <c r="FUW136" s="747"/>
      <c r="FUX136" s="747"/>
      <c r="FUY136" s="747"/>
      <c r="FUZ136" s="747"/>
      <c r="FVA136" s="747"/>
      <c r="FVB136" s="747"/>
      <c r="FVC136" s="747"/>
      <c r="FVD136" s="747"/>
      <c r="FVE136" s="747"/>
      <c r="FVF136" s="747"/>
      <c r="FVG136" s="747"/>
      <c r="FVH136" s="747"/>
      <c r="FVI136" s="747"/>
      <c r="FVJ136" s="747"/>
      <c r="FVK136" s="747"/>
      <c r="FVL136" s="747"/>
      <c r="FVM136" s="747"/>
      <c r="FVN136" s="747"/>
      <c r="FVO136" s="747"/>
      <c r="FVP136" s="747"/>
      <c r="FVQ136" s="747"/>
      <c r="FVR136" s="747"/>
      <c r="FVS136" s="747"/>
      <c r="FVT136" s="747"/>
      <c r="FVU136" s="747"/>
      <c r="FVV136" s="747"/>
      <c r="FVW136" s="747"/>
      <c r="FVX136" s="747"/>
      <c r="FVY136" s="747"/>
      <c r="FVZ136" s="747"/>
      <c r="FWA136" s="747"/>
      <c r="FWB136" s="747"/>
      <c r="FWC136" s="747"/>
      <c r="FWD136" s="747"/>
      <c r="FWE136" s="747"/>
      <c r="FWF136" s="747"/>
      <c r="FWG136" s="747"/>
      <c r="FWH136" s="747"/>
      <c r="FWI136" s="747"/>
      <c r="FWJ136" s="747"/>
      <c r="FWK136" s="747"/>
      <c r="FWL136" s="747"/>
      <c r="FWM136" s="747"/>
      <c r="FWN136" s="747"/>
      <c r="FWO136" s="747"/>
      <c r="FWP136" s="747"/>
      <c r="FWQ136" s="747"/>
      <c r="FWR136" s="747"/>
      <c r="FWS136" s="747"/>
      <c r="FWT136" s="747"/>
      <c r="FWU136" s="747"/>
      <c r="FWV136" s="747"/>
      <c r="FWW136" s="747"/>
      <c r="FWX136" s="747"/>
      <c r="FWY136" s="747"/>
      <c r="FWZ136" s="747"/>
      <c r="FXA136" s="747"/>
      <c r="FXB136" s="747"/>
      <c r="FXC136" s="747"/>
      <c r="FXD136" s="747"/>
      <c r="FXE136" s="747"/>
      <c r="FXF136" s="747"/>
      <c r="FXG136" s="747"/>
      <c r="FXH136" s="747"/>
      <c r="FXI136" s="747"/>
      <c r="FXJ136" s="747"/>
      <c r="FXK136" s="747"/>
      <c r="FXL136" s="747"/>
      <c r="FXM136" s="747"/>
      <c r="FXN136" s="747"/>
      <c r="FXO136" s="747"/>
      <c r="FXP136" s="747"/>
      <c r="FXQ136" s="747"/>
      <c r="FXR136" s="747"/>
      <c r="FXS136" s="747"/>
      <c r="FXT136" s="747"/>
      <c r="FXU136" s="747"/>
      <c r="FXV136" s="747"/>
      <c r="FXW136" s="747"/>
      <c r="FXX136" s="747"/>
      <c r="FXY136" s="747"/>
      <c r="FXZ136" s="747"/>
      <c r="FYA136" s="747"/>
      <c r="FYB136" s="747"/>
      <c r="FYC136" s="747"/>
      <c r="FYD136" s="747"/>
      <c r="FYE136" s="747"/>
      <c r="FYF136" s="747"/>
      <c r="FYG136" s="747"/>
      <c r="FYH136" s="747"/>
      <c r="FYI136" s="747"/>
      <c r="FYJ136" s="747"/>
      <c r="FYK136" s="747"/>
      <c r="FYL136" s="747"/>
      <c r="FYM136" s="747"/>
      <c r="FYN136" s="747"/>
      <c r="FYO136" s="747"/>
      <c r="FYP136" s="747"/>
      <c r="FYQ136" s="747"/>
      <c r="FYR136" s="747"/>
      <c r="FYS136" s="747"/>
      <c r="FYT136" s="747"/>
      <c r="FYU136" s="747"/>
      <c r="FYV136" s="747"/>
      <c r="FYW136" s="747"/>
      <c r="FYX136" s="747"/>
      <c r="FYY136" s="747"/>
      <c r="FYZ136" s="747"/>
      <c r="FZA136" s="747"/>
      <c r="FZB136" s="747"/>
      <c r="FZC136" s="747"/>
      <c r="FZD136" s="747"/>
      <c r="FZE136" s="747"/>
      <c r="FZF136" s="747"/>
      <c r="FZG136" s="747"/>
      <c r="FZH136" s="747"/>
      <c r="FZI136" s="747"/>
      <c r="FZJ136" s="747"/>
      <c r="FZK136" s="747"/>
      <c r="FZL136" s="747"/>
      <c r="FZM136" s="747"/>
      <c r="FZN136" s="747"/>
      <c r="FZO136" s="747"/>
      <c r="FZP136" s="747"/>
      <c r="FZQ136" s="747"/>
      <c r="FZR136" s="747"/>
      <c r="FZS136" s="747"/>
      <c r="FZT136" s="747"/>
      <c r="FZU136" s="747"/>
      <c r="FZV136" s="747"/>
      <c r="FZW136" s="747"/>
      <c r="FZX136" s="747"/>
      <c r="FZY136" s="747"/>
      <c r="FZZ136" s="747"/>
      <c r="GAA136" s="747"/>
      <c r="GAB136" s="747"/>
      <c r="GAC136" s="747"/>
      <c r="GAD136" s="747"/>
      <c r="GAE136" s="747"/>
      <c r="GAF136" s="747"/>
      <c r="GAG136" s="747"/>
      <c r="GAH136" s="747"/>
      <c r="GAI136" s="747"/>
      <c r="GAJ136" s="747"/>
      <c r="GAK136" s="747"/>
      <c r="GAL136" s="747"/>
      <c r="GAM136" s="747"/>
      <c r="GAN136" s="747"/>
      <c r="GAO136" s="747"/>
      <c r="GAP136" s="747"/>
      <c r="GAQ136" s="747"/>
      <c r="GAR136" s="747"/>
      <c r="GAS136" s="747"/>
      <c r="GAT136" s="747"/>
      <c r="GAU136" s="747"/>
      <c r="GAV136" s="747"/>
      <c r="GAW136" s="747"/>
      <c r="GAX136" s="747"/>
      <c r="GAY136" s="747"/>
      <c r="GAZ136" s="747"/>
      <c r="GBA136" s="747"/>
      <c r="GBB136" s="747"/>
      <c r="GBC136" s="747"/>
      <c r="GBD136" s="747"/>
      <c r="GBE136" s="747"/>
      <c r="GBF136" s="747"/>
      <c r="GBG136" s="747"/>
      <c r="GBH136" s="747"/>
      <c r="GBI136" s="747"/>
      <c r="GBJ136" s="747"/>
      <c r="GBK136" s="747"/>
      <c r="GBL136" s="747"/>
      <c r="GBM136" s="747"/>
      <c r="GBN136" s="747"/>
      <c r="GBO136" s="747"/>
      <c r="GBP136" s="747"/>
      <c r="GBQ136" s="747"/>
      <c r="GBR136" s="747"/>
      <c r="GBS136" s="747"/>
      <c r="GBT136" s="747"/>
      <c r="GBU136" s="747"/>
      <c r="GBV136" s="747"/>
      <c r="GBW136" s="747"/>
      <c r="GBX136" s="747"/>
      <c r="GBY136" s="747"/>
      <c r="GBZ136" s="747"/>
      <c r="GCA136" s="747"/>
      <c r="GCB136" s="747"/>
      <c r="GCC136" s="747"/>
      <c r="GCD136" s="747"/>
      <c r="GCE136" s="747"/>
      <c r="GCF136" s="747"/>
      <c r="GCG136" s="747"/>
      <c r="GCH136" s="747"/>
      <c r="GCI136" s="747"/>
      <c r="GCJ136" s="747"/>
      <c r="GCK136" s="747"/>
      <c r="GCL136" s="747"/>
      <c r="GCM136" s="747"/>
      <c r="GCN136" s="747"/>
      <c r="GCO136" s="747"/>
      <c r="GCP136" s="747"/>
      <c r="GCQ136" s="747"/>
      <c r="GCR136" s="747"/>
      <c r="GCS136" s="747"/>
      <c r="GCT136" s="747"/>
      <c r="GCU136" s="747"/>
      <c r="GCV136" s="747"/>
      <c r="GCW136" s="747"/>
      <c r="GCX136" s="747"/>
      <c r="GCY136" s="747"/>
      <c r="GCZ136" s="747"/>
      <c r="GDA136" s="747"/>
      <c r="GDB136" s="747"/>
      <c r="GDC136" s="747"/>
      <c r="GDD136" s="747"/>
      <c r="GDE136" s="747"/>
      <c r="GDF136" s="747"/>
      <c r="GDG136" s="747"/>
      <c r="GDH136" s="747"/>
      <c r="GDI136" s="747"/>
      <c r="GDJ136" s="747"/>
      <c r="GDK136" s="747"/>
      <c r="GDL136" s="747"/>
      <c r="GDM136" s="747"/>
      <c r="GDN136" s="747"/>
      <c r="GDO136" s="747"/>
      <c r="GDP136" s="747"/>
      <c r="GDQ136" s="747"/>
      <c r="GDR136" s="747"/>
      <c r="GDS136" s="747"/>
      <c r="GDT136" s="747"/>
      <c r="GDU136" s="747"/>
      <c r="GDV136" s="747"/>
      <c r="GDW136" s="747"/>
      <c r="GDX136" s="747"/>
      <c r="GDY136" s="747"/>
      <c r="GDZ136" s="747"/>
      <c r="GEA136" s="747"/>
      <c r="GEB136" s="747"/>
      <c r="GEC136" s="747"/>
      <c r="GED136" s="747"/>
      <c r="GEE136" s="747"/>
      <c r="GEF136" s="747"/>
      <c r="GEG136" s="747"/>
      <c r="GEH136" s="747"/>
      <c r="GEI136" s="747"/>
      <c r="GEJ136" s="747"/>
      <c r="GEK136" s="747"/>
      <c r="GEL136" s="747"/>
      <c r="GEM136" s="747"/>
      <c r="GEN136" s="747"/>
      <c r="GEO136" s="747"/>
      <c r="GEP136" s="747"/>
      <c r="GEQ136" s="747"/>
      <c r="GER136" s="747"/>
      <c r="GES136" s="747"/>
      <c r="GET136" s="747"/>
      <c r="GEU136" s="747"/>
      <c r="GEV136" s="747"/>
      <c r="GEW136" s="747"/>
      <c r="GEX136" s="747"/>
      <c r="GEY136" s="747"/>
      <c r="GEZ136" s="747"/>
      <c r="GFA136" s="747"/>
      <c r="GFB136" s="747"/>
      <c r="GFC136" s="747"/>
      <c r="GFD136" s="747"/>
      <c r="GFE136" s="747"/>
      <c r="GFF136" s="747"/>
      <c r="GFG136" s="747"/>
      <c r="GFH136" s="747"/>
      <c r="GFI136" s="747"/>
      <c r="GFJ136" s="747"/>
      <c r="GFK136" s="747"/>
      <c r="GFL136" s="747"/>
      <c r="GFM136" s="747"/>
      <c r="GFN136" s="747"/>
      <c r="GFO136" s="747"/>
      <c r="GFP136" s="747"/>
      <c r="GFQ136" s="747"/>
      <c r="GFR136" s="747"/>
      <c r="GFS136" s="747"/>
      <c r="GFT136" s="747"/>
      <c r="GFU136" s="747"/>
      <c r="GFV136" s="747"/>
      <c r="GFW136" s="747"/>
      <c r="GFX136" s="747"/>
      <c r="GFY136" s="747"/>
      <c r="GFZ136" s="747"/>
      <c r="GGA136" s="747"/>
      <c r="GGB136" s="747"/>
      <c r="GGC136" s="747"/>
      <c r="GGD136" s="747"/>
      <c r="GGE136" s="747"/>
      <c r="GGF136" s="747"/>
      <c r="GGG136" s="747"/>
      <c r="GGH136" s="747"/>
      <c r="GGI136" s="747"/>
      <c r="GGJ136" s="747"/>
      <c r="GGK136" s="747"/>
      <c r="GGL136" s="747"/>
      <c r="GGM136" s="747"/>
      <c r="GGN136" s="747"/>
      <c r="GGO136" s="747"/>
      <c r="GGP136" s="747"/>
      <c r="GGQ136" s="747"/>
      <c r="GGR136" s="747"/>
      <c r="GGS136" s="747"/>
      <c r="GGT136" s="747"/>
      <c r="GGU136" s="747"/>
      <c r="GGV136" s="747"/>
      <c r="GGW136" s="747"/>
      <c r="GGX136" s="747"/>
      <c r="GGY136" s="747"/>
      <c r="GGZ136" s="747"/>
      <c r="GHA136" s="747"/>
      <c r="GHB136" s="747"/>
      <c r="GHC136" s="747"/>
      <c r="GHD136" s="747"/>
      <c r="GHE136" s="747"/>
      <c r="GHF136" s="747"/>
      <c r="GHG136" s="747"/>
      <c r="GHH136" s="747"/>
      <c r="GHI136" s="747"/>
      <c r="GHJ136" s="747"/>
      <c r="GHK136" s="747"/>
      <c r="GHL136" s="747"/>
      <c r="GHM136" s="747"/>
      <c r="GHN136" s="747"/>
      <c r="GHO136" s="747"/>
      <c r="GHP136" s="747"/>
      <c r="GHQ136" s="747"/>
      <c r="GHR136" s="747"/>
      <c r="GHS136" s="747"/>
      <c r="GHT136" s="747"/>
      <c r="GHU136" s="747"/>
      <c r="GHV136" s="747"/>
      <c r="GHW136" s="747"/>
      <c r="GHX136" s="747"/>
      <c r="GHY136" s="747"/>
      <c r="GHZ136" s="747"/>
      <c r="GIA136" s="747"/>
      <c r="GIB136" s="747"/>
      <c r="GIC136" s="747"/>
      <c r="GID136" s="747"/>
      <c r="GIE136" s="747"/>
      <c r="GIF136" s="747"/>
      <c r="GIG136" s="747"/>
      <c r="GIH136" s="747"/>
      <c r="GII136" s="747"/>
      <c r="GIJ136" s="747"/>
      <c r="GIK136" s="747"/>
      <c r="GIL136" s="747"/>
      <c r="GIM136" s="747"/>
      <c r="GIN136" s="747"/>
      <c r="GIO136" s="747"/>
      <c r="GIP136" s="747"/>
      <c r="GIQ136" s="747"/>
      <c r="GIR136" s="747"/>
      <c r="GIS136" s="747"/>
      <c r="GIT136" s="747"/>
      <c r="GIU136" s="747"/>
      <c r="GIV136" s="747"/>
      <c r="GIW136" s="747"/>
      <c r="GIX136" s="747"/>
      <c r="GIY136" s="747"/>
      <c r="GIZ136" s="747"/>
      <c r="GJA136" s="747"/>
      <c r="GJB136" s="747"/>
      <c r="GJC136" s="747"/>
      <c r="GJD136" s="747"/>
      <c r="GJE136" s="747"/>
      <c r="GJF136" s="747"/>
      <c r="GJG136" s="747"/>
      <c r="GJH136" s="747"/>
      <c r="GJI136" s="747"/>
      <c r="GJJ136" s="747"/>
      <c r="GJK136" s="747"/>
      <c r="GJL136" s="747"/>
      <c r="GJM136" s="747"/>
      <c r="GJN136" s="747"/>
      <c r="GJO136" s="747"/>
      <c r="GJP136" s="747"/>
      <c r="GJQ136" s="747"/>
      <c r="GJR136" s="747"/>
      <c r="GJS136" s="747"/>
      <c r="GJT136" s="747"/>
      <c r="GJU136" s="747"/>
      <c r="GJV136" s="747"/>
      <c r="GJW136" s="747"/>
      <c r="GJX136" s="747"/>
      <c r="GJY136" s="747"/>
      <c r="GJZ136" s="747"/>
      <c r="GKA136" s="747"/>
      <c r="GKB136" s="747"/>
      <c r="GKC136" s="747"/>
      <c r="GKD136" s="747"/>
      <c r="GKE136" s="747"/>
      <c r="GKF136" s="747"/>
      <c r="GKG136" s="747"/>
      <c r="GKH136" s="747"/>
      <c r="GKI136" s="747"/>
      <c r="GKJ136" s="747"/>
      <c r="GKK136" s="747"/>
      <c r="GKL136" s="747"/>
      <c r="GKM136" s="747"/>
      <c r="GKN136" s="747"/>
      <c r="GKO136" s="747"/>
      <c r="GKP136" s="747"/>
      <c r="GKQ136" s="747"/>
      <c r="GKR136" s="747"/>
      <c r="GKS136" s="747"/>
      <c r="GKT136" s="747"/>
      <c r="GKU136" s="747"/>
      <c r="GKV136" s="747"/>
      <c r="GKW136" s="747"/>
      <c r="GKX136" s="747"/>
      <c r="GKY136" s="747"/>
      <c r="GKZ136" s="747"/>
      <c r="GLA136" s="747"/>
      <c r="GLB136" s="747"/>
      <c r="GLC136" s="747"/>
      <c r="GLD136" s="747"/>
      <c r="GLE136" s="747"/>
      <c r="GLF136" s="747"/>
      <c r="GLG136" s="747"/>
      <c r="GLH136" s="747"/>
      <c r="GLI136" s="747"/>
      <c r="GLJ136" s="747"/>
      <c r="GLK136" s="747"/>
      <c r="GLL136" s="747"/>
      <c r="GLM136" s="747"/>
      <c r="GLN136" s="747"/>
      <c r="GLO136" s="747"/>
      <c r="GLP136" s="747"/>
      <c r="GLQ136" s="747"/>
      <c r="GLR136" s="747"/>
      <c r="GLS136" s="747"/>
      <c r="GLT136" s="747"/>
      <c r="GLU136" s="747"/>
      <c r="GLV136" s="747"/>
      <c r="GLW136" s="747"/>
      <c r="GLX136" s="747"/>
      <c r="GLY136" s="747"/>
      <c r="GLZ136" s="747"/>
      <c r="GMA136" s="747"/>
      <c r="GMB136" s="747"/>
      <c r="GMC136" s="747"/>
      <c r="GMD136" s="747"/>
      <c r="GME136" s="747"/>
      <c r="GMF136" s="747"/>
      <c r="GMG136" s="747"/>
      <c r="GMH136" s="747"/>
      <c r="GMI136" s="747"/>
      <c r="GMJ136" s="747"/>
      <c r="GMK136" s="747"/>
      <c r="GML136" s="747"/>
      <c r="GMM136" s="747"/>
      <c r="GMN136" s="747"/>
      <c r="GMO136" s="747"/>
      <c r="GMP136" s="747"/>
      <c r="GMQ136" s="747"/>
      <c r="GMR136" s="747"/>
      <c r="GMS136" s="747"/>
      <c r="GMT136" s="747"/>
      <c r="GMU136" s="747"/>
      <c r="GMV136" s="747"/>
      <c r="GMW136" s="747"/>
      <c r="GMX136" s="747"/>
      <c r="GMY136" s="747"/>
      <c r="GMZ136" s="747"/>
      <c r="GNA136" s="747"/>
      <c r="GNB136" s="747"/>
      <c r="GNC136" s="747"/>
      <c r="GND136" s="747"/>
      <c r="GNE136" s="747"/>
      <c r="GNF136" s="747"/>
      <c r="GNG136" s="747"/>
      <c r="GNH136" s="747"/>
      <c r="GNI136" s="747"/>
      <c r="GNJ136" s="747"/>
      <c r="GNK136" s="747"/>
      <c r="GNL136" s="747"/>
      <c r="GNM136" s="747"/>
      <c r="GNN136" s="747"/>
      <c r="GNO136" s="747"/>
      <c r="GNP136" s="747"/>
      <c r="GNQ136" s="747"/>
      <c r="GNR136" s="747"/>
      <c r="GNS136" s="747"/>
      <c r="GNT136" s="747"/>
      <c r="GNU136" s="747"/>
      <c r="GNV136" s="747"/>
      <c r="GNW136" s="747"/>
      <c r="GNX136" s="747"/>
      <c r="GNY136" s="747"/>
      <c r="GNZ136" s="747"/>
      <c r="GOA136" s="747"/>
      <c r="GOB136" s="747"/>
      <c r="GOC136" s="747"/>
      <c r="GOD136" s="747"/>
      <c r="GOE136" s="747"/>
      <c r="GOF136" s="747"/>
      <c r="GOG136" s="747"/>
      <c r="GOH136" s="747"/>
      <c r="GOI136" s="747"/>
      <c r="GOJ136" s="747"/>
      <c r="GOK136" s="747"/>
      <c r="GOL136" s="747"/>
      <c r="GOM136" s="747"/>
      <c r="GON136" s="747"/>
      <c r="GOO136" s="747"/>
      <c r="GOP136" s="747"/>
      <c r="GOQ136" s="747"/>
      <c r="GOR136" s="747"/>
      <c r="GOS136" s="747"/>
      <c r="GOT136" s="747"/>
      <c r="GOU136" s="747"/>
      <c r="GOV136" s="747"/>
      <c r="GOW136" s="747"/>
      <c r="GOX136" s="747"/>
      <c r="GOY136" s="747"/>
      <c r="GOZ136" s="747"/>
      <c r="GPA136" s="747"/>
      <c r="GPB136" s="747"/>
      <c r="GPC136" s="747"/>
      <c r="GPD136" s="747"/>
      <c r="GPE136" s="747"/>
      <c r="GPF136" s="747"/>
      <c r="GPG136" s="747"/>
      <c r="GPH136" s="747"/>
      <c r="GPI136" s="747"/>
      <c r="GPJ136" s="747"/>
      <c r="GPK136" s="747"/>
      <c r="GPL136" s="747"/>
      <c r="GPM136" s="747"/>
      <c r="GPN136" s="747"/>
      <c r="GPO136" s="747"/>
      <c r="GPP136" s="747"/>
      <c r="GPQ136" s="747"/>
      <c r="GPR136" s="747"/>
      <c r="GPS136" s="747"/>
      <c r="GPT136" s="747"/>
      <c r="GPU136" s="747"/>
      <c r="GPV136" s="747"/>
      <c r="GPW136" s="747"/>
      <c r="GPX136" s="747"/>
      <c r="GPY136" s="747"/>
      <c r="GPZ136" s="747"/>
      <c r="GQA136" s="747"/>
      <c r="GQB136" s="747"/>
      <c r="GQC136" s="747"/>
      <c r="GQD136" s="747"/>
      <c r="GQE136" s="747"/>
      <c r="GQF136" s="747"/>
      <c r="GQG136" s="747"/>
      <c r="GQH136" s="747"/>
      <c r="GQI136" s="747"/>
      <c r="GQJ136" s="747"/>
      <c r="GQK136" s="747"/>
      <c r="GQL136" s="747"/>
      <c r="GQM136" s="747"/>
      <c r="GQN136" s="747"/>
      <c r="GQO136" s="747"/>
      <c r="GQP136" s="747"/>
      <c r="GQQ136" s="747"/>
      <c r="GQR136" s="747"/>
      <c r="GQS136" s="747"/>
      <c r="GQT136" s="747"/>
      <c r="GQU136" s="747"/>
      <c r="GQV136" s="747"/>
      <c r="GQW136" s="747"/>
      <c r="GQX136" s="747"/>
      <c r="GQY136" s="747"/>
      <c r="GQZ136" s="747"/>
      <c r="GRA136" s="747"/>
      <c r="GRB136" s="747"/>
      <c r="GRC136" s="747"/>
      <c r="GRD136" s="747"/>
      <c r="GRE136" s="747"/>
      <c r="GRF136" s="747"/>
      <c r="GRG136" s="747"/>
      <c r="GRH136" s="747"/>
      <c r="GRI136" s="747"/>
      <c r="GRJ136" s="747"/>
      <c r="GRK136" s="747"/>
      <c r="GRL136" s="747"/>
      <c r="GRM136" s="747"/>
      <c r="GRN136" s="747"/>
      <c r="GRO136" s="747"/>
      <c r="GRP136" s="747"/>
      <c r="GRQ136" s="747"/>
      <c r="GRR136" s="747"/>
      <c r="GRS136" s="747"/>
      <c r="GRT136" s="747"/>
      <c r="GRU136" s="747"/>
      <c r="GRV136" s="747"/>
      <c r="GRW136" s="747"/>
      <c r="GRX136" s="747"/>
      <c r="GRY136" s="747"/>
      <c r="GRZ136" s="747"/>
      <c r="GSA136" s="747"/>
      <c r="GSB136" s="747"/>
      <c r="GSC136" s="747"/>
      <c r="GSD136" s="747"/>
      <c r="GSE136" s="747"/>
      <c r="GSF136" s="747"/>
      <c r="GSG136" s="747"/>
      <c r="GSH136" s="747"/>
      <c r="GSI136" s="747"/>
      <c r="GSJ136" s="747"/>
      <c r="GSK136" s="747"/>
      <c r="GSL136" s="747"/>
      <c r="GSM136" s="747"/>
      <c r="GSN136" s="747"/>
      <c r="GSO136" s="747"/>
      <c r="GSP136" s="747"/>
      <c r="GSQ136" s="747"/>
      <c r="GSR136" s="747"/>
      <c r="GSS136" s="747"/>
      <c r="GST136" s="747"/>
      <c r="GSU136" s="747"/>
      <c r="GSV136" s="747"/>
      <c r="GSW136" s="747"/>
      <c r="GSX136" s="747"/>
      <c r="GSY136" s="747"/>
      <c r="GSZ136" s="747"/>
      <c r="GTA136" s="747"/>
      <c r="GTB136" s="747"/>
      <c r="GTC136" s="747"/>
      <c r="GTD136" s="747"/>
      <c r="GTE136" s="747"/>
      <c r="GTF136" s="747"/>
      <c r="GTG136" s="747"/>
      <c r="GTH136" s="747"/>
      <c r="GTI136" s="747"/>
      <c r="GTJ136" s="747"/>
      <c r="GTK136" s="747"/>
      <c r="GTL136" s="747"/>
      <c r="GTM136" s="747"/>
      <c r="GTN136" s="747"/>
      <c r="GTO136" s="747"/>
      <c r="GTP136" s="747"/>
      <c r="GTQ136" s="747"/>
      <c r="GTR136" s="747"/>
      <c r="GTS136" s="747"/>
      <c r="GTT136" s="747"/>
      <c r="GTU136" s="747"/>
      <c r="GTV136" s="747"/>
      <c r="GTW136" s="747"/>
      <c r="GTX136" s="747"/>
      <c r="GTY136" s="747"/>
      <c r="GTZ136" s="747"/>
      <c r="GUA136" s="747"/>
      <c r="GUB136" s="747"/>
      <c r="GUC136" s="747"/>
      <c r="GUD136" s="747"/>
      <c r="GUE136" s="747"/>
      <c r="GUF136" s="747"/>
      <c r="GUG136" s="747"/>
      <c r="GUH136" s="747"/>
      <c r="GUI136" s="747"/>
      <c r="GUJ136" s="747"/>
      <c r="GUK136" s="747"/>
      <c r="GUL136" s="747"/>
      <c r="GUM136" s="747"/>
      <c r="GUN136" s="747"/>
      <c r="GUO136" s="747"/>
      <c r="GUP136" s="747"/>
      <c r="GUQ136" s="747"/>
      <c r="GUR136" s="747"/>
      <c r="GUS136" s="747"/>
      <c r="GUT136" s="747"/>
      <c r="GUU136" s="747"/>
      <c r="GUV136" s="747"/>
      <c r="GUW136" s="747"/>
      <c r="GUX136" s="747"/>
      <c r="GUY136" s="747"/>
      <c r="GUZ136" s="747"/>
      <c r="GVA136" s="747"/>
      <c r="GVB136" s="747"/>
      <c r="GVC136" s="747"/>
      <c r="GVD136" s="747"/>
      <c r="GVE136" s="747"/>
      <c r="GVF136" s="747"/>
      <c r="GVG136" s="747"/>
      <c r="GVH136" s="747"/>
      <c r="GVI136" s="747"/>
      <c r="GVJ136" s="747"/>
      <c r="GVK136" s="747"/>
      <c r="GVL136" s="747"/>
      <c r="GVM136" s="747"/>
      <c r="GVN136" s="747"/>
      <c r="GVO136" s="747"/>
      <c r="GVP136" s="747"/>
      <c r="GVQ136" s="747"/>
      <c r="GVR136" s="747"/>
      <c r="GVS136" s="747"/>
      <c r="GVT136" s="747"/>
      <c r="GVU136" s="747"/>
      <c r="GVV136" s="747"/>
      <c r="GVW136" s="747"/>
      <c r="GVX136" s="747"/>
      <c r="GVY136" s="747"/>
      <c r="GVZ136" s="747"/>
      <c r="GWA136" s="747"/>
      <c r="GWB136" s="747"/>
      <c r="GWC136" s="747"/>
      <c r="GWD136" s="747"/>
      <c r="GWE136" s="747"/>
      <c r="GWF136" s="747"/>
      <c r="GWG136" s="747"/>
      <c r="GWH136" s="747"/>
      <c r="GWI136" s="747"/>
      <c r="GWJ136" s="747"/>
      <c r="GWK136" s="747"/>
      <c r="GWL136" s="747"/>
      <c r="GWM136" s="747"/>
      <c r="GWN136" s="747"/>
      <c r="GWO136" s="747"/>
      <c r="GWP136" s="747"/>
      <c r="GWQ136" s="747"/>
      <c r="GWR136" s="747"/>
      <c r="GWS136" s="747"/>
      <c r="GWT136" s="747"/>
      <c r="GWU136" s="747"/>
      <c r="GWV136" s="747"/>
      <c r="GWW136" s="747"/>
      <c r="GWX136" s="747"/>
      <c r="GWY136" s="747"/>
      <c r="GWZ136" s="747"/>
      <c r="GXA136" s="747"/>
      <c r="GXB136" s="747"/>
      <c r="GXC136" s="747"/>
      <c r="GXD136" s="747"/>
      <c r="GXE136" s="747"/>
      <c r="GXF136" s="747"/>
      <c r="GXG136" s="747"/>
      <c r="GXH136" s="747"/>
      <c r="GXI136" s="747"/>
      <c r="GXJ136" s="747"/>
      <c r="GXK136" s="747"/>
      <c r="GXL136" s="747"/>
      <c r="GXM136" s="747"/>
      <c r="GXN136" s="747"/>
      <c r="GXO136" s="747"/>
      <c r="GXP136" s="747"/>
      <c r="GXQ136" s="747"/>
      <c r="GXR136" s="747"/>
      <c r="GXS136" s="747"/>
      <c r="GXT136" s="747"/>
      <c r="GXU136" s="747"/>
      <c r="GXV136" s="747"/>
      <c r="GXW136" s="747"/>
      <c r="GXX136" s="747"/>
      <c r="GXY136" s="747"/>
      <c r="GXZ136" s="747"/>
      <c r="GYA136" s="747"/>
      <c r="GYB136" s="747"/>
      <c r="GYC136" s="747"/>
      <c r="GYD136" s="747"/>
      <c r="GYE136" s="747"/>
      <c r="GYF136" s="747"/>
      <c r="GYG136" s="747"/>
      <c r="GYH136" s="747"/>
      <c r="GYI136" s="747"/>
      <c r="GYJ136" s="747"/>
      <c r="GYK136" s="747"/>
      <c r="GYL136" s="747"/>
      <c r="GYM136" s="747"/>
      <c r="GYN136" s="747"/>
      <c r="GYO136" s="747"/>
      <c r="GYP136" s="747"/>
      <c r="GYQ136" s="747"/>
      <c r="GYR136" s="747"/>
      <c r="GYS136" s="747"/>
      <c r="GYT136" s="747"/>
      <c r="GYU136" s="747"/>
      <c r="GYV136" s="747"/>
      <c r="GYW136" s="747"/>
      <c r="GYX136" s="747"/>
      <c r="GYY136" s="747"/>
      <c r="GYZ136" s="747"/>
      <c r="GZA136" s="747"/>
      <c r="GZB136" s="747"/>
      <c r="GZC136" s="747"/>
      <c r="GZD136" s="747"/>
      <c r="GZE136" s="747"/>
      <c r="GZF136" s="747"/>
      <c r="GZG136" s="747"/>
      <c r="GZH136" s="747"/>
      <c r="GZI136" s="747"/>
      <c r="GZJ136" s="747"/>
      <c r="GZK136" s="747"/>
      <c r="GZL136" s="747"/>
      <c r="GZM136" s="747"/>
      <c r="GZN136" s="747"/>
      <c r="GZO136" s="747"/>
      <c r="GZP136" s="747"/>
      <c r="GZQ136" s="747"/>
      <c r="GZR136" s="747"/>
      <c r="GZS136" s="747"/>
      <c r="GZT136" s="747"/>
      <c r="GZU136" s="747"/>
      <c r="GZV136" s="747"/>
      <c r="GZW136" s="747"/>
      <c r="GZX136" s="747"/>
      <c r="GZY136" s="747"/>
      <c r="GZZ136" s="747"/>
      <c r="HAA136" s="747"/>
      <c r="HAB136" s="747"/>
      <c r="HAC136" s="747"/>
      <c r="HAD136" s="747"/>
      <c r="HAE136" s="747"/>
      <c r="HAF136" s="747"/>
      <c r="HAG136" s="747"/>
      <c r="HAH136" s="747"/>
      <c r="HAI136" s="747"/>
      <c r="HAJ136" s="747"/>
      <c r="HAK136" s="747"/>
      <c r="HAL136" s="747"/>
      <c r="HAM136" s="747"/>
      <c r="HAN136" s="747"/>
      <c r="HAO136" s="747"/>
      <c r="HAP136" s="747"/>
      <c r="HAQ136" s="747"/>
      <c r="HAR136" s="747"/>
      <c r="HAS136" s="747"/>
      <c r="HAT136" s="747"/>
      <c r="HAU136" s="747"/>
      <c r="HAV136" s="747"/>
      <c r="HAW136" s="747"/>
      <c r="HAX136" s="747"/>
      <c r="HAY136" s="747"/>
      <c r="HAZ136" s="747"/>
      <c r="HBA136" s="747"/>
      <c r="HBB136" s="747"/>
      <c r="HBC136" s="747"/>
      <c r="HBD136" s="747"/>
      <c r="HBE136" s="747"/>
      <c r="HBF136" s="747"/>
      <c r="HBG136" s="747"/>
      <c r="HBH136" s="747"/>
      <c r="HBI136" s="747"/>
      <c r="HBJ136" s="747"/>
      <c r="HBK136" s="747"/>
      <c r="HBL136" s="747"/>
      <c r="HBM136" s="747"/>
      <c r="HBN136" s="747"/>
      <c r="HBO136" s="747"/>
      <c r="HBP136" s="747"/>
      <c r="HBQ136" s="747"/>
      <c r="HBR136" s="747"/>
      <c r="HBS136" s="747"/>
      <c r="HBT136" s="747"/>
      <c r="HBU136" s="747"/>
      <c r="HBV136" s="747"/>
      <c r="HBW136" s="747"/>
      <c r="HBX136" s="747"/>
      <c r="HBY136" s="747"/>
      <c r="HBZ136" s="747"/>
      <c r="HCA136" s="747"/>
      <c r="HCB136" s="747"/>
      <c r="HCC136" s="747"/>
      <c r="HCD136" s="747"/>
      <c r="HCE136" s="747"/>
      <c r="HCF136" s="747"/>
      <c r="HCG136" s="747"/>
      <c r="HCH136" s="747"/>
      <c r="HCI136" s="747"/>
      <c r="HCJ136" s="747"/>
      <c r="HCK136" s="747"/>
      <c r="HCL136" s="747"/>
      <c r="HCM136" s="747"/>
      <c r="HCN136" s="747"/>
      <c r="HCO136" s="747"/>
      <c r="HCP136" s="747"/>
      <c r="HCQ136" s="747"/>
      <c r="HCR136" s="747"/>
      <c r="HCS136" s="747"/>
      <c r="HCT136" s="747"/>
      <c r="HCU136" s="747"/>
      <c r="HCV136" s="747"/>
      <c r="HCW136" s="747"/>
      <c r="HCX136" s="747"/>
      <c r="HCY136" s="747"/>
      <c r="HCZ136" s="747"/>
      <c r="HDA136" s="747"/>
      <c r="HDB136" s="747"/>
      <c r="HDC136" s="747"/>
      <c r="HDD136" s="747"/>
      <c r="HDE136" s="747"/>
      <c r="HDF136" s="747"/>
      <c r="HDG136" s="747"/>
      <c r="HDH136" s="747"/>
      <c r="HDI136" s="747"/>
      <c r="HDJ136" s="747"/>
      <c r="HDK136" s="747"/>
      <c r="HDL136" s="747"/>
      <c r="HDM136" s="747"/>
      <c r="HDN136" s="747"/>
      <c r="HDO136" s="747"/>
      <c r="HDP136" s="747"/>
      <c r="HDQ136" s="747"/>
      <c r="HDR136" s="747"/>
      <c r="HDS136" s="747"/>
      <c r="HDT136" s="747"/>
      <c r="HDU136" s="747"/>
      <c r="HDV136" s="747"/>
      <c r="HDW136" s="747"/>
      <c r="HDX136" s="747"/>
      <c r="HDY136" s="747"/>
      <c r="HDZ136" s="747"/>
      <c r="HEA136" s="747"/>
      <c r="HEB136" s="747"/>
      <c r="HEC136" s="747"/>
      <c r="HED136" s="747"/>
      <c r="HEE136" s="747"/>
      <c r="HEF136" s="747"/>
      <c r="HEG136" s="747"/>
      <c r="HEH136" s="747"/>
      <c r="HEI136" s="747"/>
      <c r="HEJ136" s="747"/>
      <c r="HEK136" s="747"/>
      <c r="HEL136" s="747"/>
      <c r="HEM136" s="747"/>
      <c r="HEN136" s="747"/>
      <c r="HEO136" s="747"/>
      <c r="HEP136" s="747"/>
      <c r="HEQ136" s="747"/>
      <c r="HER136" s="747"/>
      <c r="HES136" s="747"/>
      <c r="HET136" s="747"/>
      <c r="HEU136" s="747"/>
      <c r="HEV136" s="747"/>
      <c r="HEW136" s="747"/>
      <c r="HEX136" s="747"/>
      <c r="HEY136" s="747"/>
      <c r="HEZ136" s="747"/>
      <c r="HFA136" s="747"/>
      <c r="HFB136" s="747"/>
      <c r="HFC136" s="747"/>
      <c r="HFD136" s="747"/>
      <c r="HFE136" s="747"/>
      <c r="HFF136" s="747"/>
      <c r="HFG136" s="747"/>
      <c r="HFH136" s="747"/>
      <c r="HFI136" s="747"/>
      <c r="HFJ136" s="747"/>
      <c r="HFK136" s="747"/>
      <c r="HFL136" s="747"/>
      <c r="HFM136" s="747"/>
      <c r="HFN136" s="747"/>
      <c r="HFO136" s="747"/>
      <c r="HFP136" s="747"/>
      <c r="HFQ136" s="747"/>
      <c r="HFR136" s="747"/>
      <c r="HFS136" s="747"/>
      <c r="HFT136" s="747"/>
      <c r="HFU136" s="747"/>
      <c r="HFV136" s="747"/>
      <c r="HFW136" s="747"/>
      <c r="HFX136" s="747"/>
      <c r="HFY136" s="747"/>
      <c r="HFZ136" s="747"/>
      <c r="HGA136" s="747"/>
      <c r="HGB136" s="747"/>
      <c r="HGC136" s="747"/>
      <c r="HGD136" s="747"/>
      <c r="HGE136" s="747"/>
      <c r="HGF136" s="747"/>
      <c r="HGG136" s="747"/>
      <c r="HGH136" s="747"/>
      <c r="HGI136" s="747"/>
      <c r="HGJ136" s="747"/>
      <c r="HGK136" s="747"/>
      <c r="HGL136" s="747"/>
      <c r="HGM136" s="747"/>
      <c r="HGN136" s="747"/>
      <c r="HGO136" s="747"/>
      <c r="HGP136" s="747"/>
      <c r="HGQ136" s="747"/>
      <c r="HGR136" s="747"/>
      <c r="HGS136" s="747"/>
      <c r="HGT136" s="747"/>
      <c r="HGU136" s="747"/>
      <c r="HGV136" s="747"/>
      <c r="HGW136" s="747"/>
      <c r="HGX136" s="747"/>
      <c r="HGY136" s="747"/>
      <c r="HGZ136" s="747"/>
      <c r="HHA136" s="747"/>
      <c r="HHB136" s="747"/>
      <c r="HHC136" s="747"/>
      <c r="HHD136" s="747"/>
      <c r="HHE136" s="747"/>
      <c r="HHF136" s="747"/>
      <c r="HHG136" s="747"/>
      <c r="HHH136" s="747"/>
      <c r="HHI136" s="747"/>
      <c r="HHJ136" s="747"/>
      <c r="HHK136" s="747"/>
      <c r="HHL136" s="747"/>
      <c r="HHM136" s="747"/>
      <c r="HHN136" s="747"/>
      <c r="HHO136" s="747"/>
      <c r="HHP136" s="747"/>
      <c r="HHQ136" s="747"/>
      <c r="HHR136" s="747"/>
      <c r="HHS136" s="747"/>
      <c r="HHT136" s="747"/>
      <c r="HHU136" s="747"/>
      <c r="HHV136" s="747"/>
      <c r="HHW136" s="747"/>
      <c r="HHX136" s="747"/>
      <c r="HHY136" s="747"/>
      <c r="HHZ136" s="747"/>
      <c r="HIA136" s="747"/>
      <c r="HIB136" s="747"/>
      <c r="HIC136" s="747"/>
      <c r="HID136" s="747"/>
      <c r="HIE136" s="747"/>
      <c r="HIF136" s="747"/>
      <c r="HIG136" s="747"/>
      <c r="HIH136" s="747"/>
      <c r="HII136" s="747"/>
      <c r="HIJ136" s="747"/>
      <c r="HIK136" s="747"/>
      <c r="HIL136" s="747"/>
      <c r="HIM136" s="747"/>
      <c r="HIN136" s="747"/>
      <c r="HIO136" s="747"/>
      <c r="HIP136" s="747"/>
      <c r="HIQ136" s="747"/>
      <c r="HIR136" s="747"/>
      <c r="HIS136" s="747"/>
      <c r="HIT136" s="747"/>
      <c r="HIU136" s="747"/>
      <c r="HIV136" s="747"/>
      <c r="HIW136" s="747"/>
      <c r="HIX136" s="747"/>
      <c r="HIY136" s="747"/>
      <c r="HIZ136" s="747"/>
      <c r="HJA136" s="747"/>
      <c r="HJB136" s="747"/>
      <c r="HJC136" s="747"/>
      <c r="HJD136" s="747"/>
      <c r="HJE136" s="747"/>
      <c r="HJF136" s="747"/>
      <c r="HJG136" s="747"/>
      <c r="HJH136" s="747"/>
      <c r="HJI136" s="747"/>
      <c r="HJJ136" s="747"/>
      <c r="HJK136" s="747"/>
      <c r="HJL136" s="747"/>
      <c r="HJM136" s="747"/>
      <c r="HJN136" s="747"/>
      <c r="HJO136" s="747"/>
      <c r="HJP136" s="747"/>
      <c r="HJQ136" s="747"/>
      <c r="HJR136" s="747"/>
      <c r="HJS136" s="747"/>
      <c r="HJT136" s="747"/>
      <c r="HJU136" s="747"/>
      <c r="HJV136" s="747"/>
      <c r="HJW136" s="747"/>
      <c r="HJX136" s="747"/>
      <c r="HJY136" s="747"/>
      <c r="HJZ136" s="747"/>
      <c r="HKA136" s="747"/>
      <c r="HKB136" s="747"/>
      <c r="HKC136" s="747"/>
      <c r="HKD136" s="747"/>
      <c r="HKE136" s="747"/>
      <c r="HKF136" s="747"/>
      <c r="HKG136" s="747"/>
      <c r="HKH136" s="747"/>
      <c r="HKI136" s="747"/>
      <c r="HKJ136" s="747"/>
      <c r="HKK136" s="747"/>
      <c r="HKL136" s="747"/>
      <c r="HKM136" s="747"/>
      <c r="HKN136" s="747"/>
      <c r="HKO136" s="747"/>
      <c r="HKP136" s="747"/>
      <c r="HKQ136" s="747"/>
      <c r="HKR136" s="747"/>
      <c r="HKS136" s="747"/>
      <c r="HKT136" s="747"/>
      <c r="HKU136" s="747"/>
      <c r="HKV136" s="747"/>
      <c r="HKW136" s="747"/>
      <c r="HKX136" s="747"/>
      <c r="HKY136" s="747"/>
      <c r="HKZ136" s="747"/>
      <c r="HLA136" s="747"/>
      <c r="HLB136" s="747"/>
      <c r="HLC136" s="747"/>
      <c r="HLD136" s="747"/>
      <c r="HLE136" s="747"/>
      <c r="HLF136" s="747"/>
      <c r="HLG136" s="747"/>
      <c r="HLH136" s="747"/>
      <c r="HLI136" s="747"/>
      <c r="HLJ136" s="747"/>
      <c r="HLK136" s="747"/>
      <c r="HLL136" s="747"/>
      <c r="HLM136" s="747"/>
      <c r="HLN136" s="747"/>
      <c r="HLO136" s="747"/>
      <c r="HLP136" s="747"/>
      <c r="HLQ136" s="747"/>
      <c r="HLR136" s="747"/>
      <c r="HLS136" s="747"/>
      <c r="HLT136" s="747"/>
      <c r="HLU136" s="747"/>
      <c r="HLV136" s="747"/>
      <c r="HLW136" s="747"/>
      <c r="HLX136" s="747"/>
      <c r="HLY136" s="747"/>
      <c r="HLZ136" s="747"/>
      <c r="HMA136" s="747"/>
      <c r="HMB136" s="747"/>
      <c r="HMC136" s="747"/>
      <c r="HMD136" s="747"/>
      <c r="HME136" s="747"/>
      <c r="HMF136" s="747"/>
      <c r="HMG136" s="747"/>
      <c r="HMH136" s="747"/>
      <c r="HMI136" s="747"/>
      <c r="HMJ136" s="747"/>
      <c r="HMK136" s="747"/>
      <c r="HML136" s="747"/>
      <c r="HMM136" s="747"/>
      <c r="HMN136" s="747"/>
      <c r="HMO136" s="747"/>
      <c r="HMP136" s="747"/>
      <c r="HMQ136" s="747"/>
      <c r="HMR136" s="747"/>
      <c r="HMS136" s="747"/>
      <c r="HMT136" s="747"/>
      <c r="HMU136" s="747"/>
      <c r="HMV136" s="747"/>
      <c r="HMW136" s="747"/>
      <c r="HMX136" s="747"/>
      <c r="HMY136" s="747"/>
      <c r="HMZ136" s="747"/>
      <c r="HNA136" s="747"/>
      <c r="HNB136" s="747"/>
      <c r="HNC136" s="747"/>
      <c r="HND136" s="747"/>
      <c r="HNE136" s="747"/>
      <c r="HNF136" s="747"/>
      <c r="HNG136" s="747"/>
      <c r="HNH136" s="747"/>
      <c r="HNI136" s="747"/>
      <c r="HNJ136" s="747"/>
      <c r="HNK136" s="747"/>
      <c r="HNL136" s="747"/>
      <c r="HNM136" s="747"/>
      <c r="HNN136" s="747"/>
      <c r="HNO136" s="747"/>
      <c r="HNP136" s="747"/>
      <c r="HNQ136" s="747"/>
      <c r="HNR136" s="747"/>
      <c r="HNS136" s="747"/>
      <c r="HNT136" s="747"/>
      <c r="HNU136" s="747"/>
      <c r="HNV136" s="747"/>
      <c r="HNW136" s="747"/>
      <c r="HNX136" s="747"/>
      <c r="HNY136" s="747"/>
      <c r="HNZ136" s="747"/>
      <c r="HOA136" s="747"/>
      <c r="HOB136" s="747"/>
      <c r="HOC136" s="747"/>
      <c r="HOD136" s="747"/>
      <c r="HOE136" s="747"/>
      <c r="HOF136" s="747"/>
      <c r="HOG136" s="747"/>
      <c r="HOH136" s="747"/>
      <c r="HOI136" s="747"/>
      <c r="HOJ136" s="747"/>
      <c r="HOK136" s="747"/>
      <c r="HOL136" s="747"/>
      <c r="HOM136" s="747"/>
      <c r="HON136" s="747"/>
      <c r="HOO136" s="747"/>
      <c r="HOP136" s="747"/>
      <c r="HOQ136" s="747"/>
      <c r="HOR136" s="747"/>
      <c r="HOS136" s="747"/>
      <c r="HOT136" s="747"/>
      <c r="HOU136" s="747"/>
      <c r="HOV136" s="747"/>
      <c r="HOW136" s="747"/>
      <c r="HOX136" s="747"/>
      <c r="HOY136" s="747"/>
      <c r="HOZ136" s="747"/>
      <c r="HPA136" s="747"/>
      <c r="HPB136" s="747"/>
      <c r="HPC136" s="747"/>
      <c r="HPD136" s="747"/>
      <c r="HPE136" s="747"/>
      <c r="HPF136" s="747"/>
      <c r="HPG136" s="747"/>
      <c r="HPH136" s="747"/>
      <c r="HPI136" s="747"/>
      <c r="HPJ136" s="747"/>
      <c r="HPK136" s="747"/>
      <c r="HPL136" s="747"/>
      <c r="HPM136" s="747"/>
      <c r="HPN136" s="747"/>
      <c r="HPO136" s="747"/>
      <c r="HPP136" s="747"/>
      <c r="HPQ136" s="747"/>
      <c r="HPR136" s="747"/>
      <c r="HPS136" s="747"/>
      <c r="HPT136" s="747"/>
      <c r="HPU136" s="747"/>
      <c r="HPV136" s="747"/>
      <c r="HPW136" s="747"/>
      <c r="HPX136" s="747"/>
      <c r="HPY136" s="747"/>
      <c r="HPZ136" s="747"/>
      <c r="HQA136" s="747"/>
      <c r="HQB136" s="747"/>
      <c r="HQC136" s="747"/>
      <c r="HQD136" s="747"/>
      <c r="HQE136" s="747"/>
      <c r="HQF136" s="747"/>
      <c r="HQG136" s="747"/>
      <c r="HQH136" s="747"/>
      <c r="HQI136" s="747"/>
      <c r="HQJ136" s="747"/>
      <c r="HQK136" s="747"/>
      <c r="HQL136" s="747"/>
      <c r="HQM136" s="747"/>
      <c r="HQN136" s="747"/>
      <c r="HQO136" s="747"/>
      <c r="HQP136" s="747"/>
      <c r="HQQ136" s="747"/>
      <c r="HQR136" s="747"/>
      <c r="HQS136" s="747"/>
      <c r="HQT136" s="747"/>
      <c r="HQU136" s="747"/>
      <c r="HQV136" s="747"/>
      <c r="HQW136" s="747"/>
      <c r="HQX136" s="747"/>
      <c r="HQY136" s="747"/>
      <c r="HQZ136" s="747"/>
      <c r="HRA136" s="747"/>
      <c r="HRB136" s="747"/>
      <c r="HRC136" s="747"/>
      <c r="HRD136" s="747"/>
      <c r="HRE136" s="747"/>
      <c r="HRF136" s="747"/>
      <c r="HRG136" s="747"/>
      <c r="HRH136" s="747"/>
      <c r="HRI136" s="747"/>
      <c r="HRJ136" s="747"/>
      <c r="HRK136" s="747"/>
      <c r="HRL136" s="747"/>
      <c r="HRM136" s="747"/>
      <c r="HRN136" s="747"/>
      <c r="HRO136" s="747"/>
      <c r="HRP136" s="747"/>
      <c r="HRQ136" s="747"/>
      <c r="HRR136" s="747"/>
      <c r="HRS136" s="747"/>
      <c r="HRT136" s="747"/>
      <c r="HRU136" s="747"/>
      <c r="HRV136" s="747"/>
      <c r="HRW136" s="747"/>
      <c r="HRX136" s="747"/>
      <c r="HRY136" s="747"/>
      <c r="HRZ136" s="747"/>
      <c r="HSA136" s="747"/>
      <c r="HSB136" s="747"/>
      <c r="HSC136" s="747"/>
      <c r="HSD136" s="747"/>
      <c r="HSE136" s="747"/>
      <c r="HSF136" s="747"/>
      <c r="HSG136" s="747"/>
      <c r="HSH136" s="747"/>
      <c r="HSI136" s="747"/>
      <c r="HSJ136" s="747"/>
      <c r="HSK136" s="747"/>
      <c r="HSL136" s="747"/>
      <c r="HSM136" s="747"/>
      <c r="HSN136" s="747"/>
      <c r="HSO136" s="747"/>
      <c r="HSP136" s="747"/>
      <c r="HSQ136" s="747"/>
      <c r="HSR136" s="747"/>
      <c r="HSS136" s="747"/>
      <c r="HST136" s="747"/>
      <c r="HSU136" s="747"/>
      <c r="HSV136" s="747"/>
      <c r="HSW136" s="747"/>
      <c r="HSX136" s="747"/>
      <c r="HSY136" s="747"/>
      <c r="HSZ136" s="747"/>
      <c r="HTA136" s="747"/>
      <c r="HTB136" s="747"/>
      <c r="HTC136" s="747"/>
      <c r="HTD136" s="747"/>
      <c r="HTE136" s="747"/>
      <c r="HTF136" s="747"/>
      <c r="HTG136" s="747"/>
      <c r="HTH136" s="747"/>
      <c r="HTI136" s="747"/>
      <c r="HTJ136" s="747"/>
      <c r="HTK136" s="747"/>
      <c r="HTL136" s="747"/>
      <c r="HTM136" s="747"/>
      <c r="HTN136" s="747"/>
      <c r="HTO136" s="747"/>
      <c r="HTP136" s="747"/>
      <c r="HTQ136" s="747"/>
      <c r="HTR136" s="747"/>
      <c r="HTS136" s="747"/>
      <c r="HTT136" s="747"/>
      <c r="HTU136" s="747"/>
      <c r="HTV136" s="747"/>
      <c r="HTW136" s="747"/>
      <c r="HTX136" s="747"/>
      <c r="HTY136" s="747"/>
      <c r="HTZ136" s="747"/>
      <c r="HUA136" s="747"/>
      <c r="HUB136" s="747"/>
      <c r="HUC136" s="747"/>
      <c r="HUD136" s="747"/>
      <c r="HUE136" s="747"/>
      <c r="HUF136" s="747"/>
      <c r="HUG136" s="747"/>
      <c r="HUH136" s="747"/>
      <c r="HUI136" s="747"/>
      <c r="HUJ136" s="747"/>
      <c r="HUK136" s="747"/>
      <c r="HUL136" s="747"/>
      <c r="HUM136" s="747"/>
      <c r="HUN136" s="747"/>
      <c r="HUO136" s="747"/>
      <c r="HUP136" s="747"/>
      <c r="HUQ136" s="747"/>
      <c r="HUR136" s="747"/>
      <c r="HUS136" s="747"/>
      <c r="HUT136" s="747"/>
      <c r="HUU136" s="747"/>
      <c r="HUV136" s="747"/>
      <c r="HUW136" s="747"/>
      <c r="HUX136" s="747"/>
      <c r="HUY136" s="747"/>
      <c r="HUZ136" s="747"/>
      <c r="HVA136" s="747"/>
      <c r="HVB136" s="747"/>
      <c r="HVC136" s="747"/>
      <c r="HVD136" s="747"/>
      <c r="HVE136" s="747"/>
      <c r="HVF136" s="747"/>
      <c r="HVG136" s="747"/>
      <c r="HVH136" s="747"/>
      <c r="HVI136" s="747"/>
      <c r="HVJ136" s="747"/>
      <c r="HVK136" s="747"/>
      <c r="HVL136" s="747"/>
      <c r="HVM136" s="747"/>
      <c r="HVN136" s="747"/>
      <c r="HVO136" s="747"/>
      <c r="HVP136" s="747"/>
      <c r="HVQ136" s="747"/>
      <c r="HVR136" s="747"/>
      <c r="HVS136" s="747"/>
      <c r="HVT136" s="747"/>
      <c r="HVU136" s="747"/>
      <c r="HVV136" s="747"/>
      <c r="HVW136" s="747"/>
      <c r="HVX136" s="747"/>
      <c r="HVY136" s="747"/>
      <c r="HVZ136" s="747"/>
      <c r="HWA136" s="747"/>
      <c r="HWB136" s="747"/>
      <c r="HWC136" s="747"/>
      <c r="HWD136" s="747"/>
      <c r="HWE136" s="747"/>
      <c r="HWF136" s="747"/>
      <c r="HWG136" s="747"/>
      <c r="HWH136" s="747"/>
      <c r="HWI136" s="747"/>
      <c r="HWJ136" s="747"/>
      <c r="HWK136" s="747"/>
      <c r="HWL136" s="747"/>
      <c r="HWM136" s="747"/>
      <c r="HWN136" s="747"/>
      <c r="HWO136" s="747"/>
      <c r="HWP136" s="747"/>
      <c r="HWQ136" s="747"/>
      <c r="HWR136" s="747"/>
      <c r="HWS136" s="747"/>
      <c r="HWT136" s="747"/>
      <c r="HWU136" s="747"/>
      <c r="HWV136" s="747"/>
      <c r="HWW136" s="747"/>
      <c r="HWX136" s="747"/>
      <c r="HWY136" s="747"/>
      <c r="HWZ136" s="747"/>
      <c r="HXA136" s="747"/>
      <c r="HXB136" s="747"/>
      <c r="HXC136" s="747"/>
      <c r="HXD136" s="747"/>
      <c r="HXE136" s="747"/>
      <c r="HXF136" s="747"/>
      <c r="HXG136" s="747"/>
      <c r="HXH136" s="747"/>
      <c r="HXI136" s="747"/>
      <c r="HXJ136" s="747"/>
      <c r="HXK136" s="747"/>
      <c r="HXL136" s="747"/>
      <c r="HXM136" s="747"/>
      <c r="HXN136" s="747"/>
      <c r="HXO136" s="747"/>
      <c r="HXP136" s="747"/>
      <c r="HXQ136" s="747"/>
      <c r="HXR136" s="747"/>
      <c r="HXS136" s="747"/>
      <c r="HXT136" s="747"/>
      <c r="HXU136" s="747"/>
      <c r="HXV136" s="747"/>
      <c r="HXW136" s="747"/>
      <c r="HXX136" s="747"/>
      <c r="HXY136" s="747"/>
      <c r="HXZ136" s="747"/>
      <c r="HYA136" s="747"/>
      <c r="HYB136" s="747"/>
      <c r="HYC136" s="747"/>
      <c r="HYD136" s="747"/>
      <c r="HYE136" s="747"/>
      <c r="HYF136" s="747"/>
      <c r="HYG136" s="747"/>
      <c r="HYH136" s="747"/>
      <c r="HYI136" s="747"/>
      <c r="HYJ136" s="747"/>
      <c r="HYK136" s="747"/>
      <c r="HYL136" s="747"/>
      <c r="HYM136" s="747"/>
      <c r="HYN136" s="747"/>
      <c r="HYO136" s="747"/>
      <c r="HYP136" s="747"/>
      <c r="HYQ136" s="747"/>
      <c r="HYR136" s="747"/>
      <c r="HYS136" s="747"/>
      <c r="HYT136" s="747"/>
      <c r="HYU136" s="747"/>
      <c r="HYV136" s="747"/>
      <c r="HYW136" s="747"/>
      <c r="HYX136" s="747"/>
      <c r="HYY136" s="747"/>
      <c r="HYZ136" s="747"/>
      <c r="HZA136" s="747"/>
      <c r="HZB136" s="747"/>
      <c r="HZC136" s="747"/>
      <c r="HZD136" s="747"/>
      <c r="HZE136" s="747"/>
      <c r="HZF136" s="747"/>
      <c r="HZG136" s="747"/>
      <c r="HZH136" s="747"/>
      <c r="HZI136" s="747"/>
      <c r="HZJ136" s="747"/>
      <c r="HZK136" s="747"/>
      <c r="HZL136" s="747"/>
      <c r="HZM136" s="747"/>
      <c r="HZN136" s="747"/>
      <c r="HZO136" s="747"/>
      <c r="HZP136" s="747"/>
      <c r="HZQ136" s="747"/>
      <c r="HZR136" s="747"/>
      <c r="HZS136" s="747"/>
      <c r="HZT136" s="747"/>
      <c r="HZU136" s="747"/>
      <c r="HZV136" s="747"/>
      <c r="HZW136" s="747"/>
      <c r="HZX136" s="747"/>
      <c r="HZY136" s="747"/>
      <c r="HZZ136" s="747"/>
      <c r="IAA136" s="747"/>
      <c r="IAB136" s="747"/>
      <c r="IAC136" s="747"/>
      <c r="IAD136" s="747"/>
      <c r="IAE136" s="747"/>
      <c r="IAF136" s="747"/>
      <c r="IAG136" s="747"/>
      <c r="IAH136" s="747"/>
      <c r="IAI136" s="747"/>
      <c r="IAJ136" s="747"/>
      <c r="IAK136" s="747"/>
      <c r="IAL136" s="747"/>
      <c r="IAM136" s="747"/>
      <c r="IAN136" s="747"/>
      <c r="IAO136" s="747"/>
      <c r="IAP136" s="747"/>
      <c r="IAQ136" s="747"/>
      <c r="IAR136" s="747"/>
      <c r="IAS136" s="747"/>
      <c r="IAT136" s="747"/>
      <c r="IAU136" s="747"/>
      <c r="IAV136" s="747"/>
      <c r="IAW136" s="747"/>
      <c r="IAX136" s="747"/>
      <c r="IAY136" s="747"/>
      <c r="IAZ136" s="747"/>
      <c r="IBA136" s="747"/>
      <c r="IBB136" s="747"/>
      <c r="IBC136" s="747"/>
      <c r="IBD136" s="747"/>
      <c r="IBE136" s="747"/>
      <c r="IBF136" s="747"/>
      <c r="IBG136" s="747"/>
      <c r="IBH136" s="747"/>
      <c r="IBI136" s="747"/>
      <c r="IBJ136" s="747"/>
      <c r="IBK136" s="747"/>
      <c r="IBL136" s="747"/>
      <c r="IBM136" s="747"/>
      <c r="IBN136" s="747"/>
      <c r="IBO136" s="747"/>
      <c r="IBP136" s="747"/>
      <c r="IBQ136" s="747"/>
      <c r="IBR136" s="747"/>
      <c r="IBS136" s="747"/>
      <c r="IBT136" s="747"/>
      <c r="IBU136" s="747"/>
      <c r="IBV136" s="747"/>
      <c r="IBW136" s="747"/>
      <c r="IBX136" s="747"/>
      <c r="IBY136" s="747"/>
      <c r="IBZ136" s="747"/>
      <c r="ICA136" s="747"/>
      <c r="ICB136" s="747"/>
      <c r="ICC136" s="747"/>
      <c r="ICD136" s="747"/>
      <c r="ICE136" s="747"/>
      <c r="ICF136" s="747"/>
      <c r="ICG136" s="747"/>
      <c r="ICH136" s="747"/>
      <c r="ICI136" s="747"/>
      <c r="ICJ136" s="747"/>
      <c r="ICK136" s="747"/>
      <c r="ICL136" s="747"/>
      <c r="ICM136" s="747"/>
      <c r="ICN136" s="747"/>
      <c r="ICO136" s="747"/>
      <c r="ICP136" s="747"/>
      <c r="ICQ136" s="747"/>
      <c r="ICR136" s="747"/>
      <c r="ICS136" s="747"/>
      <c r="ICT136" s="747"/>
      <c r="ICU136" s="747"/>
      <c r="ICV136" s="747"/>
      <c r="ICW136" s="747"/>
      <c r="ICX136" s="747"/>
      <c r="ICY136" s="747"/>
      <c r="ICZ136" s="747"/>
      <c r="IDA136" s="747"/>
      <c r="IDB136" s="747"/>
      <c r="IDC136" s="747"/>
      <c r="IDD136" s="747"/>
      <c r="IDE136" s="747"/>
      <c r="IDF136" s="747"/>
      <c r="IDG136" s="747"/>
      <c r="IDH136" s="747"/>
      <c r="IDI136" s="747"/>
      <c r="IDJ136" s="747"/>
      <c r="IDK136" s="747"/>
      <c r="IDL136" s="747"/>
      <c r="IDM136" s="747"/>
      <c r="IDN136" s="747"/>
      <c r="IDO136" s="747"/>
      <c r="IDP136" s="747"/>
      <c r="IDQ136" s="747"/>
      <c r="IDR136" s="747"/>
      <c r="IDS136" s="747"/>
      <c r="IDT136" s="747"/>
      <c r="IDU136" s="747"/>
      <c r="IDV136" s="747"/>
      <c r="IDW136" s="747"/>
      <c r="IDX136" s="747"/>
      <c r="IDY136" s="747"/>
      <c r="IDZ136" s="747"/>
      <c r="IEA136" s="747"/>
      <c r="IEB136" s="747"/>
      <c r="IEC136" s="747"/>
      <c r="IED136" s="747"/>
      <c r="IEE136" s="747"/>
      <c r="IEF136" s="747"/>
      <c r="IEG136" s="747"/>
      <c r="IEH136" s="747"/>
      <c r="IEI136" s="747"/>
      <c r="IEJ136" s="747"/>
      <c r="IEK136" s="747"/>
      <c r="IEL136" s="747"/>
      <c r="IEM136" s="747"/>
      <c r="IEN136" s="747"/>
      <c r="IEO136" s="747"/>
      <c r="IEP136" s="747"/>
      <c r="IEQ136" s="747"/>
      <c r="IER136" s="747"/>
      <c r="IES136" s="747"/>
      <c r="IET136" s="747"/>
      <c r="IEU136" s="747"/>
      <c r="IEV136" s="747"/>
      <c r="IEW136" s="747"/>
      <c r="IEX136" s="747"/>
      <c r="IEY136" s="747"/>
      <c r="IEZ136" s="747"/>
      <c r="IFA136" s="747"/>
      <c r="IFB136" s="747"/>
      <c r="IFC136" s="747"/>
      <c r="IFD136" s="747"/>
      <c r="IFE136" s="747"/>
      <c r="IFF136" s="747"/>
      <c r="IFG136" s="747"/>
      <c r="IFH136" s="747"/>
      <c r="IFI136" s="747"/>
      <c r="IFJ136" s="747"/>
      <c r="IFK136" s="747"/>
      <c r="IFL136" s="747"/>
      <c r="IFM136" s="747"/>
      <c r="IFN136" s="747"/>
      <c r="IFO136" s="747"/>
      <c r="IFP136" s="747"/>
      <c r="IFQ136" s="747"/>
      <c r="IFR136" s="747"/>
      <c r="IFS136" s="747"/>
      <c r="IFT136" s="747"/>
      <c r="IFU136" s="747"/>
      <c r="IFV136" s="747"/>
      <c r="IFW136" s="747"/>
      <c r="IFX136" s="747"/>
      <c r="IFY136" s="747"/>
      <c r="IFZ136" s="747"/>
      <c r="IGA136" s="747"/>
      <c r="IGB136" s="747"/>
      <c r="IGC136" s="747"/>
      <c r="IGD136" s="747"/>
      <c r="IGE136" s="747"/>
      <c r="IGF136" s="747"/>
      <c r="IGG136" s="747"/>
      <c r="IGH136" s="747"/>
      <c r="IGI136" s="747"/>
      <c r="IGJ136" s="747"/>
      <c r="IGK136" s="747"/>
      <c r="IGL136" s="747"/>
      <c r="IGM136" s="747"/>
      <c r="IGN136" s="747"/>
      <c r="IGO136" s="747"/>
      <c r="IGP136" s="747"/>
      <c r="IGQ136" s="747"/>
      <c r="IGR136" s="747"/>
      <c r="IGS136" s="747"/>
      <c r="IGT136" s="747"/>
      <c r="IGU136" s="747"/>
      <c r="IGV136" s="747"/>
      <c r="IGW136" s="747"/>
      <c r="IGX136" s="747"/>
      <c r="IGY136" s="747"/>
      <c r="IGZ136" s="747"/>
      <c r="IHA136" s="747"/>
      <c r="IHB136" s="747"/>
      <c r="IHC136" s="747"/>
      <c r="IHD136" s="747"/>
      <c r="IHE136" s="747"/>
      <c r="IHF136" s="747"/>
      <c r="IHG136" s="747"/>
      <c r="IHH136" s="747"/>
      <c r="IHI136" s="747"/>
      <c r="IHJ136" s="747"/>
      <c r="IHK136" s="747"/>
      <c r="IHL136" s="747"/>
      <c r="IHM136" s="747"/>
      <c r="IHN136" s="747"/>
      <c r="IHO136" s="747"/>
      <c r="IHP136" s="747"/>
      <c r="IHQ136" s="747"/>
      <c r="IHR136" s="747"/>
      <c r="IHS136" s="747"/>
      <c r="IHT136" s="747"/>
      <c r="IHU136" s="747"/>
      <c r="IHV136" s="747"/>
      <c r="IHW136" s="747"/>
      <c r="IHX136" s="747"/>
      <c r="IHY136" s="747"/>
      <c r="IHZ136" s="747"/>
      <c r="IIA136" s="747"/>
      <c r="IIB136" s="747"/>
      <c r="IIC136" s="747"/>
      <c r="IID136" s="747"/>
      <c r="IIE136" s="747"/>
      <c r="IIF136" s="747"/>
      <c r="IIG136" s="747"/>
      <c r="IIH136" s="747"/>
      <c r="III136" s="747"/>
      <c r="IIJ136" s="747"/>
      <c r="IIK136" s="747"/>
      <c r="IIL136" s="747"/>
      <c r="IIM136" s="747"/>
      <c r="IIN136" s="747"/>
      <c r="IIO136" s="747"/>
      <c r="IIP136" s="747"/>
      <c r="IIQ136" s="747"/>
      <c r="IIR136" s="747"/>
      <c r="IIS136" s="747"/>
      <c r="IIT136" s="747"/>
      <c r="IIU136" s="747"/>
      <c r="IIV136" s="747"/>
      <c r="IIW136" s="747"/>
      <c r="IIX136" s="747"/>
      <c r="IIY136" s="747"/>
      <c r="IIZ136" s="747"/>
      <c r="IJA136" s="747"/>
      <c r="IJB136" s="747"/>
      <c r="IJC136" s="747"/>
      <c r="IJD136" s="747"/>
      <c r="IJE136" s="747"/>
      <c r="IJF136" s="747"/>
      <c r="IJG136" s="747"/>
      <c r="IJH136" s="747"/>
      <c r="IJI136" s="747"/>
      <c r="IJJ136" s="747"/>
      <c r="IJK136" s="747"/>
      <c r="IJL136" s="747"/>
      <c r="IJM136" s="747"/>
      <c r="IJN136" s="747"/>
      <c r="IJO136" s="747"/>
      <c r="IJP136" s="747"/>
      <c r="IJQ136" s="747"/>
      <c r="IJR136" s="747"/>
      <c r="IJS136" s="747"/>
      <c r="IJT136" s="747"/>
      <c r="IJU136" s="747"/>
      <c r="IJV136" s="747"/>
      <c r="IJW136" s="747"/>
      <c r="IJX136" s="747"/>
      <c r="IJY136" s="747"/>
      <c r="IJZ136" s="747"/>
      <c r="IKA136" s="747"/>
      <c r="IKB136" s="747"/>
      <c r="IKC136" s="747"/>
      <c r="IKD136" s="747"/>
      <c r="IKE136" s="747"/>
      <c r="IKF136" s="747"/>
      <c r="IKG136" s="747"/>
      <c r="IKH136" s="747"/>
      <c r="IKI136" s="747"/>
      <c r="IKJ136" s="747"/>
      <c r="IKK136" s="747"/>
      <c r="IKL136" s="747"/>
      <c r="IKM136" s="747"/>
      <c r="IKN136" s="747"/>
      <c r="IKO136" s="747"/>
      <c r="IKP136" s="747"/>
      <c r="IKQ136" s="747"/>
      <c r="IKR136" s="747"/>
      <c r="IKS136" s="747"/>
      <c r="IKT136" s="747"/>
      <c r="IKU136" s="747"/>
      <c r="IKV136" s="747"/>
      <c r="IKW136" s="747"/>
      <c r="IKX136" s="747"/>
      <c r="IKY136" s="747"/>
      <c r="IKZ136" s="747"/>
      <c r="ILA136" s="747"/>
      <c r="ILB136" s="747"/>
      <c r="ILC136" s="747"/>
      <c r="ILD136" s="747"/>
      <c r="ILE136" s="747"/>
      <c r="ILF136" s="747"/>
      <c r="ILG136" s="747"/>
      <c r="ILH136" s="747"/>
      <c r="ILI136" s="747"/>
      <c r="ILJ136" s="747"/>
      <c r="ILK136" s="747"/>
      <c r="ILL136" s="747"/>
      <c r="ILM136" s="747"/>
      <c r="ILN136" s="747"/>
      <c r="ILO136" s="747"/>
      <c r="ILP136" s="747"/>
      <c r="ILQ136" s="747"/>
      <c r="ILR136" s="747"/>
      <c r="ILS136" s="747"/>
      <c r="ILT136" s="747"/>
      <c r="ILU136" s="747"/>
      <c r="ILV136" s="747"/>
      <c r="ILW136" s="747"/>
      <c r="ILX136" s="747"/>
      <c r="ILY136" s="747"/>
      <c r="ILZ136" s="747"/>
      <c r="IMA136" s="747"/>
      <c r="IMB136" s="747"/>
      <c r="IMC136" s="747"/>
      <c r="IMD136" s="747"/>
      <c r="IME136" s="747"/>
      <c r="IMF136" s="747"/>
      <c r="IMG136" s="747"/>
      <c r="IMH136" s="747"/>
      <c r="IMI136" s="747"/>
      <c r="IMJ136" s="747"/>
      <c r="IMK136" s="747"/>
      <c r="IML136" s="747"/>
      <c r="IMM136" s="747"/>
      <c r="IMN136" s="747"/>
      <c r="IMO136" s="747"/>
      <c r="IMP136" s="747"/>
      <c r="IMQ136" s="747"/>
      <c r="IMR136" s="747"/>
      <c r="IMS136" s="747"/>
      <c r="IMT136" s="747"/>
      <c r="IMU136" s="747"/>
      <c r="IMV136" s="747"/>
      <c r="IMW136" s="747"/>
      <c r="IMX136" s="747"/>
      <c r="IMY136" s="747"/>
      <c r="IMZ136" s="747"/>
      <c r="INA136" s="747"/>
      <c r="INB136" s="747"/>
      <c r="INC136" s="747"/>
      <c r="IND136" s="747"/>
      <c r="INE136" s="747"/>
      <c r="INF136" s="747"/>
      <c r="ING136" s="747"/>
      <c r="INH136" s="747"/>
      <c r="INI136" s="747"/>
      <c r="INJ136" s="747"/>
      <c r="INK136" s="747"/>
      <c r="INL136" s="747"/>
      <c r="INM136" s="747"/>
      <c r="INN136" s="747"/>
      <c r="INO136" s="747"/>
      <c r="INP136" s="747"/>
      <c r="INQ136" s="747"/>
      <c r="INR136" s="747"/>
      <c r="INS136" s="747"/>
      <c r="INT136" s="747"/>
      <c r="INU136" s="747"/>
      <c r="INV136" s="747"/>
      <c r="INW136" s="747"/>
      <c r="INX136" s="747"/>
      <c r="INY136" s="747"/>
      <c r="INZ136" s="747"/>
      <c r="IOA136" s="747"/>
      <c r="IOB136" s="747"/>
      <c r="IOC136" s="747"/>
      <c r="IOD136" s="747"/>
      <c r="IOE136" s="747"/>
      <c r="IOF136" s="747"/>
      <c r="IOG136" s="747"/>
      <c r="IOH136" s="747"/>
      <c r="IOI136" s="747"/>
      <c r="IOJ136" s="747"/>
      <c r="IOK136" s="747"/>
      <c r="IOL136" s="747"/>
      <c r="IOM136" s="747"/>
      <c r="ION136" s="747"/>
      <c r="IOO136" s="747"/>
      <c r="IOP136" s="747"/>
      <c r="IOQ136" s="747"/>
      <c r="IOR136" s="747"/>
      <c r="IOS136" s="747"/>
      <c r="IOT136" s="747"/>
      <c r="IOU136" s="747"/>
      <c r="IOV136" s="747"/>
      <c r="IOW136" s="747"/>
      <c r="IOX136" s="747"/>
      <c r="IOY136" s="747"/>
      <c r="IOZ136" s="747"/>
      <c r="IPA136" s="747"/>
      <c r="IPB136" s="747"/>
      <c r="IPC136" s="747"/>
      <c r="IPD136" s="747"/>
      <c r="IPE136" s="747"/>
      <c r="IPF136" s="747"/>
      <c r="IPG136" s="747"/>
      <c r="IPH136" s="747"/>
      <c r="IPI136" s="747"/>
      <c r="IPJ136" s="747"/>
      <c r="IPK136" s="747"/>
      <c r="IPL136" s="747"/>
      <c r="IPM136" s="747"/>
      <c r="IPN136" s="747"/>
      <c r="IPO136" s="747"/>
      <c r="IPP136" s="747"/>
      <c r="IPQ136" s="747"/>
      <c r="IPR136" s="747"/>
      <c r="IPS136" s="747"/>
      <c r="IPT136" s="747"/>
      <c r="IPU136" s="747"/>
      <c r="IPV136" s="747"/>
      <c r="IPW136" s="747"/>
      <c r="IPX136" s="747"/>
      <c r="IPY136" s="747"/>
      <c r="IPZ136" s="747"/>
      <c r="IQA136" s="747"/>
      <c r="IQB136" s="747"/>
      <c r="IQC136" s="747"/>
      <c r="IQD136" s="747"/>
      <c r="IQE136" s="747"/>
      <c r="IQF136" s="747"/>
      <c r="IQG136" s="747"/>
      <c r="IQH136" s="747"/>
      <c r="IQI136" s="747"/>
      <c r="IQJ136" s="747"/>
      <c r="IQK136" s="747"/>
      <c r="IQL136" s="747"/>
      <c r="IQM136" s="747"/>
      <c r="IQN136" s="747"/>
      <c r="IQO136" s="747"/>
      <c r="IQP136" s="747"/>
      <c r="IQQ136" s="747"/>
      <c r="IQR136" s="747"/>
      <c r="IQS136" s="747"/>
      <c r="IQT136" s="747"/>
      <c r="IQU136" s="747"/>
      <c r="IQV136" s="747"/>
      <c r="IQW136" s="747"/>
      <c r="IQX136" s="747"/>
      <c r="IQY136" s="747"/>
      <c r="IQZ136" s="747"/>
      <c r="IRA136" s="747"/>
      <c r="IRB136" s="747"/>
      <c r="IRC136" s="747"/>
      <c r="IRD136" s="747"/>
      <c r="IRE136" s="747"/>
      <c r="IRF136" s="747"/>
      <c r="IRG136" s="747"/>
      <c r="IRH136" s="747"/>
      <c r="IRI136" s="747"/>
      <c r="IRJ136" s="747"/>
      <c r="IRK136" s="747"/>
      <c r="IRL136" s="747"/>
      <c r="IRM136" s="747"/>
      <c r="IRN136" s="747"/>
      <c r="IRO136" s="747"/>
      <c r="IRP136" s="747"/>
      <c r="IRQ136" s="747"/>
      <c r="IRR136" s="747"/>
      <c r="IRS136" s="747"/>
      <c r="IRT136" s="747"/>
      <c r="IRU136" s="747"/>
      <c r="IRV136" s="747"/>
      <c r="IRW136" s="747"/>
      <c r="IRX136" s="747"/>
      <c r="IRY136" s="747"/>
      <c r="IRZ136" s="747"/>
      <c r="ISA136" s="747"/>
      <c r="ISB136" s="747"/>
      <c r="ISC136" s="747"/>
      <c r="ISD136" s="747"/>
      <c r="ISE136" s="747"/>
      <c r="ISF136" s="747"/>
      <c r="ISG136" s="747"/>
      <c r="ISH136" s="747"/>
      <c r="ISI136" s="747"/>
      <c r="ISJ136" s="747"/>
      <c r="ISK136" s="747"/>
      <c r="ISL136" s="747"/>
      <c r="ISM136" s="747"/>
      <c r="ISN136" s="747"/>
      <c r="ISO136" s="747"/>
      <c r="ISP136" s="747"/>
      <c r="ISQ136" s="747"/>
      <c r="ISR136" s="747"/>
      <c r="ISS136" s="747"/>
      <c r="IST136" s="747"/>
      <c r="ISU136" s="747"/>
      <c r="ISV136" s="747"/>
      <c r="ISW136" s="747"/>
      <c r="ISX136" s="747"/>
      <c r="ISY136" s="747"/>
      <c r="ISZ136" s="747"/>
      <c r="ITA136" s="747"/>
      <c r="ITB136" s="747"/>
      <c r="ITC136" s="747"/>
      <c r="ITD136" s="747"/>
      <c r="ITE136" s="747"/>
      <c r="ITF136" s="747"/>
      <c r="ITG136" s="747"/>
      <c r="ITH136" s="747"/>
      <c r="ITI136" s="747"/>
      <c r="ITJ136" s="747"/>
      <c r="ITK136" s="747"/>
      <c r="ITL136" s="747"/>
      <c r="ITM136" s="747"/>
      <c r="ITN136" s="747"/>
      <c r="ITO136" s="747"/>
      <c r="ITP136" s="747"/>
      <c r="ITQ136" s="747"/>
      <c r="ITR136" s="747"/>
      <c r="ITS136" s="747"/>
      <c r="ITT136" s="747"/>
      <c r="ITU136" s="747"/>
      <c r="ITV136" s="747"/>
      <c r="ITW136" s="747"/>
      <c r="ITX136" s="747"/>
      <c r="ITY136" s="747"/>
      <c r="ITZ136" s="747"/>
      <c r="IUA136" s="747"/>
      <c r="IUB136" s="747"/>
      <c r="IUC136" s="747"/>
      <c r="IUD136" s="747"/>
      <c r="IUE136" s="747"/>
      <c r="IUF136" s="747"/>
      <c r="IUG136" s="747"/>
      <c r="IUH136" s="747"/>
      <c r="IUI136" s="747"/>
      <c r="IUJ136" s="747"/>
      <c r="IUK136" s="747"/>
      <c r="IUL136" s="747"/>
      <c r="IUM136" s="747"/>
      <c r="IUN136" s="747"/>
      <c r="IUO136" s="747"/>
      <c r="IUP136" s="747"/>
      <c r="IUQ136" s="747"/>
      <c r="IUR136" s="747"/>
      <c r="IUS136" s="747"/>
      <c r="IUT136" s="747"/>
      <c r="IUU136" s="747"/>
      <c r="IUV136" s="747"/>
      <c r="IUW136" s="747"/>
      <c r="IUX136" s="747"/>
      <c r="IUY136" s="747"/>
      <c r="IUZ136" s="747"/>
      <c r="IVA136" s="747"/>
      <c r="IVB136" s="747"/>
      <c r="IVC136" s="747"/>
      <c r="IVD136" s="747"/>
      <c r="IVE136" s="747"/>
      <c r="IVF136" s="747"/>
      <c r="IVG136" s="747"/>
      <c r="IVH136" s="747"/>
      <c r="IVI136" s="747"/>
      <c r="IVJ136" s="747"/>
      <c r="IVK136" s="747"/>
      <c r="IVL136" s="747"/>
      <c r="IVM136" s="747"/>
      <c r="IVN136" s="747"/>
      <c r="IVO136" s="747"/>
      <c r="IVP136" s="747"/>
      <c r="IVQ136" s="747"/>
      <c r="IVR136" s="747"/>
      <c r="IVS136" s="747"/>
      <c r="IVT136" s="747"/>
      <c r="IVU136" s="747"/>
      <c r="IVV136" s="747"/>
      <c r="IVW136" s="747"/>
      <c r="IVX136" s="747"/>
      <c r="IVY136" s="747"/>
      <c r="IVZ136" s="747"/>
      <c r="IWA136" s="747"/>
      <c r="IWB136" s="747"/>
      <c r="IWC136" s="747"/>
      <c r="IWD136" s="747"/>
      <c r="IWE136" s="747"/>
      <c r="IWF136" s="747"/>
      <c r="IWG136" s="747"/>
      <c r="IWH136" s="747"/>
      <c r="IWI136" s="747"/>
      <c r="IWJ136" s="747"/>
      <c r="IWK136" s="747"/>
      <c r="IWL136" s="747"/>
      <c r="IWM136" s="747"/>
      <c r="IWN136" s="747"/>
      <c r="IWO136" s="747"/>
      <c r="IWP136" s="747"/>
      <c r="IWQ136" s="747"/>
      <c r="IWR136" s="747"/>
      <c r="IWS136" s="747"/>
      <c r="IWT136" s="747"/>
      <c r="IWU136" s="747"/>
      <c r="IWV136" s="747"/>
      <c r="IWW136" s="747"/>
      <c r="IWX136" s="747"/>
      <c r="IWY136" s="747"/>
      <c r="IWZ136" s="747"/>
      <c r="IXA136" s="747"/>
      <c r="IXB136" s="747"/>
      <c r="IXC136" s="747"/>
      <c r="IXD136" s="747"/>
      <c r="IXE136" s="747"/>
      <c r="IXF136" s="747"/>
      <c r="IXG136" s="747"/>
      <c r="IXH136" s="747"/>
      <c r="IXI136" s="747"/>
      <c r="IXJ136" s="747"/>
      <c r="IXK136" s="747"/>
      <c r="IXL136" s="747"/>
      <c r="IXM136" s="747"/>
      <c r="IXN136" s="747"/>
      <c r="IXO136" s="747"/>
      <c r="IXP136" s="747"/>
      <c r="IXQ136" s="747"/>
      <c r="IXR136" s="747"/>
      <c r="IXS136" s="747"/>
      <c r="IXT136" s="747"/>
      <c r="IXU136" s="747"/>
      <c r="IXV136" s="747"/>
      <c r="IXW136" s="747"/>
      <c r="IXX136" s="747"/>
      <c r="IXY136" s="747"/>
      <c r="IXZ136" s="747"/>
      <c r="IYA136" s="747"/>
      <c r="IYB136" s="747"/>
      <c r="IYC136" s="747"/>
      <c r="IYD136" s="747"/>
      <c r="IYE136" s="747"/>
      <c r="IYF136" s="747"/>
      <c r="IYG136" s="747"/>
      <c r="IYH136" s="747"/>
      <c r="IYI136" s="747"/>
      <c r="IYJ136" s="747"/>
      <c r="IYK136" s="747"/>
      <c r="IYL136" s="747"/>
      <c r="IYM136" s="747"/>
      <c r="IYN136" s="747"/>
      <c r="IYO136" s="747"/>
      <c r="IYP136" s="747"/>
      <c r="IYQ136" s="747"/>
      <c r="IYR136" s="747"/>
      <c r="IYS136" s="747"/>
      <c r="IYT136" s="747"/>
      <c r="IYU136" s="747"/>
      <c r="IYV136" s="747"/>
      <c r="IYW136" s="747"/>
      <c r="IYX136" s="747"/>
      <c r="IYY136" s="747"/>
      <c r="IYZ136" s="747"/>
      <c r="IZA136" s="747"/>
      <c r="IZB136" s="747"/>
      <c r="IZC136" s="747"/>
      <c r="IZD136" s="747"/>
      <c r="IZE136" s="747"/>
      <c r="IZF136" s="747"/>
      <c r="IZG136" s="747"/>
      <c r="IZH136" s="747"/>
      <c r="IZI136" s="747"/>
      <c r="IZJ136" s="747"/>
      <c r="IZK136" s="747"/>
      <c r="IZL136" s="747"/>
      <c r="IZM136" s="747"/>
      <c r="IZN136" s="747"/>
      <c r="IZO136" s="747"/>
      <c r="IZP136" s="747"/>
      <c r="IZQ136" s="747"/>
      <c r="IZR136" s="747"/>
      <c r="IZS136" s="747"/>
      <c r="IZT136" s="747"/>
      <c r="IZU136" s="747"/>
      <c r="IZV136" s="747"/>
      <c r="IZW136" s="747"/>
      <c r="IZX136" s="747"/>
      <c r="IZY136" s="747"/>
      <c r="IZZ136" s="747"/>
      <c r="JAA136" s="747"/>
      <c r="JAB136" s="747"/>
      <c r="JAC136" s="747"/>
      <c r="JAD136" s="747"/>
      <c r="JAE136" s="747"/>
      <c r="JAF136" s="747"/>
      <c r="JAG136" s="747"/>
      <c r="JAH136" s="747"/>
      <c r="JAI136" s="747"/>
      <c r="JAJ136" s="747"/>
      <c r="JAK136" s="747"/>
      <c r="JAL136" s="747"/>
      <c r="JAM136" s="747"/>
      <c r="JAN136" s="747"/>
      <c r="JAO136" s="747"/>
      <c r="JAP136" s="747"/>
      <c r="JAQ136" s="747"/>
      <c r="JAR136" s="747"/>
      <c r="JAS136" s="747"/>
      <c r="JAT136" s="747"/>
      <c r="JAU136" s="747"/>
      <c r="JAV136" s="747"/>
      <c r="JAW136" s="747"/>
      <c r="JAX136" s="747"/>
      <c r="JAY136" s="747"/>
      <c r="JAZ136" s="747"/>
      <c r="JBA136" s="747"/>
      <c r="JBB136" s="747"/>
      <c r="JBC136" s="747"/>
      <c r="JBD136" s="747"/>
      <c r="JBE136" s="747"/>
      <c r="JBF136" s="747"/>
      <c r="JBG136" s="747"/>
      <c r="JBH136" s="747"/>
      <c r="JBI136" s="747"/>
      <c r="JBJ136" s="747"/>
      <c r="JBK136" s="747"/>
      <c r="JBL136" s="747"/>
      <c r="JBM136" s="747"/>
      <c r="JBN136" s="747"/>
      <c r="JBO136" s="747"/>
      <c r="JBP136" s="747"/>
      <c r="JBQ136" s="747"/>
      <c r="JBR136" s="747"/>
      <c r="JBS136" s="747"/>
      <c r="JBT136" s="747"/>
      <c r="JBU136" s="747"/>
      <c r="JBV136" s="747"/>
      <c r="JBW136" s="747"/>
      <c r="JBX136" s="747"/>
      <c r="JBY136" s="747"/>
      <c r="JBZ136" s="747"/>
      <c r="JCA136" s="747"/>
      <c r="JCB136" s="747"/>
      <c r="JCC136" s="747"/>
      <c r="JCD136" s="747"/>
      <c r="JCE136" s="747"/>
      <c r="JCF136" s="747"/>
      <c r="JCG136" s="747"/>
      <c r="JCH136" s="747"/>
      <c r="JCI136" s="747"/>
      <c r="JCJ136" s="747"/>
      <c r="JCK136" s="747"/>
      <c r="JCL136" s="747"/>
      <c r="JCM136" s="747"/>
      <c r="JCN136" s="747"/>
      <c r="JCO136" s="747"/>
      <c r="JCP136" s="747"/>
      <c r="JCQ136" s="747"/>
      <c r="JCR136" s="747"/>
      <c r="JCS136" s="747"/>
      <c r="JCT136" s="747"/>
      <c r="JCU136" s="747"/>
      <c r="JCV136" s="747"/>
      <c r="JCW136" s="747"/>
      <c r="JCX136" s="747"/>
      <c r="JCY136" s="747"/>
      <c r="JCZ136" s="747"/>
      <c r="JDA136" s="747"/>
      <c r="JDB136" s="747"/>
      <c r="JDC136" s="747"/>
      <c r="JDD136" s="747"/>
      <c r="JDE136" s="747"/>
      <c r="JDF136" s="747"/>
      <c r="JDG136" s="747"/>
      <c r="JDH136" s="747"/>
      <c r="JDI136" s="747"/>
      <c r="JDJ136" s="747"/>
      <c r="JDK136" s="747"/>
      <c r="JDL136" s="747"/>
      <c r="JDM136" s="747"/>
      <c r="JDN136" s="747"/>
      <c r="JDO136" s="747"/>
      <c r="JDP136" s="747"/>
      <c r="JDQ136" s="747"/>
      <c r="JDR136" s="747"/>
      <c r="JDS136" s="747"/>
      <c r="JDT136" s="747"/>
      <c r="JDU136" s="747"/>
      <c r="JDV136" s="747"/>
      <c r="JDW136" s="747"/>
      <c r="JDX136" s="747"/>
      <c r="JDY136" s="747"/>
      <c r="JDZ136" s="747"/>
      <c r="JEA136" s="747"/>
      <c r="JEB136" s="747"/>
      <c r="JEC136" s="747"/>
      <c r="JED136" s="747"/>
      <c r="JEE136" s="747"/>
      <c r="JEF136" s="747"/>
      <c r="JEG136" s="747"/>
      <c r="JEH136" s="747"/>
      <c r="JEI136" s="747"/>
      <c r="JEJ136" s="747"/>
      <c r="JEK136" s="747"/>
      <c r="JEL136" s="747"/>
      <c r="JEM136" s="747"/>
      <c r="JEN136" s="747"/>
      <c r="JEO136" s="747"/>
      <c r="JEP136" s="747"/>
      <c r="JEQ136" s="747"/>
      <c r="JER136" s="747"/>
      <c r="JES136" s="747"/>
      <c r="JET136" s="747"/>
      <c r="JEU136" s="747"/>
      <c r="JEV136" s="747"/>
      <c r="JEW136" s="747"/>
      <c r="JEX136" s="747"/>
      <c r="JEY136" s="747"/>
      <c r="JEZ136" s="747"/>
      <c r="JFA136" s="747"/>
      <c r="JFB136" s="747"/>
      <c r="JFC136" s="747"/>
      <c r="JFD136" s="747"/>
      <c r="JFE136" s="747"/>
      <c r="JFF136" s="747"/>
      <c r="JFG136" s="747"/>
      <c r="JFH136" s="747"/>
      <c r="JFI136" s="747"/>
      <c r="JFJ136" s="747"/>
      <c r="JFK136" s="747"/>
      <c r="JFL136" s="747"/>
      <c r="JFM136" s="747"/>
      <c r="JFN136" s="747"/>
      <c r="JFO136" s="747"/>
      <c r="JFP136" s="747"/>
      <c r="JFQ136" s="747"/>
      <c r="JFR136" s="747"/>
      <c r="JFS136" s="747"/>
      <c r="JFT136" s="747"/>
      <c r="JFU136" s="747"/>
      <c r="JFV136" s="747"/>
      <c r="JFW136" s="747"/>
      <c r="JFX136" s="747"/>
      <c r="JFY136" s="747"/>
      <c r="JFZ136" s="747"/>
      <c r="JGA136" s="747"/>
      <c r="JGB136" s="747"/>
      <c r="JGC136" s="747"/>
      <c r="JGD136" s="747"/>
      <c r="JGE136" s="747"/>
      <c r="JGF136" s="747"/>
      <c r="JGG136" s="747"/>
      <c r="JGH136" s="747"/>
      <c r="JGI136" s="747"/>
      <c r="JGJ136" s="747"/>
      <c r="JGK136" s="747"/>
      <c r="JGL136" s="747"/>
      <c r="JGM136" s="747"/>
      <c r="JGN136" s="747"/>
      <c r="JGO136" s="747"/>
      <c r="JGP136" s="747"/>
      <c r="JGQ136" s="747"/>
      <c r="JGR136" s="747"/>
      <c r="JGS136" s="747"/>
      <c r="JGT136" s="747"/>
      <c r="JGU136" s="747"/>
      <c r="JGV136" s="747"/>
      <c r="JGW136" s="747"/>
      <c r="JGX136" s="747"/>
      <c r="JGY136" s="747"/>
      <c r="JGZ136" s="747"/>
      <c r="JHA136" s="747"/>
      <c r="JHB136" s="747"/>
      <c r="JHC136" s="747"/>
      <c r="JHD136" s="747"/>
      <c r="JHE136" s="747"/>
      <c r="JHF136" s="747"/>
      <c r="JHG136" s="747"/>
      <c r="JHH136" s="747"/>
      <c r="JHI136" s="747"/>
      <c r="JHJ136" s="747"/>
      <c r="JHK136" s="747"/>
      <c r="JHL136" s="747"/>
      <c r="JHM136" s="747"/>
      <c r="JHN136" s="747"/>
      <c r="JHO136" s="747"/>
      <c r="JHP136" s="747"/>
      <c r="JHQ136" s="747"/>
      <c r="JHR136" s="747"/>
      <c r="JHS136" s="747"/>
      <c r="JHT136" s="747"/>
      <c r="JHU136" s="747"/>
      <c r="JHV136" s="747"/>
      <c r="JHW136" s="747"/>
      <c r="JHX136" s="747"/>
      <c r="JHY136" s="747"/>
      <c r="JHZ136" s="747"/>
      <c r="JIA136" s="747"/>
      <c r="JIB136" s="747"/>
      <c r="JIC136" s="747"/>
      <c r="JID136" s="747"/>
      <c r="JIE136" s="747"/>
      <c r="JIF136" s="747"/>
      <c r="JIG136" s="747"/>
      <c r="JIH136" s="747"/>
      <c r="JII136" s="747"/>
      <c r="JIJ136" s="747"/>
      <c r="JIK136" s="747"/>
      <c r="JIL136" s="747"/>
      <c r="JIM136" s="747"/>
      <c r="JIN136" s="747"/>
      <c r="JIO136" s="747"/>
      <c r="JIP136" s="747"/>
      <c r="JIQ136" s="747"/>
      <c r="JIR136" s="747"/>
      <c r="JIS136" s="747"/>
      <c r="JIT136" s="747"/>
      <c r="JIU136" s="747"/>
      <c r="JIV136" s="747"/>
      <c r="JIW136" s="747"/>
      <c r="JIX136" s="747"/>
      <c r="JIY136" s="747"/>
      <c r="JIZ136" s="747"/>
      <c r="JJA136" s="747"/>
      <c r="JJB136" s="747"/>
      <c r="JJC136" s="747"/>
      <c r="JJD136" s="747"/>
      <c r="JJE136" s="747"/>
      <c r="JJF136" s="747"/>
      <c r="JJG136" s="747"/>
      <c r="JJH136" s="747"/>
      <c r="JJI136" s="747"/>
      <c r="JJJ136" s="747"/>
      <c r="JJK136" s="747"/>
      <c r="JJL136" s="747"/>
      <c r="JJM136" s="747"/>
      <c r="JJN136" s="747"/>
      <c r="JJO136" s="747"/>
      <c r="JJP136" s="747"/>
      <c r="JJQ136" s="747"/>
      <c r="JJR136" s="747"/>
      <c r="JJS136" s="747"/>
      <c r="JJT136" s="747"/>
      <c r="JJU136" s="747"/>
      <c r="JJV136" s="747"/>
      <c r="JJW136" s="747"/>
      <c r="JJX136" s="747"/>
      <c r="JJY136" s="747"/>
      <c r="JJZ136" s="747"/>
      <c r="JKA136" s="747"/>
      <c r="JKB136" s="747"/>
      <c r="JKC136" s="747"/>
      <c r="JKD136" s="747"/>
      <c r="JKE136" s="747"/>
      <c r="JKF136" s="747"/>
      <c r="JKG136" s="747"/>
      <c r="JKH136" s="747"/>
      <c r="JKI136" s="747"/>
      <c r="JKJ136" s="747"/>
      <c r="JKK136" s="747"/>
      <c r="JKL136" s="747"/>
      <c r="JKM136" s="747"/>
      <c r="JKN136" s="747"/>
      <c r="JKO136" s="747"/>
      <c r="JKP136" s="747"/>
      <c r="JKQ136" s="747"/>
      <c r="JKR136" s="747"/>
      <c r="JKS136" s="747"/>
      <c r="JKT136" s="747"/>
      <c r="JKU136" s="747"/>
      <c r="JKV136" s="747"/>
      <c r="JKW136" s="747"/>
      <c r="JKX136" s="747"/>
      <c r="JKY136" s="747"/>
      <c r="JKZ136" s="747"/>
      <c r="JLA136" s="747"/>
      <c r="JLB136" s="747"/>
      <c r="JLC136" s="747"/>
      <c r="JLD136" s="747"/>
      <c r="JLE136" s="747"/>
      <c r="JLF136" s="747"/>
      <c r="JLG136" s="747"/>
      <c r="JLH136" s="747"/>
      <c r="JLI136" s="747"/>
      <c r="JLJ136" s="747"/>
      <c r="JLK136" s="747"/>
      <c r="JLL136" s="747"/>
      <c r="JLM136" s="747"/>
      <c r="JLN136" s="747"/>
      <c r="JLO136" s="747"/>
      <c r="JLP136" s="747"/>
      <c r="JLQ136" s="747"/>
      <c r="JLR136" s="747"/>
      <c r="JLS136" s="747"/>
      <c r="JLT136" s="747"/>
      <c r="JLU136" s="747"/>
      <c r="JLV136" s="747"/>
      <c r="JLW136" s="747"/>
      <c r="JLX136" s="747"/>
      <c r="JLY136" s="747"/>
      <c r="JLZ136" s="747"/>
      <c r="JMA136" s="747"/>
      <c r="JMB136" s="747"/>
      <c r="JMC136" s="747"/>
      <c r="JMD136" s="747"/>
      <c r="JME136" s="747"/>
      <c r="JMF136" s="747"/>
      <c r="JMG136" s="747"/>
      <c r="JMH136" s="747"/>
      <c r="JMI136" s="747"/>
      <c r="JMJ136" s="747"/>
      <c r="JMK136" s="747"/>
      <c r="JML136" s="747"/>
      <c r="JMM136" s="747"/>
      <c r="JMN136" s="747"/>
      <c r="JMO136" s="747"/>
      <c r="JMP136" s="747"/>
      <c r="JMQ136" s="747"/>
      <c r="JMR136" s="747"/>
      <c r="JMS136" s="747"/>
      <c r="JMT136" s="747"/>
      <c r="JMU136" s="747"/>
      <c r="JMV136" s="747"/>
      <c r="JMW136" s="747"/>
      <c r="JMX136" s="747"/>
      <c r="JMY136" s="747"/>
      <c r="JMZ136" s="747"/>
      <c r="JNA136" s="747"/>
      <c r="JNB136" s="747"/>
      <c r="JNC136" s="747"/>
      <c r="JND136" s="747"/>
      <c r="JNE136" s="747"/>
      <c r="JNF136" s="747"/>
      <c r="JNG136" s="747"/>
      <c r="JNH136" s="747"/>
      <c r="JNI136" s="747"/>
      <c r="JNJ136" s="747"/>
      <c r="JNK136" s="747"/>
      <c r="JNL136" s="747"/>
      <c r="JNM136" s="747"/>
      <c r="JNN136" s="747"/>
      <c r="JNO136" s="747"/>
      <c r="JNP136" s="747"/>
      <c r="JNQ136" s="747"/>
      <c r="JNR136" s="747"/>
      <c r="JNS136" s="747"/>
      <c r="JNT136" s="747"/>
      <c r="JNU136" s="747"/>
      <c r="JNV136" s="747"/>
      <c r="JNW136" s="747"/>
      <c r="JNX136" s="747"/>
      <c r="JNY136" s="747"/>
      <c r="JNZ136" s="747"/>
      <c r="JOA136" s="747"/>
      <c r="JOB136" s="747"/>
      <c r="JOC136" s="747"/>
      <c r="JOD136" s="747"/>
      <c r="JOE136" s="747"/>
      <c r="JOF136" s="747"/>
      <c r="JOG136" s="747"/>
      <c r="JOH136" s="747"/>
      <c r="JOI136" s="747"/>
      <c r="JOJ136" s="747"/>
      <c r="JOK136" s="747"/>
      <c r="JOL136" s="747"/>
      <c r="JOM136" s="747"/>
      <c r="JON136" s="747"/>
      <c r="JOO136" s="747"/>
      <c r="JOP136" s="747"/>
      <c r="JOQ136" s="747"/>
      <c r="JOR136" s="747"/>
      <c r="JOS136" s="747"/>
      <c r="JOT136" s="747"/>
      <c r="JOU136" s="747"/>
      <c r="JOV136" s="747"/>
      <c r="JOW136" s="747"/>
      <c r="JOX136" s="747"/>
      <c r="JOY136" s="747"/>
      <c r="JOZ136" s="747"/>
      <c r="JPA136" s="747"/>
      <c r="JPB136" s="747"/>
      <c r="JPC136" s="747"/>
      <c r="JPD136" s="747"/>
      <c r="JPE136" s="747"/>
      <c r="JPF136" s="747"/>
      <c r="JPG136" s="747"/>
      <c r="JPH136" s="747"/>
      <c r="JPI136" s="747"/>
      <c r="JPJ136" s="747"/>
      <c r="JPK136" s="747"/>
      <c r="JPL136" s="747"/>
      <c r="JPM136" s="747"/>
      <c r="JPN136" s="747"/>
      <c r="JPO136" s="747"/>
      <c r="JPP136" s="747"/>
      <c r="JPQ136" s="747"/>
      <c r="JPR136" s="747"/>
      <c r="JPS136" s="747"/>
      <c r="JPT136" s="747"/>
      <c r="JPU136" s="747"/>
      <c r="JPV136" s="747"/>
      <c r="JPW136" s="747"/>
      <c r="JPX136" s="747"/>
      <c r="JPY136" s="747"/>
      <c r="JPZ136" s="747"/>
      <c r="JQA136" s="747"/>
      <c r="JQB136" s="747"/>
      <c r="JQC136" s="747"/>
      <c r="JQD136" s="747"/>
      <c r="JQE136" s="747"/>
      <c r="JQF136" s="747"/>
      <c r="JQG136" s="747"/>
      <c r="JQH136" s="747"/>
      <c r="JQI136" s="747"/>
      <c r="JQJ136" s="747"/>
      <c r="JQK136" s="747"/>
      <c r="JQL136" s="747"/>
      <c r="JQM136" s="747"/>
      <c r="JQN136" s="747"/>
      <c r="JQO136" s="747"/>
      <c r="JQP136" s="747"/>
      <c r="JQQ136" s="747"/>
      <c r="JQR136" s="747"/>
      <c r="JQS136" s="747"/>
      <c r="JQT136" s="747"/>
      <c r="JQU136" s="747"/>
      <c r="JQV136" s="747"/>
      <c r="JQW136" s="747"/>
      <c r="JQX136" s="747"/>
      <c r="JQY136" s="747"/>
      <c r="JQZ136" s="747"/>
      <c r="JRA136" s="747"/>
      <c r="JRB136" s="747"/>
      <c r="JRC136" s="747"/>
      <c r="JRD136" s="747"/>
      <c r="JRE136" s="747"/>
      <c r="JRF136" s="747"/>
      <c r="JRG136" s="747"/>
      <c r="JRH136" s="747"/>
      <c r="JRI136" s="747"/>
      <c r="JRJ136" s="747"/>
      <c r="JRK136" s="747"/>
      <c r="JRL136" s="747"/>
      <c r="JRM136" s="747"/>
      <c r="JRN136" s="747"/>
      <c r="JRO136" s="747"/>
      <c r="JRP136" s="747"/>
      <c r="JRQ136" s="747"/>
      <c r="JRR136" s="747"/>
      <c r="JRS136" s="747"/>
      <c r="JRT136" s="747"/>
      <c r="JRU136" s="747"/>
      <c r="JRV136" s="747"/>
      <c r="JRW136" s="747"/>
      <c r="JRX136" s="747"/>
      <c r="JRY136" s="747"/>
      <c r="JRZ136" s="747"/>
      <c r="JSA136" s="747"/>
      <c r="JSB136" s="747"/>
      <c r="JSC136" s="747"/>
      <c r="JSD136" s="747"/>
      <c r="JSE136" s="747"/>
      <c r="JSF136" s="747"/>
      <c r="JSG136" s="747"/>
      <c r="JSH136" s="747"/>
      <c r="JSI136" s="747"/>
      <c r="JSJ136" s="747"/>
      <c r="JSK136" s="747"/>
      <c r="JSL136" s="747"/>
      <c r="JSM136" s="747"/>
      <c r="JSN136" s="747"/>
      <c r="JSO136" s="747"/>
      <c r="JSP136" s="747"/>
      <c r="JSQ136" s="747"/>
      <c r="JSR136" s="747"/>
      <c r="JSS136" s="747"/>
      <c r="JST136" s="747"/>
      <c r="JSU136" s="747"/>
      <c r="JSV136" s="747"/>
      <c r="JSW136" s="747"/>
      <c r="JSX136" s="747"/>
      <c r="JSY136" s="747"/>
      <c r="JSZ136" s="747"/>
      <c r="JTA136" s="747"/>
      <c r="JTB136" s="747"/>
      <c r="JTC136" s="747"/>
      <c r="JTD136" s="747"/>
      <c r="JTE136" s="747"/>
      <c r="JTF136" s="747"/>
      <c r="JTG136" s="747"/>
      <c r="JTH136" s="747"/>
      <c r="JTI136" s="747"/>
      <c r="JTJ136" s="747"/>
      <c r="JTK136" s="747"/>
      <c r="JTL136" s="747"/>
      <c r="JTM136" s="747"/>
      <c r="JTN136" s="747"/>
      <c r="JTO136" s="747"/>
      <c r="JTP136" s="747"/>
      <c r="JTQ136" s="747"/>
      <c r="JTR136" s="747"/>
      <c r="JTS136" s="747"/>
      <c r="JTT136" s="747"/>
      <c r="JTU136" s="747"/>
      <c r="JTV136" s="747"/>
      <c r="JTW136" s="747"/>
      <c r="JTX136" s="747"/>
      <c r="JTY136" s="747"/>
      <c r="JTZ136" s="747"/>
      <c r="JUA136" s="747"/>
      <c r="JUB136" s="747"/>
      <c r="JUC136" s="747"/>
      <c r="JUD136" s="747"/>
      <c r="JUE136" s="747"/>
      <c r="JUF136" s="747"/>
      <c r="JUG136" s="747"/>
      <c r="JUH136" s="747"/>
      <c r="JUI136" s="747"/>
      <c r="JUJ136" s="747"/>
      <c r="JUK136" s="747"/>
      <c r="JUL136" s="747"/>
      <c r="JUM136" s="747"/>
      <c r="JUN136" s="747"/>
      <c r="JUO136" s="747"/>
      <c r="JUP136" s="747"/>
      <c r="JUQ136" s="747"/>
      <c r="JUR136" s="747"/>
      <c r="JUS136" s="747"/>
      <c r="JUT136" s="747"/>
      <c r="JUU136" s="747"/>
      <c r="JUV136" s="747"/>
      <c r="JUW136" s="747"/>
      <c r="JUX136" s="747"/>
      <c r="JUY136" s="747"/>
      <c r="JUZ136" s="747"/>
      <c r="JVA136" s="747"/>
      <c r="JVB136" s="747"/>
      <c r="JVC136" s="747"/>
      <c r="JVD136" s="747"/>
      <c r="JVE136" s="747"/>
      <c r="JVF136" s="747"/>
      <c r="JVG136" s="747"/>
      <c r="JVH136" s="747"/>
      <c r="JVI136" s="747"/>
      <c r="JVJ136" s="747"/>
      <c r="JVK136" s="747"/>
      <c r="JVL136" s="747"/>
      <c r="JVM136" s="747"/>
      <c r="JVN136" s="747"/>
      <c r="JVO136" s="747"/>
      <c r="JVP136" s="747"/>
      <c r="JVQ136" s="747"/>
      <c r="JVR136" s="747"/>
      <c r="JVS136" s="747"/>
      <c r="JVT136" s="747"/>
      <c r="JVU136" s="747"/>
      <c r="JVV136" s="747"/>
      <c r="JVW136" s="747"/>
      <c r="JVX136" s="747"/>
      <c r="JVY136" s="747"/>
      <c r="JVZ136" s="747"/>
      <c r="JWA136" s="747"/>
      <c r="JWB136" s="747"/>
      <c r="JWC136" s="747"/>
      <c r="JWD136" s="747"/>
      <c r="JWE136" s="747"/>
      <c r="JWF136" s="747"/>
      <c r="JWG136" s="747"/>
      <c r="JWH136" s="747"/>
      <c r="JWI136" s="747"/>
      <c r="JWJ136" s="747"/>
      <c r="JWK136" s="747"/>
      <c r="JWL136" s="747"/>
      <c r="JWM136" s="747"/>
      <c r="JWN136" s="747"/>
      <c r="JWO136" s="747"/>
      <c r="JWP136" s="747"/>
      <c r="JWQ136" s="747"/>
      <c r="JWR136" s="747"/>
      <c r="JWS136" s="747"/>
      <c r="JWT136" s="747"/>
      <c r="JWU136" s="747"/>
      <c r="JWV136" s="747"/>
      <c r="JWW136" s="747"/>
      <c r="JWX136" s="747"/>
      <c r="JWY136" s="747"/>
      <c r="JWZ136" s="747"/>
      <c r="JXA136" s="747"/>
      <c r="JXB136" s="747"/>
      <c r="JXC136" s="747"/>
      <c r="JXD136" s="747"/>
      <c r="JXE136" s="747"/>
      <c r="JXF136" s="747"/>
      <c r="JXG136" s="747"/>
      <c r="JXH136" s="747"/>
      <c r="JXI136" s="747"/>
      <c r="JXJ136" s="747"/>
      <c r="JXK136" s="747"/>
      <c r="JXL136" s="747"/>
      <c r="JXM136" s="747"/>
      <c r="JXN136" s="747"/>
      <c r="JXO136" s="747"/>
      <c r="JXP136" s="747"/>
      <c r="JXQ136" s="747"/>
      <c r="JXR136" s="747"/>
      <c r="JXS136" s="747"/>
      <c r="JXT136" s="747"/>
      <c r="JXU136" s="747"/>
      <c r="JXV136" s="747"/>
      <c r="JXW136" s="747"/>
      <c r="JXX136" s="747"/>
      <c r="JXY136" s="747"/>
      <c r="JXZ136" s="747"/>
      <c r="JYA136" s="747"/>
      <c r="JYB136" s="747"/>
      <c r="JYC136" s="747"/>
      <c r="JYD136" s="747"/>
      <c r="JYE136" s="747"/>
      <c r="JYF136" s="747"/>
      <c r="JYG136" s="747"/>
      <c r="JYH136" s="747"/>
      <c r="JYI136" s="747"/>
      <c r="JYJ136" s="747"/>
      <c r="JYK136" s="747"/>
      <c r="JYL136" s="747"/>
      <c r="JYM136" s="747"/>
      <c r="JYN136" s="747"/>
      <c r="JYO136" s="747"/>
      <c r="JYP136" s="747"/>
      <c r="JYQ136" s="747"/>
      <c r="JYR136" s="747"/>
      <c r="JYS136" s="747"/>
      <c r="JYT136" s="747"/>
      <c r="JYU136" s="747"/>
      <c r="JYV136" s="747"/>
      <c r="JYW136" s="747"/>
      <c r="JYX136" s="747"/>
      <c r="JYY136" s="747"/>
      <c r="JYZ136" s="747"/>
      <c r="JZA136" s="747"/>
      <c r="JZB136" s="747"/>
      <c r="JZC136" s="747"/>
      <c r="JZD136" s="747"/>
      <c r="JZE136" s="747"/>
      <c r="JZF136" s="747"/>
      <c r="JZG136" s="747"/>
      <c r="JZH136" s="747"/>
      <c r="JZI136" s="747"/>
      <c r="JZJ136" s="747"/>
      <c r="JZK136" s="747"/>
      <c r="JZL136" s="747"/>
      <c r="JZM136" s="747"/>
      <c r="JZN136" s="747"/>
      <c r="JZO136" s="747"/>
      <c r="JZP136" s="747"/>
      <c r="JZQ136" s="747"/>
      <c r="JZR136" s="747"/>
      <c r="JZS136" s="747"/>
      <c r="JZT136" s="747"/>
      <c r="JZU136" s="747"/>
      <c r="JZV136" s="747"/>
      <c r="JZW136" s="747"/>
      <c r="JZX136" s="747"/>
      <c r="JZY136" s="747"/>
      <c r="JZZ136" s="747"/>
      <c r="KAA136" s="747"/>
      <c r="KAB136" s="747"/>
      <c r="KAC136" s="747"/>
      <c r="KAD136" s="747"/>
      <c r="KAE136" s="747"/>
      <c r="KAF136" s="747"/>
      <c r="KAG136" s="747"/>
      <c r="KAH136" s="747"/>
      <c r="KAI136" s="747"/>
      <c r="KAJ136" s="747"/>
      <c r="KAK136" s="747"/>
      <c r="KAL136" s="747"/>
      <c r="KAM136" s="747"/>
      <c r="KAN136" s="747"/>
      <c r="KAO136" s="747"/>
      <c r="KAP136" s="747"/>
      <c r="KAQ136" s="747"/>
      <c r="KAR136" s="747"/>
      <c r="KAS136" s="747"/>
      <c r="KAT136" s="747"/>
      <c r="KAU136" s="747"/>
      <c r="KAV136" s="747"/>
      <c r="KAW136" s="747"/>
      <c r="KAX136" s="747"/>
      <c r="KAY136" s="747"/>
      <c r="KAZ136" s="747"/>
      <c r="KBA136" s="747"/>
      <c r="KBB136" s="747"/>
      <c r="KBC136" s="747"/>
      <c r="KBD136" s="747"/>
      <c r="KBE136" s="747"/>
      <c r="KBF136" s="747"/>
      <c r="KBG136" s="747"/>
      <c r="KBH136" s="747"/>
      <c r="KBI136" s="747"/>
      <c r="KBJ136" s="747"/>
      <c r="KBK136" s="747"/>
      <c r="KBL136" s="747"/>
      <c r="KBM136" s="747"/>
      <c r="KBN136" s="747"/>
      <c r="KBO136" s="747"/>
      <c r="KBP136" s="747"/>
      <c r="KBQ136" s="747"/>
      <c r="KBR136" s="747"/>
      <c r="KBS136" s="747"/>
      <c r="KBT136" s="747"/>
      <c r="KBU136" s="747"/>
      <c r="KBV136" s="747"/>
      <c r="KBW136" s="747"/>
      <c r="KBX136" s="747"/>
      <c r="KBY136" s="747"/>
      <c r="KBZ136" s="747"/>
      <c r="KCA136" s="747"/>
      <c r="KCB136" s="747"/>
      <c r="KCC136" s="747"/>
      <c r="KCD136" s="747"/>
      <c r="KCE136" s="747"/>
      <c r="KCF136" s="747"/>
      <c r="KCG136" s="747"/>
      <c r="KCH136" s="747"/>
      <c r="KCI136" s="747"/>
      <c r="KCJ136" s="747"/>
      <c r="KCK136" s="747"/>
      <c r="KCL136" s="747"/>
      <c r="KCM136" s="747"/>
      <c r="KCN136" s="747"/>
      <c r="KCO136" s="747"/>
      <c r="KCP136" s="747"/>
      <c r="KCQ136" s="747"/>
      <c r="KCR136" s="747"/>
      <c r="KCS136" s="747"/>
      <c r="KCT136" s="747"/>
      <c r="KCU136" s="747"/>
      <c r="KCV136" s="747"/>
      <c r="KCW136" s="747"/>
      <c r="KCX136" s="747"/>
      <c r="KCY136" s="747"/>
      <c r="KCZ136" s="747"/>
      <c r="KDA136" s="747"/>
      <c r="KDB136" s="747"/>
      <c r="KDC136" s="747"/>
      <c r="KDD136" s="747"/>
      <c r="KDE136" s="747"/>
      <c r="KDF136" s="747"/>
      <c r="KDG136" s="747"/>
      <c r="KDH136" s="747"/>
      <c r="KDI136" s="747"/>
      <c r="KDJ136" s="747"/>
      <c r="KDK136" s="747"/>
      <c r="KDL136" s="747"/>
      <c r="KDM136" s="747"/>
      <c r="KDN136" s="747"/>
      <c r="KDO136" s="747"/>
      <c r="KDP136" s="747"/>
      <c r="KDQ136" s="747"/>
      <c r="KDR136" s="747"/>
      <c r="KDS136" s="747"/>
      <c r="KDT136" s="747"/>
      <c r="KDU136" s="747"/>
      <c r="KDV136" s="747"/>
      <c r="KDW136" s="747"/>
      <c r="KDX136" s="747"/>
      <c r="KDY136" s="747"/>
      <c r="KDZ136" s="747"/>
      <c r="KEA136" s="747"/>
      <c r="KEB136" s="747"/>
      <c r="KEC136" s="747"/>
      <c r="KED136" s="747"/>
      <c r="KEE136" s="747"/>
      <c r="KEF136" s="747"/>
      <c r="KEG136" s="747"/>
      <c r="KEH136" s="747"/>
      <c r="KEI136" s="747"/>
      <c r="KEJ136" s="747"/>
      <c r="KEK136" s="747"/>
      <c r="KEL136" s="747"/>
      <c r="KEM136" s="747"/>
      <c r="KEN136" s="747"/>
      <c r="KEO136" s="747"/>
      <c r="KEP136" s="747"/>
      <c r="KEQ136" s="747"/>
      <c r="KER136" s="747"/>
      <c r="KES136" s="747"/>
      <c r="KET136" s="747"/>
      <c r="KEU136" s="747"/>
      <c r="KEV136" s="747"/>
      <c r="KEW136" s="747"/>
      <c r="KEX136" s="747"/>
      <c r="KEY136" s="747"/>
      <c r="KEZ136" s="747"/>
      <c r="KFA136" s="747"/>
      <c r="KFB136" s="747"/>
      <c r="KFC136" s="747"/>
      <c r="KFD136" s="747"/>
      <c r="KFE136" s="747"/>
      <c r="KFF136" s="747"/>
      <c r="KFG136" s="747"/>
      <c r="KFH136" s="747"/>
      <c r="KFI136" s="747"/>
      <c r="KFJ136" s="747"/>
      <c r="KFK136" s="747"/>
      <c r="KFL136" s="747"/>
      <c r="KFM136" s="747"/>
      <c r="KFN136" s="747"/>
      <c r="KFO136" s="747"/>
      <c r="KFP136" s="747"/>
      <c r="KFQ136" s="747"/>
      <c r="KFR136" s="747"/>
      <c r="KFS136" s="747"/>
      <c r="KFT136" s="747"/>
      <c r="KFU136" s="747"/>
      <c r="KFV136" s="747"/>
      <c r="KFW136" s="747"/>
      <c r="KFX136" s="747"/>
      <c r="KFY136" s="747"/>
      <c r="KFZ136" s="747"/>
      <c r="KGA136" s="747"/>
      <c r="KGB136" s="747"/>
      <c r="KGC136" s="747"/>
      <c r="KGD136" s="747"/>
      <c r="KGE136" s="747"/>
      <c r="KGF136" s="747"/>
      <c r="KGG136" s="747"/>
      <c r="KGH136" s="747"/>
      <c r="KGI136" s="747"/>
      <c r="KGJ136" s="747"/>
      <c r="KGK136" s="747"/>
      <c r="KGL136" s="747"/>
      <c r="KGM136" s="747"/>
      <c r="KGN136" s="747"/>
      <c r="KGO136" s="747"/>
      <c r="KGP136" s="747"/>
      <c r="KGQ136" s="747"/>
      <c r="KGR136" s="747"/>
      <c r="KGS136" s="747"/>
      <c r="KGT136" s="747"/>
      <c r="KGU136" s="747"/>
      <c r="KGV136" s="747"/>
      <c r="KGW136" s="747"/>
      <c r="KGX136" s="747"/>
      <c r="KGY136" s="747"/>
      <c r="KGZ136" s="747"/>
      <c r="KHA136" s="747"/>
      <c r="KHB136" s="747"/>
      <c r="KHC136" s="747"/>
      <c r="KHD136" s="747"/>
      <c r="KHE136" s="747"/>
      <c r="KHF136" s="747"/>
      <c r="KHG136" s="747"/>
      <c r="KHH136" s="747"/>
      <c r="KHI136" s="747"/>
      <c r="KHJ136" s="747"/>
      <c r="KHK136" s="747"/>
      <c r="KHL136" s="747"/>
      <c r="KHM136" s="747"/>
      <c r="KHN136" s="747"/>
      <c r="KHO136" s="747"/>
      <c r="KHP136" s="747"/>
      <c r="KHQ136" s="747"/>
      <c r="KHR136" s="747"/>
      <c r="KHS136" s="747"/>
      <c r="KHT136" s="747"/>
      <c r="KHU136" s="747"/>
      <c r="KHV136" s="747"/>
      <c r="KHW136" s="747"/>
      <c r="KHX136" s="747"/>
      <c r="KHY136" s="747"/>
      <c r="KHZ136" s="747"/>
      <c r="KIA136" s="747"/>
      <c r="KIB136" s="747"/>
      <c r="KIC136" s="747"/>
      <c r="KID136" s="747"/>
      <c r="KIE136" s="747"/>
      <c r="KIF136" s="747"/>
      <c r="KIG136" s="747"/>
      <c r="KIH136" s="747"/>
      <c r="KII136" s="747"/>
      <c r="KIJ136" s="747"/>
      <c r="KIK136" s="747"/>
      <c r="KIL136" s="747"/>
      <c r="KIM136" s="747"/>
      <c r="KIN136" s="747"/>
      <c r="KIO136" s="747"/>
      <c r="KIP136" s="747"/>
      <c r="KIQ136" s="747"/>
      <c r="KIR136" s="747"/>
      <c r="KIS136" s="747"/>
      <c r="KIT136" s="747"/>
      <c r="KIU136" s="747"/>
      <c r="KIV136" s="747"/>
      <c r="KIW136" s="747"/>
      <c r="KIX136" s="747"/>
      <c r="KIY136" s="747"/>
      <c r="KIZ136" s="747"/>
      <c r="KJA136" s="747"/>
      <c r="KJB136" s="747"/>
      <c r="KJC136" s="747"/>
      <c r="KJD136" s="747"/>
      <c r="KJE136" s="747"/>
      <c r="KJF136" s="747"/>
      <c r="KJG136" s="747"/>
      <c r="KJH136" s="747"/>
      <c r="KJI136" s="747"/>
      <c r="KJJ136" s="747"/>
      <c r="KJK136" s="747"/>
      <c r="KJL136" s="747"/>
      <c r="KJM136" s="747"/>
      <c r="KJN136" s="747"/>
      <c r="KJO136" s="747"/>
      <c r="KJP136" s="747"/>
      <c r="KJQ136" s="747"/>
      <c r="KJR136" s="747"/>
      <c r="KJS136" s="747"/>
      <c r="KJT136" s="747"/>
      <c r="KJU136" s="747"/>
      <c r="KJV136" s="747"/>
      <c r="KJW136" s="747"/>
      <c r="KJX136" s="747"/>
      <c r="KJY136" s="747"/>
      <c r="KJZ136" s="747"/>
      <c r="KKA136" s="747"/>
      <c r="KKB136" s="747"/>
      <c r="KKC136" s="747"/>
      <c r="KKD136" s="747"/>
      <c r="KKE136" s="747"/>
      <c r="KKF136" s="747"/>
      <c r="KKG136" s="747"/>
      <c r="KKH136" s="747"/>
      <c r="KKI136" s="747"/>
      <c r="KKJ136" s="747"/>
      <c r="KKK136" s="747"/>
      <c r="KKL136" s="747"/>
      <c r="KKM136" s="747"/>
      <c r="KKN136" s="747"/>
      <c r="KKO136" s="747"/>
      <c r="KKP136" s="747"/>
      <c r="KKQ136" s="747"/>
      <c r="KKR136" s="747"/>
      <c r="KKS136" s="747"/>
      <c r="KKT136" s="747"/>
      <c r="KKU136" s="747"/>
      <c r="KKV136" s="747"/>
      <c r="KKW136" s="747"/>
      <c r="KKX136" s="747"/>
      <c r="KKY136" s="747"/>
      <c r="KKZ136" s="747"/>
      <c r="KLA136" s="747"/>
      <c r="KLB136" s="747"/>
      <c r="KLC136" s="747"/>
      <c r="KLD136" s="747"/>
      <c r="KLE136" s="747"/>
      <c r="KLF136" s="747"/>
      <c r="KLG136" s="747"/>
      <c r="KLH136" s="747"/>
      <c r="KLI136" s="747"/>
      <c r="KLJ136" s="747"/>
      <c r="KLK136" s="747"/>
      <c r="KLL136" s="747"/>
      <c r="KLM136" s="747"/>
      <c r="KLN136" s="747"/>
      <c r="KLO136" s="747"/>
      <c r="KLP136" s="747"/>
      <c r="KLQ136" s="747"/>
      <c r="KLR136" s="747"/>
      <c r="KLS136" s="747"/>
      <c r="KLT136" s="747"/>
      <c r="KLU136" s="747"/>
      <c r="KLV136" s="747"/>
      <c r="KLW136" s="747"/>
      <c r="KLX136" s="747"/>
      <c r="KLY136" s="747"/>
      <c r="KLZ136" s="747"/>
      <c r="KMA136" s="747"/>
      <c r="KMB136" s="747"/>
      <c r="KMC136" s="747"/>
      <c r="KMD136" s="747"/>
      <c r="KME136" s="747"/>
      <c r="KMF136" s="747"/>
      <c r="KMG136" s="747"/>
      <c r="KMH136" s="747"/>
      <c r="KMI136" s="747"/>
      <c r="KMJ136" s="747"/>
      <c r="KMK136" s="747"/>
      <c r="KML136" s="747"/>
      <c r="KMM136" s="747"/>
      <c r="KMN136" s="747"/>
      <c r="KMO136" s="747"/>
      <c r="KMP136" s="747"/>
      <c r="KMQ136" s="747"/>
      <c r="KMR136" s="747"/>
      <c r="KMS136" s="747"/>
      <c r="KMT136" s="747"/>
      <c r="KMU136" s="747"/>
      <c r="KMV136" s="747"/>
      <c r="KMW136" s="747"/>
      <c r="KMX136" s="747"/>
      <c r="KMY136" s="747"/>
      <c r="KMZ136" s="747"/>
      <c r="KNA136" s="747"/>
      <c r="KNB136" s="747"/>
      <c r="KNC136" s="747"/>
      <c r="KND136" s="747"/>
      <c r="KNE136" s="747"/>
      <c r="KNF136" s="747"/>
      <c r="KNG136" s="747"/>
      <c r="KNH136" s="747"/>
      <c r="KNI136" s="747"/>
      <c r="KNJ136" s="747"/>
      <c r="KNK136" s="747"/>
      <c r="KNL136" s="747"/>
      <c r="KNM136" s="747"/>
      <c r="KNN136" s="747"/>
      <c r="KNO136" s="747"/>
      <c r="KNP136" s="747"/>
      <c r="KNQ136" s="747"/>
      <c r="KNR136" s="747"/>
      <c r="KNS136" s="747"/>
      <c r="KNT136" s="747"/>
      <c r="KNU136" s="747"/>
      <c r="KNV136" s="747"/>
      <c r="KNW136" s="747"/>
      <c r="KNX136" s="747"/>
      <c r="KNY136" s="747"/>
      <c r="KNZ136" s="747"/>
      <c r="KOA136" s="747"/>
      <c r="KOB136" s="747"/>
      <c r="KOC136" s="747"/>
      <c r="KOD136" s="747"/>
      <c r="KOE136" s="747"/>
      <c r="KOF136" s="747"/>
      <c r="KOG136" s="747"/>
      <c r="KOH136" s="747"/>
      <c r="KOI136" s="747"/>
      <c r="KOJ136" s="747"/>
      <c r="KOK136" s="747"/>
      <c r="KOL136" s="747"/>
      <c r="KOM136" s="747"/>
      <c r="KON136" s="747"/>
      <c r="KOO136" s="747"/>
      <c r="KOP136" s="747"/>
      <c r="KOQ136" s="747"/>
      <c r="KOR136" s="747"/>
      <c r="KOS136" s="747"/>
      <c r="KOT136" s="747"/>
      <c r="KOU136" s="747"/>
      <c r="KOV136" s="747"/>
      <c r="KOW136" s="747"/>
      <c r="KOX136" s="747"/>
      <c r="KOY136" s="747"/>
      <c r="KOZ136" s="747"/>
      <c r="KPA136" s="747"/>
      <c r="KPB136" s="747"/>
      <c r="KPC136" s="747"/>
      <c r="KPD136" s="747"/>
      <c r="KPE136" s="747"/>
      <c r="KPF136" s="747"/>
      <c r="KPG136" s="747"/>
      <c r="KPH136" s="747"/>
      <c r="KPI136" s="747"/>
      <c r="KPJ136" s="747"/>
      <c r="KPK136" s="747"/>
      <c r="KPL136" s="747"/>
      <c r="KPM136" s="747"/>
      <c r="KPN136" s="747"/>
      <c r="KPO136" s="747"/>
      <c r="KPP136" s="747"/>
      <c r="KPQ136" s="747"/>
      <c r="KPR136" s="747"/>
      <c r="KPS136" s="747"/>
      <c r="KPT136" s="747"/>
      <c r="KPU136" s="747"/>
      <c r="KPV136" s="747"/>
      <c r="KPW136" s="747"/>
      <c r="KPX136" s="747"/>
      <c r="KPY136" s="747"/>
      <c r="KPZ136" s="747"/>
      <c r="KQA136" s="747"/>
      <c r="KQB136" s="747"/>
      <c r="KQC136" s="747"/>
      <c r="KQD136" s="747"/>
      <c r="KQE136" s="747"/>
      <c r="KQF136" s="747"/>
      <c r="KQG136" s="747"/>
      <c r="KQH136" s="747"/>
      <c r="KQI136" s="747"/>
      <c r="KQJ136" s="747"/>
      <c r="KQK136" s="747"/>
      <c r="KQL136" s="747"/>
      <c r="KQM136" s="747"/>
      <c r="KQN136" s="747"/>
      <c r="KQO136" s="747"/>
      <c r="KQP136" s="747"/>
      <c r="KQQ136" s="747"/>
      <c r="KQR136" s="747"/>
      <c r="KQS136" s="747"/>
      <c r="KQT136" s="747"/>
      <c r="KQU136" s="747"/>
      <c r="KQV136" s="747"/>
      <c r="KQW136" s="747"/>
      <c r="KQX136" s="747"/>
      <c r="KQY136" s="747"/>
      <c r="KQZ136" s="747"/>
      <c r="KRA136" s="747"/>
      <c r="KRB136" s="747"/>
      <c r="KRC136" s="747"/>
      <c r="KRD136" s="747"/>
      <c r="KRE136" s="747"/>
      <c r="KRF136" s="747"/>
      <c r="KRG136" s="747"/>
      <c r="KRH136" s="747"/>
      <c r="KRI136" s="747"/>
      <c r="KRJ136" s="747"/>
      <c r="KRK136" s="747"/>
      <c r="KRL136" s="747"/>
      <c r="KRM136" s="747"/>
      <c r="KRN136" s="747"/>
      <c r="KRO136" s="747"/>
      <c r="KRP136" s="747"/>
      <c r="KRQ136" s="747"/>
      <c r="KRR136" s="747"/>
      <c r="KRS136" s="747"/>
      <c r="KRT136" s="747"/>
      <c r="KRU136" s="747"/>
      <c r="KRV136" s="747"/>
      <c r="KRW136" s="747"/>
      <c r="KRX136" s="747"/>
      <c r="KRY136" s="747"/>
      <c r="KRZ136" s="747"/>
      <c r="KSA136" s="747"/>
      <c r="KSB136" s="747"/>
      <c r="KSC136" s="747"/>
      <c r="KSD136" s="747"/>
      <c r="KSE136" s="747"/>
      <c r="KSF136" s="747"/>
      <c r="KSG136" s="747"/>
      <c r="KSH136" s="747"/>
      <c r="KSI136" s="747"/>
      <c r="KSJ136" s="747"/>
      <c r="KSK136" s="747"/>
      <c r="KSL136" s="747"/>
      <c r="KSM136" s="747"/>
      <c r="KSN136" s="747"/>
      <c r="KSO136" s="747"/>
      <c r="KSP136" s="747"/>
      <c r="KSQ136" s="747"/>
      <c r="KSR136" s="747"/>
      <c r="KSS136" s="747"/>
      <c r="KST136" s="747"/>
      <c r="KSU136" s="747"/>
      <c r="KSV136" s="747"/>
      <c r="KSW136" s="747"/>
      <c r="KSX136" s="747"/>
      <c r="KSY136" s="747"/>
      <c r="KSZ136" s="747"/>
      <c r="KTA136" s="747"/>
      <c r="KTB136" s="747"/>
      <c r="KTC136" s="747"/>
      <c r="KTD136" s="747"/>
      <c r="KTE136" s="747"/>
      <c r="KTF136" s="747"/>
      <c r="KTG136" s="747"/>
      <c r="KTH136" s="747"/>
      <c r="KTI136" s="747"/>
      <c r="KTJ136" s="747"/>
      <c r="KTK136" s="747"/>
      <c r="KTL136" s="747"/>
      <c r="KTM136" s="747"/>
      <c r="KTN136" s="747"/>
      <c r="KTO136" s="747"/>
      <c r="KTP136" s="747"/>
      <c r="KTQ136" s="747"/>
      <c r="KTR136" s="747"/>
      <c r="KTS136" s="747"/>
      <c r="KTT136" s="747"/>
      <c r="KTU136" s="747"/>
      <c r="KTV136" s="747"/>
      <c r="KTW136" s="747"/>
      <c r="KTX136" s="747"/>
      <c r="KTY136" s="747"/>
      <c r="KTZ136" s="747"/>
      <c r="KUA136" s="747"/>
      <c r="KUB136" s="747"/>
      <c r="KUC136" s="747"/>
      <c r="KUD136" s="747"/>
      <c r="KUE136" s="747"/>
      <c r="KUF136" s="747"/>
      <c r="KUG136" s="747"/>
      <c r="KUH136" s="747"/>
      <c r="KUI136" s="747"/>
      <c r="KUJ136" s="747"/>
      <c r="KUK136" s="747"/>
      <c r="KUL136" s="747"/>
      <c r="KUM136" s="747"/>
      <c r="KUN136" s="747"/>
      <c r="KUO136" s="747"/>
      <c r="KUP136" s="747"/>
      <c r="KUQ136" s="747"/>
      <c r="KUR136" s="747"/>
      <c r="KUS136" s="747"/>
      <c r="KUT136" s="747"/>
      <c r="KUU136" s="747"/>
      <c r="KUV136" s="747"/>
      <c r="KUW136" s="747"/>
      <c r="KUX136" s="747"/>
      <c r="KUY136" s="747"/>
      <c r="KUZ136" s="747"/>
      <c r="KVA136" s="747"/>
      <c r="KVB136" s="747"/>
      <c r="KVC136" s="747"/>
      <c r="KVD136" s="747"/>
      <c r="KVE136" s="747"/>
      <c r="KVF136" s="747"/>
      <c r="KVG136" s="747"/>
      <c r="KVH136" s="747"/>
      <c r="KVI136" s="747"/>
      <c r="KVJ136" s="747"/>
      <c r="KVK136" s="747"/>
      <c r="KVL136" s="747"/>
      <c r="KVM136" s="747"/>
      <c r="KVN136" s="747"/>
      <c r="KVO136" s="747"/>
      <c r="KVP136" s="747"/>
      <c r="KVQ136" s="747"/>
      <c r="KVR136" s="747"/>
      <c r="KVS136" s="747"/>
      <c r="KVT136" s="747"/>
      <c r="KVU136" s="747"/>
      <c r="KVV136" s="747"/>
      <c r="KVW136" s="747"/>
      <c r="KVX136" s="747"/>
      <c r="KVY136" s="747"/>
      <c r="KVZ136" s="747"/>
      <c r="KWA136" s="747"/>
      <c r="KWB136" s="747"/>
      <c r="KWC136" s="747"/>
      <c r="KWD136" s="747"/>
      <c r="KWE136" s="747"/>
      <c r="KWF136" s="747"/>
      <c r="KWG136" s="747"/>
      <c r="KWH136" s="747"/>
      <c r="KWI136" s="747"/>
      <c r="KWJ136" s="747"/>
      <c r="KWK136" s="747"/>
      <c r="KWL136" s="747"/>
      <c r="KWM136" s="747"/>
      <c r="KWN136" s="747"/>
      <c r="KWO136" s="747"/>
      <c r="KWP136" s="747"/>
      <c r="KWQ136" s="747"/>
      <c r="KWR136" s="747"/>
      <c r="KWS136" s="747"/>
      <c r="KWT136" s="747"/>
      <c r="KWU136" s="747"/>
      <c r="KWV136" s="747"/>
      <c r="KWW136" s="747"/>
      <c r="KWX136" s="747"/>
      <c r="KWY136" s="747"/>
      <c r="KWZ136" s="747"/>
      <c r="KXA136" s="747"/>
      <c r="KXB136" s="747"/>
      <c r="KXC136" s="747"/>
      <c r="KXD136" s="747"/>
      <c r="KXE136" s="747"/>
      <c r="KXF136" s="747"/>
      <c r="KXG136" s="747"/>
      <c r="KXH136" s="747"/>
      <c r="KXI136" s="747"/>
      <c r="KXJ136" s="747"/>
      <c r="KXK136" s="747"/>
      <c r="KXL136" s="747"/>
      <c r="KXM136" s="747"/>
      <c r="KXN136" s="747"/>
      <c r="KXO136" s="747"/>
      <c r="KXP136" s="747"/>
      <c r="KXQ136" s="747"/>
      <c r="KXR136" s="747"/>
      <c r="KXS136" s="747"/>
      <c r="KXT136" s="747"/>
      <c r="KXU136" s="747"/>
      <c r="KXV136" s="747"/>
      <c r="KXW136" s="747"/>
      <c r="KXX136" s="747"/>
      <c r="KXY136" s="747"/>
      <c r="KXZ136" s="747"/>
      <c r="KYA136" s="747"/>
      <c r="KYB136" s="747"/>
      <c r="KYC136" s="747"/>
      <c r="KYD136" s="747"/>
      <c r="KYE136" s="747"/>
      <c r="KYF136" s="747"/>
      <c r="KYG136" s="747"/>
      <c r="KYH136" s="747"/>
      <c r="KYI136" s="747"/>
      <c r="KYJ136" s="747"/>
      <c r="KYK136" s="747"/>
      <c r="KYL136" s="747"/>
      <c r="KYM136" s="747"/>
      <c r="KYN136" s="747"/>
      <c r="KYO136" s="747"/>
      <c r="KYP136" s="747"/>
      <c r="KYQ136" s="747"/>
      <c r="KYR136" s="747"/>
      <c r="KYS136" s="747"/>
      <c r="KYT136" s="747"/>
      <c r="KYU136" s="747"/>
      <c r="KYV136" s="747"/>
      <c r="KYW136" s="747"/>
      <c r="KYX136" s="747"/>
      <c r="KYY136" s="747"/>
      <c r="KYZ136" s="747"/>
      <c r="KZA136" s="747"/>
      <c r="KZB136" s="747"/>
      <c r="KZC136" s="747"/>
      <c r="KZD136" s="747"/>
      <c r="KZE136" s="747"/>
      <c r="KZF136" s="747"/>
      <c r="KZG136" s="747"/>
      <c r="KZH136" s="747"/>
      <c r="KZI136" s="747"/>
      <c r="KZJ136" s="747"/>
      <c r="KZK136" s="747"/>
      <c r="KZL136" s="747"/>
      <c r="KZM136" s="747"/>
      <c r="KZN136" s="747"/>
      <c r="KZO136" s="747"/>
      <c r="KZP136" s="747"/>
      <c r="KZQ136" s="747"/>
      <c r="KZR136" s="747"/>
      <c r="KZS136" s="747"/>
      <c r="KZT136" s="747"/>
      <c r="KZU136" s="747"/>
      <c r="KZV136" s="747"/>
      <c r="KZW136" s="747"/>
      <c r="KZX136" s="747"/>
      <c r="KZY136" s="747"/>
      <c r="KZZ136" s="747"/>
      <c r="LAA136" s="747"/>
      <c r="LAB136" s="747"/>
      <c r="LAC136" s="747"/>
      <c r="LAD136" s="747"/>
      <c r="LAE136" s="747"/>
      <c r="LAF136" s="747"/>
      <c r="LAG136" s="747"/>
      <c r="LAH136" s="747"/>
      <c r="LAI136" s="747"/>
      <c r="LAJ136" s="747"/>
      <c r="LAK136" s="747"/>
      <c r="LAL136" s="747"/>
      <c r="LAM136" s="747"/>
      <c r="LAN136" s="747"/>
      <c r="LAO136" s="747"/>
      <c r="LAP136" s="747"/>
      <c r="LAQ136" s="747"/>
      <c r="LAR136" s="747"/>
      <c r="LAS136" s="747"/>
      <c r="LAT136" s="747"/>
      <c r="LAU136" s="747"/>
      <c r="LAV136" s="747"/>
      <c r="LAW136" s="747"/>
      <c r="LAX136" s="747"/>
      <c r="LAY136" s="747"/>
      <c r="LAZ136" s="747"/>
      <c r="LBA136" s="747"/>
      <c r="LBB136" s="747"/>
      <c r="LBC136" s="747"/>
      <c r="LBD136" s="747"/>
      <c r="LBE136" s="747"/>
      <c r="LBF136" s="747"/>
      <c r="LBG136" s="747"/>
      <c r="LBH136" s="747"/>
      <c r="LBI136" s="747"/>
      <c r="LBJ136" s="747"/>
      <c r="LBK136" s="747"/>
      <c r="LBL136" s="747"/>
      <c r="LBM136" s="747"/>
      <c r="LBN136" s="747"/>
      <c r="LBO136" s="747"/>
      <c r="LBP136" s="747"/>
      <c r="LBQ136" s="747"/>
      <c r="LBR136" s="747"/>
      <c r="LBS136" s="747"/>
      <c r="LBT136" s="747"/>
      <c r="LBU136" s="747"/>
      <c r="LBV136" s="747"/>
      <c r="LBW136" s="747"/>
      <c r="LBX136" s="747"/>
      <c r="LBY136" s="747"/>
      <c r="LBZ136" s="747"/>
      <c r="LCA136" s="747"/>
      <c r="LCB136" s="747"/>
      <c r="LCC136" s="747"/>
      <c r="LCD136" s="747"/>
      <c r="LCE136" s="747"/>
      <c r="LCF136" s="747"/>
      <c r="LCG136" s="747"/>
      <c r="LCH136" s="747"/>
      <c r="LCI136" s="747"/>
      <c r="LCJ136" s="747"/>
      <c r="LCK136" s="747"/>
      <c r="LCL136" s="747"/>
      <c r="LCM136" s="747"/>
      <c r="LCN136" s="747"/>
      <c r="LCO136" s="747"/>
      <c r="LCP136" s="747"/>
      <c r="LCQ136" s="747"/>
      <c r="LCR136" s="747"/>
      <c r="LCS136" s="747"/>
      <c r="LCT136" s="747"/>
      <c r="LCU136" s="747"/>
      <c r="LCV136" s="747"/>
      <c r="LCW136" s="747"/>
      <c r="LCX136" s="747"/>
      <c r="LCY136" s="747"/>
      <c r="LCZ136" s="747"/>
      <c r="LDA136" s="747"/>
      <c r="LDB136" s="747"/>
      <c r="LDC136" s="747"/>
      <c r="LDD136" s="747"/>
      <c r="LDE136" s="747"/>
      <c r="LDF136" s="747"/>
      <c r="LDG136" s="747"/>
      <c r="LDH136" s="747"/>
      <c r="LDI136" s="747"/>
      <c r="LDJ136" s="747"/>
      <c r="LDK136" s="747"/>
      <c r="LDL136" s="747"/>
      <c r="LDM136" s="747"/>
      <c r="LDN136" s="747"/>
      <c r="LDO136" s="747"/>
      <c r="LDP136" s="747"/>
      <c r="LDQ136" s="747"/>
      <c r="LDR136" s="747"/>
      <c r="LDS136" s="747"/>
      <c r="LDT136" s="747"/>
      <c r="LDU136" s="747"/>
      <c r="LDV136" s="747"/>
      <c r="LDW136" s="747"/>
      <c r="LDX136" s="747"/>
      <c r="LDY136" s="747"/>
      <c r="LDZ136" s="747"/>
      <c r="LEA136" s="747"/>
      <c r="LEB136" s="747"/>
      <c r="LEC136" s="747"/>
      <c r="LED136" s="747"/>
      <c r="LEE136" s="747"/>
      <c r="LEF136" s="747"/>
      <c r="LEG136" s="747"/>
      <c r="LEH136" s="747"/>
      <c r="LEI136" s="747"/>
      <c r="LEJ136" s="747"/>
      <c r="LEK136" s="747"/>
      <c r="LEL136" s="747"/>
      <c r="LEM136" s="747"/>
      <c r="LEN136" s="747"/>
      <c r="LEO136" s="747"/>
      <c r="LEP136" s="747"/>
      <c r="LEQ136" s="747"/>
      <c r="LER136" s="747"/>
      <c r="LES136" s="747"/>
      <c r="LET136" s="747"/>
      <c r="LEU136" s="747"/>
      <c r="LEV136" s="747"/>
      <c r="LEW136" s="747"/>
      <c r="LEX136" s="747"/>
      <c r="LEY136" s="747"/>
      <c r="LEZ136" s="747"/>
      <c r="LFA136" s="747"/>
      <c r="LFB136" s="747"/>
      <c r="LFC136" s="747"/>
      <c r="LFD136" s="747"/>
      <c r="LFE136" s="747"/>
      <c r="LFF136" s="747"/>
      <c r="LFG136" s="747"/>
      <c r="LFH136" s="747"/>
      <c r="LFI136" s="747"/>
      <c r="LFJ136" s="747"/>
      <c r="LFK136" s="747"/>
      <c r="LFL136" s="747"/>
      <c r="LFM136" s="747"/>
      <c r="LFN136" s="747"/>
      <c r="LFO136" s="747"/>
      <c r="LFP136" s="747"/>
      <c r="LFQ136" s="747"/>
      <c r="LFR136" s="747"/>
      <c r="LFS136" s="747"/>
      <c r="LFT136" s="747"/>
      <c r="LFU136" s="747"/>
      <c r="LFV136" s="747"/>
      <c r="LFW136" s="747"/>
      <c r="LFX136" s="747"/>
      <c r="LFY136" s="747"/>
      <c r="LFZ136" s="747"/>
      <c r="LGA136" s="747"/>
      <c r="LGB136" s="747"/>
      <c r="LGC136" s="747"/>
      <c r="LGD136" s="747"/>
      <c r="LGE136" s="747"/>
      <c r="LGF136" s="747"/>
      <c r="LGG136" s="747"/>
      <c r="LGH136" s="747"/>
      <c r="LGI136" s="747"/>
      <c r="LGJ136" s="747"/>
      <c r="LGK136" s="747"/>
      <c r="LGL136" s="747"/>
      <c r="LGM136" s="747"/>
      <c r="LGN136" s="747"/>
      <c r="LGO136" s="747"/>
      <c r="LGP136" s="747"/>
      <c r="LGQ136" s="747"/>
      <c r="LGR136" s="747"/>
      <c r="LGS136" s="747"/>
      <c r="LGT136" s="747"/>
      <c r="LGU136" s="747"/>
      <c r="LGV136" s="747"/>
      <c r="LGW136" s="747"/>
      <c r="LGX136" s="747"/>
      <c r="LGY136" s="747"/>
      <c r="LGZ136" s="747"/>
      <c r="LHA136" s="747"/>
      <c r="LHB136" s="747"/>
      <c r="LHC136" s="747"/>
      <c r="LHD136" s="747"/>
      <c r="LHE136" s="747"/>
      <c r="LHF136" s="747"/>
      <c r="LHG136" s="747"/>
      <c r="LHH136" s="747"/>
      <c r="LHI136" s="747"/>
      <c r="LHJ136" s="747"/>
      <c r="LHK136" s="747"/>
      <c r="LHL136" s="747"/>
      <c r="LHM136" s="747"/>
      <c r="LHN136" s="747"/>
      <c r="LHO136" s="747"/>
      <c r="LHP136" s="747"/>
      <c r="LHQ136" s="747"/>
      <c r="LHR136" s="747"/>
      <c r="LHS136" s="747"/>
      <c r="LHT136" s="747"/>
      <c r="LHU136" s="747"/>
      <c r="LHV136" s="747"/>
      <c r="LHW136" s="747"/>
      <c r="LHX136" s="747"/>
      <c r="LHY136" s="747"/>
      <c r="LHZ136" s="747"/>
      <c r="LIA136" s="747"/>
      <c r="LIB136" s="747"/>
      <c r="LIC136" s="747"/>
      <c r="LID136" s="747"/>
      <c r="LIE136" s="747"/>
      <c r="LIF136" s="747"/>
      <c r="LIG136" s="747"/>
      <c r="LIH136" s="747"/>
      <c r="LII136" s="747"/>
      <c r="LIJ136" s="747"/>
      <c r="LIK136" s="747"/>
      <c r="LIL136" s="747"/>
      <c r="LIM136" s="747"/>
      <c r="LIN136" s="747"/>
      <c r="LIO136" s="747"/>
      <c r="LIP136" s="747"/>
      <c r="LIQ136" s="747"/>
      <c r="LIR136" s="747"/>
      <c r="LIS136" s="747"/>
      <c r="LIT136" s="747"/>
      <c r="LIU136" s="747"/>
      <c r="LIV136" s="747"/>
      <c r="LIW136" s="747"/>
      <c r="LIX136" s="747"/>
      <c r="LIY136" s="747"/>
      <c r="LIZ136" s="747"/>
      <c r="LJA136" s="747"/>
      <c r="LJB136" s="747"/>
      <c r="LJC136" s="747"/>
      <c r="LJD136" s="747"/>
      <c r="LJE136" s="747"/>
      <c r="LJF136" s="747"/>
      <c r="LJG136" s="747"/>
      <c r="LJH136" s="747"/>
      <c r="LJI136" s="747"/>
      <c r="LJJ136" s="747"/>
      <c r="LJK136" s="747"/>
      <c r="LJL136" s="747"/>
      <c r="LJM136" s="747"/>
      <c r="LJN136" s="747"/>
      <c r="LJO136" s="747"/>
      <c r="LJP136" s="747"/>
      <c r="LJQ136" s="747"/>
      <c r="LJR136" s="747"/>
      <c r="LJS136" s="747"/>
      <c r="LJT136" s="747"/>
      <c r="LJU136" s="747"/>
      <c r="LJV136" s="747"/>
      <c r="LJW136" s="747"/>
      <c r="LJX136" s="747"/>
      <c r="LJY136" s="747"/>
      <c r="LJZ136" s="747"/>
      <c r="LKA136" s="747"/>
      <c r="LKB136" s="747"/>
      <c r="LKC136" s="747"/>
      <c r="LKD136" s="747"/>
      <c r="LKE136" s="747"/>
      <c r="LKF136" s="747"/>
      <c r="LKG136" s="747"/>
      <c r="LKH136" s="747"/>
      <c r="LKI136" s="747"/>
      <c r="LKJ136" s="747"/>
      <c r="LKK136" s="747"/>
      <c r="LKL136" s="747"/>
      <c r="LKM136" s="747"/>
      <c r="LKN136" s="747"/>
      <c r="LKO136" s="747"/>
      <c r="LKP136" s="747"/>
      <c r="LKQ136" s="747"/>
      <c r="LKR136" s="747"/>
      <c r="LKS136" s="747"/>
      <c r="LKT136" s="747"/>
      <c r="LKU136" s="747"/>
      <c r="LKV136" s="747"/>
      <c r="LKW136" s="747"/>
      <c r="LKX136" s="747"/>
      <c r="LKY136" s="747"/>
      <c r="LKZ136" s="747"/>
      <c r="LLA136" s="747"/>
      <c r="LLB136" s="747"/>
      <c r="LLC136" s="747"/>
      <c r="LLD136" s="747"/>
      <c r="LLE136" s="747"/>
      <c r="LLF136" s="747"/>
      <c r="LLG136" s="747"/>
      <c r="LLH136" s="747"/>
      <c r="LLI136" s="747"/>
      <c r="LLJ136" s="747"/>
      <c r="LLK136" s="747"/>
      <c r="LLL136" s="747"/>
      <c r="LLM136" s="747"/>
      <c r="LLN136" s="747"/>
      <c r="LLO136" s="747"/>
      <c r="LLP136" s="747"/>
      <c r="LLQ136" s="747"/>
      <c r="LLR136" s="747"/>
      <c r="LLS136" s="747"/>
      <c r="LLT136" s="747"/>
      <c r="LLU136" s="747"/>
      <c r="LLV136" s="747"/>
      <c r="LLW136" s="747"/>
      <c r="LLX136" s="747"/>
      <c r="LLY136" s="747"/>
      <c r="LLZ136" s="747"/>
      <c r="LMA136" s="747"/>
      <c r="LMB136" s="747"/>
      <c r="LMC136" s="747"/>
      <c r="LMD136" s="747"/>
      <c r="LME136" s="747"/>
      <c r="LMF136" s="747"/>
      <c r="LMG136" s="747"/>
      <c r="LMH136" s="747"/>
      <c r="LMI136" s="747"/>
      <c r="LMJ136" s="747"/>
      <c r="LMK136" s="747"/>
      <c r="LML136" s="747"/>
      <c r="LMM136" s="747"/>
      <c r="LMN136" s="747"/>
      <c r="LMO136" s="747"/>
      <c r="LMP136" s="747"/>
      <c r="LMQ136" s="747"/>
      <c r="LMR136" s="747"/>
      <c r="LMS136" s="747"/>
      <c r="LMT136" s="747"/>
      <c r="LMU136" s="747"/>
      <c r="LMV136" s="747"/>
      <c r="LMW136" s="747"/>
      <c r="LMX136" s="747"/>
      <c r="LMY136" s="747"/>
      <c r="LMZ136" s="747"/>
      <c r="LNA136" s="747"/>
      <c r="LNB136" s="747"/>
      <c r="LNC136" s="747"/>
      <c r="LND136" s="747"/>
      <c r="LNE136" s="747"/>
      <c r="LNF136" s="747"/>
      <c r="LNG136" s="747"/>
      <c r="LNH136" s="747"/>
      <c r="LNI136" s="747"/>
      <c r="LNJ136" s="747"/>
      <c r="LNK136" s="747"/>
      <c r="LNL136" s="747"/>
      <c r="LNM136" s="747"/>
      <c r="LNN136" s="747"/>
      <c r="LNO136" s="747"/>
      <c r="LNP136" s="747"/>
      <c r="LNQ136" s="747"/>
      <c r="LNR136" s="747"/>
      <c r="LNS136" s="747"/>
      <c r="LNT136" s="747"/>
      <c r="LNU136" s="747"/>
      <c r="LNV136" s="747"/>
      <c r="LNW136" s="747"/>
      <c r="LNX136" s="747"/>
      <c r="LNY136" s="747"/>
      <c r="LNZ136" s="747"/>
      <c r="LOA136" s="747"/>
      <c r="LOB136" s="747"/>
      <c r="LOC136" s="747"/>
      <c r="LOD136" s="747"/>
      <c r="LOE136" s="747"/>
      <c r="LOF136" s="747"/>
      <c r="LOG136" s="747"/>
      <c r="LOH136" s="747"/>
      <c r="LOI136" s="747"/>
      <c r="LOJ136" s="747"/>
      <c r="LOK136" s="747"/>
      <c r="LOL136" s="747"/>
      <c r="LOM136" s="747"/>
      <c r="LON136" s="747"/>
      <c r="LOO136" s="747"/>
      <c r="LOP136" s="747"/>
      <c r="LOQ136" s="747"/>
      <c r="LOR136" s="747"/>
      <c r="LOS136" s="747"/>
      <c r="LOT136" s="747"/>
      <c r="LOU136" s="747"/>
      <c r="LOV136" s="747"/>
      <c r="LOW136" s="747"/>
      <c r="LOX136" s="747"/>
      <c r="LOY136" s="747"/>
      <c r="LOZ136" s="747"/>
      <c r="LPA136" s="747"/>
      <c r="LPB136" s="747"/>
      <c r="LPC136" s="747"/>
      <c r="LPD136" s="747"/>
      <c r="LPE136" s="747"/>
      <c r="LPF136" s="747"/>
      <c r="LPG136" s="747"/>
      <c r="LPH136" s="747"/>
      <c r="LPI136" s="747"/>
      <c r="LPJ136" s="747"/>
      <c r="LPK136" s="747"/>
      <c r="LPL136" s="747"/>
      <c r="LPM136" s="747"/>
      <c r="LPN136" s="747"/>
      <c r="LPO136" s="747"/>
      <c r="LPP136" s="747"/>
      <c r="LPQ136" s="747"/>
      <c r="LPR136" s="747"/>
      <c r="LPS136" s="747"/>
      <c r="LPT136" s="747"/>
      <c r="LPU136" s="747"/>
      <c r="LPV136" s="747"/>
      <c r="LPW136" s="747"/>
      <c r="LPX136" s="747"/>
      <c r="LPY136" s="747"/>
      <c r="LPZ136" s="747"/>
      <c r="LQA136" s="747"/>
      <c r="LQB136" s="747"/>
      <c r="LQC136" s="747"/>
      <c r="LQD136" s="747"/>
      <c r="LQE136" s="747"/>
      <c r="LQF136" s="747"/>
      <c r="LQG136" s="747"/>
      <c r="LQH136" s="747"/>
      <c r="LQI136" s="747"/>
      <c r="LQJ136" s="747"/>
      <c r="LQK136" s="747"/>
      <c r="LQL136" s="747"/>
      <c r="LQM136" s="747"/>
      <c r="LQN136" s="747"/>
      <c r="LQO136" s="747"/>
      <c r="LQP136" s="747"/>
      <c r="LQQ136" s="747"/>
      <c r="LQR136" s="747"/>
      <c r="LQS136" s="747"/>
      <c r="LQT136" s="747"/>
      <c r="LQU136" s="747"/>
      <c r="LQV136" s="747"/>
      <c r="LQW136" s="747"/>
      <c r="LQX136" s="747"/>
      <c r="LQY136" s="747"/>
      <c r="LQZ136" s="747"/>
      <c r="LRA136" s="747"/>
      <c r="LRB136" s="747"/>
      <c r="LRC136" s="747"/>
      <c r="LRD136" s="747"/>
      <c r="LRE136" s="747"/>
      <c r="LRF136" s="747"/>
      <c r="LRG136" s="747"/>
      <c r="LRH136" s="747"/>
      <c r="LRI136" s="747"/>
      <c r="LRJ136" s="747"/>
      <c r="LRK136" s="747"/>
      <c r="LRL136" s="747"/>
      <c r="LRM136" s="747"/>
      <c r="LRN136" s="747"/>
      <c r="LRO136" s="747"/>
      <c r="LRP136" s="747"/>
      <c r="LRQ136" s="747"/>
      <c r="LRR136" s="747"/>
      <c r="LRS136" s="747"/>
      <c r="LRT136" s="747"/>
      <c r="LRU136" s="747"/>
      <c r="LRV136" s="747"/>
      <c r="LRW136" s="747"/>
      <c r="LRX136" s="747"/>
      <c r="LRY136" s="747"/>
      <c r="LRZ136" s="747"/>
      <c r="LSA136" s="747"/>
      <c r="LSB136" s="747"/>
      <c r="LSC136" s="747"/>
      <c r="LSD136" s="747"/>
      <c r="LSE136" s="747"/>
      <c r="LSF136" s="747"/>
      <c r="LSG136" s="747"/>
      <c r="LSH136" s="747"/>
      <c r="LSI136" s="747"/>
      <c r="LSJ136" s="747"/>
      <c r="LSK136" s="747"/>
      <c r="LSL136" s="747"/>
      <c r="LSM136" s="747"/>
      <c r="LSN136" s="747"/>
      <c r="LSO136" s="747"/>
      <c r="LSP136" s="747"/>
      <c r="LSQ136" s="747"/>
      <c r="LSR136" s="747"/>
      <c r="LSS136" s="747"/>
      <c r="LST136" s="747"/>
      <c r="LSU136" s="747"/>
      <c r="LSV136" s="747"/>
      <c r="LSW136" s="747"/>
      <c r="LSX136" s="747"/>
      <c r="LSY136" s="747"/>
      <c r="LSZ136" s="747"/>
      <c r="LTA136" s="747"/>
      <c r="LTB136" s="747"/>
      <c r="LTC136" s="747"/>
      <c r="LTD136" s="747"/>
      <c r="LTE136" s="747"/>
      <c r="LTF136" s="747"/>
      <c r="LTG136" s="747"/>
      <c r="LTH136" s="747"/>
      <c r="LTI136" s="747"/>
      <c r="LTJ136" s="747"/>
      <c r="LTK136" s="747"/>
      <c r="LTL136" s="747"/>
      <c r="LTM136" s="747"/>
      <c r="LTN136" s="747"/>
      <c r="LTO136" s="747"/>
      <c r="LTP136" s="747"/>
      <c r="LTQ136" s="747"/>
      <c r="LTR136" s="747"/>
      <c r="LTS136" s="747"/>
      <c r="LTT136" s="747"/>
      <c r="LTU136" s="747"/>
      <c r="LTV136" s="747"/>
      <c r="LTW136" s="747"/>
      <c r="LTX136" s="747"/>
      <c r="LTY136" s="747"/>
      <c r="LTZ136" s="747"/>
      <c r="LUA136" s="747"/>
      <c r="LUB136" s="747"/>
      <c r="LUC136" s="747"/>
      <c r="LUD136" s="747"/>
      <c r="LUE136" s="747"/>
      <c r="LUF136" s="747"/>
      <c r="LUG136" s="747"/>
      <c r="LUH136" s="747"/>
      <c r="LUI136" s="747"/>
      <c r="LUJ136" s="747"/>
      <c r="LUK136" s="747"/>
      <c r="LUL136" s="747"/>
      <c r="LUM136" s="747"/>
      <c r="LUN136" s="747"/>
      <c r="LUO136" s="747"/>
      <c r="LUP136" s="747"/>
      <c r="LUQ136" s="747"/>
      <c r="LUR136" s="747"/>
      <c r="LUS136" s="747"/>
      <c r="LUT136" s="747"/>
      <c r="LUU136" s="747"/>
      <c r="LUV136" s="747"/>
      <c r="LUW136" s="747"/>
      <c r="LUX136" s="747"/>
      <c r="LUY136" s="747"/>
      <c r="LUZ136" s="747"/>
      <c r="LVA136" s="747"/>
      <c r="LVB136" s="747"/>
      <c r="LVC136" s="747"/>
      <c r="LVD136" s="747"/>
      <c r="LVE136" s="747"/>
      <c r="LVF136" s="747"/>
      <c r="LVG136" s="747"/>
      <c r="LVH136" s="747"/>
      <c r="LVI136" s="747"/>
      <c r="LVJ136" s="747"/>
      <c r="LVK136" s="747"/>
      <c r="LVL136" s="747"/>
      <c r="LVM136" s="747"/>
      <c r="LVN136" s="747"/>
      <c r="LVO136" s="747"/>
      <c r="LVP136" s="747"/>
      <c r="LVQ136" s="747"/>
      <c r="LVR136" s="747"/>
      <c r="LVS136" s="747"/>
      <c r="LVT136" s="747"/>
      <c r="LVU136" s="747"/>
      <c r="LVV136" s="747"/>
      <c r="LVW136" s="747"/>
      <c r="LVX136" s="747"/>
      <c r="LVY136" s="747"/>
      <c r="LVZ136" s="747"/>
      <c r="LWA136" s="747"/>
      <c r="LWB136" s="747"/>
      <c r="LWC136" s="747"/>
      <c r="LWD136" s="747"/>
      <c r="LWE136" s="747"/>
      <c r="LWF136" s="747"/>
      <c r="LWG136" s="747"/>
      <c r="LWH136" s="747"/>
      <c r="LWI136" s="747"/>
      <c r="LWJ136" s="747"/>
      <c r="LWK136" s="747"/>
      <c r="LWL136" s="747"/>
      <c r="LWM136" s="747"/>
      <c r="LWN136" s="747"/>
      <c r="LWO136" s="747"/>
      <c r="LWP136" s="747"/>
      <c r="LWQ136" s="747"/>
      <c r="LWR136" s="747"/>
      <c r="LWS136" s="747"/>
      <c r="LWT136" s="747"/>
      <c r="LWU136" s="747"/>
      <c r="LWV136" s="747"/>
      <c r="LWW136" s="747"/>
      <c r="LWX136" s="747"/>
      <c r="LWY136" s="747"/>
      <c r="LWZ136" s="747"/>
      <c r="LXA136" s="747"/>
      <c r="LXB136" s="747"/>
      <c r="LXC136" s="747"/>
      <c r="LXD136" s="747"/>
      <c r="LXE136" s="747"/>
      <c r="LXF136" s="747"/>
      <c r="LXG136" s="747"/>
      <c r="LXH136" s="747"/>
      <c r="LXI136" s="747"/>
      <c r="LXJ136" s="747"/>
      <c r="LXK136" s="747"/>
      <c r="LXL136" s="747"/>
      <c r="LXM136" s="747"/>
      <c r="LXN136" s="747"/>
      <c r="LXO136" s="747"/>
      <c r="LXP136" s="747"/>
      <c r="LXQ136" s="747"/>
      <c r="LXR136" s="747"/>
      <c r="LXS136" s="747"/>
      <c r="LXT136" s="747"/>
      <c r="LXU136" s="747"/>
      <c r="LXV136" s="747"/>
      <c r="LXW136" s="747"/>
      <c r="LXX136" s="747"/>
      <c r="LXY136" s="747"/>
      <c r="LXZ136" s="747"/>
      <c r="LYA136" s="747"/>
      <c r="LYB136" s="747"/>
      <c r="LYC136" s="747"/>
      <c r="LYD136" s="747"/>
      <c r="LYE136" s="747"/>
      <c r="LYF136" s="747"/>
      <c r="LYG136" s="747"/>
      <c r="LYH136" s="747"/>
      <c r="LYI136" s="747"/>
      <c r="LYJ136" s="747"/>
      <c r="LYK136" s="747"/>
      <c r="LYL136" s="747"/>
      <c r="LYM136" s="747"/>
      <c r="LYN136" s="747"/>
      <c r="LYO136" s="747"/>
      <c r="LYP136" s="747"/>
      <c r="LYQ136" s="747"/>
      <c r="LYR136" s="747"/>
      <c r="LYS136" s="747"/>
      <c r="LYT136" s="747"/>
      <c r="LYU136" s="747"/>
      <c r="LYV136" s="747"/>
      <c r="LYW136" s="747"/>
      <c r="LYX136" s="747"/>
      <c r="LYY136" s="747"/>
      <c r="LYZ136" s="747"/>
      <c r="LZA136" s="747"/>
      <c r="LZB136" s="747"/>
      <c r="LZC136" s="747"/>
      <c r="LZD136" s="747"/>
      <c r="LZE136" s="747"/>
      <c r="LZF136" s="747"/>
      <c r="LZG136" s="747"/>
      <c r="LZH136" s="747"/>
      <c r="LZI136" s="747"/>
      <c r="LZJ136" s="747"/>
      <c r="LZK136" s="747"/>
      <c r="LZL136" s="747"/>
      <c r="LZM136" s="747"/>
      <c r="LZN136" s="747"/>
      <c r="LZO136" s="747"/>
      <c r="LZP136" s="747"/>
      <c r="LZQ136" s="747"/>
      <c r="LZR136" s="747"/>
      <c r="LZS136" s="747"/>
      <c r="LZT136" s="747"/>
      <c r="LZU136" s="747"/>
      <c r="LZV136" s="747"/>
      <c r="LZW136" s="747"/>
      <c r="LZX136" s="747"/>
      <c r="LZY136" s="747"/>
      <c r="LZZ136" s="747"/>
      <c r="MAA136" s="747"/>
      <c r="MAB136" s="747"/>
      <c r="MAC136" s="747"/>
      <c r="MAD136" s="747"/>
      <c r="MAE136" s="747"/>
      <c r="MAF136" s="747"/>
      <c r="MAG136" s="747"/>
      <c r="MAH136" s="747"/>
      <c r="MAI136" s="747"/>
      <c r="MAJ136" s="747"/>
      <c r="MAK136" s="747"/>
      <c r="MAL136" s="747"/>
      <c r="MAM136" s="747"/>
      <c r="MAN136" s="747"/>
      <c r="MAO136" s="747"/>
      <c r="MAP136" s="747"/>
      <c r="MAQ136" s="747"/>
      <c r="MAR136" s="747"/>
      <c r="MAS136" s="747"/>
      <c r="MAT136" s="747"/>
      <c r="MAU136" s="747"/>
      <c r="MAV136" s="747"/>
      <c r="MAW136" s="747"/>
      <c r="MAX136" s="747"/>
      <c r="MAY136" s="747"/>
      <c r="MAZ136" s="747"/>
      <c r="MBA136" s="747"/>
      <c r="MBB136" s="747"/>
      <c r="MBC136" s="747"/>
      <c r="MBD136" s="747"/>
      <c r="MBE136" s="747"/>
      <c r="MBF136" s="747"/>
      <c r="MBG136" s="747"/>
      <c r="MBH136" s="747"/>
      <c r="MBI136" s="747"/>
      <c r="MBJ136" s="747"/>
      <c r="MBK136" s="747"/>
      <c r="MBL136" s="747"/>
      <c r="MBM136" s="747"/>
      <c r="MBN136" s="747"/>
      <c r="MBO136" s="747"/>
      <c r="MBP136" s="747"/>
      <c r="MBQ136" s="747"/>
      <c r="MBR136" s="747"/>
      <c r="MBS136" s="747"/>
      <c r="MBT136" s="747"/>
      <c r="MBU136" s="747"/>
      <c r="MBV136" s="747"/>
      <c r="MBW136" s="747"/>
      <c r="MBX136" s="747"/>
      <c r="MBY136" s="747"/>
      <c r="MBZ136" s="747"/>
      <c r="MCA136" s="747"/>
      <c r="MCB136" s="747"/>
      <c r="MCC136" s="747"/>
      <c r="MCD136" s="747"/>
      <c r="MCE136" s="747"/>
      <c r="MCF136" s="747"/>
      <c r="MCG136" s="747"/>
      <c r="MCH136" s="747"/>
      <c r="MCI136" s="747"/>
      <c r="MCJ136" s="747"/>
      <c r="MCK136" s="747"/>
      <c r="MCL136" s="747"/>
      <c r="MCM136" s="747"/>
      <c r="MCN136" s="747"/>
      <c r="MCO136" s="747"/>
      <c r="MCP136" s="747"/>
      <c r="MCQ136" s="747"/>
      <c r="MCR136" s="747"/>
      <c r="MCS136" s="747"/>
      <c r="MCT136" s="747"/>
      <c r="MCU136" s="747"/>
      <c r="MCV136" s="747"/>
      <c r="MCW136" s="747"/>
      <c r="MCX136" s="747"/>
      <c r="MCY136" s="747"/>
      <c r="MCZ136" s="747"/>
      <c r="MDA136" s="747"/>
      <c r="MDB136" s="747"/>
      <c r="MDC136" s="747"/>
      <c r="MDD136" s="747"/>
      <c r="MDE136" s="747"/>
      <c r="MDF136" s="747"/>
      <c r="MDG136" s="747"/>
      <c r="MDH136" s="747"/>
      <c r="MDI136" s="747"/>
      <c r="MDJ136" s="747"/>
      <c r="MDK136" s="747"/>
      <c r="MDL136" s="747"/>
      <c r="MDM136" s="747"/>
      <c r="MDN136" s="747"/>
      <c r="MDO136" s="747"/>
      <c r="MDP136" s="747"/>
      <c r="MDQ136" s="747"/>
      <c r="MDR136" s="747"/>
      <c r="MDS136" s="747"/>
      <c r="MDT136" s="747"/>
      <c r="MDU136" s="747"/>
      <c r="MDV136" s="747"/>
      <c r="MDW136" s="747"/>
      <c r="MDX136" s="747"/>
      <c r="MDY136" s="747"/>
      <c r="MDZ136" s="747"/>
      <c r="MEA136" s="747"/>
      <c r="MEB136" s="747"/>
      <c r="MEC136" s="747"/>
      <c r="MED136" s="747"/>
      <c r="MEE136" s="747"/>
      <c r="MEF136" s="747"/>
      <c r="MEG136" s="747"/>
      <c r="MEH136" s="747"/>
      <c r="MEI136" s="747"/>
      <c r="MEJ136" s="747"/>
      <c r="MEK136" s="747"/>
      <c r="MEL136" s="747"/>
      <c r="MEM136" s="747"/>
      <c r="MEN136" s="747"/>
      <c r="MEO136" s="747"/>
      <c r="MEP136" s="747"/>
      <c r="MEQ136" s="747"/>
      <c r="MER136" s="747"/>
      <c r="MES136" s="747"/>
      <c r="MET136" s="747"/>
      <c r="MEU136" s="747"/>
      <c r="MEV136" s="747"/>
      <c r="MEW136" s="747"/>
      <c r="MEX136" s="747"/>
      <c r="MEY136" s="747"/>
      <c r="MEZ136" s="747"/>
      <c r="MFA136" s="747"/>
      <c r="MFB136" s="747"/>
      <c r="MFC136" s="747"/>
      <c r="MFD136" s="747"/>
      <c r="MFE136" s="747"/>
      <c r="MFF136" s="747"/>
      <c r="MFG136" s="747"/>
      <c r="MFH136" s="747"/>
      <c r="MFI136" s="747"/>
      <c r="MFJ136" s="747"/>
      <c r="MFK136" s="747"/>
      <c r="MFL136" s="747"/>
      <c r="MFM136" s="747"/>
      <c r="MFN136" s="747"/>
      <c r="MFO136" s="747"/>
      <c r="MFP136" s="747"/>
      <c r="MFQ136" s="747"/>
      <c r="MFR136" s="747"/>
      <c r="MFS136" s="747"/>
      <c r="MFT136" s="747"/>
      <c r="MFU136" s="747"/>
      <c r="MFV136" s="747"/>
      <c r="MFW136" s="747"/>
      <c r="MFX136" s="747"/>
      <c r="MFY136" s="747"/>
      <c r="MFZ136" s="747"/>
      <c r="MGA136" s="747"/>
      <c r="MGB136" s="747"/>
      <c r="MGC136" s="747"/>
      <c r="MGD136" s="747"/>
      <c r="MGE136" s="747"/>
      <c r="MGF136" s="747"/>
      <c r="MGG136" s="747"/>
      <c r="MGH136" s="747"/>
      <c r="MGI136" s="747"/>
      <c r="MGJ136" s="747"/>
      <c r="MGK136" s="747"/>
      <c r="MGL136" s="747"/>
      <c r="MGM136" s="747"/>
      <c r="MGN136" s="747"/>
      <c r="MGO136" s="747"/>
      <c r="MGP136" s="747"/>
      <c r="MGQ136" s="747"/>
      <c r="MGR136" s="747"/>
      <c r="MGS136" s="747"/>
      <c r="MGT136" s="747"/>
      <c r="MGU136" s="747"/>
      <c r="MGV136" s="747"/>
      <c r="MGW136" s="747"/>
      <c r="MGX136" s="747"/>
      <c r="MGY136" s="747"/>
      <c r="MGZ136" s="747"/>
      <c r="MHA136" s="747"/>
      <c r="MHB136" s="747"/>
      <c r="MHC136" s="747"/>
      <c r="MHD136" s="747"/>
      <c r="MHE136" s="747"/>
      <c r="MHF136" s="747"/>
      <c r="MHG136" s="747"/>
      <c r="MHH136" s="747"/>
      <c r="MHI136" s="747"/>
      <c r="MHJ136" s="747"/>
      <c r="MHK136" s="747"/>
      <c r="MHL136" s="747"/>
      <c r="MHM136" s="747"/>
      <c r="MHN136" s="747"/>
      <c r="MHO136" s="747"/>
      <c r="MHP136" s="747"/>
      <c r="MHQ136" s="747"/>
      <c r="MHR136" s="747"/>
      <c r="MHS136" s="747"/>
      <c r="MHT136" s="747"/>
      <c r="MHU136" s="747"/>
      <c r="MHV136" s="747"/>
      <c r="MHW136" s="747"/>
      <c r="MHX136" s="747"/>
      <c r="MHY136" s="747"/>
      <c r="MHZ136" s="747"/>
      <c r="MIA136" s="747"/>
      <c r="MIB136" s="747"/>
      <c r="MIC136" s="747"/>
      <c r="MID136" s="747"/>
      <c r="MIE136" s="747"/>
      <c r="MIF136" s="747"/>
      <c r="MIG136" s="747"/>
      <c r="MIH136" s="747"/>
      <c r="MII136" s="747"/>
      <c r="MIJ136" s="747"/>
      <c r="MIK136" s="747"/>
      <c r="MIL136" s="747"/>
      <c r="MIM136" s="747"/>
      <c r="MIN136" s="747"/>
      <c r="MIO136" s="747"/>
      <c r="MIP136" s="747"/>
      <c r="MIQ136" s="747"/>
      <c r="MIR136" s="747"/>
      <c r="MIS136" s="747"/>
      <c r="MIT136" s="747"/>
      <c r="MIU136" s="747"/>
      <c r="MIV136" s="747"/>
      <c r="MIW136" s="747"/>
      <c r="MIX136" s="747"/>
      <c r="MIY136" s="747"/>
      <c r="MIZ136" s="747"/>
      <c r="MJA136" s="747"/>
      <c r="MJB136" s="747"/>
      <c r="MJC136" s="747"/>
      <c r="MJD136" s="747"/>
      <c r="MJE136" s="747"/>
      <c r="MJF136" s="747"/>
      <c r="MJG136" s="747"/>
      <c r="MJH136" s="747"/>
      <c r="MJI136" s="747"/>
      <c r="MJJ136" s="747"/>
      <c r="MJK136" s="747"/>
      <c r="MJL136" s="747"/>
      <c r="MJM136" s="747"/>
      <c r="MJN136" s="747"/>
      <c r="MJO136" s="747"/>
      <c r="MJP136" s="747"/>
      <c r="MJQ136" s="747"/>
      <c r="MJR136" s="747"/>
      <c r="MJS136" s="747"/>
      <c r="MJT136" s="747"/>
      <c r="MJU136" s="747"/>
      <c r="MJV136" s="747"/>
      <c r="MJW136" s="747"/>
      <c r="MJX136" s="747"/>
      <c r="MJY136" s="747"/>
      <c r="MJZ136" s="747"/>
      <c r="MKA136" s="747"/>
      <c r="MKB136" s="747"/>
      <c r="MKC136" s="747"/>
      <c r="MKD136" s="747"/>
      <c r="MKE136" s="747"/>
      <c r="MKF136" s="747"/>
      <c r="MKG136" s="747"/>
      <c r="MKH136" s="747"/>
      <c r="MKI136" s="747"/>
      <c r="MKJ136" s="747"/>
      <c r="MKK136" s="747"/>
      <c r="MKL136" s="747"/>
      <c r="MKM136" s="747"/>
      <c r="MKN136" s="747"/>
      <c r="MKO136" s="747"/>
      <c r="MKP136" s="747"/>
      <c r="MKQ136" s="747"/>
      <c r="MKR136" s="747"/>
      <c r="MKS136" s="747"/>
      <c r="MKT136" s="747"/>
      <c r="MKU136" s="747"/>
      <c r="MKV136" s="747"/>
      <c r="MKW136" s="747"/>
      <c r="MKX136" s="747"/>
      <c r="MKY136" s="747"/>
      <c r="MKZ136" s="747"/>
      <c r="MLA136" s="747"/>
      <c r="MLB136" s="747"/>
      <c r="MLC136" s="747"/>
      <c r="MLD136" s="747"/>
      <c r="MLE136" s="747"/>
      <c r="MLF136" s="747"/>
      <c r="MLG136" s="747"/>
      <c r="MLH136" s="747"/>
      <c r="MLI136" s="747"/>
      <c r="MLJ136" s="747"/>
      <c r="MLK136" s="747"/>
      <c r="MLL136" s="747"/>
      <c r="MLM136" s="747"/>
      <c r="MLN136" s="747"/>
      <c r="MLO136" s="747"/>
      <c r="MLP136" s="747"/>
      <c r="MLQ136" s="747"/>
      <c r="MLR136" s="747"/>
      <c r="MLS136" s="747"/>
      <c r="MLT136" s="747"/>
      <c r="MLU136" s="747"/>
      <c r="MLV136" s="747"/>
      <c r="MLW136" s="747"/>
      <c r="MLX136" s="747"/>
      <c r="MLY136" s="747"/>
      <c r="MLZ136" s="747"/>
      <c r="MMA136" s="747"/>
      <c r="MMB136" s="747"/>
      <c r="MMC136" s="747"/>
      <c r="MMD136" s="747"/>
      <c r="MME136" s="747"/>
      <c r="MMF136" s="747"/>
      <c r="MMG136" s="747"/>
      <c r="MMH136" s="747"/>
      <c r="MMI136" s="747"/>
      <c r="MMJ136" s="747"/>
      <c r="MMK136" s="747"/>
      <c r="MML136" s="747"/>
      <c r="MMM136" s="747"/>
      <c r="MMN136" s="747"/>
      <c r="MMO136" s="747"/>
      <c r="MMP136" s="747"/>
      <c r="MMQ136" s="747"/>
      <c r="MMR136" s="747"/>
      <c r="MMS136" s="747"/>
      <c r="MMT136" s="747"/>
      <c r="MMU136" s="747"/>
      <c r="MMV136" s="747"/>
      <c r="MMW136" s="747"/>
      <c r="MMX136" s="747"/>
      <c r="MMY136" s="747"/>
      <c r="MMZ136" s="747"/>
      <c r="MNA136" s="747"/>
      <c r="MNB136" s="747"/>
      <c r="MNC136" s="747"/>
      <c r="MND136" s="747"/>
      <c r="MNE136" s="747"/>
      <c r="MNF136" s="747"/>
      <c r="MNG136" s="747"/>
      <c r="MNH136" s="747"/>
      <c r="MNI136" s="747"/>
      <c r="MNJ136" s="747"/>
      <c r="MNK136" s="747"/>
      <c r="MNL136" s="747"/>
      <c r="MNM136" s="747"/>
      <c r="MNN136" s="747"/>
      <c r="MNO136" s="747"/>
      <c r="MNP136" s="747"/>
      <c r="MNQ136" s="747"/>
      <c r="MNR136" s="747"/>
      <c r="MNS136" s="747"/>
      <c r="MNT136" s="747"/>
      <c r="MNU136" s="747"/>
      <c r="MNV136" s="747"/>
      <c r="MNW136" s="747"/>
      <c r="MNX136" s="747"/>
      <c r="MNY136" s="747"/>
      <c r="MNZ136" s="747"/>
      <c r="MOA136" s="747"/>
      <c r="MOB136" s="747"/>
      <c r="MOC136" s="747"/>
      <c r="MOD136" s="747"/>
      <c r="MOE136" s="747"/>
      <c r="MOF136" s="747"/>
      <c r="MOG136" s="747"/>
      <c r="MOH136" s="747"/>
      <c r="MOI136" s="747"/>
      <c r="MOJ136" s="747"/>
      <c r="MOK136" s="747"/>
      <c r="MOL136" s="747"/>
      <c r="MOM136" s="747"/>
      <c r="MON136" s="747"/>
      <c r="MOO136" s="747"/>
      <c r="MOP136" s="747"/>
      <c r="MOQ136" s="747"/>
      <c r="MOR136" s="747"/>
      <c r="MOS136" s="747"/>
      <c r="MOT136" s="747"/>
      <c r="MOU136" s="747"/>
      <c r="MOV136" s="747"/>
      <c r="MOW136" s="747"/>
      <c r="MOX136" s="747"/>
      <c r="MOY136" s="747"/>
      <c r="MOZ136" s="747"/>
      <c r="MPA136" s="747"/>
      <c r="MPB136" s="747"/>
      <c r="MPC136" s="747"/>
      <c r="MPD136" s="747"/>
      <c r="MPE136" s="747"/>
      <c r="MPF136" s="747"/>
      <c r="MPG136" s="747"/>
      <c r="MPH136" s="747"/>
      <c r="MPI136" s="747"/>
      <c r="MPJ136" s="747"/>
      <c r="MPK136" s="747"/>
      <c r="MPL136" s="747"/>
      <c r="MPM136" s="747"/>
      <c r="MPN136" s="747"/>
      <c r="MPO136" s="747"/>
      <c r="MPP136" s="747"/>
      <c r="MPQ136" s="747"/>
      <c r="MPR136" s="747"/>
      <c r="MPS136" s="747"/>
      <c r="MPT136" s="747"/>
      <c r="MPU136" s="747"/>
      <c r="MPV136" s="747"/>
      <c r="MPW136" s="747"/>
      <c r="MPX136" s="747"/>
      <c r="MPY136" s="747"/>
      <c r="MPZ136" s="747"/>
      <c r="MQA136" s="747"/>
      <c r="MQB136" s="747"/>
      <c r="MQC136" s="747"/>
      <c r="MQD136" s="747"/>
      <c r="MQE136" s="747"/>
      <c r="MQF136" s="747"/>
      <c r="MQG136" s="747"/>
      <c r="MQH136" s="747"/>
      <c r="MQI136" s="747"/>
      <c r="MQJ136" s="747"/>
      <c r="MQK136" s="747"/>
      <c r="MQL136" s="747"/>
      <c r="MQM136" s="747"/>
      <c r="MQN136" s="747"/>
      <c r="MQO136" s="747"/>
      <c r="MQP136" s="747"/>
      <c r="MQQ136" s="747"/>
      <c r="MQR136" s="747"/>
      <c r="MQS136" s="747"/>
      <c r="MQT136" s="747"/>
      <c r="MQU136" s="747"/>
      <c r="MQV136" s="747"/>
      <c r="MQW136" s="747"/>
      <c r="MQX136" s="747"/>
      <c r="MQY136" s="747"/>
      <c r="MQZ136" s="747"/>
      <c r="MRA136" s="747"/>
      <c r="MRB136" s="747"/>
      <c r="MRC136" s="747"/>
      <c r="MRD136" s="747"/>
      <c r="MRE136" s="747"/>
      <c r="MRF136" s="747"/>
      <c r="MRG136" s="747"/>
      <c r="MRH136" s="747"/>
      <c r="MRI136" s="747"/>
      <c r="MRJ136" s="747"/>
      <c r="MRK136" s="747"/>
      <c r="MRL136" s="747"/>
      <c r="MRM136" s="747"/>
      <c r="MRN136" s="747"/>
      <c r="MRO136" s="747"/>
      <c r="MRP136" s="747"/>
      <c r="MRQ136" s="747"/>
      <c r="MRR136" s="747"/>
      <c r="MRS136" s="747"/>
      <c r="MRT136" s="747"/>
      <c r="MRU136" s="747"/>
      <c r="MRV136" s="747"/>
      <c r="MRW136" s="747"/>
      <c r="MRX136" s="747"/>
      <c r="MRY136" s="747"/>
      <c r="MRZ136" s="747"/>
      <c r="MSA136" s="747"/>
      <c r="MSB136" s="747"/>
      <c r="MSC136" s="747"/>
      <c r="MSD136" s="747"/>
      <c r="MSE136" s="747"/>
      <c r="MSF136" s="747"/>
      <c r="MSG136" s="747"/>
      <c r="MSH136" s="747"/>
      <c r="MSI136" s="747"/>
      <c r="MSJ136" s="747"/>
      <c r="MSK136" s="747"/>
      <c r="MSL136" s="747"/>
      <c r="MSM136" s="747"/>
      <c r="MSN136" s="747"/>
      <c r="MSO136" s="747"/>
      <c r="MSP136" s="747"/>
      <c r="MSQ136" s="747"/>
      <c r="MSR136" s="747"/>
      <c r="MSS136" s="747"/>
      <c r="MST136" s="747"/>
      <c r="MSU136" s="747"/>
      <c r="MSV136" s="747"/>
      <c r="MSW136" s="747"/>
      <c r="MSX136" s="747"/>
      <c r="MSY136" s="747"/>
      <c r="MSZ136" s="747"/>
      <c r="MTA136" s="747"/>
      <c r="MTB136" s="747"/>
      <c r="MTC136" s="747"/>
      <c r="MTD136" s="747"/>
      <c r="MTE136" s="747"/>
      <c r="MTF136" s="747"/>
      <c r="MTG136" s="747"/>
      <c r="MTH136" s="747"/>
      <c r="MTI136" s="747"/>
      <c r="MTJ136" s="747"/>
      <c r="MTK136" s="747"/>
      <c r="MTL136" s="747"/>
      <c r="MTM136" s="747"/>
      <c r="MTN136" s="747"/>
      <c r="MTO136" s="747"/>
      <c r="MTP136" s="747"/>
      <c r="MTQ136" s="747"/>
      <c r="MTR136" s="747"/>
      <c r="MTS136" s="747"/>
      <c r="MTT136" s="747"/>
      <c r="MTU136" s="747"/>
      <c r="MTV136" s="747"/>
      <c r="MTW136" s="747"/>
      <c r="MTX136" s="747"/>
      <c r="MTY136" s="747"/>
      <c r="MTZ136" s="747"/>
      <c r="MUA136" s="747"/>
      <c r="MUB136" s="747"/>
      <c r="MUC136" s="747"/>
      <c r="MUD136" s="747"/>
      <c r="MUE136" s="747"/>
      <c r="MUF136" s="747"/>
      <c r="MUG136" s="747"/>
      <c r="MUH136" s="747"/>
      <c r="MUI136" s="747"/>
      <c r="MUJ136" s="747"/>
      <c r="MUK136" s="747"/>
      <c r="MUL136" s="747"/>
      <c r="MUM136" s="747"/>
      <c r="MUN136" s="747"/>
      <c r="MUO136" s="747"/>
      <c r="MUP136" s="747"/>
      <c r="MUQ136" s="747"/>
      <c r="MUR136" s="747"/>
      <c r="MUS136" s="747"/>
      <c r="MUT136" s="747"/>
      <c r="MUU136" s="747"/>
      <c r="MUV136" s="747"/>
      <c r="MUW136" s="747"/>
      <c r="MUX136" s="747"/>
      <c r="MUY136" s="747"/>
      <c r="MUZ136" s="747"/>
      <c r="MVA136" s="747"/>
      <c r="MVB136" s="747"/>
      <c r="MVC136" s="747"/>
      <c r="MVD136" s="747"/>
      <c r="MVE136" s="747"/>
      <c r="MVF136" s="747"/>
      <c r="MVG136" s="747"/>
      <c r="MVH136" s="747"/>
      <c r="MVI136" s="747"/>
      <c r="MVJ136" s="747"/>
      <c r="MVK136" s="747"/>
      <c r="MVL136" s="747"/>
      <c r="MVM136" s="747"/>
      <c r="MVN136" s="747"/>
      <c r="MVO136" s="747"/>
      <c r="MVP136" s="747"/>
      <c r="MVQ136" s="747"/>
      <c r="MVR136" s="747"/>
      <c r="MVS136" s="747"/>
      <c r="MVT136" s="747"/>
      <c r="MVU136" s="747"/>
      <c r="MVV136" s="747"/>
      <c r="MVW136" s="747"/>
      <c r="MVX136" s="747"/>
      <c r="MVY136" s="747"/>
      <c r="MVZ136" s="747"/>
      <c r="MWA136" s="747"/>
      <c r="MWB136" s="747"/>
      <c r="MWC136" s="747"/>
      <c r="MWD136" s="747"/>
      <c r="MWE136" s="747"/>
      <c r="MWF136" s="747"/>
      <c r="MWG136" s="747"/>
      <c r="MWH136" s="747"/>
      <c r="MWI136" s="747"/>
      <c r="MWJ136" s="747"/>
      <c r="MWK136" s="747"/>
      <c r="MWL136" s="747"/>
      <c r="MWM136" s="747"/>
      <c r="MWN136" s="747"/>
      <c r="MWO136" s="747"/>
      <c r="MWP136" s="747"/>
      <c r="MWQ136" s="747"/>
      <c r="MWR136" s="747"/>
      <c r="MWS136" s="747"/>
      <c r="MWT136" s="747"/>
      <c r="MWU136" s="747"/>
      <c r="MWV136" s="747"/>
      <c r="MWW136" s="747"/>
      <c r="MWX136" s="747"/>
      <c r="MWY136" s="747"/>
      <c r="MWZ136" s="747"/>
      <c r="MXA136" s="747"/>
      <c r="MXB136" s="747"/>
      <c r="MXC136" s="747"/>
      <c r="MXD136" s="747"/>
      <c r="MXE136" s="747"/>
      <c r="MXF136" s="747"/>
      <c r="MXG136" s="747"/>
      <c r="MXH136" s="747"/>
      <c r="MXI136" s="747"/>
      <c r="MXJ136" s="747"/>
      <c r="MXK136" s="747"/>
      <c r="MXL136" s="747"/>
      <c r="MXM136" s="747"/>
      <c r="MXN136" s="747"/>
      <c r="MXO136" s="747"/>
      <c r="MXP136" s="747"/>
      <c r="MXQ136" s="747"/>
      <c r="MXR136" s="747"/>
      <c r="MXS136" s="747"/>
      <c r="MXT136" s="747"/>
      <c r="MXU136" s="747"/>
      <c r="MXV136" s="747"/>
      <c r="MXW136" s="747"/>
      <c r="MXX136" s="747"/>
      <c r="MXY136" s="747"/>
      <c r="MXZ136" s="747"/>
      <c r="MYA136" s="747"/>
      <c r="MYB136" s="747"/>
      <c r="MYC136" s="747"/>
      <c r="MYD136" s="747"/>
      <c r="MYE136" s="747"/>
      <c r="MYF136" s="747"/>
      <c r="MYG136" s="747"/>
      <c r="MYH136" s="747"/>
      <c r="MYI136" s="747"/>
      <c r="MYJ136" s="747"/>
      <c r="MYK136" s="747"/>
      <c r="MYL136" s="747"/>
      <c r="MYM136" s="747"/>
      <c r="MYN136" s="747"/>
      <c r="MYO136" s="747"/>
      <c r="MYP136" s="747"/>
      <c r="MYQ136" s="747"/>
      <c r="MYR136" s="747"/>
      <c r="MYS136" s="747"/>
      <c r="MYT136" s="747"/>
      <c r="MYU136" s="747"/>
      <c r="MYV136" s="747"/>
      <c r="MYW136" s="747"/>
      <c r="MYX136" s="747"/>
      <c r="MYY136" s="747"/>
      <c r="MYZ136" s="747"/>
      <c r="MZA136" s="747"/>
      <c r="MZB136" s="747"/>
      <c r="MZC136" s="747"/>
      <c r="MZD136" s="747"/>
      <c r="MZE136" s="747"/>
      <c r="MZF136" s="747"/>
      <c r="MZG136" s="747"/>
      <c r="MZH136" s="747"/>
      <c r="MZI136" s="747"/>
      <c r="MZJ136" s="747"/>
      <c r="MZK136" s="747"/>
      <c r="MZL136" s="747"/>
      <c r="MZM136" s="747"/>
      <c r="MZN136" s="747"/>
      <c r="MZO136" s="747"/>
      <c r="MZP136" s="747"/>
      <c r="MZQ136" s="747"/>
      <c r="MZR136" s="747"/>
      <c r="MZS136" s="747"/>
      <c r="MZT136" s="747"/>
      <c r="MZU136" s="747"/>
      <c r="MZV136" s="747"/>
      <c r="MZW136" s="747"/>
      <c r="MZX136" s="747"/>
      <c r="MZY136" s="747"/>
      <c r="MZZ136" s="747"/>
      <c r="NAA136" s="747"/>
      <c r="NAB136" s="747"/>
      <c r="NAC136" s="747"/>
      <c r="NAD136" s="747"/>
      <c r="NAE136" s="747"/>
      <c r="NAF136" s="747"/>
      <c r="NAG136" s="747"/>
      <c r="NAH136" s="747"/>
      <c r="NAI136" s="747"/>
      <c r="NAJ136" s="747"/>
      <c r="NAK136" s="747"/>
      <c r="NAL136" s="747"/>
      <c r="NAM136" s="747"/>
      <c r="NAN136" s="747"/>
      <c r="NAO136" s="747"/>
      <c r="NAP136" s="747"/>
      <c r="NAQ136" s="747"/>
      <c r="NAR136" s="747"/>
      <c r="NAS136" s="747"/>
      <c r="NAT136" s="747"/>
      <c r="NAU136" s="747"/>
      <c r="NAV136" s="747"/>
      <c r="NAW136" s="747"/>
      <c r="NAX136" s="747"/>
      <c r="NAY136" s="747"/>
      <c r="NAZ136" s="747"/>
      <c r="NBA136" s="747"/>
      <c r="NBB136" s="747"/>
      <c r="NBC136" s="747"/>
      <c r="NBD136" s="747"/>
      <c r="NBE136" s="747"/>
      <c r="NBF136" s="747"/>
      <c r="NBG136" s="747"/>
      <c r="NBH136" s="747"/>
      <c r="NBI136" s="747"/>
      <c r="NBJ136" s="747"/>
      <c r="NBK136" s="747"/>
      <c r="NBL136" s="747"/>
      <c r="NBM136" s="747"/>
      <c r="NBN136" s="747"/>
      <c r="NBO136" s="747"/>
      <c r="NBP136" s="747"/>
      <c r="NBQ136" s="747"/>
      <c r="NBR136" s="747"/>
      <c r="NBS136" s="747"/>
      <c r="NBT136" s="747"/>
      <c r="NBU136" s="747"/>
      <c r="NBV136" s="747"/>
      <c r="NBW136" s="747"/>
      <c r="NBX136" s="747"/>
      <c r="NBY136" s="747"/>
      <c r="NBZ136" s="747"/>
      <c r="NCA136" s="747"/>
      <c r="NCB136" s="747"/>
      <c r="NCC136" s="747"/>
      <c r="NCD136" s="747"/>
      <c r="NCE136" s="747"/>
      <c r="NCF136" s="747"/>
      <c r="NCG136" s="747"/>
      <c r="NCH136" s="747"/>
      <c r="NCI136" s="747"/>
      <c r="NCJ136" s="747"/>
      <c r="NCK136" s="747"/>
      <c r="NCL136" s="747"/>
      <c r="NCM136" s="747"/>
      <c r="NCN136" s="747"/>
      <c r="NCO136" s="747"/>
      <c r="NCP136" s="747"/>
      <c r="NCQ136" s="747"/>
      <c r="NCR136" s="747"/>
      <c r="NCS136" s="747"/>
      <c r="NCT136" s="747"/>
      <c r="NCU136" s="747"/>
      <c r="NCV136" s="747"/>
      <c r="NCW136" s="747"/>
      <c r="NCX136" s="747"/>
      <c r="NCY136" s="747"/>
      <c r="NCZ136" s="747"/>
      <c r="NDA136" s="747"/>
      <c r="NDB136" s="747"/>
      <c r="NDC136" s="747"/>
      <c r="NDD136" s="747"/>
      <c r="NDE136" s="747"/>
      <c r="NDF136" s="747"/>
      <c r="NDG136" s="747"/>
      <c r="NDH136" s="747"/>
      <c r="NDI136" s="747"/>
      <c r="NDJ136" s="747"/>
      <c r="NDK136" s="747"/>
      <c r="NDL136" s="747"/>
      <c r="NDM136" s="747"/>
      <c r="NDN136" s="747"/>
      <c r="NDO136" s="747"/>
      <c r="NDP136" s="747"/>
      <c r="NDQ136" s="747"/>
      <c r="NDR136" s="747"/>
      <c r="NDS136" s="747"/>
      <c r="NDT136" s="747"/>
      <c r="NDU136" s="747"/>
      <c r="NDV136" s="747"/>
      <c r="NDW136" s="747"/>
      <c r="NDX136" s="747"/>
      <c r="NDY136" s="747"/>
      <c r="NDZ136" s="747"/>
      <c r="NEA136" s="747"/>
      <c r="NEB136" s="747"/>
      <c r="NEC136" s="747"/>
      <c r="NED136" s="747"/>
      <c r="NEE136" s="747"/>
      <c r="NEF136" s="747"/>
      <c r="NEG136" s="747"/>
      <c r="NEH136" s="747"/>
      <c r="NEI136" s="747"/>
      <c r="NEJ136" s="747"/>
      <c r="NEK136" s="747"/>
      <c r="NEL136" s="747"/>
      <c r="NEM136" s="747"/>
      <c r="NEN136" s="747"/>
      <c r="NEO136" s="747"/>
      <c r="NEP136" s="747"/>
      <c r="NEQ136" s="747"/>
      <c r="NER136" s="747"/>
      <c r="NES136" s="747"/>
      <c r="NET136" s="747"/>
      <c r="NEU136" s="747"/>
      <c r="NEV136" s="747"/>
      <c r="NEW136" s="747"/>
      <c r="NEX136" s="747"/>
      <c r="NEY136" s="747"/>
      <c r="NEZ136" s="747"/>
      <c r="NFA136" s="747"/>
      <c r="NFB136" s="747"/>
      <c r="NFC136" s="747"/>
      <c r="NFD136" s="747"/>
      <c r="NFE136" s="747"/>
      <c r="NFF136" s="747"/>
      <c r="NFG136" s="747"/>
      <c r="NFH136" s="747"/>
      <c r="NFI136" s="747"/>
      <c r="NFJ136" s="747"/>
      <c r="NFK136" s="747"/>
      <c r="NFL136" s="747"/>
      <c r="NFM136" s="747"/>
      <c r="NFN136" s="747"/>
      <c r="NFO136" s="747"/>
      <c r="NFP136" s="747"/>
      <c r="NFQ136" s="747"/>
      <c r="NFR136" s="747"/>
      <c r="NFS136" s="747"/>
      <c r="NFT136" s="747"/>
      <c r="NFU136" s="747"/>
      <c r="NFV136" s="747"/>
      <c r="NFW136" s="747"/>
      <c r="NFX136" s="747"/>
      <c r="NFY136" s="747"/>
      <c r="NFZ136" s="747"/>
      <c r="NGA136" s="747"/>
      <c r="NGB136" s="747"/>
      <c r="NGC136" s="747"/>
      <c r="NGD136" s="747"/>
      <c r="NGE136" s="747"/>
      <c r="NGF136" s="747"/>
      <c r="NGG136" s="747"/>
      <c r="NGH136" s="747"/>
      <c r="NGI136" s="747"/>
      <c r="NGJ136" s="747"/>
      <c r="NGK136" s="747"/>
      <c r="NGL136" s="747"/>
      <c r="NGM136" s="747"/>
      <c r="NGN136" s="747"/>
      <c r="NGO136" s="747"/>
      <c r="NGP136" s="747"/>
      <c r="NGQ136" s="747"/>
      <c r="NGR136" s="747"/>
      <c r="NGS136" s="747"/>
      <c r="NGT136" s="747"/>
      <c r="NGU136" s="747"/>
      <c r="NGV136" s="747"/>
      <c r="NGW136" s="747"/>
      <c r="NGX136" s="747"/>
      <c r="NGY136" s="747"/>
      <c r="NGZ136" s="747"/>
      <c r="NHA136" s="747"/>
      <c r="NHB136" s="747"/>
      <c r="NHC136" s="747"/>
      <c r="NHD136" s="747"/>
      <c r="NHE136" s="747"/>
      <c r="NHF136" s="747"/>
      <c r="NHG136" s="747"/>
      <c r="NHH136" s="747"/>
      <c r="NHI136" s="747"/>
      <c r="NHJ136" s="747"/>
      <c r="NHK136" s="747"/>
      <c r="NHL136" s="747"/>
      <c r="NHM136" s="747"/>
      <c r="NHN136" s="747"/>
      <c r="NHO136" s="747"/>
      <c r="NHP136" s="747"/>
      <c r="NHQ136" s="747"/>
      <c r="NHR136" s="747"/>
      <c r="NHS136" s="747"/>
      <c r="NHT136" s="747"/>
      <c r="NHU136" s="747"/>
      <c r="NHV136" s="747"/>
      <c r="NHW136" s="747"/>
      <c r="NHX136" s="747"/>
      <c r="NHY136" s="747"/>
      <c r="NHZ136" s="747"/>
      <c r="NIA136" s="747"/>
      <c r="NIB136" s="747"/>
      <c r="NIC136" s="747"/>
      <c r="NID136" s="747"/>
      <c r="NIE136" s="747"/>
      <c r="NIF136" s="747"/>
      <c r="NIG136" s="747"/>
      <c r="NIH136" s="747"/>
      <c r="NII136" s="747"/>
      <c r="NIJ136" s="747"/>
      <c r="NIK136" s="747"/>
      <c r="NIL136" s="747"/>
      <c r="NIM136" s="747"/>
      <c r="NIN136" s="747"/>
      <c r="NIO136" s="747"/>
      <c r="NIP136" s="747"/>
      <c r="NIQ136" s="747"/>
      <c r="NIR136" s="747"/>
      <c r="NIS136" s="747"/>
      <c r="NIT136" s="747"/>
      <c r="NIU136" s="747"/>
      <c r="NIV136" s="747"/>
      <c r="NIW136" s="747"/>
      <c r="NIX136" s="747"/>
      <c r="NIY136" s="747"/>
      <c r="NIZ136" s="747"/>
      <c r="NJA136" s="747"/>
      <c r="NJB136" s="747"/>
      <c r="NJC136" s="747"/>
      <c r="NJD136" s="747"/>
      <c r="NJE136" s="747"/>
      <c r="NJF136" s="747"/>
      <c r="NJG136" s="747"/>
      <c r="NJH136" s="747"/>
      <c r="NJI136" s="747"/>
      <c r="NJJ136" s="747"/>
      <c r="NJK136" s="747"/>
      <c r="NJL136" s="747"/>
      <c r="NJM136" s="747"/>
      <c r="NJN136" s="747"/>
      <c r="NJO136" s="747"/>
      <c r="NJP136" s="747"/>
      <c r="NJQ136" s="747"/>
      <c r="NJR136" s="747"/>
      <c r="NJS136" s="747"/>
      <c r="NJT136" s="747"/>
      <c r="NJU136" s="747"/>
      <c r="NJV136" s="747"/>
      <c r="NJW136" s="747"/>
      <c r="NJX136" s="747"/>
      <c r="NJY136" s="747"/>
      <c r="NJZ136" s="747"/>
      <c r="NKA136" s="747"/>
      <c r="NKB136" s="747"/>
      <c r="NKC136" s="747"/>
      <c r="NKD136" s="747"/>
      <c r="NKE136" s="747"/>
      <c r="NKF136" s="747"/>
      <c r="NKG136" s="747"/>
      <c r="NKH136" s="747"/>
      <c r="NKI136" s="747"/>
      <c r="NKJ136" s="747"/>
      <c r="NKK136" s="747"/>
      <c r="NKL136" s="747"/>
      <c r="NKM136" s="747"/>
      <c r="NKN136" s="747"/>
      <c r="NKO136" s="747"/>
      <c r="NKP136" s="747"/>
      <c r="NKQ136" s="747"/>
      <c r="NKR136" s="747"/>
      <c r="NKS136" s="747"/>
      <c r="NKT136" s="747"/>
      <c r="NKU136" s="747"/>
      <c r="NKV136" s="747"/>
      <c r="NKW136" s="747"/>
      <c r="NKX136" s="747"/>
      <c r="NKY136" s="747"/>
      <c r="NKZ136" s="747"/>
      <c r="NLA136" s="747"/>
      <c r="NLB136" s="747"/>
      <c r="NLC136" s="747"/>
      <c r="NLD136" s="747"/>
      <c r="NLE136" s="747"/>
      <c r="NLF136" s="747"/>
      <c r="NLG136" s="747"/>
      <c r="NLH136" s="747"/>
      <c r="NLI136" s="747"/>
      <c r="NLJ136" s="747"/>
      <c r="NLK136" s="747"/>
      <c r="NLL136" s="747"/>
      <c r="NLM136" s="747"/>
      <c r="NLN136" s="747"/>
      <c r="NLO136" s="747"/>
      <c r="NLP136" s="747"/>
      <c r="NLQ136" s="747"/>
      <c r="NLR136" s="747"/>
      <c r="NLS136" s="747"/>
      <c r="NLT136" s="747"/>
      <c r="NLU136" s="747"/>
      <c r="NLV136" s="747"/>
      <c r="NLW136" s="747"/>
      <c r="NLX136" s="747"/>
      <c r="NLY136" s="747"/>
      <c r="NLZ136" s="747"/>
      <c r="NMA136" s="747"/>
      <c r="NMB136" s="747"/>
      <c r="NMC136" s="747"/>
      <c r="NMD136" s="747"/>
      <c r="NME136" s="747"/>
      <c r="NMF136" s="747"/>
      <c r="NMG136" s="747"/>
      <c r="NMH136" s="747"/>
      <c r="NMI136" s="747"/>
      <c r="NMJ136" s="747"/>
      <c r="NMK136" s="747"/>
      <c r="NML136" s="747"/>
      <c r="NMM136" s="747"/>
      <c r="NMN136" s="747"/>
      <c r="NMO136" s="747"/>
      <c r="NMP136" s="747"/>
      <c r="NMQ136" s="747"/>
      <c r="NMR136" s="747"/>
      <c r="NMS136" s="747"/>
      <c r="NMT136" s="747"/>
      <c r="NMU136" s="747"/>
      <c r="NMV136" s="747"/>
      <c r="NMW136" s="747"/>
      <c r="NMX136" s="747"/>
      <c r="NMY136" s="747"/>
      <c r="NMZ136" s="747"/>
      <c r="NNA136" s="747"/>
      <c r="NNB136" s="747"/>
      <c r="NNC136" s="747"/>
      <c r="NND136" s="747"/>
      <c r="NNE136" s="747"/>
      <c r="NNF136" s="747"/>
      <c r="NNG136" s="747"/>
      <c r="NNH136" s="747"/>
      <c r="NNI136" s="747"/>
      <c r="NNJ136" s="747"/>
      <c r="NNK136" s="747"/>
      <c r="NNL136" s="747"/>
      <c r="NNM136" s="747"/>
      <c r="NNN136" s="747"/>
      <c r="NNO136" s="747"/>
      <c r="NNP136" s="747"/>
      <c r="NNQ136" s="747"/>
      <c r="NNR136" s="747"/>
      <c r="NNS136" s="747"/>
      <c r="NNT136" s="747"/>
      <c r="NNU136" s="747"/>
      <c r="NNV136" s="747"/>
      <c r="NNW136" s="747"/>
      <c r="NNX136" s="747"/>
      <c r="NNY136" s="747"/>
      <c r="NNZ136" s="747"/>
      <c r="NOA136" s="747"/>
      <c r="NOB136" s="747"/>
      <c r="NOC136" s="747"/>
      <c r="NOD136" s="747"/>
      <c r="NOE136" s="747"/>
      <c r="NOF136" s="747"/>
      <c r="NOG136" s="747"/>
      <c r="NOH136" s="747"/>
      <c r="NOI136" s="747"/>
      <c r="NOJ136" s="747"/>
      <c r="NOK136" s="747"/>
      <c r="NOL136" s="747"/>
      <c r="NOM136" s="747"/>
      <c r="NON136" s="747"/>
      <c r="NOO136" s="747"/>
      <c r="NOP136" s="747"/>
      <c r="NOQ136" s="747"/>
      <c r="NOR136" s="747"/>
      <c r="NOS136" s="747"/>
      <c r="NOT136" s="747"/>
      <c r="NOU136" s="747"/>
      <c r="NOV136" s="747"/>
      <c r="NOW136" s="747"/>
      <c r="NOX136" s="747"/>
      <c r="NOY136" s="747"/>
      <c r="NOZ136" s="747"/>
      <c r="NPA136" s="747"/>
      <c r="NPB136" s="747"/>
      <c r="NPC136" s="747"/>
      <c r="NPD136" s="747"/>
      <c r="NPE136" s="747"/>
      <c r="NPF136" s="747"/>
      <c r="NPG136" s="747"/>
      <c r="NPH136" s="747"/>
      <c r="NPI136" s="747"/>
      <c r="NPJ136" s="747"/>
      <c r="NPK136" s="747"/>
      <c r="NPL136" s="747"/>
      <c r="NPM136" s="747"/>
      <c r="NPN136" s="747"/>
      <c r="NPO136" s="747"/>
      <c r="NPP136" s="747"/>
      <c r="NPQ136" s="747"/>
      <c r="NPR136" s="747"/>
      <c r="NPS136" s="747"/>
      <c r="NPT136" s="747"/>
      <c r="NPU136" s="747"/>
      <c r="NPV136" s="747"/>
      <c r="NPW136" s="747"/>
      <c r="NPX136" s="747"/>
      <c r="NPY136" s="747"/>
      <c r="NPZ136" s="747"/>
      <c r="NQA136" s="747"/>
      <c r="NQB136" s="747"/>
      <c r="NQC136" s="747"/>
      <c r="NQD136" s="747"/>
      <c r="NQE136" s="747"/>
      <c r="NQF136" s="747"/>
      <c r="NQG136" s="747"/>
      <c r="NQH136" s="747"/>
      <c r="NQI136" s="747"/>
      <c r="NQJ136" s="747"/>
      <c r="NQK136" s="747"/>
      <c r="NQL136" s="747"/>
      <c r="NQM136" s="747"/>
      <c r="NQN136" s="747"/>
      <c r="NQO136" s="747"/>
      <c r="NQP136" s="747"/>
      <c r="NQQ136" s="747"/>
      <c r="NQR136" s="747"/>
      <c r="NQS136" s="747"/>
      <c r="NQT136" s="747"/>
      <c r="NQU136" s="747"/>
      <c r="NQV136" s="747"/>
      <c r="NQW136" s="747"/>
      <c r="NQX136" s="747"/>
      <c r="NQY136" s="747"/>
      <c r="NQZ136" s="747"/>
      <c r="NRA136" s="747"/>
      <c r="NRB136" s="747"/>
      <c r="NRC136" s="747"/>
      <c r="NRD136" s="747"/>
      <c r="NRE136" s="747"/>
      <c r="NRF136" s="747"/>
      <c r="NRG136" s="747"/>
      <c r="NRH136" s="747"/>
      <c r="NRI136" s="747"/>
      <c r="NRJ136" s="747"/>
      <c r="NRK136" s="747"/>
      <c r="NRL136" s="747"/>
      <c r="NRM136" s="747"/>
      <c r="NRN136" s="747"/>
      <c r="NRO136" s="747"/>
      <c r="NRP136" s="747"/>
      <c r="NRQ136" s="747"/>
      <c r="NRR136" s="747"/>
      <c r="NRS136" s="747"/>
      <c r="NRT136" s="747"/>
      <c r="NRU136" s="747"/>
      <c r="NRV136" s="747"/>
      <c r="NRW136" s="747"/>
      <c r="NRX136" s="747"/>
      <c r="NRY136" s="747"/>
      <c r="NRZ136" s="747"/>
      <c r="NSA136" s="747"/>
      <c r="NSB136" s="747"/>
      <c r="NSC136" s="747"/>
      <c r="NSD136" s="747"/>
      <c r="NSE136" s="747"/>
      <c r="NSF136" s="747"/>
      <c r="NSG136" s="747"/>
      <c r="NSH136" s="747"/>
      <c r="NSI136" s="747"/>
      <c r="NSJ136" s="747"/>
      <c r="NSK136" s="747"/>
      <c r="NSL136" s="747"/>
      <c r="NSM136" s="747"/>
      <c r="NSN136" s="747"/>
      <c r="NSO136" s="747"/>
      <c r="NSP136" s="747"/>
      <c r="NSQ136" s="747"/>
      <c r="NSR136" s="747"/>
      <c r="NSS136" s="747"/>
      <c r="NST136" s="747"/>
      <c r="NSU136" s="747"/>
      <c r="NSV136" s="747"/>
      <c r="NSW136" s="747"/>
      <c r="NSX136" s="747"/>
      <c r="NSY136" s="747"/>
      <c r="NSZ136" s="747"/>
      <c r="NTA136" s="747"/>
      <c r="NTB136" s="747"/>
      <c r="NTC136" s="747"/>
      <c r="NTD136" s="747"/>
      <c r="NTE136" s="747"/>
      <c r="NTF136" s="747"/>
      <c r="NTG136" s="747"/>
      <c r="NTH136" s="747"/>
      <c r="NTI136" s="747"/>
      <c r="NTJ136" s="747"/>
      <c r="NTK136" s="747"/>
      <c r="NTL136" s="747"/>
      <c r="NTM136" s="747"/>
      <c r="NTN136" s="747"/>
      <c r="NTO136" s="747"/>
      <c r="NTP136" s="747"/>
      <c r="NTQ136" s="747"/>
      <c r="NTR136" s="747"/>
      <c r="NTS136" s="747"/>
      <c r="NTT136" s="747"/>
      <c r="NTU136" s="747"/>
      <c r="NTV136" s="747"/>
      <c r="NTW136" s="747"/>
      <c r="NTX136" s="747"/>
      <c r="NTY136" s="747"/>
      <c r="NTZ136" s="747"/>
      <c r="NUA136" s="747"/>
      <c r="NUB136" s="747"/>
      <c r="NUC136" s="747"/>
      <c r="NUD136" s="747"/>
      <c r="NUE136" s="747"/>
      <c r="NUF136" s="747"/>
      <c r="NUG136" s="747"/>
      <c r="NUH136" s="747"/>
      <c r="NUI136" s="747"/>
      <c r="NUJ136" s="747"/>
      <c r="NUK136" s="747"/>
      <c r="NUL136" s="747"/>
      <c r="NUM136" s="747"/>
      <c r="NUN136" s="747"/>
      <c r="NUO136" s="747"/>
      <c r="NUP136" s="747"/>
      <c r="NUQ136" s="747"/>
      <c r="NUR136" s="747"/>
      <c r="NUS136" s="747"/>
      <c r="NUT136" s="747"/>
      <c r="NUU136" s="747"/>
      <c r="NUV136" s="747"/>
      <c r="NUW136" s="747"/>
      <c r="NUX136" s="747"/>
      <c r="NUY136" s="747"/>
      <c r="NUZ136" s="747"/>
      <c r="NVA136" s="747"/>
      <c r="NVB136" s="747"/>
      <c r="NVC136" s="747"/>
      <c r="NVD136" s="747"/>
      <c r="NVE136" s="747"/>
      <c r="NVF136" s="747"/>
      <c r="NVG136" s="747"/>
      <c r="NVH136" s="747"/>
      <c r="NVI136" s="747"/>
      <c r="NVJ136" s="747"/>
      <c r="NVK136" s="747"/>
      <c r="NVL136" s="747"/>
      <c r="NVM136" s="747"/>
      <c r="NVN136" s="747"/>
      <c r="NVO136" s="747"/>
      <c r="NVP136" s="747"/>
      <c r="NVQ136" s="747"/>
      <c r="NVR136" s="747"/>
      <c r="NVS136" s="747"/>
      <c r="NVT136" s="747"/>
      <c r="NVU136" s="747"/>
      <c r="NVV136" s="747"/>
      <c r="NVW136" s="747"/>
      <c r="NVX136" s="747"/>
      <c r="NVY136" s="747"/>
      <c r="NVZ136" s="747"/>
      <c r="NWA136" s="747"/>
      <c r="NWB136" s="747"/>
      <c r="NWC136" s="747"/>
      <c r="NWD136" s="747"/>
      <c r="NWE136" s="747"/>
      <c r="NWF136" s="747"/>
      <c r="NWG136" s="747"/>
      <c r="NWH136" s="747"/>
      <c r="NWI136" s="747"/>
      <c r="NWJ136" s="747"/>
      <c r="NWK136" s="747"/>
      <c r="NWL136" s="747"/>
      <c r="NWM136" s="747"/>
      <c r="NWN136" s="747"/>
      <c r="NWO136" s="747"/>
      <c r="NWP136" s="747"/>
      <c r="NWQ136" s="747"/>
      <c r="NWR136" s="747"/>
      <c r="NWS136" s="747"/>
      <c r="NWT136" s="747"/>
      <c r="NWU136" s="747"/>
      <c r="NWV136" s="747"/>
      <c r="NWW136" s="747"/>
      <c r="NWX136" s="747"/>
      <c r="NWY136" s="747"/>
      <c r="NWZ136" s="747"/>
      <c r="NXA136" s="747"/>
      <c r="NXB136" s="747"/>
      <c r="NXC136" s="747"/>
      <c r="NXD136" s="747"/>
      <c r="NXE136" s="747"/>
      <c r="NXF136" s="747"/>
      <c r="NXG136" s="747"/>
      <c r="NXH136" s="747"/>
      <c r="NXI136" s="747"/>
      <c r="NXJ136" s="747"/>
      <c r="NXK136" s="747"/>
      <c r="NXL136" s="747"/>
      <c r="NXM136" s="747"/>
      <c r="NXN136" s="747"/>
      <c r="NXO136" s="747"/>
      <c r="NXP136" s="747"/>
      <c r="NXQ136" s="747"/>
      <c r="NXR136" s="747"/>
      <c r="NXS136" s="747"/>
      <c r="NXT136" s="747"/>
      <c r="NXU136" s="747"/>
      <c r="NXV136" s="747"/>
      <c r="NXW136" s="747"/>
      <c r="NXX136" s="747"/>
      <c r="NXY136" s="747"/>
      <c r="NXZ136" s="747"/>
      <c r="NYA136" s="747"/>
      <c r="NYB136" s="747"/>
      <c r="NYC136" s="747"/>
      <c r="NYD136" s="747"/>
      <c r="NYE136" s="747"/>
      <c r="NYF136" s="747"/>
      <c r="NYG136" s="747"/>
      <c r="NYH136" s="747"/>
      <c r="NYI136" s="747"/>
      <c r="NYJ136" s="747"/>
      <c r="NYK136" s="747"/>
      <c r="NYL136" s="747"/>
      <c r="NYM136" s="747"/>
      <c r="NYN136" s="747"/>
      <c r="NYO136" s="747"/>
      <c r="NYP136" s="747"/>
      <c r="NYQ136" s="747"/>
      <c r="NYR136" s="747"/>
      <c r="NYS136" s="747"/>
      <c r="NYT136" s="747"/>
      <c r="NYU136" s="747"/>
      <c r="NYV136" s="747"/>
      <c r="NYW136" s="747"/>
      <c r="NYX136" s="747"/>
      <c r="NYY136" s="747"/>
      <c r="NYZ136" s="747"/>
      <c r="NZA136" s="747"/>
      <c r="NZB136" s="747"/>
      <c r="NZC136" s="747"/>
      <c r="NZD136" s="747"/>
      <c r="NZE136" s="747"/>
      <c r="NZF136" s="747"/>
      <c r="NZG136" s="747"/>
      <c r="NZH136" s="747"/>
      <c r="NZI136" s="747"/>
      <c r="NZJ136" s="747"/>
      <c r="NZK136" s="747"/>
      <c r="NZL136" s="747"/>
      <c r="NZM136" s="747"/>
      <c r="NZN136" s="747"/>
      <c r="NZO136" s="747"/>
      <c r="NZP136" s="747"/>
      <c r="NZQ136" s="747"/>
      <c r="NZR136" s="747"/>
      <c r="NZS136" s="747"/>
      <c r="NZT136" s="747"/>
      <c r="NZU136" s="747"/>
      <c r="NZV136" s="747"/>
      <c r="NZW136" s="747"/>
      <c r="NZX136" s="747"/>
      <c r="NZY136" s="747"/>
      <c r="NZZ136" s="747"/>
      <c r="OAA136" s="747"/>
      <c r="OAB136" s="747"/>
      <c r="OAC136" s="747"/>
      <c r="OAD136" s="747"/>
      <c r="OAE136" s="747"/>
      <c r="OAF136" s="747"/>
      <c r="OAG136" s="747"/>
      <c r="OAH136" s="747"/>
      <c r="OAI136" s="747"/>
      <c r="OAJ136" s="747"/>
      <c r="OAK136" s="747"/>
      <c r="OAL136" s="747"/>
      <c r="OAM136" s="747"/>
      <c r="OAN136" s="747"/>
      <c r="OAO136" s="747"/>
      <c r="OAP136" s="747"/>
      <c r="OAQ136" s="747"/>
      <c r="OAR136" s="747"/>
      <c r="OAS136" s="747"/>
      <c r="OAT136" s="747"/>
      <c r="OAU136" s="747"/>
      <c r="OAV136" s="747"/>
      <c r="OAW136" s="747"/>
      <c r="OAX136" s="747"/>
      <c r="OAY136" s="747"/>
      <c r="OAZ136" s="747"/>
      <c r="OBA136" s="747"/>
      <c r="OBB136" s="747"/>
      <c r="OBC136" s="747"/>
      <c r="OBD136" s="747"/>
      <c r="OBE136" s="747"/>
      <c r="OBF136" s="747"/>
      <c r="OBG136" s="747"/>
      <c r="OBH136" s="747"/>
      <c r="OBI136" s="747"/>
      <c r="OBJ136" s="747"/>
      <c r="OBK136" s="747"/>
      <c r="OBL136" s="747"/>
      <c r="OBM136" s="747"/>
      <c r="OBN136" s="747"/>
      <c r="OBO136" s="747"/>
      <c r="OBP136" s="747"/>
      <c r="OBQ136" s="747"/>
      <c r="OBR136" s="747"/>
      <c r="OBS136" s="747"/>
      <c r="OBT136" s="747"/>
      <c r="OBU136" s="747"/>
      <c r="OBV136" s="747"/>
      <c r="OBW136" s="747"/>
      <c r="OBX136" s="747"/>
      <c r="OBY136" s="747"/>
      <c r="OBZ136" s="747"/>
      <c r="OCA136" s="747"/>
      <c r="OCB136" s="747"/>
      <c r="OCC136" s="747"/>
      <c r="OCD136" s="747"/>
      <c r="OCE136" s="747"/>
      <c r="OCF136" s="747"/>
      <c r="OCG136" s="747"/>
      <c r="OCH136" s="747"/>
      <c r="OCI136" s="747"/>
      <c r="OCJ136" s="747"/>
      <c r="OCK136" s="747"/>
      <c r="OCL136" s="747"/>
      <c r="OCM136" s="747"/>
      <c r="OCN136" s="747"/>
      <c r="OCO136" s="747"/>
      <c r="OCP136" s="747"/>
      <c r="OCQ136" s="747"/>
      <c r="OCR136" s="747"/>
      <c r="OCS136" s="747"/>
      <c r="OCT136" s="747"/>
      <c r="OCU136" s="747"/>
      <c r="OCV136" s="747"/>
      <c r="OCW136" s="747"/>
      <c r="OCX136" s="747"/>
      <c r="OCY136" s="747"/>
      <c r="OCZ136" s="747"/>
      <c r="ODA136" s="747"/>
      <c r="ODB136" s="747"/>
      <c r="ODC136" s="747"/>
      <c r="ODD136" s="747"/>
      <c r="ODE136" s="747"/>
      <c r="ODF136" s="747"/>
      <c r="ODG136" s="747"/>
      <c r="ODH136" s="747"/>
      <c r="ODI136" s="747"/>
      <c r="ODJ136" s="747"/>
      <c r="ODK136" s="747"/>
      <c r="ODL136" s="747"/>
      <c r="ODM136" s="747"/>
      <c r="ODN136" s="747"/>
      <c r="ODO136" s="747"/>
      <c r="ODP136" s="747"/>
      <c r="ODQ136" s="747"/>
      <c r="ODR136" s="747"/>
      <c r="ODS136" s="747"/>
      <c r="ODT136" s="747"/>
      <c r="ODU136" s="747"/>
      <c r="ODV136" s="747"/>
      <c r="ODW136" s="747"/>
      <c r="ODX136" s="747"/>
      <c r="ODY136" s="747"/>
      <c r="ODZ136" s="747"/>
      <c r="OEA136" s="747"/>
      <c r="OEB136" s="747"/>
      <c r="OEC136" s="747"/>
      <c r="OED136" s="747"/>
      <c r="OEE136" s="747"/>
      <c r="OEF136" s="747"/>
      <c r="OEG136" s="747"/>
      <c r="OEH136" s="747"/>
      <c r="OEI136" s="747"/>
      <c r="OEJ136" s="747"/>
      <c r="OEK136" s="747"/>
      <c r="OEL136" s="747"/>
      <c r="OEM136" s="747"/>
      <c r="OEN136" s="747"/>
      <c r="OEO136" s="747"/>
      <c r="OEP136" s="747"/>
      <c r="OEQ136" s="747"/>
      <c r="OER136" s="747"/>
      <c r="OES136" s="747"/>
      <c r="OET136" s="747"/>
      <c r="OEU136" s="747"/>
      <c r="OEV136" s="747"/>
      <c r="OEW136" s="747"/>
      <c r="OEX136" s="747"/>
      <c r="OEY136" s="747"/>
      <c r="OEZ136" s="747"/>
      <c r="OFA136" s="747"/>
      <c r="OFB136" s="747"/>
      <c r="OFC136" s="747"/>
      <c r="OFD136" s="747"/>
      <c r="OFE136" s="747"/>
      <c r="OFF136" s="747"/>
      <c r="OFG136" s="747"/>
      <c r="OFH136" s="747"/>
      <c r="OFI136" s="747"/>
      <c r="OFJ136" s="747"/>
      <c r="OFK136" s="747"/>
      <c r="OFL136" s="747"/>
      <c r="OFM136" s="747"/>
      <c r="OFN136" s="747"/>
      <c r="OFO136" s="747"/>
      <c r="OFP136" s="747"/>
      <c r="OFQ136" s="747"/>
      <c r="OFR136" s="747"/>
      <c r="OFS136" s="747"/>
      <c r="OFT136" s="747"/>
      <c r="OFU136" s="747"/>
      <c r="OFV136" s="747"/>
      <c r="OFW136" s="747"/>
      <c r="OFX136" s="747"/>
      <c r="OFY136" s="747"/>
      <c r="OFZ136" s="747"/>
      <c r="OGA136" s="747"/>
      <c r="OGB136" s="747"/>
      <c r="OGC136" s="747"/>
      <c r="OGD136" s="747"/>
      <c r="OGE136" s="747"/>
      <c r="OGF136" s="747"/>
      <c r="OGG136" s="747"/>
      <c r="OGH136" s="747"/>
      <c r="OGI136" s="747"/>
      <c r="OGJ136" s="747"/>
      <c r="OGK136" s="747"/>
      <c r="OGL136" s="747"/>
      <c r="OGM136" s="747"/>
      <c r="OGN136" s="747"/>
      <c r="OGO136" s="747"/>
      <c r="OGP136" s="747"/>
      <c r="OGQ136" s="747"/>
      <c r="OGR136" s="747"/>
      <c r="OGS136" s="747"/>
      <c r="OGT136" s="747"/>
      <c r="OGU136" s="747"/>
      <c r="OGV136" s="747"/>
      <c r="OGW136" s="747"/>
      <c r="OGX136" s="747"/>
      <c r="OGY136" s="747"/>
      <c r="OGZ136" s="747"/>
      <c r="OHA136" s="747"/>
      <c r="OHB136" s="747"/>
      <c r="OHC136" s="747"/>
      <c r="OHD136" s="747"/>
      <c r="OHE136" s="747"/>
      <c r="OHF136" s="747"/>
      <c r="OHG136" s="747"/>
      <c r="OHH136" s="747"/>
      <c r="OHI136" s="747"/>
      <c r="OHJ136" s="747"/>
      <c r="OHK136" s="747"/>
      <c r="OHL136" s="747"/>
      <c r="OHM136" s="747"/>
      <c r="OHN136" s="747"/>
      <c r="OHO136" s="747"/>
      <c r="OHP136" s="747"/>
      <c r="OHQ136" s="747"/>
      <c r="OHR136" s="747"/>
      <c r="OHS136" s="747"/>
      <c r="OHT136" s="747"/>
      <c r="OHU136" s="747"/>
      <c r="OHV136" s="747"/>
      <c r="OHW136" s="747"/>
      <c r="OHX136" s="747"/>
      <c r="OHY136" s="747"/>
      <c r="OHZ136" s="747"/>
      <c r="OIA136" s="747"/>
      <c r="OIB136" s="747"/>
      <c r="OIC136" s="747"/>
      <c r="OID136" s="747"/>
      <c r="OIE136" s="747"/>
      <c r="OIF136" s="747"/>
      <c r="OIG136" s="747"/>
      <c r="OIH136" s="747"/>
      <c r="OII136" s="747"/>
      <c r="OIJ136" s="747"/>
      <c r="OIK136" s="747"/>
      <c r="OIL136" s="747"/>
      <c r="OIM136" s="747"/>
      <c r="OIN136" s="747"/>
      <c r="OIO136" s="747"/>
      <c r="OIP136" s="747"/>
      <c r="OIQ136" s="747"/>
      <c r="OIR136" s="747"/>
      <c r="OIS136" s="747"/>
      <c r="OIT136" s="747"/>
      <c r="OIU136" s="747"/>
      <c r="OIV136" s="747"/>
      <c r="OIW136" s="747"/>
      <c r="OIX136" s="747"/>
      <c r="OIY136" s="747"/>
      <c r="OIZ136" s="747"/>
      <c r="OJA136" s="747"/>
      <c r="OJB136" s="747"/>
      <c r="OJC136" s="747"/>
      <c r="OJD136" s="747"/>
      <c r="OJE136" s="747"/>
      <c r="OJF136" s="747"/>
      <c r="OJG136" s="747"/>
      <c r="OJH136" s="747"/>
      <c r="OJI136" s="747"/>
      <c r="OJJ136" s="747"/>
      <c r="OJK136" s="747"/>
      <c r="OJL136" s="747"/>
      <c r="OJM136" s="747"/>
      <c r="OJN136" s="747"/>
      <c r="OJO136" s="747"/>
      <c r="OJP136" s="747"/>
      <c r="OJQ136" s="747"/>
      <c r="OJR136" s="747"/>
      <c r="OJS136" s="747"/>
      <c r="OJT136" s="747"/>
      <c r="OJU136" s="747"/>
      <c r="OJV136" s="747"/>
      <c r="OJW136" s="747"/>
      <c r="OJX136" s="747"/>
      <c r="OJY136" s="747"/>
      <c r="OJZ136" s="747"/>
      <c r="OKA136" s="747"/>
      <c r="OKB136" s="747"/>
      <c r="OKC136" s="747"/>
      <c r="OKD136" s="747"/>
      <c r="OKE136" s="747"/>
      <c r="OKF136" s="747"/>
      <c r="OKG136" s="747"/>
      <c r="OKH136" s="747"/>
      <c r="OKI136" s="747"/>
      <c r="OKJ136" s="747"/>
      <c r="OKK136" s="747"/>
      <c r="OKL136" s="747"/>
      <c r="OKM136" s="747"/>
      <c r="OKN136" s="747"/>
      <c r="OKO136" s="747"/>
      <c r="OKP136" s="747"/>
      <c r="OKQ136" s="747"/>
      <c r="OKR136" s="747"/>
      <c r="OKS136" s="747"/>
      <c r="OKT136" s="747"/>
      <c r="OKU136" s="747"/>
      <c r="OKV136" s="747"/>
      <c r="OKW136" s="747"/>
      <c r="OKX136" s="747"/>
      <c r="OKY136" s="747"/>
      <c r="OKZ136" s="747"/>
      <c r="OLA136" s="747"/>
      <c r="OLB136" s="747"/>
      <c r="OLC136" s="747"/>
      <c r="OLD136" s="747"/>
      <c r="OLE136" s="747"/>
      <c r="OLF136" s="747"/>
      <c r="OLG136" s="747"/>
      <c r="OLH136" s="747"/>
      <c r="OLI136" s="747"/>
      <c r="OLJ136" s="747"/>
      <c r="OLK136" s="747"/>
      <c r="OLL136" s="747"/>
      <c r="OLM136" s="747"/>
      <c r="OLN136" s="747"/>
      <c r="OLO136" s="747"/>
      <c r="OLP136" s="747"/>
      <c r="OLQ136" s="747"/>
      <c r="OLR136" s="747"/>
      <c r="OLS136" s="747"/>
      <c r="OLT136" s="747"/>
      <c r="OLU136" s="747"/>
      <c r="OLV136" s="747"/>
      <c r="OLW136" s="747"/>
      <c r="OLX136" s="747"/>
      <c r="OLY136" s="747"/>
      <c r="OLZ136" s="747"/>
      <c r="OMA136" s="747"/>
      <c r="OMB136" s="747"/>
      <c r="OMC136" s="747"/>
      <c r="OMD136" s="747"/>
      <c r="OME136" s="747"/>
      <c r="OMF136" s="747"/>
      <c r="OMG136" s="747"/>
      <c r="OMH136" s="747"/>
      <c r="OMI136" s="747"/>
      <c r="OMJ136" s="747"/>
      <c r="OMK136" s="747"/>
      <c r="OML136" s="747"/>
      <c r="OMM136" s="747"/>
      <c r="OMN136" s="747"/>
      <c r="OMO136" s="747"/>
      <c r="OMP136" s="747"/>
      <c r="OMQ136" s="747"/>
      <c r="OMR136" s="747"/>
      <c r="OMS136" s="747"/>
      <c r="OMT136" s="747"/>
      <c r="OMU136" s="747"/>
      <c r="OMV136" s="747"/>
      <c r="OMW136" s="747"/>
      <c r="OMX136" s="747"/>
      <c r="OMY136" s="747"/>
      <c r="OMZ136" s="747"/>
      <c r="ONA136" s="747"/>
      <c r="ONB136" s="747"/>
      <c r="ONC136" s="747"/>
      <c r="OND136" s="747"/>
      <c r="ONE136" s="747"/>
      <c r="ONF136" s="747"/>
      <c r="ONG136" s="747"/>
      <c r="ONH136" s="747"/>
      <c r="ONI136" s="747"/>
      <c r="ONJ136" s="747"/>
      <c r="ONK136" s="747"/>
      <c r="ONL136" s="747"/>
      <c r="ONM136" s="747"/>
      <c r="ONN136" s="747"/>
      <c r="ONO136" s="747"/>
      <c r="ONP136" s="747"/>
      <c r="ONQ136" s="747"/>
      <c r="ONR136" s="747"/>
      <c r="ONS136" s="747"/>
      <c r="ONT136" s="747"/>
      <c r="ONU136" s="747"/>
      <c r="ONV136" s="747"/>
      <c r="ONW136" s="747"/>
      <c r="ONX136" s="747"/>
      <c r="ONY136" s="747"/>
      <c r="ONZ136" s="747"/>
      <c r="OOA136" s="747"/>
      <c r="OOB136" s="747"/>
      <c r="OOC136" s="747"/>
      <c r="OOD136" s="747"/>
      <c r="OOE136" s="747"/>
      <c r="OOF136" s="747"/>
      <c r="OOG136" s="747"/>
      <c r="OOH136" s="747"/>
      <c r="OOI136" s="747"/>
      <c r="OOJ136" s="747"/>
      <c r="OOK136" s="747"/>
      <c r="OOL136" s="747"/>
      <c r="OOM136" s="747"/>
      <c r="OON136" s="747"/>
      <c r="OOO136" s="747"/>
      <c r="OOP136" s="747"/>
      <c r="OOQ136" s="747"/>
      <c r="OOR136" s="747"/>
      <c r="OOS136" s="747"/>
      <c r="OOT136" s="747"/>
      <c r="OOU136" s="747"/>
      <c r="OOV136" s="747"/>
      <c r="OOW136" s="747"/>
      <c r="OOX136" s="747"/>
      <c r="OOY136" s="747"/>
      <c r="OOZ136" s="747"/>
      <c r="OPA136" s="747"/>
      <c r="OPB136" s="747"/>
      <c r="OPC136" s="747"/>
      <c r="OPD136" s="747"/>
      <c r="OPE136" s="747"/>
      <c r="OPF136" s="747"/>
      <c r="OPG136" s="747"/>
      <c r="OPH136" s="747"/>
      <c r="OPI136" s="747"/>
      <c r="OPJ136" s="747"/>
      <c r="OPK136" s="747"/>
      <c r="OPL136" s="747"/>
      <c r="OPM136" s="747"/>
      <c r="OPN136" s="747"/>
      <c r="OPO136" s="747"/>
      <c r="OPP136" s="747"/>
      <c r="OPQ136" s="747"/>
      <c r="OPR136" s="747"/>
      <c r="OPS136" s="747"/>
      <c r="OPT136" s="747"/>
      <c r="OPU136" s="747"/>
      <c r="OPV136" s="747"/>
      <c r="OPW136" s="747"/>
      <c r="OPX136" s="747"/>
      <c r="OPY136" s="747"/>
      <c r="OPZ136" s="747"/>
      <c r="OQA136" s="747"/>
      <c r="OQB136" s="747"/>
      <c r="OQC136" s="747"/>
      <c r="OQD136" s="747"/>
      <c r="OQE136" s="747"/>
      <c r="OQF136" s="747"/>
      <c r="OQG136" s="747"/>
      <c r="OQH136" s="747"/>
      <c r="OQI136" s="747"/>
      <c r="OQJ136" s="747"/>
      <c r="OQK136" s="747"/>
      <c r="OQL136" s="747"/>
      <c r="OQM136" s="747"/>
      <c r="OQN136" s="747"/>
      <c r="OQO136" s="747"/>
      <c r="OQP136" s="747"/>
      <c r="OQQ136" s="747"/>
      <c r="OQR136" s="747"/>
      <c r="OQS136" s="747"/>
      <c r="OQT136" s="747"/>
      <c r="OQU136" s="747"/>
      <c r="OQV136" s="747"/>
      <c r="OQW136" s="747"/>
      <c r="OQX136" s="747"/>
      <c r="OQY136" s="747"/>
      <c r="OQZ136" s="747"/>
      <c r="ORA136" s="747"/>
      <c r="ORB136" s="747"/>
      <c r="ORC136" s="747"/>
      <c r="ORD136" s="747"/>
      <c r="ORE136" s="747"/>
      <c r="ORF136" s="747"/>
      <c r="ORG136" s="747"/>
      <c r="ORH136" s="747"/>
      <c r="ORI136" s="747"/>
      <c r="ORJ136" s="747"/>
      <c r="ORK136" s="747"/>
      <c r="ORL136" s="747"/>
      <c r="ORM136" s="747"/>
      <c r="ORN136" s="747"/>
      <c r="ORO136" s="747"/>
      <c r="ORP136" s="747"/>
      <c r="ORQ136" s="747"/>
      <c r="ORR136" s="747"/>
      <c r="ORS136" s="747"/>
      <c r="ORT136" s="747"/>
      <c r="ORU136" s="747"/>
      <c r="ORV136" s="747"/>
      <c r="ORW136" s="747"/>
      <c r="ORX136" s="747"/>
      <c r="ORY136" s="747"/>
      <c r="ORZ136" s="747"/>
      <c r="OSA136" s="747"/>
      <c r="OSB136" s="747"/>
      <c r="OSC136" s="747"/>
      <c r="OSD136" s="747"/>
      <c r="OSE136" s="747"/>
      <c r="OSF136" s="747"/>
      <c r="OSG136" s="747"/>
      <c r="OSH136" s="747"/>
      <c r="OSI136" s="747"/>
      <c r="OSJ136" s="747"/>
      <c r="OSK136" s="747"/>
      <c r="OSL136" s="747"/>
      <c r="OSM136" s="747"/>
      <c r="OSN136" s="747"/>
      <c r="OSO136" s="747"/>
      <c r="OSP136" s="747"/>
      <c r="OSQ136" s="747"/>
      <c r="OSR136" s="747"/>
      <c r="OSS136" s="747"/>
      <c r="OST136" s="747"/>
      <c r="OSU136" s="747"/>
      <c r="OSV136" s="747"/>
      <c r="OSW136" s="747"/>
      <c r="OSX136" s="747"/>
      <c r="OSY136" s="747"/>
      <c r="OSZ136" s="747"/>
      <c r="OTA136" s="747"/>
      <c r="OTB136" s="747"/>
      <c r="OTC136" s="747"/>
      <c r="OTD136" s="747"/>
      <c r="OTE136" s="747"/>
      <c r="OTF136" s="747"/>
      <c r="OTG136" s="747"/>
      <c r="OTH136" s="747"/>
      <c r="OTI136" s="747"/>
      <c r="OTJ136" s="747"/>
      <c r="OTK136" s="747"/>
      <c r="OTL136" s="747"/>
      <c r="OTM136" s="747"/>
      <c r="OTN136" s="747"/>
      <c r="OTO136" s="747"/>
      <c r="OTP136" s="747"/>
      <c r="OTQ136" s="747"/>
      <c r="OTR136" s="747"/>
      <c r="OTS136" s="747"/>
      <c r="OTT136" s="747"/>
      <c r="OTU136" s="747"/>
      <c r="OTV136" s="747"/>
      <c r="OTW136" s="747"/>
      <c r="OTX136" s="747"/>
      <c r="OTY136" s="747"/>
      <c r="OTZ136" s="747"/>
      <c r="OUA136" s="747"/>
      <c r="OUB136" s="747"/>
      <c r="OUC136" s="747"/>
      <c r="OUD136" s="747"/>
      <c r="OUE136" s="747"/>
      <c r="OUF136" s="747"/>
      <c r="OUG136" s="747"/>
      <c r="OUH136" s="747"/>
      <c r="OUI136" s="747"/>
      <c r="OUJ136" s="747"/>
      <c r="OUK136" s="747"/>
      <c r="OUL136" s="747"/>
      <c r="OUM136" s="747"/>
      <c r="OUN136" s="747"/>
      <c r="OUO136" s="747"/>
      <c r="OUP136" s="747"/>
      <c r="OUQ136" s="747"/>
      <c r="OUR136" s="747"/>
      <c r="OUS136" s="747"/>
      <c r="OUT136" s="747"/>
      <c r="OUU136" s="747"/>
      <c r="OUV136" s="747"/>
      <c r="OUW136" s="747"/>
      <c r="OUX136" s="747"/>
      <c r="OUY136" s="747"/>
      <c r="OUZ136" s="747"/>
      <c r="OVA136" s="747"/>
      <c r="OVB136" s="747"/>
      <c r="OVC136" s="747"/>
      <c r="OVD136" s="747"/>
      <c r="OVE136" s="747"/>
      <c r="OVF136" s="747"/>
      <c r="OVG136" s="747"/>
      <c r="OVH136" s="747"/>
      <c r="OVI136" s="747"/>
      <c r="OVJ136" s="747"/>
      <c r="OVK136" s="747"/>
      <c r="OVL136" s="747"/>
      <c r="OVM136" s="747"/>
      <c r="OVN136" s="747"/>
      <c r="OVO136" s="747"/>
      <c r="OVP136" s="747"/>
      <c r="OVQ136" s="747"/>
      <c r="OVR136" s="747"/>
      <c r="OVS136" s="747"/>
      <c r="OVT136" s="747"/>
      <c r="OVU136" s="747"/>
      <c r="OVV136" s="747"/>
      <c r="OVW136" s="747"/>
      <c r="OVX136" s="747"/>
      <c r="OVY136" s="747"/>
      <c r="OVZ136" s="747"/>
      <c r="OWA136" s="747"/>
      <c r="OWB136" s="747"/>
      <c r="OWC136" s="747"/>
      <c r="OWD136" s="747"/>
      <c r="OWE136" s="747"/>
      <c r="OWF136" s="747"/>
      <c r="OWG136" s="747"/>
      <c r="OWH136" s="747"/>
      <c r="OWI136" s="747"/>
      <c r="OWJ136" s="747"/>
      <c r="OWK136" s="747"/>
      <c r="OWL136" s="747"/>
      <c r="OWM136" s="747"/>
      <c r="OWN136" s="747"/>
      <c r="OWO136" s="747"/>
      <c r="OWP136" s="747"/>
      <c r="OWQ136" s="747"/>
      <c r="OWR136" s="747"/>
      <c r="OWS136" s="747"/>
      <c r="OWT136" s="747"/>
      <c r="OWU136" s="747"/>
      <c r="OWV136" s="747"/>
      <c r="OWW136" s="747"/>
      <c r="OWX136" s="747"/>
      <c r="OWY136" s="747"/>
      <c r="OWZ136" s="747"/>
      <c r="OXA136" s="747"/>
      <c r="OXB136" s="747"/>
      <c r="OXC136" s="747"/>
      <c r="OXD136" s="747"/>
      <c r="OXE136" s="747"/>
      <c r="OXF136" s="747"/>
      <c r="OXG136" s="747"/>
      <c r="OXH136" s="747"/>
      <c r="OXI136" s="747"/>
      <c r="OXJ136" s="747"/>
      <c r="OXK136" s="747"/>
      <c r="OXL136" s="747"/>
      <c r="OXM136" s="747"/>
      <c r="OXN136" s="747"/>
      <c r="OXO136" s="747"/>
      <c r="OXP136" s="747"/>
      <c r="OXQ136" s="747"/>
      <c r="OXR136" s="747"/>
      <c r="OXS136" s="747"/>
      <c r="OXT136" s="747"/>
      <c r="OXU136" s="747"/>
      <c r="OXV136" s="747"/>
      <c r="OXW136" s="747"/>
      <c r="OXX136" s="747"/>
      <c r="OXY136" s="747"/>
      <c r="OXZ136" s="747"/>
      <c r="OYA136" s="747"/>
      <c r="OYB136" s="747"/>
      <c r="OYC136" s="747"/>
      <c r="OYD136" s="747"/>
      <c r="OYE136" s="747"/>
      <c r="OYF136" s="747"/>
      <c r="OYG136" s="747"/>
      <c r="OYH136" s="747"/>
      <c r="OYI136" s="747"/>
      <c r="OYJ136" s="747"/>
      <c r="OYK136" s="747"/>
      <c r="OYL136" s="747"/>
      <c r="OYM136" s="747"/>
      <c r="OYN136" s="747"/>
      <c r="OYO136" s="747"/>
      <c r="OYP136" s="747"/>
      <c r="OYQ136" s="747"/>
      <c r="OYR136" s="747"/>
      <c r="OYS136" s="747"/>
      <c r="OYT136" s="747"/>
      <c r="OYU136" s="747"/>
      <c r="OYV136" s="747"/>
      <c r="OYW136" s="747"/>
      <c r="OYX136" s="747"/>
      <c r="OYY136" s="747"/>
      <c r="OYZ136" s="747"/>
      <c r="OZA136" s="747"/>
      <c r="OZB136" s="747"/>
      <c r="OZC136" s="747"/>
      <c r="OZD136" s="747"/>
      <c r="OZE136" s="747"/>
      <c r="OZF136" s="747"/>
      <c r="OZG136" s="747"/>
      <c r="OZH136" s="747"/>
      <c r="OZI136" s="747"/>
      <c r="OZJ136" s="747"/>
      <c r="OZK136" s="747"/>
      <c r="OZL136" s="747"/>
      <c r="OZM136" s="747"/>
      <c r="OZN136" s="747"/>
      <c r="OZO136" s="747"/>
      <c r="OZP136" s="747"/>
      <c r="OZQ136" s="747"/>
      <c r="OZR136" s="747"/>
      <c r="OZS136" s="747"/>
      <c r="OZT136" s="747"/>
      <c r="OZU136" s="747"/>
      <c r="OZV136" s="747"/>
      <c r="OZW136" s="747"/>
      <c r="OZX136" s="747"/>
      <c r="OZY136" s="747"/>
      <c r="OZZ136" s="747"/>
      <c r="PAA136" s="747"/>
      <c r="PAB136" s="747"/>
      <c r="PAC136" s="747"/>
      <c r="PAD136" s="747"/>
      <c r="PAE136" s="747"/>
      <c r="PAF136" s="747"/>
      <c r="PAG136" s="747"/>
      <c r="PAH136" s="747"/>
      <c r="PAI136" s="747"/>
      <c r="PAJ136" s="747"/>
      <c r="PAK136" s="747"/>
      <c r="PAL136" s="747"/>
      <c r="PAM136" s="747"/>
      <c r="PAN136" s="747"/>
      <c r="PAO136" s="747"/>
      <c r="PAP136" s="747"/>
      <c r="PAQ136" s="747"/>
      <c r="PAR136" s="747"/>
      <c r="PAS136" s="747"/>
      <c r="PAT136" s="747"/>
      <c r="PAU136" s="747"/>
      <c r="PAV136" s="747"/>
      <c r="PAW136" s="747"/>
      <c r="PAX136" s="747"/>
      <c r="PAY136" s="747"/>
      <c r="PAZ136" s="747"/>
      <c r="PBA136" s="747"/>
      <c r="PBB136" s="747"/>
      <c r="PBC136" s="747"/>
      <c r="PBD136" s="747"/>
      <c r="PBE136" s="747"/>
      <c r="PBF136" s="747"/>
      <c r="PBG136" s="747"/>
      <c r="PBH136" s="747"/>
      <c r="PBI136" s="747"/>
      <c r="PBJ136" s="747"/>
      <c r="PBK136" s="747"/>
      <c r="PBL136" s="747"/>
      <c r="PBM136" s="747"/>
      <c r="PBN136" s="747"/>
      <c r="PBO136" s="747"/>
      <c r="PBP136" s="747"/>
      <c r="PBQ136" s="747"/>
      <c r="PBR136" s="747"/>
      <c r="PBS136" s="747"/>
      <c r="PBT136" s="747"/>
      <c r="PBU136" s="747"/>
      <c r="PBV136" s="747"/>
      <c r="PBW136" s="747"/>
      <c r="PBX136" s="747"/>
      <c r="PBY136" s="747"/>
      <c r="PBZ136" s="747"/>
      <c r="PCA136" s="747"/>
      <c r="PCB136" s="747"/>
      <c r="PCC136" s="747"/>
      <c r="PCD136" s="747"/>
      <c r="PCE136" s="747"/>
      <c r="PCF136" s="747"/>
      <c r="PCG136" s="747"/>
      <c r="PCH136" s="747"/>
      <c r="PCI136" s="747"/>
      <c r="PCJ136" s="747"/>
      <c r="PCK136" s="747"/>
      <c r="PCL136" s="747"/>
      <c r="PCM136" s="747"/>
      <c r="PCN136" s="747"/>
      <c r="PCO136" s="747"/>
      <c r="PCP136" s="747"/>
      <c r="PCQ136" s="747"/>
      <c r="PCR136" s="747"/>
      <c r="PCS136" s="747"/>
      <c r="PCT136" s="747"/>
      <c r="PCU136" s="747"/>
      <c r="PCV136" s="747"/>
      <c r="PCW136" s="747"/>
      <c r="PCX136" s="747"/>
      <c r="PCY136" s="747"/>
      <c r="PCZ136" s="747"/>
      <c r="PDA136" s="747"/>
      <c r="PDB136" s="747"/>
      <c r="PDC136" s="747"/>
      <c r="PDD136" s="747"/>
      <c r="PDE136" s="747"/>
      <c r="PDF136" s="747"/>
      <c r="PDG136" s="747"/>
      <c r="PDH136" s="747"/>
      <c r="PDI136" s="747"/>
      <c r="PDJ136" s="747"/>
      <c r="PDK136" s="747"/>
      <c r="PDL136" s="747"/>
      <c r="PDM136" s="747"/>
      <c r="PDN136" s="747"/>
      <c r="PDO136" s="747"/>
      <c r="PDP136" s="747"/>
      <c r="PDQ136" s="747"/>
      <c r="PDR136" s="747"/>
      <c r="PDS136" s="747"/>
      <c r="PDT136" s="747"/>
      <c r="PDU136" s="747"/>
      <c r="PDV136" s="747"/>
      <c r="PDW136" s="747"/>
      <c r="PDX136" s="747"/>
      <c r="PDY136" s="747"/>
      <c r="PDZ136" s="747"/>
      <c r="PEA136" s="747"/>
      <c r="PEB136" s="747"/>
      <c r="PEC136" s="747"/>
      <c r="PED136" s="747"/>
      <c r="PEE136" s="747"/>
      <c r="PEF136" s="747"/>
      <c r="PEG136" s="747"/>
      <c r="PEH136" s="747"/>
      <c r="PEI136" s="747"/>
      <c r="PEJ136" s="747"/>
      <c r="PEK136" s="747"/>
      <c r="PEL136" s="747"/>
      <c r="PEM136" s="747"/>
      <c r="PEN136" s="747"/>
      <c r="PEO136" s="747"/>
      <c r="PEP136" s="747"/>
      <c r="PEQ136" s="747"/>
      <c r="PER136" s="747"/>
      <c r="PES136" s="747"/>
      <c r="PET136" s="747"/>
      <c r="PEU136" s="747"/>
      <c r="PEV136" s="747"/>
      <c r="PEW136" s="747"/>
      <c r="PEX136" s="747"/>
      <c r="PEY136" s="747"/>
      <c r="PEZ136" s="747"/>
      <c r="PFA136" s="747"/>
      <c r="PFB136" s="747"/>
      <c r="PFC136" s="747"/>
      <c r="PFD136" s="747"/>
      <c r="PFE136" s="747"/>
      <c r="PFF136" s="747"/>
      <c r="PFG136" s="747"/>
      <c r="PFH136" s="747"/>
      <c r="PFI136" s="747"/>
      <c r="PFJ136" s="747"/>
      <c r="PFK136" s="747"/>
      <c r="PFL136" s="747"/>
      <c r="PFM136" s="747"/>
      <c r="PFN136" s="747"/>
      <c r="PFO136" s="747"/>
      <c r="PFP136" s="747"/>
      <c r="PFQ136" s="747"/>
      <c r="PFR136" s="747"/>
      <c r="PFS136" s="747"/>
      <c r="PFT136" s="747"/>
      <c r="PFU136" s="747"/>
      <c r="PFV136" s="747"/>
      <c r="PFW136" s="747"/>
      <c r="PFX136" s="747"/>
      <c r="PFY136" s="747"/>
      <c r="PFZ136" s="747"/>
      <c r="PGA136" s="747"/>
      <c r="PGB136" s="747"/>
      <c r="PGC136" s="747"/>
      <c r="PGD136" s="747"/>
      <c r="PGE136" s="747"/>
      <c r="PGF136" s="747"/>
      <c r="PGG136" s="747"/>
      <c r="PGH136" s="747"/>
      <c r="PGI136" s="747"/>
      <c r="PGJ136" s="747"/>
      <c r="PGK136" s="747"/>
      <c r="PGL136" s="747"/>
      <c r="PGM136" s="747"/>
      <c r="PGN136" s="747"/>
      <c r="PGO136" s="747"/>
      <c r="PGP136" s="747"/>
      <c r="PGQ136" s="747"/>
      <c r="PGR136" s="747"/>
      <c r="PGS136" s="747"/>
      <c r="PGT136" s="747"/>
      <c r="PGU136" s="747"/>
      <c r="PGV136" s="747"/>
      <c r="PGW136" s="747"/>
      <c r="PGX136" s="747"/>
      <c r="PGY136" s="747"/>
      <c r="PGZ136" s="747"/>
      <c r="PHA136" s="747"/>
      <c r="PHB136" s="747"/>
      <c r="PHC136" s="747"/>
      <c r="PHD136" s="747"/>
      <c r="PHE136" s="747"/>
      <c r="PHF136" s="747"/>
      <c r="PHG136" s="747"/>
      <c r="PHH136" s="747"/>
      <c r="PHI136" s="747"/>
      <c r="PHJ136" s="747"/>
      <c r="PHK136" s="747"/>
      <c r="PHL136" s="747"/>
      <c r="PHM136" s="747"/>
      <c r="PHN136" s="747"/>
      <c r="PHO136" s="747"/>
      <c r="PHP136" s="747"/>
      <c r="PHQ136" s="747"/>
      <c r="PHR136" s="747"/>
      <c r="PHS136" s="747"/>
      <c r="PHT136" s="747"/>
      <c r="PHU136" s="747"/>
      <c r="PHV136" s="747"/>
      <c r="PHW136" s="747"/>
      <c r="PHX136" s="747"/>
      <c r="PHY136" s="747"/>
      <c r="PHZ136" s="747"/>
      <c r="PIA136" s="747"/>
      <c r="PIB136" s="747"/>
      <c r="PIC136" s="747"/>
      <c r="PID136" s="747"/>
      <c r="PIE136" s="747"/>
      <c r="PIF136" s="747"/>
      <c r="PIG136" s="747"/>
      <c r="PIH136" s="747"/>
      <c r="PII136" s="747"/>
      <c r="PIJ136" s="747"/>
      <c r="PIK136" s="747"/>
      <c r="PIL136" s="747"/>
      <c r="PIM136" s="747"/>
      <c r="PIN136" s="747"/>
      <c r="PIO136" s="747"/>
      <c r="PIP136" s="747"/>
      <c r="PIQ136" s="747"/>
      <c r="PIR136" s="747"/>
      <c r="PIS136" s="747"/>
      <c r="PIT136" s="747"/>
      <c r="PIU136" s="747"/>
      <c r="PIV136" s="747"/>
      <c r="PIW136" s="747"/>
      <c r="PIX136" s="747"/>
      <c r="PIY136" s="747"/>
      <c r="PIZ136" s="747"/>
      <c r="PJA136" s="747"/>
      <c r="PJB136" s="747"/>
      <c r="PJC136" s="747"/>
      <c r="PJD136" s="747"/>
      <c r="PJE136" s="747"/>
      <c r="PJF136" s="747"/>
      <c r="PJG136" s="747"/>
      <c r="PJH136" s="747"/>
      <c r="PJI136" s="747"/>
      <c r="PJJ136" s="747"/>
      <c r="PJK136" s="747"/>
      <c r="PJL136" s="747"/>
      <c r="PJM136" s="747"/>
      <c r="PJN136" s="747"/>
      <c r="PJO136" s="747"/>
      <c r="PJP136" s="747"/>
      <c r="PJQ136" s="747"/>
      <c r="PJR136" s="747"/>
      <c r="PJS136" s="747"/>
      <c r="PJT136" s="747"/>
      <c r="PJU136" s="747"/>
      <c r="PJV136" s="747"/>
      <c r="PJW136" s="747"/>
      <c r="PJX136" s="747"/>
      <c r="PJY136" s="747"/>
      <c r="PJZ136" s="747"/>
      <c r="PKA136" s="747"/>
      <c r="PKB136" s="747"/>
      <c r="PKC136" s="747"/>
      <c r="PKD136" s="747"/>
      <c r="PKE136" s="747"/>
      <c r="PKF136" s="747"/>
      <c r="PKG136" s="747"/>
      <c r="PKH136" s="747"/>
      <c r="PKI136" s="747"/>
      <c r="PKJ136" s="747"/>
      <c r="PKK136" s="747"/>
      <c r="PKL136" s="747"/>
      <c r="PKM136" s="747"/>
      <c r="PKN136" s="747"/>
      <c r="PKO136" s="747"/>
      <c r="PKP136" s="747"/>
      <c r="PKQ136" s="747"/>
      <c r="PKR136" s="747"/>
      <c r="PKS136" s="747"/>
      <c r="PKT136" s="747"/>
      <c r="PKU136" s="747"/>
      <c r="PKV136" s="747"/>
      <c r="PKW136" s="747"/>
      <c r="PKX136" s="747"/>
      <c r="PKY136" s="747"/>
      <c r="PKZ136" s="747"/>
      <c r="PLA136" s="747"/>
      <c r="PLB136" s="747"/>
      <c r="PLC136" s="747"/>
      <c r="PLD136" s="747"/>
      <c r="PLE136" s="747"/>
      <c r="PLF136" s="747"/>
      <c r="PLG136" s="747"/>
      <c r="PLH136" s="747"/>
      <c r="PLI136" s="747"/>
      <c r="PLJ136" s="747"/>
      <c r="PLK136" s="747"/>
      <c r="PLL136" s="747"/>
      <c r="PLM136" s="747"/>
      <c r="PLN136" s="747"/>
      <c r="PLO136" s="747"/>
      <c r="PLP136" s="747"/>
      <c r="PLQ136" s="747"/>
      <c r="PLR136" s="747"/>
      <c r="PLS136" s="747"/>
      <c r="PLT136" s="747"/>
      <c r="PLU136" s="747"/>
      <c r="PLV136" s="747"/>
      <c r="PLW136" s="747"/>
      <c r="PLX136" s="747"/>
      <c r="PLY136" s="747"/>
      <c r="PLZ136" s="747"/>
      <c r="PMA136" s="747"/>
      <c r="PMB136" s="747"/>
      <c r="PMC136" s="747"/>
      <c r="PMD136" s="747"/>
      <c r="PME136" s="747"/>
      <c r="PMF136" s="747"/>
      <c r="PMG136" s="747"/>
      <c r="PMH136" s="747"/>
      <c r="PMI136" s="747"/>
      <c r="PMJ136" s="747"/>
      <c r="PMK136" s="747"/>
      <c r="PML136" s="747"/>
      <c r="PMM136" s="747"/>
      <c r="PMN136" s="747"/>
      <c r="PMO136" s="747"/>
      <c r="PMP136" s="747"/>
      <c r="PMQ136" s="747"/>
      <c r="PMR136" s="747"/>
      <c r="PMS136" s="747"/>
      <c r="PMT136" s="747"/>
      <c r="PMU136" s="747"/>
      <c r="PMV136" s="747"/>
      <c r="PMW136" s="747"/>
      <c r="PMX136" s="747"/>
      <c r="PMY136" s="747"/>
      <c r="PMZ136" s="747"/>
      <c r="PNA136" s="747"/>
      <c r="PNB136" s="747"/>
      <c r="PNC136" s="747"/>
      <c r="PND136" s="747"/>
      <c r="PNE136" s="747"/>
      <c r="PNF136" s="747"/>
      <c r="PNG136" s="747"/>
      <c r="PNH136" s="747"/>
      <c r="PNI136" s="747"/>
      <c r="PNJ136" s="747"/>
      <c r="PNK136" s="747"/>
      <c r="PNL136" s="747"/>
      <c r="PNM136" s="747"/>
      <c r="PNN136" s="747"/>
      <c r="PNO136" s="747"/>
      <c r="PNP136" s="747"/>
      <c r="PNQ136" s="747"/>
      <c r="PNR136" s="747"/>
      <c r="PNS136" s="747"/>
      <c r="PNT136" s="747"/>
      <c r="PNU136" s="747"/>
      <c r="PNV136" s="747"/>
      <c r="PNW136" s="747"/>
      <c r="PNX136" s="747"/>
      <c r="PNY136" s="747"/>
      <c r="PNZ136" s="747"/>
      <c r="POA136" s="747"/>
      <c r="POB136" s="747"/>
      <c r="POC136" s="747"/>
      <c r="POD136" s="747"/>
      <c r="POE136" s="747"/>
      <c r="POF136" s="747"/>
      <c r="POG136" s="747"/>
      <c r="POH136" s="747"/>
      <c r="POI136" s="747"/>
      <c r="POJ136" s="747"/>
      <c r="POK136" s="747"/>
      <c r="POL136" s="747"/>
      <c r="POM136" s="747"/>
      <c r="PON136" s="747"/>
      <c r="POO136" s="747"/>
      <c r="POP136" s="747"/>
      <c r="POQ136" s="747"/>
      <c r="POR136" s="747"/>
      <c r="POS136" s="747"/>
      <c r="POT136" s="747"/>
      <c r="POU136" s="747"/>
      <c r="POV136" s="747"/>
      <c r="POW136" s="747"/>
      <c r="POX136" s="747"/>
      <c r="POY136" s="747"/>
      <c r="POZ136" s="747"/>
      <c r="PPA136" s="747"/>
      <c r="PPB136" s="747"/>
      <c r="PPC136" s="747"/>
      <c r="PPD136" s="747"/>
      <c r="PPE136" s="747"/>
      <c r="PPF136" s="747"/>
      <c r="PPG136" s="747"/>
      <c r="PPH136" s="747"/>
      <c r="PPI136" s="747"/>
      <c r="PPJ136" s="747"/>
      <c r="PPK136" s="747"/>
      <c r="PPL136" s="747"/>
      <c r="PPM136" s="747"/>
      <c r="PPN136" s="747"/>
      <c r="PPO136" s="747"/>
      <c r="PPP136" s="747"/>
      <c r="PPQ136" s="747"/>
      <c r="PPR136" s="747"/>
      <c r="PPS136" s="747"/>
      <c r="PPT136" s="747"/>
      <c r="PPU136" s="747"/>
      <c r="PPV136" s="747"/>
      <c r="PPW136" s="747"/>
      <c r="PPX136" s="747"/>
      <c r="PPY136" s="747"/>
      <c r="PPZ136" s="747"/>
      <c r="PQA136" s="747"/>
      <c r="PQB136" s="747"/>
      <c r="PQC136" s="747"/>
      <c r="PQD136" s="747"/>
      <c r="PQE136" s="747"/>
      <c r="PQF136" s="747"/>
      <c r="PQG136" s="747"/>
      <c r="PQH136" s="747"/>
      <c r="PQI136" s="747"/>
      <c r="PQJ136" s="747"/>
      <c r="PQK136" s="747"/>
      <c r="PQL136" s="747"/>
      <c r="PQM136" s="747"/>
      <c r="PQN136" s="747"/>
      <c r="PQO136" s="747"/>
      <c r="PQP136" s="747"/>
      <c r="PQQ136" s="747"/>
      <c r="PQR136" s="747"/>
      <c r="PQS136" s="747"/>
      <c r="PQT136" s="747"/>
      <c r="PQU136" s="747"/>
      <c r="PQV136" s="747"/>
      <c r="PQW136" s="747"/>
      <c r="PQX136" s="747"/>
      <c r="PQY136" s="747"/>
      <c r="PQZ136" s="747"/>
      <c r="PRA136" s="747"/>
      <c r="PRB136" s="747"/>
      <c r="PRC136" s="747"/>
      <c r="PRD136" s="747"/>
      <c r="PRE136" s="747"/>
      <c r="PRF136" s="747"/>
      <c r="PRG136" s="747"/>
      <c r="PRH136" s="747"/>
      <c r="PRI136" s="747"/>
      <c r="PRJ136" s="747"/>
      <c r="PRK136" s="747"/>
      <c r="PRL136" s="747"/>
      <c r="PRM136" s="747"/>
      <c r="PRN136" s="747"/>
      <c r="PRO136" s="747"/>
      <c r="PRP136" s="747"/>
      <c r="PRQ136" s="747"/>
      <c r="PRR136" s="747"/>
      <c r="PRS136" s="747"/>
      <c r="PRT136" s="747"/>
      <c r="PRU136" s="747"/>
      <c r="PRV136" s="747"/>
      <c r="PRW136" s="747"/>
      <c r="PRX136" s="747"/>
      <c r="PRY136" s="747"/>
      <c r="PRZ136" s="747"/>
      <c r="PSA136" s="747"/>
      <c r="PSB136" s="747"/>
      <c r="PSC136" s="747"/>
      <c r="PSD136" s="747"/>
      <c r="PSE136" s="747"/>
      <c r="PSF136" s="747"/>
      <c r="PSG136" s="747"/>
      <c r="PSH136" s="747"/>
      <c r="PSI136" s="747"/>
      <c r="PSJ136" s="747"/>
      <c r="PSK136" s="747"/>
      <c r="PSL136" s="747"/>
      <c r="PSM136" s="747"/>
      <c r="PSN136" s="747"/>
      <c r="PSO136" s="747"/>
      <c r="PSP136" s="747"/>
      <c r="PSQ136" s="747"/>
      <c r="PSR136" s="747"/>
      <c r="PSS136" s="747"/>
      <c r="PST136" s="747"/>
      <c r="PSU136" s="747"/>
      <c r="PSV136" s="747"/>
      <c r="PSW136" s="747"/>
      <c r="PSX136" s="747"/>
      <c r="PSY136" s="747"/>
      <c r="PSZ136" s="747"/>
      <c r="PTA136" s="747"/>
      <c r="PTB136" s="747"/>
      <c r="PTC136" s="747"/>
      <c r="PTD136" s="747"/>
      <c r="PTE136" s="747"/>
      <c r="PTF136" s="747"/>
      <c r="PTG136" s="747"/>
      <c r="PTH136" s="747"/>
      <c r="PTI136" s="747"/>
      <c r="PTJ136" s="747"/>
      <c r="PTK136" s="747"/>
      <c r="PTL136" s="747"/>
      <c r="PTM136" s="747"/>
      <c r="PTN136" s="747"/>
      <c r="PTO136" s="747"/>
      <c r="PTP136" s="747"/>
      <c r="PTQ136" s="747"/>
      <c r="PTR136" s="747"/>
      <c r="PTS136" s="747"/>
      <c r="PTT136" s="747"/>
      <c r="PTU136" s="747"/>
      <c r="PTV136" s="747"/>
      <c r="PTW136" s="747"/>
      <c r="PTX136" s="747"/>
      <c r="PTY136" s="747"/>
      <c r="PTZ136" s="747"/>
      <c r="PUA136" s="747"/>
      <c r="PUB136" s="747"/>
      <c r="PUC136" s="747"/>
      <c r="PUD136" s="747"/>
      <c r="PUE136" s="747"/>
      <c r="PUF136" s="747"/>
      <c r="PUG136" s="747"/>
      <c r="PUH136" s="747"/>
      <c r="PUI136" s="747"/>
      <c r="PUJ136" s="747"/>
      <c r="PUK136" s="747"/>
      <c r="PUL136" s="747"/>
      <c r="PUM136" s="747"/>
      <c r="PUN136" s="747"/>
      <c r="PUO136" s="747"/>
      <c r="PUP136" s="747"/>
      <c r="PUQ136" s="747"/>
      <c r="PUR136" s="747"/>
      <c r="PUS136" s="747"/>
      <c r="PUT136" s="747"/>
      <c r="PUU136" s="747"/>
      <c r="PUV136" s="747"/>
      <c r="PUW136" s="747"/>
      <c r="PUX136" s="747"/>
      <c r="PUY136" s="747"/>
      <c r="PUZ136" s="747"/>
      <c r="PVA136" s="747"/>
      <c r="PVB136" s="747"/>
      <c r="PVC136" s="747"/>
      <c r="PVD136" s="747"/>
      <c r="PVE136" s="747"/>
      <c r="PVF136" s="747"/>
      <c r="PVG136" s="747"/>
      <c r="PVH136" s="747"/>
      <c r="PVI136" s="747"/>
      <c r="PVJ136" s="747"/>
      <c r="PVK136" s="747"/>
      <c r="PVL136" s="747"/>
      <c r="PVM136" s="747"/>
      <c r="PVN136" s="747"/>
      <c r="PVO136" s="747"/>
      <c r="PVP136" s="747"/>
      <c r="PVQ136" s="747"/>
      <c r="PVR136" s="747"/>
      <c r="PVS136" s="747"/>
      <c r="PVT136" s="747"/>
      <c r="PVU136" s="747"/>
      <c r="PVV136" s="747"/>
      <c r="PVW136" s="747"/>
      <c r="PVX136" s="747"/>
      <c r="PVY136" s="747"/>
      <c r="PVZ136" s="747"/>
      <c r="PWA136" s="747"/>
      <c r="PWB136" s="747"/>
      <c r="PWC136" s="747"/>
      <c r="PWD136" s="747"/>
      <c r="PWE136" s="747"/>
      <c r="PWF136" s="747"/>
      <c r="PWG136" s="747"/>
      <c r="PWH136" s="747"/>
      <c r="PWI136" s="747"/>
      <c r="PWJ136" s="747"/>
      <c r="PWK136" s="747"/>
      <c r="PWL136" s="747"/>
      <c r="PWM136" s="747"/>
      <c r="PWN136" s="747"/>
      <c r="PWO136" s="747"/>
      <c r="PWP136" s="747"/>
      <c r="PWQ136" s="747"/>
      <c r="PWR136" s="747"/>
      <c r="PWS136" s="747"/>
      <c r="PWT136" s="747"/>
      <c r="PWU136" s="747"/>
      <c r="PWV136" s="747"/>
      <c r="PWW136" s="747"/>
      <c r="PWX136" s="747"/>
      <c r="PWY136" s="747"/>
      <c r="PWZ136" s="747"/>
      <c r="PXA136" s="747"/>
      <c r="PXB136" s="747"/>
      <c r="PXC136" s="747"/>
      <c r="PXD136" s="747"/>
      <c r="PXE136" s="747"/>
      <c r="PXF136" s="747"/>
      <c r="PXG136" s="747"/>
      <c r="PXH136" s="747"/>
      <c r="PXI136" s="747"/>
      <c r="PXJ136" s="747"/>
      <c r="PXK136" s="747"/>
      <c r="PXL136" s="747"/>
      <c r="PXM136" s="747"/>
      <c r="PXN136" s="747"/>
      <c r="PXO136" s="747"/>
      <c r="PXP136" s="747"/>
      <c r="PXQ136" s="747"/>
      <c r="PXR136" s="747"/>
      <c r="PXS136" s="747"/>
      <c r="PXT136" s="747"/>
      <c r="PXU136" s="747"/>
      <c r="PXV136" s="747"/>
      <c r="PXW136" s="747"/>
      <c r="PXX136" s="747"/>
      <c r="PXY136" s="747"/>
      <c r="PXZ136" s="747"/>
      <c r="PYA136" s="747"/>
      <c r="PYB136" s="747"/>
      <c r="PYC136" s="747"/>
      <c r="PYD136" s="747"/>
      <c r="PYE136" s="747"/>
      <c r="PYF136" s="747"/>
      <c r="PYG136" s="747"/>
      <c r="PYH136" s="747"/>
      <c r="PYI136" s="747"/>
      <c r="PYJ136" s="747"/>
      <c r="PYK136" s="747"/>
      <c r="PYL136" s="747"/>
      <c r="PYM136" s="747"/>
      <c r="PYN136" s="747"/>
      <c r="PYO136" s="747"/>
      <c r="PYP136" s="747"/>
      <c r="PYQ136" s="747"/>
      <c r="PYR136" s="747"/>
      <c r="PYS136" s="747"/>
      <c r="PYT136" s="747"/>
      <c r="PYU136" s="747"/>
      <c r="PYV136" s="747"/>
      <c r="PYW136" s="747"/>
      <c r="PYX136" s="747"/>
      <c r="PYY136" s="747"/>
      <c r="PYZ136" s="747"/>
      <c r="PZA136" s="747"/>
      <c r="PZB136" s="747"/>
      <c r="PZC136" s="747"/>
      <c r="PZD136" s="747"/>
      <c r="PZE136" s="747"/>
      <c r="PZF136" s="747"/>
      <c r="PZG136" s="747"/>
      <c r="PZH136" s="747"/>
      <c r="PZI136" s="747"/>
      <c r="PZJ136" s="747"/>
      <c r="PZK136" s="747"/>
      <c r="PZL136" s="747"/>
      <c r="PZM136" s="747"/>
      <c r="PZN136" s="747"/>
      <c r="PZO136" s="747"/>
      <c r="PZP136" s="747"/>
      <c r="PZQ136" s="747"/>
      <c r="PZR136" s="747"/>
      <c r="PZS136" s="747"/>
      <c r="PZT136" s="747"/>
      <c r="PZU136" s="747"/>
      <c r="PZV136" s="747"/>
      <c r="PZW136" s="747"/>
      <c r="PZX136" s="747"/>
      <c r="PZY136" s="747"/>
      <c r="PZZ136" s="747"/>
      <c r="QAA136" s="747"/>
      <c r="QAB136" s="747"/>
      <c r="QAC136" s="747"/>
      <c r="QAD136" s="747"/>
      <c r="QAE136" s="747"/>
      <c r="QAF136" s="747"/>
      <c r="QAG136" s="747"/>
      <c r="QAH136" s="747"/>
      <c r="QAI136" s="747"/>
      <c r="QAJ136" s="747"/>
      <c r="QAK136" s="747"/>
      <c r="QAL136" s="747"/>
      <c r="QAM136" s="747"/>
      <c r="QAN136" s="747"/>
      <c r="QAO136" s="747"/>
      <c r="QAP136" s="747"/>
      <c r="QAQ136" s="747"/>
      <c r="QAR136" s="747"/>
      <c r="QAS136" s="747"/>
      <c r="QAT136" s="747"/>
      <c r="QAU136" s="747"/>
      <c r="QAV136" s="747"/>
      <c r="QAW136" s="747"/>
      <c r="QAX136" s="747"/>
      <c r="QAY136" s="747"/>
      <c r="QAZ136" s="747"/>
      <c r="QBA136" s="747"/>
      <c r="QBB136" s="747"/>
      <c r="QBC136" s="747"/>
      <c r="QBD136" s="747"/>
      <c r="QBE136" s="747"/>
      <c r="QBF136" s="747"/>
      <c r="QBG136" s="747"/>
      <c r="QBH136" s="747"/>
      <c r="QBI136" s="747"/>
      <c r="QBJ136" s="747"/>
      <c r="QBK136" s="747"/>
      <c r="QBL136" s="747"/>
      <c r="QBM136" s="747"/>
      <c r="QBN136" s="747"/>
      <c r="QBO136" s="747"/>
      <c r="QBP136" s="747"/>
      <c r="QBQ136" s="747"/>
      <c r="QBR136" s="747"/>
      <c r="QBS136" s="747"/>
      <c r="QBT136" s="747"/>
      <c r="QBU136" s="747"/>
      <c r="QBV136" s="747"/>
      <c r="QBW136" s="747"/>
      <c r="QBX136" s="747"/>
      <c r="QBY136" s="747"/>
      <c r="QBZ136" s="747"/>
      <c r="QCA136" s="747"/>
      <c r="QCB136" s="747"/>
      <c r="QCC136" s="747"/>
      <c r="QCD136" s="747"/>
      <c r="QCE136" s="747"/>
      <c r="QCF136" s="747"/>
      <c r="QCG136" s="747"/>
      <c r="QCH136" s="747"/>
      <c r="QCI136" s="747"/>
      <c r="QCJ136" s="747"/>
      <c r="QCK136" s="747"/>
      <c r="QCL136" s="747"/>
      <c r="QCM136" s="747"/>
      <c r="QCN136" s="747"/>
      <c r="QCO136" s="747"/>
      <c r="QCP136" s="747"/>
      <c r="QCQ136" s="747"/>
      <c r="QCR136" s="747"/>
      <c r="QCS136" s="747"/>
      <c r="QCT136" s="747"/>
      <c r="QCU136" s="747"/>
      <c r="QCV136" s="747"/>
      <c r="QCW136" s="747"/>
      <c r="QCX136" s="747"/>
      <c r="QCY136" s="747"/>
      <c r="QCZ136" s="747"/>
      <c r="QDA136" s="747"/>
      <c r="QDB136" s="747"/>
      <c r="QDC136" s="747"/>
      <c r="QDD136" s="747"/>
      <c r="QDE136" s="747"/>
      <c r="QDF136" s="747"/>
      <c r="QDG136" s="747"/>
      <c r="QDH136" s="747"/>
      <c r="QDI136" s="747"/>
      <c r="QDJ136" s="747"/>
      <c r="QDK136" s="747"/>
      <c r="QDL136" s="747"/>
      <c r="QDM136" s="747"/>
      <c r="QDN136" s="747"/>
      <c r="QDO136" s="747"/>
      <c r="QDP136" s="747"/>
      <c r="QDQ136" s="747"/>
      <c r="QDR136" s="747"/>
      <c r="QDS136" s="747"/>
      <c r="QDT136" s="747"/>
      <c r="QDU136" s="747"/>
      <c r="QDV136" s="747"/>
      <c r="QDW136" s="747"/>
      <c r="QDX136" s="747"/>
      <c r="QDY136" s="747"/>
      <c r="QDZ136" s="747"/>
      <c r="QEA136" s="747"/>
      <c r="QEB136" s="747"/>
      <c r="QEC136" s="747"/>
      <c r="QED136" s="747"/>
      <c r="QEE136" s="747"/>
      <c r="QEF136" s="747"/>
      <c r="QEG136" s="747"/>
      <c r="QEH136" s="747"/>
      <c r="QEI136" s="747"/>
      <c r="QEJ136" s="747"/>
      <c r="QEK136" s="747"/>
      <c r="QEL136" s="747"/>
      <c r="QEM136" s="747"/>
      <c r="QEN136" s="747"/>
      <c r="QEO136" s="747"/>
      <c r="QEP136" s="747"/>
      <c r="QEQ136" s="747"/>
      <c r="QER136" s="747"/>
      <c r="QES136" s="747"/>
      <c r="QET136" s="747"/>
      <c r="QEU136" s="747"/>
      <c r="QEV136" s="747"/>
      <c r="QEW136" s="747"/>
      <c r="QEX136" s="747"/>
      <c r="QEY136" s="747"/>
      <c r="QEZ136" s="747"/>
      <c r="QFA136" s="747"/>
      <c r="QFB136" s="747"/>
      <c r="QFC136" s="747"/>
      <c r="QFD136" s="747"/>
      <c r="QFE136" s="747"/>
      <c r="QFF136" s="747"/>
      <c r="QFG136" s="747"/>
      <c r="QFH136" s="747"/>
      <c r="QFI136" s="747"/>
      <c r="QFJ136" s="747"/>
      <c r="QFK136" s="747"/>
      <c r="QFL136" s="747"/>
      <c r="QFM136" s="747"/>
      <c r="QFN136" s="747"/>
      <c r="QFO136" s="747"/>
      <c r="QFP136" s="747"/>
      <c r="QFQ136" s="747"/>
      <c r="QFR136" s="747"/>
      <c r="QFS136" s="747"/>
      <c r="QFT136" s="747"/>
      <c r="QFU136" s="747"/>
      <c r="QFV136" s="747"/>
      <c r="QFW136" s="747"/>
      <c r="QFX136" s="747"/>
      <c r="QFY136" s="747"/>
      <c r="QFZ136" s="747"/>
      <c r="QGA136" s="747"/>
      <c r="QGB136" s="747"/>
      <c r="QGC136" s="747"/>
      <c r="QGD136" s="747"/>
      <c r="QGE136" s="747"/>
      <c r="QGF136" s="747"/>
      <c r="QGG136" s="747"/>
      <c r="QGH136" s="747"/>
      <c r="QGI136" s="747"/>
      <c r="QGJ136" s="747"/>
      <c r="QGK136" s="747"/>
      <c r="QGL136" s="747"/>
      <c r="QGM136" s="747"/>
      <c r="QGN136" s="747"/>
      <c r="QGO136" s="747"/>
      <c r="QGP136" s="747"/>
      <c r="QGQ136" s="747"/>
      <c r="QGR136" s="747"/>
      <c r="QGS136" s="747"/>
      <c r="QGT136" s="747"/>
      <c r="QGU136" s="747"/>
      <c r="QGV136" s="747"/>
      <c r="QGW136" s="747"/>
      <c r="QGX136" s="747"/>
      <c r="QGY136" s="747"/>
      <c r="QGZ136" s="747"/>
      <c r="QHA136" s="747"/>
      <c r="QHB136" s="747"/>
      <c r="QHC136" s="747"/>
      <c r="QHD136" s="747"/>
      <c r="QHE136" s="747"/>
      <c r="QHF136" s="747"/>
      <c r="QHG136" s="747"/>
      <c r="QHH136" s="747"/>
      <c r="QHI136" s="747"/>
      <c r="QHJ136" s="747"/>
      <c r="QHK136" s="747"/>
      <c r="QHL136" s="747"/>
      <c r="QHM136" s="747"/>
      <c r="QHN136" s="747"/>
      <c r="QHO136" s="747"/>
      <c r="QHP136" s="747"/>
      <c r="QHQ136" s="747"/>
      <c r="QHR136" s="747"/>
      <c r="QHS136" s="747"/>
      <c r="QHT136" s="747"/>
      <c r="QHU136" s="747"/>
      <c r="QHV136" s="747"/>
      <c r="QHW136" s="747"/>
      <c r="QHX136" s="747"/>
      <c r="QHY136" s="747"/>
      <c r="QHZ136" s="747"/>
      <c r="QIA136" s="747"/>
      <c r="QIB136" s="747"/>
      <c r="QIC136" s="747"/>
      <c r="QID136" s="747"/>
      <c r="QIE136" s="747"/>
      <c r="QIF136" s="747"/>
      <c r="QIG136" s="747"/>
      <c r="QIH136" s="747"/>
      <c r="QII136" s="747"/>
      <c r="QIJ136" s="747"/>
      <c r="QIK136" s="747"/>
      <c r="QIL136" s="747"/>
      <c r="QIM136" s="747"/>
      <c r="QIN136" s="747"/>
      <c r="QIO136" s="747"/>
      <c r="QIP136" s="747"/>
      <c r="QIQ136" s="747"/>
      <c r="QIR136" s="747"/>
      <c r="QIS136" s="747"/>
      <c r="QIT136" s="747"/>
      <c r="QIU136" s="747"/>
      <c r="QIV136" s="747"/>
      <c r="QIW136" s="747"/>
      <c r="QIX136" s="747"/>
      <c r="QIY136" s="747"/>
      <c r="QIZ136" s="747"/>
      <c r="QJA136" s="747"/>
      <c r="QJB136" s="747"/>
      <c r="QJC136" s="747"/>
      <c r="QJD136" s="747"/>
      <c r="QJE136" s="747"/>
      <c r="QJF136" s="747"/>
      <c r="QJG136" s="747"/>
      <c r="QJH136" s="747"/>
      <c r="QJI136" s="747"/>
      <c r="QJJ136" s="747"/>
      <c r="QJK136" s="747"/>
      <c r="QJL136" s="747"/>
      <c r="QJM136" s="747"/>
      <c r="QJN136" s="747"/>
      <c r="QJO136" s="747"/>
      <c r="QJP136" s="747"/>
      <c r="QJQ136" s="747"/>
      <c r="QJR136" s="747"/>
      <c r="QJS136" s="747"/>
      <c r="QJT136" s="747"/>
      <c r="QJU136" s="747"/>
      <c r="QJV136" s="747"/>
      <c r="QJW136" s="747"/>
      <c r="QJX136" s="747"/>
      <c r="QJY136" s="747"/>
      <c r="QJZ136" s="747"/>
      <c r="QKA136" s="747"/>
      <c r="QKB136" s="747"/>
      <c r="QKC136" s="747"/>
      <c r="QKD136" s="747"/>
      <c r="QKE136" s="747"/>
      <c r="QKF136" s="747"/>
      <c r="QKG136" s="747"/>
      <c r="QKH136" s="747"/>
      <c r="QKI136" s="747"/>
      <c r="QKJ136" s="747"/>
      <c r="QKK136" s="747"/>
      <c r="QKL136" s="747"/>
      <c r="QKM136" s="747"/>
      <c r="QKN136" s="747"/>
      <c r="QKO136" s="747"/>
      <c r="QKP136" s="747"/>
      <c r="QKQ136" s="747"/>
      <c r="QKR136" s="747"/>
      <c r="QKS136" s="747"/>
      <c r="QKT136" s="747"/>
      <c r="QKU136" s="747"/>
      <c r="QKV136" s="747"/>
      <c r="QKW136" s="747"/>
      <c r="QKX136" s="747"/>
      <c r="QKY136" s="747"/>
      <c r="QKZ136" s="747"/>
      <c r="QLA136" s="747"/>
      <c r="QLB136" s="747"/>
      <c r="QLC136" s="747"/>
      <c r="QLD136" s="747"/>
      <c r="QLE136" s="747"/>
      <c r="QLF136" s="747"/>
      <c r="QLG136" s="747"/>
      <c r="QLH136" s="747"/>
      <c r="QLI136" s="747"/>
      <c r="QLJ136" s="747"/>
      <c r="QLK136" s="747"/>
      <c r="QLL136" s="747"/>
      <c r="QLM136" s="747"/>
      <c r="QLN136" s="747"/>
      <c r="QLO136" s="747"/>
      <c r="QLP136" s="747"/>
      <c r="QLQ136" s="747"/>
      <c r="QLR136" s="747"/>
      <c r="QLS136" s="747"/>
      <c r="QLT136" s="747"/>
      <c r="QLU136" s="747"/>
      <c r="QLV136" s="747"/>
      <c r="QLW136" s="747"/>
      <c r="QLX136" s="747"/>
      <c r="QLY136" s="747"/>
      <c r="QLZ136" s="747"/>
      <c r="QMA136" s="747"/>
      <c r="QMB136" s="747"/>
      <c r="QMC136" s="747"/>
      <c r="QMD136" s="747"/>
      <c r="QME136" s="747"/>
      <c r="QMF136" s="747"/>
      <c r="QMG136" s="747"/>
      <c r="QMH136" s="747"/>
      <c r="QMI136" s="747"/>
      <c r="QMJ136" s="747"/>
      <c r="QMK136" s="747"/>
      <c r="QML136" s="747"/>
      <c r="QMM136" s="747"/>
      <c r="QMN136" s="747"/>
      <c r="QMO136" s="747"/>
      <c r="QMP136" s="747"/>
      <c r="QMQ136" s="747"/>
      <c r="QMR136" s="747"/>
      <c r="QMS136" s="747"/>
      <c r="QMT136" s="747"/>
      <c r="QMU136" s="747"/>
      <c r="QMV136" s="747"/>
      <c r="QMW136" s="747"/>
      <c r="QMX136" s="747"/>
      <c r="QMY136" s="747"/>
      <c r="QMZ136" s="747"/>
      <c r="QNA136" s="747"/>
      <c r="QNB136" s="747"/>
      <c r="QNC136" s="747"/>
      <c r="QND136" s="747"/>
      <c r="QNE136" s="747"/>
      <c r="QNF136" s="747"/>
      <c r="QNG136" s="747"/>
      <c r="QNH136" s="747"/>
      <c r="QNI136" s="747"/>
      <c r="QNJ136" s="747"/>
      <c r="QNK136" s="747"/>
      <c r="QNL136" s="747"/>
      <c r="QNM136" s="747"/>
      <c r="QNN136" s="747"/>
      <c r="QNO136" s="747"/>
      <c r="QNP136" s="747"/>
      <c r="QNQ136" s="747"/>
      <c r="QNR136" s="747"/>
      <c r="QNS136" s="747"/>
      <c r="QNT136" s="747"/>
      <c r="QNU136" s="747"/>
      <c r="QNV136" s="747"/>
      <c r="QNW136" s="747"/>
      <c r="QNX136" s="747"/>
      <c r="QNY136" s="747"/>
      <c r="QNZ136" s="747"/>
      <c r="QOA136" s="747"/>
      <c r="QOB136" s="747"/>
      <c r="QOC136" s="747"/>
      <c r="QOD136" s="747"/>
      <c r="QOE136" s="747"/>
      <c r="QOF136" s="747"/>
      <c r="QOG136" s="747"/>
      <c r="QOH136" s="747"/>
      <c r="QOI136" s="747"/>
      <c r="QOJ136" s="747"/>
      <c r="QOK136" s="747"/>
      <c r="QOL136" s="747"/>
      <c r="QOM136" s="747"/>
      <c r="QON136" s="747"/>
      <c r="QOO136" s="747"/>
      <c r="QOP136" s="747"/>
      <c r="QOQ136" s="747"/>
      <c r="QOR136" s="747"/>
      <c r="QOS136" s="747"/>
      <c r="QOT136" s="747"/>
      <c r="QOU136" s="747"/>
      <c r="QOV136" s="747"/>
      <c r="QOW136" s="747"/>
      <c r="QOX136" s="747"/>
      <c r="QOY136" s="747"/>
      <c r="QOZ136" s="747"/>
      <c r="QPA136" s="747"/>
      <c r="QPB136" s="747"/>
      <c r="QPC136" s="747"/>
      <c r="QPD136" s="747"/>
      <c r="QPE136" s="747"/>
      <c r="QPF136" s="747"/>
      <c r="QPG136" s="747"/>
      <c r="QPH136" s="747"/>
      <c r="QPI136" s="747"/>
      <c r="QPJ136" s="747"/>
      <c r="QPK136" s="747"/>
      <c r="QPL136" s="747"/>
      <c r="QPM136" s="747"/>
      <c r="QPN136" s="747"/>
      <c r="QPO136" s="747"/>
      <c r="QPP136" s="747"/>
      <c r="QPQ136" s="747"/>
      <c r="QPR136" s="747"/>
      <c r="QPS136" s="747"/>
      <c r="QPT136" s="747"/>
      <c r="QPU136" s="747"/>
      <c r="QPV136" s="747"/>
      <c r="QPW136" s="747"/>
      <c r="QPX136" s="747"/>
      <c r="QPY136" s="747"/>
      <c r="QPZ136" s="747"/>
      <c r="QQA136" s="747"/>
      <c r="QQB136" s="747"/>
      <c r="QQC136" s="747"/>
      <c r="QQD136" s="747"/>
      <c r="QQE136" s="747"/>
      <c r="QQF136" s="747"/>
      <c r="QQG136" s="747"/>
      <c r="QQH136" s="747"/>
      <c r="QQI136" s="747"/>
      <c r="QQJ136" s="747"/>
      <c r="QQK136" s="747"/>
      <c r="QQL136" s="747"/>
      <c r="QQM136" s="747"/>
      <c r="QQN136" s="747"/>
      <c r="QQO136" s="747"/>
      <c r="QQP136" s="747"/>
      <c r="QQQ136" s="747"/>
      <c r="QQR136" s="747"/>
      <c r="QQS136" s="747"/>
      <c r="QQT136" s="747"/>
      <c r="QQU136" s="747"/>
      <c r="QQV136" s="747"/>
      <c r="QQW136" s="747"/>
      <c r="QQX136" s="747"/>
      <c r="QQY136" s="747"/>
      <c r="QQZ136" s="747"/>
      <c r="QRA136" s="747"/>
      <c r="QRB136" s="747"/>
      <c r="QRC136" s="747"/>
      <c r="QRD136" s="747"/>
      <c r="QRE136" s="747"/>
      <c r="QRF136" s="747"/>
      <c r="QRG136" s="747"/>
      <c r="QRH136" s="747"/>
      <c r="QRI136" s="747"/>
      <c r="QRJ136" s="747"/>
      <c r="QRK136" s="747"/>
      <c r="QRL136" s="747"/>
      <c r="QRM136" s="747"/>
      <c r="QRN136" s="747"/>
      <c r="QRO136" s="747"/>
      <c r="QRP136" s="747"/>
      <c r="QRQ136" s="747"/>
      <c r="QRR136" s="747"/>
      <c r="QRS136" s="747"/>
      <c r="QRT136" s="747"/>
      <c r="QRU136" s="747"/>
      <c r="QRV136" s="747"/>
      <c r="QRW136" s="747"/>
      <c r="QRX136" s="747"/>
      <c r="QRY136" s="747"/>
      <c r="QRZ136" s="747"/>
      <c r="QSA136" s="747"/>
      <c r="QSB136" s="747"/>
      <c r="QSC136" s="747"/>
      <c r="QSD136" s="747"/>
      <c r="QSE136" s="747"/>
      <c r="QSF136" s="747"/>
      <c r="QSG136" s="747"/>
      <c r="QSH136" s="747"/>
      <c r="QSI136" s="747"/>
      <c r="QSJ136" s="747"/>
      <c r="QSK136" s="747"/>
      <c r="QSL136" s="747"/>
      <c r="QSM136" s="747"/>
      <c r="QSN136" s="747"/>
      <c r="QSO136" s="747"/>
      <c r="QSP136" s="747"/>
      <c r="QSQ136" s="747"/>
      <c r="QSR136" s="747"/>
      <c r="QSS136" s="747"/>
      <c r="QST136" s="747"/>
      <c r="QSU136" s="747"/>
      <c r="QSV136" s="747"/>
      <c r="QSW136" s="747"/>
      <c r="QSX136" s="747"/>
      <c r="QSY136" s="747"/>
      <c r="QSZ136" s="747"/>
      <c r="QTA136" s="747"/>
      <c r="QTB136" s="747"/>
      <c r="QTC136" s="747"/>
      <c r="QTD136" s="747"/>
      <c r="QTE136" s="747"/>
      <c r="QTF136" s="747"/>
      <c r="QTG136" s="747"/>
      <c r="QTH136" s="747"/>
      <c r="QTI136" s="747"/>
      <c r="QTJ136" s="747"/>
      <c r="QTK136" s="747"/>
      <c r="QTL136" s="747"/>
      <c r="QTM136" s="747"/>
      <c r="QTN136" s="747"/>
      <c r="QTO136" s="747"/>
      <c r="QTP136" s="747"/>
      <c r="QTQ136" s="747"/>
      <c r="QTR136" s="747"/>
      <c r="QTS136" s="747"/>
      <c r="QTT136" s="747"/>
      <c r="QTU136" s="747"/>
      <c r="QTV136" s="747"/>
      <c r="QTW136" s="747"/>
      <c r="QTX136" s="747"/>
      <c r="QTY136" s="747"/>
      <c r="QTZ136" s="747"/>
      <c r="QUA136" s="747"/>
      <c r="QUB136" s="747"/>
      <c r="QUC136" s="747"/>
      <c r="QUD136" s="747"/>
      <c r="QUE136" s="747"/>
      <c r="QUF136" s="747"/>
      <c r="QUG136" s="747"/>
      <c r="QUH136" s="747"/>
      <c r="QUI136" s="747"/>
      <c r="QUJ136" s="747"/>
      <c r="QUK136" s="747"/>
      <c r="QUL136" s="747"/>
      <c r="QUM136" s="747"/>
      <c r="QUN136" s="747"/>
      <c r="QUO136" s="747"/>
      <c r="QUP136" s="747"/>
      <c r="QUQ136" s="747"/>
      <c r="QUR136" s="747"/>
      <c r="QUS136" s="747"/>
      <c r="QUT136" s="747"/>
      <c r="QUU136" s="747"/>
      <c r="QUV136" s="747"/>
      <c r="QUW136" s="747"/>
      <c r="QUX136" s="747"/>
      <c r="QUY136" s="747"/>
      <c r="QUZ136" s="747"/>
      <c r="QVA136" s="747"/>
      <c r="QVB136" s="747"/>
      <c r="QVC136" s="747"/>
      <c r="QVD136" s="747"/>
      <c r="QVE136" s="747"/>
      <c r="QVF136" s="747"/>
      <c r="QVG136" s="747"/>
      <c r="QVH136" s="747"/>
      <c r="QVI136" s="747"/>
      <c r="QVJ136" s="747"/>
      <c r="QVK136" s="747"/>
      <c r="QVL136" s="747"/>
      <c r="QVM136" s="747"/>
      <c r="QVN136" s="747"/>
      <c r="QVO136" s="747"/>
      <c r="QVP136" s="747"/>
      <c r="QVQ136" s="747"/>
      <c r="QVR136" s="747"/>
      <c r="QVS136" s="747"/>
      <c r="QVT136" s="747"/>
      <c r="QVU136" s="747"/>
      <c r="QVV136" s="747"/>
      <c r="QVW136" s="747"/>
      <c r="QVX136" s="747"/>
      <c r="QVY136" s="747"/>
      <c r="QVZ136" s="747"/>
      <c r="QWA136" s="747"/>
      <c r="QWB136" s="747"/>
      <c r="QWC136" s="747"/>
      <c r="QWD136" s="747"/>
      <c r="QWE136" s="747"/>
      <c r="QWF136" s="747"/>
      <c r="QWG136" s="747"/>
      <c r="QWH136" s="747"/>
      <c r="QWI136" s="747"/>
      <c r="QWJ136" s="747"/>
      <c r="QWK136" s="747"/>
      <c r="QWL136" s="747"/>
      <c r="QWM136" s="747"/>
      <c r="QWN136" s="747"/>
      <c r="QWO136" s="747"/>
      <c r="QWP136" s="747"/>
      <c r="QWQ136" s="747"/>
      <c r="QWR136" s="747"/>
      <c r="QWS136" s="747"/>
      <c r="QWT136" s="747"/>
      <c r="QWU136" s="747"/>
      <c r="QWV136" s="747"/>
      <c r="QWW136" s="747"/>
      <c r="QWX136" s="747"/>
      <c r="QWY136" s="747"/>
      <c r="QWZ136" s="747"/>
      <c r="QXA136" s="747"/>
      <c r="QXB136" s="747"/>
      <c r="QXC136" s="747"/>
      <c r="QXD136" s="747"/>
      <c r="QXE136" s="747"/>
      <c r="QXF136" s="747"/>
      <c r="QXG136" s="747"/>
      <c r="QXH136" s="747"/>
      <c r="QXI136" s="747"/>
      <c r="QXJ136" s="747"/>
      <c r="QXK136" s="747"/>
      <c r="QXL136" s="747"/>
      <c r="QXM136" s="747"/>
      <c r="QXN136" s="747"/>
      <c r="QXO136" s="747"/>
      <c r="QXP136" s="747"/>
      <c r="QXQ136" s="747"/>
      <c r="QXR136" s="747"/>
      <c r="QXS136" s="747"/>
      <c r="QXT136" s="747"/>
      <c r="QXU136" s="747"/>
      <c r="QXV136" s="747"/>
      <c r="QXW136" s="747"/>
      <c r="QXX136" s="747"/>
      <c r="QXY136" s="747"/>
      <c r="QXZ136" s="747"/>
      <c r="QYA136" s="747"/>
      <c r="QYB136" s="747"/>
      <c r="QYC136" s="747"/>
      <c r="QYD136" s="747"/>
      <c r="QYE136" s="747"/>
      <c r="QYF136" s="747"/>
      <c r="QYG136" s="747"/>
      <c r="QYH136" s="747"/>
      <c r="QYI136" s="747"/>
      <c r="QYJ136" s="747"/>
      <c r="QYK136" s="747"/>
      <c r="QYL136" s="747"/>
      <c r="QYM136" s="747"/>
      <c r="QYN136" s="747"/>
      <c r="QYO136" s="747"/>
      <c r="QYP136" s="747"/>
      <c r="QYQ136" s="747"/>
      <c r="QYR136" s="747"/>
      <c r="QYS136" s="747"/>
      <c r="QYT136" s="747"/>
      <c r="QYU136" s="747"/>
      <c r="QYV136" s="747"/>
      <c r="QYW136" s="747"/>
      <c r="QYX136" s="747"/>
      <c r="QYY136" s="747"/>
      <c r="QYZ136" s="747"/>
      <c r="QZA136" s="747"/>
      <c r="QZB136" s="747"/>
      <c r="QZC136" s="747"/>
      <c r="QZD136" s="747"/>
      <c r="QZE136" s="747"/>
      <c r="QZF136" s="747"/>
      <c r="QZG136" s="747"/>
      <c r="QZH136" s="747"/>
      <c r="QZI136" s="747"/>
      <c r="QZJ136" s="747"/>
      <c r="QZK136" s="747"/>
      <c r="QZL136" s="747"/>
      <c r="QZM136" s="747"/>
      <c r="QZN136" s="747"/>
      <c r="QZO136" s="747"/>
      <c r="QZP136" s="747"/>
      <c r="QZQ136" s="747"/>
      <c r="QZR136" s="747"/>
      <c r="QZS136" s="747"/>
      <c r="QZT136" s="747"/>
      <c r="QZU136" s="747"/>
      <c r="QZV136" s="747"/>
      <c r="QZW136" s="747"/>
      <c r="QZX136" s="747"/>
      <c r="QZY136" s="747"/>
      <c r="QZZ136" s="747"/>
      <c r="RAA136" s="747"/>
      <c r="RAB136" s="747"/>
      <c r="RAC136" s="747"/>
      <c r="RAD136" s="747"/>
      <c r="RAE136" s="747"/>
      <c r="RAF136" s="747"/>
      <c r="RAG136" s="747"/>
      <c r="RAH136" s="747"/>
      <c r="RAI136" s="747"/>
      <c r="RAJ136" s="747"/>
      <c r="RAK136" s="747"/>
      <c r="RAL136" s="747"/>
      <c r="RAM136" s="747"/>
      <c r="RAN136" s="747"/>
      <c r="RAO136" s="747"/>
      <c r="RAP136" s="747"/>
      <c r="RAQ136" s="747"/>
      <c r="RAR136" s="747"/>
      <c r="RAS136" s="747"/>
      <c r="RAT136" s="747"/>
      <c r="RAU136" s="747"/>
      <c r="RAV136" s="747"/>
      <c r="RAW136" s="747"/>
      <c r="RAX136" s="747"/>
      <c r="RAY136" s="747"/>
      <c r="RAZ136" s="747"/>
      <c r="RBA136" s="747"/>
      <c r="RBB136" s="747"/>
      <c r="RBC136" s="747"/>
      <c r="RBD136" s="747"/>
      <c r="RBE136" s="747"/>
      <c r="RBF136" s="747"/>
      <c r="RBG136" s="747"/>
      <c r="RBH136" s="747"/>
      <c r="RBI136" s="747"/>
      <c r="RBJ136" s="747"/>
      <c r="RBK136" s="747"/>
      <c r="RBL136" s="747"/>
      <c r="RBM136" s="747"/>
      <c r="RBN136" s="747"/>
      <c r="RBO136" s="747"/>
      <c r="RBP136" s="747"/>
      <c r="RBQ136" s="747"/>
      <c r="RBR136" s="747"/>
      <c r="RBS136" s="747"/>
      <c r="RBT136" s="747"/>
      <c r="RBU136" s="747"/>
      <c r="RBV136" s="747"/>
      <c r="RBW136" s="747"/>
      <c r="RBX136" s="747"/>
      <c r="RBY136" s="747"/>
      <c r="RBZ136" s="747"/>
      <c r="RCA136" s="747"/>
      <c r="RCB136" s="747"/>
      <c r="RCC136" s="747"/>
      <c r="RCD136" s="747"/>
      <c r="RCE136" s="747"/>
      <c r="RCF136" s="747"/>
      <c r="RCG136" s="747"/>
      <c r="RCH136" s="747"/>
      <c r="RCI136" s="747"/>
      <c r="RCJ136" s="747"/>
      <c r="RCK136" s="747"/>
      <c r="RCL136" s="747"/>
      <c r="RCM136" s="747"/>
      <c r="RCN136" s="747"/>
      <c r="RCO136" s="747"/>
      <c r="RCP136" s="747"/>
      <c r="RCQ136" s="747"/>
      <c r="RCR136" s="747"/>
      <c r="RCS136" s="747"/>
      <c r="RCT136" s="747"/>
      <c r="RCU136" s="747"/>
      <c r="RCV136" s="747"/>
      <c r="RCW136" s="747"/>
      <c r="RCX136" s="747"/>
      <c r="RCY136" s="747"/>
      <c r="RCZ136" s="747"/>
      <c r="RDA136" s="747"/>
      <c r="RDB136" s="747"/>
      <c r="RDC136" s="747"/>
      <c r="RDD136" s="747"/>
      <c r="RDE136" s="747"/>
      <c r="RDF136" s="747"/>
      <c r="RDG136" s="747"/>
      <c r="RDH136" s="747"/>
      <c r="RDI136" s="747"/>
      <c r="RDJ136" s="747"/>
      <c r="RDK136" s="747"/>
      <c r="RDL136" s="747"/>
      <c r="RDM136" s="747"/>
      <c r="RDN136" s="747"/>
      <c r="RDO136" s="747"/>
      <c r="RDP136" s="747"/>
      <c r="RDQ136" s="747"/>
      <c r="RDR136" s="747"/>
      <c r="RDS136" s="747"/>
      <c r="RDT136" s="747"/>
      <c r="RDU136" s="747"/>
      <c r="RDV136" s="747"/>
      <c r="RDW136" s="747"/>
      <c r="RDX136" s="747"/>
      <c r="RDY136" s="747"/>
      <c r="RDZ136" s="747"/>
      <c r="REA136" s="747"/>
      <c r="REB136" s="747"/>
      <c r="REC136" s="747"/>
      <c r="RED136" s="747"/>
      <c r="REE136" s="747"/>
      <c r="REF136" s="747"/>
      <c r="REG136" s="747"/>
      <c r="REH136" s="747"/>
      <c r="REI136" s="747"/>
      <c r="REJ136" s="747"/>
      <c r="REK136" s="747"/>
      <c r="REL136" s="747"/>
      <c r="REM136" s="747"/>
      <c r="REN136" s="747"/>
      <c r="REO136" s="747"/>
      <c r="REP136" s="747"/>
      <c r="REQ136" s="747"/>
      <c r="RER136" s="747"/>
      <c r="RES136" s="747"/>
      <c r="RET136" s="747"/>
      <c r="REU136" s="747"/>
      <c r="REV136" s="747"/>
      <c r="REW136" s="747"/>
      <c r="REX136" s="747"/>
      <c r="REY136" s="747"/>
      <c r="REZ136" s="747"/>
      <c r="RFA136" s="747"/>
      <c r="RFB136" s="747"/>
      <c r="RFC136" s="747"/>
      <c r="RFD136" s="747"/>
      <c r="RFE136" s="747"/>
      <c r="RFF136" s="747"/>
      <c r="RFG136" s="747"/>
      <c r="RFH136" s="747"/>
      <c r="RFI136" s="747"/>
      <c r="RFJ136" s="747"/>
      <c r="RFK136" s="747"/>
      <c r="RFL136" s="747"/>
      <c r="RFM136" s="747"/>
      <c r="RFN136" s="747"/>
      <c r="RFO136" s="747"/>
      <c r="RFP136" s="747"/>
      <c r="RFQ136" s="747"/>
      <c r="RFR136" s="747"/>
      <c r="RFS136" s="747"/>
      <c r="RFT136" s="747"/>
      <c r="RFU136" s="747"/>
      <c r="RFV136" s="747"/>
      <c r="RFW136" s="747"/>
      <c r="RFX136" s="747"/>
      <c r="RFY136" s="747"/>
      <c r="RFZ136" s="747"/>
      <c r="RGA136" s="747"/>
      <c r="RGB136" s="747"/>
      <c r="RGC136" s="747"/>
      <c r="RGD136" s="747"/>
      <c r="RGE136" s="747"/>
      <c r="RGF136" s="747"/>
      <c r="RGG136" s="747"/>
      <c r="RGH136" s="747"/>
      <c r="RGI136" s="747"/>
      <c r="RGJ136" s="747"/>
      <c r="RGK136" s="747"/>
      <c r="RGL136" s="747"/>
      <c r="RGM136" s="747"/>
      <c r="RGN136" s="747"/>
      <c r="RGO136" s="747"/>
      <c r="RGP136" s="747"/>
      <c r="RGQ136" s="747"/>
      <c r="RGR136" s="747"/>
      <c r="RGS136" s="747"/>
      <c r="RGT136" s="747"/>
      <c r="RGU136" s="747"/>
      <c r="RGV136" s="747"/>
      <c r="RGW136" s="747"/>
      <c r="RGX136" s="747"/>
      <c r="RGY136" s="747"/>
      <c r="RGZ136" s="747"/>
      <c r="RHA136" s="747"/>
      <c r="RHB136" s="747"/>
      <c r="RHC136" s="747"/>
      <c r="RHD136" s="747"/>
      <c r="RHE136" s="747"/>
      <c r="RHF136" s="747"/>
      <c r="RHG136" s="747"/>
      <c r="RHH136" s="747"/>
      <c r="RHI136" s="747"/>
      <c r="RHJ136" s="747"/>
      <c r="RHK136" s="747"/>
      <c r="RHL136" s="747"/>
      <c r="RHM136" s="747"/>
      <c r="RHN136" s="747"/>
      <c r="RHO136" s="747"/>
      <c r="RHP136" s="747"/>
      <c r="RHQ136" s="747"/>
      <c r="RHR136" s="747"/>
      <c r="RHS136" s="747"/>
      <c r="RHT136" s="747"/>
      <c r="RHU136" s="747"/>
      <c r="RHV136" s="747"/>
      <c r="RHW136" s="747"/>
      <c r="RHX136" s="747"/>
      <c r="RHY136" s="747"/>
      <c r="RHZ136" s="747"/>
      <c r="RIA136" s="747"/>
      <c r="RIB136" s="747"/>
      <c r="RIC136" s="747"/>
      <c r="RID136" s="747"/>
      <c r="RIE136" s="747"/>
      <c r="RIF136" s="747"/>
      <c r="RIG136" s="747"/>
      <c r="RIH136" s="747"/>
      <c r="RII136" s="747"/>
      <c r="RIJ136" s="747"/>
      <c r="RIK136" s="747"/>
      <c r="RIL136" s="747"/>
      <c r="RIM136" s="747"/>
      <c r="RIN136" s="747"/>
      <c r="RIO136" s="747"/>
      <c r="RIP136" s="747"/>
      <c r="RIQ136" s="747"/>
      <c r="RIR136" s="747"/>
      <c r="RIS136" s="747"/>
      <c r="RIT136" s="747"/>
      <c r="RIU136" s="747"/>
      <c r="RIV136" s="747"/>
      <c r="RIW136" s="747"/>
      <c r="RIX136" s="747"/>
      <c r="RIY136" s="747"/>
      <c r="RIZ136" s="747"/>
      <c r="RJA136" s="747"/>
      <c r="RJB136" s="747"/>
      <c r="RJC136" s="747"/>
      <c r="RJD136" s="747"/>
      <c r="RJE136" s="747"/>
      <c r="RJF136" s="747"/>
      <c r="RJG136" s="747"/>
      <c r="RJH136" s="747"/>
      <c r="RJI136" s="747"/>
      <c r="RJJ136" s="747"/>
      <c r="RJK136" s="747"/>
      <c r="RJL136" s="747"/>
      <c r="RJM136" s="747"/>
      <c r="RJN136" s="747"/>
      <c r="RJO136" s="747"/>
      <c r="RJP136" s="747"/>
      <c r="RJQ136" s="747"/>
      <c r="RJR136" s="747"/>
      <c r="RJS136" s="747"/>
      <c r="RJT136" s="747"/>
      <c r="RJU136" s="747"/>
      <c r="RJV136" s="747"/>
      <c r="RJW136" s="747"/>
      <c r="RJX136" s="747"/>
      <c r="RJY136" s="747"/>
      <c r="RJZ136" s="747"/>
      <c r="RKA136" s="747"/>
      <c r="RKB136" s="747"/>
      <c r="RKC136" s="747"/>
      <c r="RKD136" s="747"/>
      <c r="RKE136" s="747"/>
      <c r="RKF136" s="747"/>
      <c r="RKG136" s="747"/>
      <c r="RKH136" s="747"/>
      <c r="RKI136" s="747"/>
      <c r="RKJ136" s="747"/>
      <c r="RKK136" s="747"/>
      <c r="RKL136" s="747"/>
      <c r="RKM136" s="747"/>
      <c r="RKN136" s="747"/>
      <c r="RKO136" s="747"/>
      <c r="RKP136" s="747"/>
      <c r="RKQ136" s="747"/>
      <c r="RKR136" s="747"/>
      <c r="RKS136" s="747"/>
      <c r="RKT136" s="747"/>
      <c r="RKU136" s="747"/>
      <c r="RKV136" s="747"/>
      <c r="RKW136" s="747"/>
      <c r="RKX136" s="747"/>
      <c r="RKY136" s="747"/>
      <c r="RKZ136" s="747"/>
      <c r="RLA136" s="747"/>
      <c r="RLB136" s="747"/>
      <c r="RLC136" s="747"/>
      <c r="RLD136" s="747"/>
      <c r="RLE136" s="747"/>
      <c r="RLF136" s="747"/>
      <c r="RLG136" s="747"/>
      <c r="RLH136" s="747"/>
      <c r="RLI136" s="747"/>
      <c r="RLJ136" s="747"/>
      <c r="RLK136" s="747"/>
      <c r="RLL136" s="747"/>
      <c r="RLM136" s="747"/>
      <c r="RLN136" s="747"/>
      <c r="RLO136" s="747"/>
      <c r="RLP136" s="747"/>
      <c r="RLQ136" s="747"/>
      <c r="RLR136" s="747"/>
      <c r="RLS136" s="747"/>
      <c r="RLT136" s="747"/>
      <c r="RLU136" s="747"/>
      <c r="RLV136" s="747"/>
      <c r="RLW136" s="747"/>
      <c r="RLX136" s="747"/>
      <c r="RLY136" s="747"/>
      <c r="RLZ136" s="747"/>
      <c r="RMA136" s="747"/>
      <c r="RMB136" s="747"/>
      <c r="RMC136" s="747"/>
      <c r="RMD136" s="747"/>
      <c r="RME136" s="747"/>
      <c r="RMF136" s="747"/>
      <c r="RMG136" s="747"/>
      <c r="RMH136" s="747"/>
      <c r="RMI136" s="747"/>
      <c r="RMJ136" s="747"/>
      <c r="RMK136" s="747"/>
      <c r="RML136" s="747"/>
      <c r="RMM136" s="747"/>
      <c r="RMN136" s="747"/>
      <c r="RMO136" s="747"/>
      <c r="RMP136" s="747"/>
      <c r="RMQ136" s="747"/>
      <c r="RMR136" s="747"/>
      <c r="RMS136" s="747"/>
      <c r="RMT136" s="747"/>
      <c r="RMU136" s="747"/>
      <c r="RMV136" s="747"/>
      <c r="RMW136" s="747"/>
      <c r="RMX136" s="747"/>
      <c r="RMY136" s="747"/>
      <c r="RMZ136" s="747"/>
      <c r="RNA136" s="747"/>
      <c r="RNB136" s="747"/>
      <c r="RNC136" s="747"/>
      <c r="RND136" s="747"/>
      <c r="RNE136" s="747"/>
      <c r="RNF136" s="747"/>
      <c r="RNG136" s="747"/>
      <c r="RNH136" s="747"/>
      <c r="RNI136" s="747"/>
      <c r="RNJ136" s="747"/>
      <c r="RNK136" s="747"/>
      <c r="RNL136" s="747"/>
      <c r="RNM136" s="747"/>
      <c r="RNN136" s="747"/>
      <c r="RNO136" s="747"/>
      <c r="RNP136" s="747"/>
      <c r="RNQ136" s="747"/>
      <c r="RNR136" s="747"/>
      <c r="RNS136" s="747"/>
      <c r="RNT136" s="747"/>
      <c r="RNU136" s="747"/>
      <c r="RNV136" s="747"/>
      <c r="RNW136" s="747"/>
      <c r="RNX136" s="747"/>
      <c r="RNY136" s="747"/>
      <c r="RNZ136" s="747"/>
      <c r="ROA136" s="747"/>
      <c r="ROB136" s="747"/>
      <c r="ROC136" s="747"/>
      <c r="ROD136" s="747"/>
      <c r="ROE136" s="747"/>
      <c r="ROF136" s="747"/>
      <c r="ROG136" s="747"/>
      <c r="ROH136" s="747"/>
      <c r="ROI136" s="747"/>
      <c r="ROJ136" s="747"/>
      <c r="ROK136" s="747"/>
      <c r="ROL136" s="747"/>
      <c r="ROM136" s="747"/>
      <c r="RON136" s="747"/>
      <c r="ROO136" s="747"/>
      <c r="ROP136" s="747"/>
      <c r="ROQ136" s="747"/>
      <c r="ROR136" s="747"/>
      <c r="ROS136" s="747"/>
      <c r="ROT136" s="747"/>
      <c r="ROU136" s="747"/>
      <c r="ROV136" s="747"/>
      <c r="ROW136" s="747"/>
      <c r="ROX136" s="747"/>
      <c r="ROY136" s="747"/>
      <c r="ROZ136" s="747"/>
      <c r="RPA136" s="747"/>
      <c r="RPB136" s="747"/>
      <c r="RPC136" s="747"/>
      <c r="RPD136" s="747"/>
      <c r="RPE136" s="747"/>
      <c r="RPF136" s="747"/>
      <c r="RPG136" s="747"/>
      <c r="RPH136" s="747"/>
      <c r="RPI136" s="747"/>
      <c r="RPJ136" s="747"/>
      <c r="RPK136" s="747"/>
      <c r="RPL136" s="747"/>
      <c r="RPM136" s="747"/>
      <c r="RPN136" s="747"/>
      <c r="RPO136" s="747"/>
      <c r="RPP136" s="747"/>
      <c r="RPQ136" s="747"/>
      <c r="RPR136" s="747"/>
      <c r="RPS136" s="747"/>
      <c r="RPT136" s="747"/>
      <c r="RPU136" s="747"/>
      <c r="RPV136" s="747"/>
      <c r="RPW136" s="747"/>
      <c r="RPX136" s="747"/>
      <c r="RPY136" s="747"/>
      <c r="RPZ136" s="747"/>
      <c r="RQA136" s="747"/>
      <c r="RQB136" s="747"/>
      <c r="RQC136" s="747"/>
      <c r="RQD136" s="747"/>
      <c r="RQE136" s="747"/>
      <c r="RQF136" s="747"/>
      <c r="RQG136" s="747"/>
      <c r="RQH136" s="747"/>
      <c r="RQI136" s="747"/>
      <c r="RQJ136" s="747"/>
      <c r="RQK136" s="747"/>
      <c r="RQL136" s="747"/>
      <c r="RQM136" s="747"/>
      <c r="RQN136" s="747"/>
      <c r="RQO136" s="747"/>
      <c r="RQP136" s="747"/>
      <c r="RQQ136" s="747"/>
      <c r="RQR136" s="747"/>
      <c r="RQS136" s="747"/>
      <c r="RQT136" s="747"/>
      <c r="RQU136" s="747"/>
      <c r="RQV136" s="747"/>
      <c r="RQW136" s="747"/>
      <c r="RQX136" s="747"/>
      <c r="RQY136" s="747"/>
      <c r="RQZ136" s="747"/>
      <c r="RRA136" s="747"/>
      <c r="RRB136" s="747"/>
      <c r="RRC136" s="747"/>
      <c r="RRD136" s="747"/>
      <c r="RRE136" s="747"/>
      <c r="RRF136" s="747"/>
      <c r="RRG136" s="747"/>
      <c r="RRH136" s="747"/>
      <c r="RRI136" s="747"/>
      <c r="RRJ136" s="747"/>
      <c r="RRK136" s="747"/>
      <c r="RRL136" s="747"/>
      <c r="RRM136" s="747"/>
      <c r="RRN136" s="747"/>
      <c r="RRO136" s="747"/>
      <c r="RRP136" s="747"/>
      <c r="RRQ136" s="747"/>
      <c r="RRR136" s="747"/>
      <c r="RRS136" s="747"/>
      <c r="RRT136" s="747"/>
      <c r="RRU136" s="747"/>
      <c r="RRV136" s="747"/>
      <c r="RRW136" s="747"/>
      <c r="RRX136" s="747"/>
      <c r="RRY136" s="747"/>
      <c r="RRZ136" s="747"/>
      <c r="RSA136" s="747"/>
      <c r="RSB136" s="747"/>
      <c r="RSC136" s="747"/>
      <c r="RSD136" s="747"/>
      <c r="RSE136" s="747"/>
      <c r="RSF136" s="747"/>
      <c r="RSG136" s="747"/>
      <c r="RSH136" s="747"/>
      <c r="RSI136" s="747"/>
      <c r="RSJ136" s="747"/>
      <c r="RSK136" s="747"/>
      <c r="RSL136" s="747"/>
      <c r="RSM136" s="747"/>
      <c r="RSN136" s="747"/>
      <c r="RSO136" s="747"/>
      <c r="RSP136" s="747"/>
      <c r="RSQ136" s="747"/>
      <c r="RSR136" s="747"/>
      <c r="RSS136" s="747"/>
      <c r="RST136" s="747"/>
      <c r="RSU136" s="747"/>
      <c r="RSV136" s="747"/>
      <c r="RSW136" s="747"/>
      <c r="RSX136" s="747"/>
      <c r="RSY136" s="747"/>
      <c r="RSZ136" s="747"/>
      <c r="RTA136" s="747"/>
      <c r="RTB136" s="747"/>
      <c r="RTC136" s="747"/>
      <c r="RTD136" s="747"/>
      <c r="RTE136" s="747"/>
      <c r="RTF136" s="747"/>
      <c r="RTG136" s="747"/>
      <c r="RTH136" s="747"/>
      <c r="RTI136" s="747"/>
      <c r="RTJ136" s="747"/>
      <c r="RTK136" s="747"/>
      <c r="RTL136" s="747"/>
      <c r="RTM136" s="747"/>
      <c r="RTN136" s="747"/>
      <c r="RTO136" s="747"/>
      <c r="RTP136" s="747"/>
      <c r="RTQ136" s="747"/>
      <c r="RTR136" s="747"/>
      <c r="RTS136" s="747"/>
      <c r="RTT136" s="747"/>
      <c r="RTU136" s="747"/>
      <c r="RTV136" s="747"/>
      <c r="RTW136" s="747"/>
      <c r="RTX136" s="747"/>
      <c r="RTY136" s="747"/>
      <c r="RTZ136" s="747"/>
      <c r="RUA136" s="747"/>
      <c r="RUB136" s="747"/>
      <c r="RUC136" s="747"/>
      <c r="RUD136" s="747"/>
      <c r="RUE136" s="747"/>
      <c r="RUF136" s="747"/>
      <c r="RUG136" s="747"/>
      <c r="RUH136" s="747"/>
      <c r="RUI136" s="747"/>
      <c r="RUJ136" s="747"/>
      <c r="RUK136" s="747"/>
      <c r="RUL136" s="747"/>
      <c r="RUM136" s="747"/>
      <c r="RUN136" s="747"/>
      <c r="RUO136" s="747"/>
      <c r="RUP136" s="747"/>
      <c r="RUQ136" s="747"/>
      <c r="RUR136" s="747"/>
      <c r="RUS136" s="747"/>
      <c r="RUT136" s="747"/>
      <c r="RUU136" s="747"/>
      <c r="RUV136" s="747"/>
      <c r="RUW136" s="747"/>
      <c r="RUX136" s="747"/>
      <c r="RUY136" s="747"/>
      <c r="RUZ136" s="747"/>
      <c r="RVA136" s="747"/>
      <c r="RVB136" s="747"/>
      <c r="RVC136" s="747"/>
      <c r="RVD136" s="747"/>
      <c r="RVE136" s="747"/>
      <c r="RVF136" s="747"/>
      <c r="RVG136" s="747"/>
      <c r="RVH136" s="747"/>
      <c r="RVI136" s="747"/>
      <c r="RVJ136" s="747"/>
      <c r="RVK136" s="747"/>
      <c r="RVL136" s="747"/>
      <c r="RVM136" s="747"/>
      <c r="RVN136" s="747"/>
      <c r="RVO136" s="747"/>
      <c r="RVP136" s="747"/>
      <c r="RVQ136" s="747"/>
      <c r="RVR136" s="747"/>
      <c r="RVS136" s="747"/>
      <c r="RVT136" s="747"/>
      <c r="RVU136" s="747"/>
      <c r="RVV136" s="747"/>
      <c r="RVW136" s="747"/>
      <c r="RVX136" s="747"/>
      <c r="RVY136" s="747"/>
      <c r="RVZ136" s="747"/>
      <c r="RWA136" s="747"/>
      <c r="RWB136" s="747"/>
      <c r="RWC136" s="747"/>
      <c r="RWD136" s="747"/>
      <c r="RWE136" s="747"/>
      <c r="RWF136" s="747"/>
      <c r="RWG136" s="747"/>
      <c r="RWH136" s="747"/>
      <c r="RWI136" s="747"/>
      <c r="RWJ136" s="747"/>
      <c r="RWK136" s="747"/>
      <c r="RWL136" s="747"/>
      <c r="RWM136" s="747"/>
      <c r="RWN136" s="747"/>
      <c r="RWO136" s="747"/>
      <c r="RWP136" s="747"/>
      <c r="RWQ136" s="747"/>
      <c r="RWR136" s="747"/>
      <c r="RWS136" s="747"/>
      <c r="RWT136" s="747"/>
      <c r="RWU136" s="747"/>
      <c r="RWV136" s="747"/>
      <c r="RWW136" s="747"/>
      <c r="RWX136" s="747"/>
      <c r="RWY136" s="747"/>
      <c r="RWZ136" s="747"/>
      <c r="RXA136" s="747"/>
      <c r="RXB136" s="747"/>
      <c r="RXC136" s="747"/>
      <c r="RXD136" s="747"/>
      <c r="RXE136" s="747"/>
      <c r="RXF136" s="747"/>
      <c r="RXG136" s="747"/>
      <c r="RXH136" s="747"/>
      <c r="RXI136" s="747"/>
      <c r="RXJ136" s="747"/>
      <c r="RXK136" s="747"/>
      <c r="RXL136" s="747"/>
      <c r="RXM136" s="747"/>
      <c r="RXN136" s="747"/>
      <c r="RXO136" s="747"/>
      <c r="RXP136" s="747"/>
      <c r="RXQ136" s="747"/>
      <c r="RXR136" s="747"/>
      <c r="RXS136" s="747"/>
      <c r="RXT136" s="747"/>
      <c r="RXU136" s="747"/>
      <c r="RXV136" s="747"/>
      <c r="RXW136" s="747"/>
      <c r="RXX136" s="747"/>
      <c r="RXY136" s="747"/>
      <c r="RXZ136" s="747"/>
      <c r="RYA136" s="747"/>
      <c r="RYB136" s="747"/>
      <c r="RYC136" s="747"/>
      <c r="RYD136" s="747"/>
      <c r="RYE136" s="747"/>
      <c r="RYF136" s="747"/>
      <c r="RYG136" s="747"/>
      <c r="RYH136" s="747"/>
      <c r="RYI136" s="747"/>
      <c r="RYJ136" s="747"/>
      <c r="RYK136" s="747"/>
      <c r="RYL136" s="747"/>
      <c r="RYM136" s="747"/>
      <c r="RYN136" s="747"/>
      <c r="RYO136" s="747"/>
      <c r="RYP136" s="747"/>
      <c r="RYQ136" s="747"/>
      <c r="RYR136" s="747"/>
      <c r="RYS136" s="747"/>
      <c r="RYT136" s="747"/>
      <c r="RYU136" s="747"/>
      <c r="RYV136" s="747"/>
      <c r="RYW136" s="747"/>
      <c r="RYX136" s="747"/>
      <c r="RYY136" s="747"/>
      <c r="RYZ136" s="747"/>
      <c r="RZA136" s="747"/>
      <c r="RZB136" s="747"/>
      <c r="RZC136" s="747"/>
      <c r="RZD136" s="747"/>
      <c r="RZE136" s="747"/>
      <c r="RZF136" s="747"/>
      <c r="RZG136" s="747"/>
      <c r="RZH136" s="747"/>
      <c r="RZI136" s="747"/>
      <c r="RZJ136" s="747"/>
      <c r="RZK136" s="747"/>
      <c r="RZL136" s="747"/>
      <c r="RZM136" s="747"/>
      <c r="RZN136" s="747"/>
      <c r="RZO136" s="747"/>
      <c r="RZP136" s="747"/>
      <c r="RZQ136" s="747"/>
      <c r="RZR136" s="747"/>
      <c r="RZS136" s="747"/>
      <c r="RZT136" s="747"/>
      <c r="RZU136" s="747"/>
      <c r="RZV136" s="747"/>
      <c r="RZW136" s="747"/>
      <c r="RZX136" s="747"/>
      <c r="RZY136" s="747"/>
      <c r="RZZ136" s="747"/>
      <c r="SAA136" s="747"/>
      <c r="SAB136" s="747"/>
      <c r="SAC136" s="747"/>
      <c r="SAD136" s="747"/>
      <c r="SAE136" s="747"/>
      <c r="SAF136" s="747"/>
      <c r="SAG136" s="747"/>
      <c r="SAH136" s="747"/>
      <c r="SAI136" s="747"/>
      <c r="SAJ136" s="747"/>
      <c r="SAK136" s="747"/>
      <c r="SAL136" s="747"/>
      <c r="SAM136" s="747"/>
      <c r="SAN136" s="747"/>
      <c r="SAO136" s="747"/>
      <c r="SAP136" s="747"/>
      <c r="SAQ136" s="747"/>
      <c r="SAR136" s="747"/>
      <c r="SAS136" s="747"/>
      <c r="SAT136" s="747"/>
      <c r="SAU136" s="747"/>
      <c r="SAV136" s="747"/>
      <c r="SAW136" s="747"/>
      <c r="SAX136" s="747"/>
      <c r="SAY136" s="747"/>
      <c r="SAZ136" s="747"/>
      <c r="SBA136" s="747"/>
      <c r="SBB136" s="747"/>
      <c r="SBC136" s="747"/>
      <c r="SBD136" s="747"/>
      <c r="SBE136" s="747"/>
      <c r="SBF136" s="747"/>
      <c r="SBG136" s="747"/>
      <c r="SBH136" s="747"/>
      <c r="SBI136" s="747"/>
      <c r="SBJ136" s="747"/>
      <c r="SBK136" s="747"/>
      <c r="SBL136" s="747"/>
      <c r="SBM136" s="747"/>
      <c r="SBN136" s="747"/>
      <c r="SBO136" s="747"/>
      <c r="SBP136" s="747"/>
      <c r="SBQ136" s="747"/>
      <c r="SBR136" s="747"/>
      <c r="SBS136" s="747"/>
      <c r="SBT136" s="747"/>
      <c r="SBU136" s="747"/>
      <c r="SBV136" s="747"/>
      <c r="SBW136" s="747"/>
      <c r="SBX136" s="747"/>
      <c r="SBY136" s="747"/>
      <c r="SBZ136" s="747"/>
      <c r="SCA136" s="747"/>
      <c r="SCB136" s="747"/>
      <c r="SCC136" s="747"/>
      <c r="SCD136" s="747"/>
      <c r="SCE136" s="747"/>
      <c r="SCF136" s="747"/>
      <c r="SCG136" s="747"/>
      <c r="SCH136" s="747"/>
      <c r="SCI136" s="747"/>
      <c r="SCJ136" s="747"/>
      <c r="SCK136" s="747"/>
      <c r="SCL136" s="747"/>
      <c r="SCM136" s="747"/>
      <c r="SCN136" s="747"/>
      <c r="SCO136" s="747"/>
      <c r="SCP136" s="747"/>
      <c r="SCQ136" s="747"/>
      <c r="SCR136" s="747"/>
      <c r="SCS136" s="747"/>
      <c r="SCT136" s="747"/>
      <c r="SCU136" s="747"/>
      <c r="SCV136" s="747"/>
      <c r="SCW136" s="747"/>
      <c r="SCX136" s="747"/>
      <c r="SCY136" s="747"/>
      <c r="SCZ136" s="747"/>
      <c r="SDA136" s="747"/>
      <c r="SDB136" s="747"/>
      <c r="SDC136" s="747"/>
      <c r="SDD136" s="747"/>
      <c r="SDE136" s="747"/>
      <c r="SDF136" s="747"/>
      <c r="SDG136" s="747"/>
      <c r="SDH136" s="747"/>
      <c r="SDI136" s="747"/>
      <c r="SDJ136" s="747"/>
      <c r="SDK136" s="747"/>
      <c r="SDL136" s="747"/>
      <c r="SDM136" s="747"/>
      <c r="SDN136" s="747"/>
      <c r="SDO136" s="747"/>
      <c r="SDP136" s="747"/>
      <c r="SDQ136" s="747"/>
      <c r="SDR136" s="747"/>
      <c r="SDS136" s="747"/>
      <c r="SDT136" s="747"/>
      <c r="SDU136" s="747"/>
      <c r="SDV136" s="747"/>
      <c r="SDW136" s="747"/>
      <c r="SDX136" s="747"/>
      <c r="SDY136" s="747"/>
      <c r="SDZ136" s="747"/>
      <c r="SEA136" s="747"/>
      <c r="SEB136" s="747"/>
      <c r="SEC136" s="747"/>
      <c r="SED136" s="747"/>
      <c r="SEE136" s="747"/>
      <c r="SEF136" s="747"/>
      <c r="SEG136" s="747"/>
      <c r="SEH136" s="747"/>
      <c r="SEI136" s="747"/>
      <c r="SEJ136" s="747"/>
      <c r="SEK136" s="747"/>
      <c r="SEL136" s="747"/>
      <c r="SEM136" s="747"/>
      <c r="SEN136" s="747"/>
      <c r="SEO136" s="747"/>
      <c r="SEP136" s="747"/>
      <c r="SEQ136" s="747"/>
      <c r="SER136" s="747"/>
      <c r="SES136" s="747"/>
      <c r="SET136" s="747"/>
      <c r="SEU136" s="747"/>
      <c r="SEV136" s="747"/>
      <c r="SEW136" s="747"/>
      <c r="SEX136" s="747"/>
      <c r="SEY136" s="747"/>
      <c r="SEZ136" s="747"/>
      <c r="SFA136" s="747"/>
      <c r="SFB136" s="747"/>
      <c r="SFC136" s="747"/>
      <c r="SFD136" s="747"/>
      <c r="SFE136" s="747"/>
      <c r="SFF136" s="747"/>
      <c r="SFG136" s="747"/>
      <c r="SFH136" s="747"/>
      <c r="SFI136" s="747"/>
      <c r="SFJ136" s="747"/>
      <c r="SFK136" s="747"/>
      <c r="SFL136" s="747"/>
      <c r="SFM136" s="747"/>
      <c r="SFN136" s="747"/>
      <c r="SFO136" s="747"/>
      <c r="SFP136" s="747"/>
      <c r="SFQ136" s="747"/>
      <c r="SFR136" s="747"/>
      <c r="SFS136" s="747"/>
      <c r="SFT136" s="747"/>
      <c r="SFU136" s="747"/>
      <c r="SFV136" s="747"/>
      <c r="SFW136" s="747"/>
      <c r="SFX136" s="747"/>
      <c r="SFY136" s="747"/>
      <c r="SFZ136" s="747"/>
      <c r="SGA136" s="747"/>
      <c r="SGB136" s="747"/>
      <c r="SGC136" s="747"/>
      <c r="SGD136" s="747"/>
      <c r="SGE136" s="747"/>
      <c r="SGF136" s="747"/>
      <c r="SGG136" s="747"/>
      <c r="SGH136" s="747"/>
      <c r="SGI136" s="747"/>
      <c r="SGJ136" s="747"/>
      <c r="SGK136" s="747"/>
      <c r="SGL136" s="747"/>
      <c r="SGM136" s="747"/>
      <c r="SGN136" s="747"/>
      <c r="SGO136" s="747"/>
      <c r="SGP136" s="747"/>
      <c r="SGQ136" s="747"/>
      <c r="SGR136" s="747"/>
      <c r="SGS136" s="747"/>
      <c r="SGT136" s="747"/>
      <c r="SGU136" s="747"/>
      <c r="SGV136" s="747"/>
      <c r="SGW136" s="747"/>
      <c r="SGX136" s="747"/>
      <c r="SGY136" s="747"/>
      <c r="SGZ136" s="747"/>
      <c r="SHA136" s="747"/>
      <c r="SHB136" s="747"/>
      <c r="SHC136" s="747"/>
      <c r="SHD136" s="747"/>
      <c r="SHE136" s="747"/>
      <c r="SHF136" s="747"/>
      <c r="SHG136" s="747"/>
      <c r="SHH136" s="747"/>
      <c r="SHI136" s="747"/>
      <c r="SHJ136" s="747"/>
      <c r="SHK136" s="747"/>
      <c r="SHL136" s="747"/>
      <c r="SHM136" s="747"/>
      <c r="SHN136" s="747"/>
      <c r="SHO136" s="747"/>
      <c r="SHP136" s="747"/>
      <c r="SHQ136" s="747"/>
      <c r="SHR136" s="747"/>
      <c r="SHS136" s="747"/>
      <c r="SHT136" s="747"/>
      <c r="SHU136" s="747"/>
      <c r="SHV136" s="747"/>
      <c r="SHW136" s="747"/>
      <c r="SHX136" s="747"/>
      <c r="SHY136" s="747"/>
      <c r="SHZ136" s="747"/>
      <c r="SIA136" s="747"/>
      <c r="SIB136" s="747"/>
      <c r="SIC136" s="747"/>
      <c r="SID136" s="747"/>
      <c r="SIE136" s="747"/>
      <c r="SIF136" s="747"/>
      <c r="SIG136" s="747"/>
      <c r="SIH136" s="747"/>
      <c r="SII136" s="747"/>
      <c r="SIJ136" s="747"/>
      <c r="SIK136" s="747"/>
      <c r="SIL136" s="747"/>
      <c r="SIM136" s="747"/>
      <c r="SIN136" s="747"/>
      <c r="SIO136" s="747"/>
      <c r="SIP136" s="747"/>
      <c r="SIQ136" s="747"/>
      <c r="SIR136" s="747"/>
      <c r="SIS136" s="747"/>
      <c r="SIT136" s="747"/>
      <c r="SIU136" s="747"/>
      <c r="SIV136" s="747"/>
      <c r="SIW136" s="747"/>
      <c r="SIX136" s="747"/>
      <c r="SIY136" s="747"/>
      <c r="SIZ136" s="747"/>
      <c r="SJA136" s="747"/>
      <c r="SJB136" s="747"/>
      <c r="SJC136" s="747"/>
      <c r="SJD136" s="747"/>
      <c r="SJE136" s="747"/>
      <c r="SJF136" s="747"/>
      <c r="SJG136" s="747"/>
      <c r="SJH136" s="747"/>
      <c r="SJI136" s="747"/>
      <c r="SJJ136" s="747"/>
      <c r="SJK136" s="747"/>
      <c r="SJL136" s="747"/>
      <c r="SJM136" s="747"/>
      <c r="SJN136" s="747"/>
      <c r="SJO136" s="747"/>
      <c r="SJP136" s="747"/>
      <c r="SJQ136" s="747"/>
      <c r="SJR136" s="747"/>
      <c r="SJS136" s="747"/>
      <c r="SJT136" s="747"/>
      <c r="SJU136" s="747"/>
      <c r="SJV136" s="747"/>
      <c r="SJW136" s="747"/>
      <c r="SJX136" s="747"/>
      <c r="SJY136" s="747"/>
      <c r="SJZ136" s="747"/>
      <c r="SKA136" s="747"/>
      <c r="SKB136" s="747"/>
      <c r="SKC136" s="747"/>
      <c r="SKD136" s="747"/>
      <c r="SKE136" s="747"/>
      <c r="SKF136" s="747"/>
      <c r="SKG136" s="747"/>
      <c r="SKH136" s="747"/>
      <c r="SKI136" s="747"/>
      <c r="SKJ136" s="747"/>
      <c r="SKK136" s="747"/>
      <c r="SKL136" s="747"/>
      <c r="SKM136" s="747"/>
      <c r="SKN136" s="747"/>
      <c r="SKO136" s="747"/>
      <c r="SKP136" s="747"/>
      <c r="SKQ136" s="747"/>
      <c r="SKR136" s="747"/>
      <c r="SKS136" s="747"/>
      <c r="SKT136" s="747"/>
      <c r="SKU136" s="747"/>
      <c r="SKV136" s="747"/>
      <c r="SKW136" s="747"/>
      <c r="SKX136" s="747"/>
      <c r="SKY136" s="747"/>
      <c r="SKZ136" s="747"/>
      <c r="SLA136" s="747"/>
      <c r="SLB136" s="747"/>
      <c r="SLC136" s="747"/>
      <c r="SLD136" s="747"/>
      <c r="SLE136" s="747"/>
      <c r="SLF136" s="747"/>
      <c r="SLG136" s="747"/>
      <c r="SLH136" s="747"/>
      <c r="SLI136" s="747"/>
      <c r="SLJ136" s="747"/>
      <c r="SLK136" s="747"/>
      <c r="SLL136" s="747"/>
      <c r="SLM136" s="747"/>
      <c r="SLN136" s="747"/>
      <c r="SLO136" s="747"/>
      <c r="SLP136" s="747"/>
      <c r="SLQ136" s="747"/>
      <c r="SLR136" s="747"/>
      <c r="SLS136" s="747"/>
      <c r="SLT136" s="747"/>
      <c r="SLU136" s="747"/>
      <c r="SLV136" s="747"/>
      <c r="SLW136" s="747"/>
      <c r="SLX136" s="747"/>
      <c r="SLY136" s="747"/>
      <c r="SLZ136" s="747"/>
      <c r="SMA136" s="747"/>
      <c r="SMB136" s="747"/>
      <c r="SMC136" s="747"/>
      <c r="SMD136" s="747"/>
      <c r="SME136" s="747"/>
      <c r="SMF136" s="747"/>
      <c r="SMG136" s="747"/>
      <c r="SMH136" s="747"/>
      <c r="SMI136" s="747"/>
      <c r="SMJ136" s="747"/>
      <c r="SMK136" s="747"/>
      <c r="SML136" s="747"/>
      <c r="SMM136" s="747"/>
      <c r="SMN136" s="747"/>
      <c r="SMO136" s="747"/>
      <c r="SMP136" s="747"/>
      <c r="SMQ136" s="747"/>
      <c r="SMR136" s="747"/>
      <c r="SMS136" s="747"/>
      <c r="SMT136" s="747"/>
      <c r="SMU136" s="747"/>
      <c r="SMV136" s="747"/>
      <c r="SMW136" s="747"/>
      <c r="SMX136" s="747"/>
      <c r="SMY136" s="747"/>
      <c r="SMZ136" s="747"/>
      <c r="SNA136" s="747"/>
      <c r="SNB136" s="747"/>
      <c r="SNC136" s="747"/>
      <c r="SND136" s="747"/>
      <c r="SNE136" s="747"/>
      <c r="SNF136" s="747"/>
      <c r="SNG136" s="747"/>
      <c r="SNH136" s="747"/>
      <c r="SNI136" s="747"/>
      <c r="SNJ136" s="747"/>
      <c r="SNK136" s="747"/>
      <c r="SNL136" s="747"/>
      <c r="SNM136" s="747"/>
      <c r="SNN136" s="747"/>
      <c r="SNO136" s="747"/>
      <c r="SNP136" s="747"/>
      <c r="SNQ136" s="747"/>
      <c r="SNR136" s="747"/>
      <c r="SNS136" s="747"/>
      <c r="SNT136" s="747"/>
      <c r="SNU136" s="747"/>
      <c r="SNV136" s="747"/>
      <c r="SNW136" s="747"/>
      <c r="SNX136" s="747"/>
      <c r="SNY136" s="747"/>
      <c r="SNZ136" s="747"/>
      <c r="SOA136" s="747"/>
      <c r="SOB136" s="747"/>
      <c r="SOC136" s="747"/>
      <c r="SOD136" s="747"/>
      <c r="SOE136" s="747"/>
      <c r="SOF136" s="747"/>
      <c r="SOG136" s="747"/>
      <c r="SOH136" s="747"/>
      <c r="SOI136" s="747"/>
      <c r="SOJ136" s="747"/>
      <c r="SOK136" s="747"/>
      <c r="SOL136" s="747"/>
      <c r="SOM136" s="747"/>
      <c r="SON136" s="747"/>
      <c r="SOO136" s="747"/>
      <c r="SOP136" s="747"/>
      <c r="SOQ136" s="747"/>
      <c r="SOR136" s="747"/>
      <c r="SOS136" s="747"/>
      <c r="SOT136" s="747"/>
      <c r="SOU136" s="747"/>
      <c r="SOV136" s="747"/>
      <c r="SOW136" s="747"/>
      <c r="SOX136" s="747"/>
      <c r="SOY136" s="747"/>
      <c r="SOZ136" s="747"/>
      <c r="SPA136" s="747"/>
      <c r="SPB136" s="747"/>
      <c r="SPC136" s="747"/>
      <c r="SPD136" s="747"/>
      <c r="SPE136" s="747"/>
      <c r="SPF136" s="747"/>
      <c r="SPG136" s="747"/>
      <c r="SPH136" s="747"/>
      <c r="SPI136" s="747"/>
      <c r="SPJ136" s="747"/>
      <c r="SPK136" s="747"/>
      <c r="SPL136" s="747"/>
      <c r="SPM136" s="747"/>
      <c r="SPN136" s="747"/>
      <c r="SPO136" s="747"/>
      <c r="SPP136" s="747"/>
      <c r="SPQ136" s="747"/>
      <c r="SPR136" s="747"/>
      <c r="SPS136" s="747"/>
      <c r="SPT136" s="747"/>
      <c r="SPU136" s="747"/>
      <c r="SPV136" s="747"/>
      <c r="SPW136" s="747"/>
      <c r="SPX136" s="747"/>
      <c r="SPY136" s="747"/>
      <c r="SPZ136" s="747"/>
      <c r="SQA136" s="747"/>
      <c r="SQB136" s="747"/>
      <c r="SQC136" s="747"/>
      <c r="SQD136" s="747"/>
      <c r="SQE136" s="747"/>
      <c r="SQF136" s="747"/>
      <c r="SQG136" s="747"/>
      <c r="SQH136" s="747"/>
      <c r="SQI136" s="747"/>
      <c r="SQJ136" s="747"/>
      <c r="SQK136" s="747"/>
      <c r="SQL136" s="747"/>
      <c r="SQM136" s="747"/>
      <c r="SQN136" s="747"/>
      <c r="SQO136" s="747"/>
      <c r="SQP136" s="747"/>
      <c r="SQQ136" s="747"/>
      <c r="SQR136" s="747"/>
      <c r="SQS136" s="747"/>
      <c r="SQT136" s="747"/>
      <c r="SQU136" s="747"/>
      <c r="SQV136" s="747"/>
      <c r="SQW136" s="747"/>
      <c r="SQX136" s="747"/>
      <c r="SQY136" s="747"/>
      <c r="SQZ136" s="747"/>
      <c r="SRA136" s="747"/>
      <c r="SRB136" s="747"/>
      <c r="SRC136" s="747"/>
      <c r="SRD136" s="747"/>
      <c r="SRE136" s="747"/>
      <c r="SRF136" s="747"/>
      <c r="SRG136" s="747"/>
      <c r="SRH136" s="747"/>
      <c r="SRI136" s="747"/>
      <c r="SRJ136" s="747"/>
      <c r="SRK136" s="747"/>
      <c r="SRL136" s="747"/>
      <c r="SRM136" s="747"/>
      <c r="SRN136" s="747"/>
      <c r="SRO136" s="747"/>
      <c r="SRP136" s="747"/>
      <c r="SRQ136" s="747"/>
      <c r="SRR136" s="747"/>
      <c r="SRS136" s="747"/>
      <c r="SRT136" s="747"/>
      <c r="SRU136" s="747"/>
      <c r="SRV136" s="747"/>
      <c r="SRW136" s="747"/>
      <c r="SRX136" s="747"/>
      <c r="SRY136" s="747"/>
      <c r="SRZ136" s="747"/>
      <c r="SSA136" s="747"/>
      <c r="SSB136" s="747"/>
      <c r="SSC136" s="747"/>
      <c r="SSD136" s="747"/>
      <c r="SSE136" s="747"/>
      <c r="SSF136" s="747"/>
      <c r="SSG136" s="747"/>
      <c r="SSH136" s="747"/>
      <c r="SSI136" s="747"/>
      <c r="SSJ136" s="747"/>
      <c r="SSK136" s="747"/>
      <c r="SSL136" s="747"/>
      <c r="SSM136" s="747"/>
      <c r="SSN136" s="747"/>
      <c r="SSO136" s="747"/>
      <c r="SSP136" s="747"/>
      <c r="SSQ136" s="747"/>
      <c r="SSR136" s="747"/>
      <c r="SSS136" s="747"/>
      <c r="SST136" s="747"/>
      <c r="SSU136" s="747"/>
      <c r="SSV136" s="747"/>
      <c r="SSW136" s="747"/>
      <c r="SSX136" s="747"/>
      <c r="SSY136" s="747"/>
      <c r="SSZ136" s="747"/>
      <c r="STA136" s="747"/>
      <c r="STB136" s="747"/>
      <c r="STC136" s="747"/>
      <c r="STD136" s="747"/>
      <c r="STE136" s="747"/>
      <c r="STF136" s="747"/>
      <c r="STG136" s="747"/>
      <c r="STH136" s="747"/>
      <c r="STI136" s="747"/>
      <c r="STJ136" s="747"/>
      <c r="STK136" s="747"/>
      <c r="STL136" s="747"/>
      <c r="STM136" s="747"/>
      <c r="STN136" s="747"/>
      <c r="STO136" s="747"/>
      <c r="STP136" s="747"/>
      <c r="STQ136" s="747"/>
      <c r="STR136" s="747"/>
      <c r="STS136" s="747"/>
      <c r="STT136" s="747"/>
      <c r="STU136" s="747"/>
      <c r="STV136" s="747"/>
      <c r="STW136" s="747"/>
      <c r="STX136" s="747"/>
      <c r="STY136" s="747"/>
      <c r="STZ136" s="747"/>
      <c r="SUA136" s="747"/>
      <c r="SUB136" s="747"/>
      <c r="SUC136" s="747"/>
      <c r="SUD136" s="747"/>
      <c r="SUE136" s="747"/>
      <c r="SUF136" s="747"/>
      <c r="SUG136" s="747"/>
      <c r="SUH136" s="747"/>
      <c r="SUI136" s="747"/>
      <c r="SUJ136" s="747"/>
      <c r="SUK136" s="747"/>
      <c r="SUL136" s="747"/>
      <c r="SUM136" s="747"/>
      <c r="SUN136" s="747"/>
      <c r="SUO136" s="747"/>
      <c r="SUP136" s="747"/>
      <c r="SUQ136" s="747"/>
      <c r="SUR136" s="747"/>
      <c r="SUS136" s="747"/>
      <c r="SUT136" s="747"/>
      <c r="SUU136" s="747"/>
      <c r="SUV136" s="747"/>
      <c r="SUW136" s="747"/>
      <c r="SUX136" s="747"/>
      <c r="SUY136" s="747"/>
      <c r="SUZ136" s="747"/>
      <c r="SVA136" s="747"/>
      <c r="SVB136" s="747"/>
      <c r="SVC136" s="747"/>
      <c r="SVD136" s="747"/>
      <c r="SVE136" s="747"/>
      <c r="SVF136" s="747"/>
      <c r="SVG136" s="747"/>
      <c r="SVH136" s="747"/>
      <c r="SVI136" s="747"/>
      <c r="SVJ136" s="747"/>
      <c r="SVK136" s="747"/>
      <c r="SVL136" s="747"/>
      <c r="SVM136" s="747"/>
      <c r="SVN136" s="747"/>
      <c r="SVO136" s="747"/>
      <c r="SVP136" s="747"/>
      <c r="SVQ136" s="747"/>
      <c r="SVR136" s="747"/>
      <c r="SVS136" s="747"/>
      <c r="SVT136" s="747"/>
      <c r="SVU136" s="747"/>
      <c r="SVV136" s="747"/>
      <c r="SVW136" s="747"/>
      <c r="SVX136" s="747"/>
      <c r="SVY136" s="747"/>
      <c r="SVZ136" s="747"/>
      <c r="SWA136" s="747"/>
      <c r="SWB136" s="747"/>
      <c r="SWC136" s="747"/>
      <c r="SWD136" s="747"/>
      <c r="SWE136" s="747"/>
      <c r="SWF136" s="747"/>
      <c r="SWG136" s="747"/>
      <c r="SWH136" s="747"/>
      <c r="SWI136" s="747"/>
      <c r="SWJ136" s="747"/>
      <c r="SWK136" s="747"/>
      <c r="SWL136" s="747"/>
      <c r="SWM136" s="747"/>
      <c r="SWN136" s="747"/>
      <c r="SWO136" s="747"/>
      <c r="SWP136" s="747"/>
      <c r="SWQ136" s="747"/>
      <c r="SWR136" s="747"/>
      <c r="SWS136" s="747"/>
      <c r="SWT136" s="747"/>
      <c r="SWU136" s="747"/>
      <c r="SWV136" s="747"/>
      <c r="SWW136" s="747"/>
      <c r="SWX136" s="747"/>
      <c r="SWY136" s="747"/>
      <c r="SWZ136" s="747"/>
      <c r="SXA136" s="747"/>
      <c r="SXB136" s="747"/>
      <c r="SXC136" s="747"/>
      <c r="SXD136" s="747"/>
      <c r="SXE136" s="747"/>
      <c r="SXF136" s="747"/>
      <c r="SXG136" s="747"/>
      <c r="SXH136" s="747"/>
      <c r="SXI136" s="747"/>
      <c r="SXJ136" s="747"/>
      <c r="SXK136" s="747"/>
      <c r="SXL136" s="747"/>
      <c r="SXM136" s="747"/>
      <c r="SXN136" s="747"/>
      <c r="SXO136" s="747"/>
      <c r="SXP136" s="747"/>
      <c r="SXQ136" s="747"/>
      <c r="SXR136" s="747"/>
      <c r="SXS136" s="747"/>
      <c r="SXT136" s="747"/>
      <c r="SXU136" s="747"/>
      <c r="SXV136" s="747"/>
      <c r="SXW136" s="747"/>
      <c r="SXX136" s="747"/>
      <c r="SXY136" s="747"/>
      <c r="SXZ136" s="747"/>
      <c r="SYA136" s="747"/>
      <c r="SYB136" s="747"/>
      <c r="SYC136" s="747"/>
      <c r="SYD136" s="747"/>
      <c r="SYE136" s="747"/>
      <c r="SYF136" s="747"/>
      <c r="SYG136" s="747"/>
      <c r="SYH136" s="747"/>
      <c r="SYI136" s="747"/>
      <c r="SYJ136" s="747"/>
      <c r="SYK136" s="747"/>
      <c r="SYL136" s="747"/>
      <c r="SYM136" s="747"/>
      <c r="SYN136" s="747"/>
      <c r="SYO136" s="747"/>
      <c r="SYP136" s="747"/>
      <c r="SYQ136" s="747"/>
      <c r="SYR136" s="747"/>
      <c r="SYS136" s="747"/>
      <c r="SYT136" s="747"/>
      <c r="SYU136" s="747"/>
      <c r="SYV136" s="747"/>
      <c r="SYW136" s="747"/>
      <c r="SYX136" s="747"/>
      <c r="SYY136" s="747"/>
      <c r="SYZ136" s="747"/>
      <c r="SZA136" s="747"/>
      <c r="SZB136" s="747"/>
      <c r="SZC136" s="747"/>
      <c r="SZD136" s="747"/>
      <c r="SZE136" s="747"/>
      <c r="SZF136" s="747"/>
      <c r="SZG136" s="747"/>
      <c r="SZH136" s="747"/>
      <c r="SZI136" s="747"/>
      <c r="SZJ136" s="747"/>
      <c r="SZK136" s="747"/>
      <c r="SZL136" s="747"/>
      <c r="SZM136" s="747"/>
      <c r="SZN136" s="747"/>
      <c r="SZO136" s="747"/>
      <c r="SZP136" s="747"/>
      <c r="SZQ136" s="747"/>
      <c r="SZR136" s="747"/>
      <c r="SZS136" s="747"/>
      <c r="SZT136" s="747"/>
      <c r="SZU136" s="747"/>
      <c r="SZV136" s="747"/>
      <c r="SZW136" s="747"/>
      <c r="SZX136" s="747"/>
      <c r="SZY136" s="747"/>
      <c r="SZZ136" s="747"/>
      <c r="TAA136" s="747"/>
      <c r="TAB136" s="747"/>
      <c r="TAC136" s="747"/>
      <c r="TAD136" s="747"/>
      <c r="TAE136" s="747"/>
      <c r="TAF136" s="747"/>
      <c r="TAG136" s="747"/>
      <c r="TAH136" s="747"/>
      <c r="TAI136" s="747"/>
      <c r="TAJ136" s="747"/>
      <c r="TAK136" s="747"/>
      <c r="TAL136" s="747"/>
      <c r="TAM136" s="747"/>
      <c r="TAN136" s="747"/>
      <c r="TAO136" s="747"/>
      <c r="TAP136" s="747"/>
      <c r="TAQ136" s="747"/>
      <c r="TAR136" s="747"/>
      <c r="TAS136" s="747"/>
      <c r="TAT136" s="747"/>
      <c r="TAU136" s="747"/>
      <c r="TAV136" s="747"/>
      <c r="TAW136" s="747"/>
      <c r="TAX136" s="747"/>
      <c r="TAY136" s="747"/>
      <c r="TAZ136" s="747"/>
      <c r="TBA136" s="747"/>
      <c r="TBB136" s="747"/>
      <c r="TBC136" s="747"/>
      <c r="TBD136" s="747"/>
      <c r="TBE136" s="747"/>
      <c r="TBF136" s="747"/>
      <c r="TBG136" s="747"/>
      <c r="TBH136" s="747"/>
      <c r="TBI136" s="747"/>
      <c r="TBJ136" s="747"/>
      <c r="TBK136" s="747"/>
      <c r="TBL136" s="747"/>
      <c r="TBM136" s="747"/>
      <c r="TBN136" s="747"/>
      <c r="TBO136" s="747"/>
      <c r="TBP136" s="747"/>
      <c r="TBQ136" s="747"/>
      <c r="TBR136" s="747"/>
      <c r="TBS136" s="747"/>
      <c r="TBT136" s="747"/>
      <c r="TBU136" s="747"/>
      <c r="TBV136" s="747"/>
      <c r="TBW136" s="747"/>
      <c r="TBX136" s="747"/>
      <c r="TBY136" s="747"/>
      <c r="TBZ136" s="747"/>
      <c r="TCA136" s="747"/>
      <c r="TCB136" s="747"/>
      <c r="TCC136" s="747"/>
      <c r="TCD136" s="747"/>
      <c r="TCE136" s="747"/>
      <c r="TCF136" s="747"/>
      <c r="TCG136" s="747"/>
      <c r="TCH136" s="747"/>
      <c r="TCI136" s="747"/>
      <c r="TCJ136" s="747"/>
      <c r="TCK136" s="747"/>
      <c r="TCL136" s="747"/>
      <c r="TCM136" s="747"/>
      <c r="TCN136" s="747"/>
      <c r="TCO136" s="747"/>
      <c r="TCP136" s="747"/>
      <c r="TCQ136" s="747"/>
      <c r="TCR136" s="747"/>
      <c r="TCS136" s="747"/>
      <c r="TCT136" s="747"/>
      <c r="TCU136" s="747"/>
      <c r="TCV136" s="747"/>
      <c r="TCW136" s="747"/>
      <c r="TCX136" s="747"/>
      <c r="TCY136" s="747"/>
      <c r="TCZ136" s="747"/>
      <c r="TDA136" s="747"/>
      <c r="TDB136" s="747"/>
      <c r="TDC136" s="747"/>
      <c r="TDD136" s="747"/>
      <c r="TDE136" s="747"/>
      <c r="TDF136" s="747"/>
      <c r="TDG136" s="747"/>
      <c r="TDH136" s="747"/>
      <c r="TDI136" s="747"/>
      <c r="TDJ136" s="747"/>
      <c r="TDK136" s="747"/>
      <c r="TDL136" s="747"/>
      <c r="TDM136" s="747"/>
      <c r="TDN136" s="747"/>
      <c r="TDO136" s="747"/>
      <c r="TDP136" s="747"/>
      <c r="TDQ136" s="747"/>
      <c r="TDR136" s="747"/>
      <c r="TDS136" s="747"/>
      <c r="TDT136" s="747"/>
      <c r="TDU136" s="747"/>
      <c r="TDV136" s="747"/>
      <c r="TDW136" s="747"/>
      <c r="TDX136" s="747"/>
      <c r="TDY136" s="747"/>
      <c r="TDZ136" s="747"/>
      <c r="TEA136" s="747"/>
      <c r="TEB136" s="747"/>
      <c r="TEC136" s="747"/>
      <c r="TED136" s="747"/>
      <c r="TEE136" s="747"/>
      <c r="TEF136" s="747"/>
      <c r="TEG136" s="747"/>
      <c r="TEH136" s="747"/>
      <c r="TEI136" s="747"/>
      <c r="TEJ136" s="747"/>
      <c r="TEK136" s="747"/>
      <c r="TEL136" s="747"/>
      <c r="TEM136" s="747"/>
      <c r="TEN136" s="747"/>
      <c r="TEO136" s="747"/>
      <c r="TEP136" s="747"/>
      <c r="TEQ136" s="747"/>
      <c r="TER136" s="747"/>
      <c r="TES136" s="747"/>
      <c r="TET136" s="747"/>
      <c r="TEU136" s="747"/>
      <c r="TEV136" s="747"/>
      <c r="TEW136" s="747"/>
      <c r="TEX136" s="747"/>
      <c r="TEY136" s="747"/>
      <c r="TEZ136" s="747"/>
      <c r="TFA136" s="747"/>
      <c r="TFB136" s="747"/>
      <c r="TFC136" s="747"/>
      <c r="TFD136" s="747"/>
      <c r="TFE136" s="747"/>
      <c r="TFF136" s="747"/>
      <c r="TFG136" s="747"/>
      <c r="TFH136" s="747"/>
      <c r="TFI136" s="747"/>
      <c r="TFJ136" s="747"/>
      <c r="TFK136" s="747"/>
      <c r="TFL136" s="747"/>
      <c r="TFM136" s="747"/>
      <c r="TFN136" s="747"/>
      <c r="TFO136" s="747"/>
      <c r="TFP136" s="747"/>
      <c r="TFQ136" s="747"/>
      <c r="TFR136" s="747"/>
      <c r="TFS136" s="747"/>
      <c r="TFT136" s="747"/>
      <c r="TFU136" s="747"/>
      <c r="TFV136" s="747"/>
      <c r="TFW136" s="747"/>
      <c r="TFX136" s="747"/>
      <c r="TFY136" s="747"/>
      <c r="TFZ136" s="747"/>
      <c r="TGA136" s="747"/>
      <c r="TGB136" s="747"/>
      <c r="TGC136" s="747"/>
      <c r="TGD136" s="747"/>
      <c r="TGE136" s="747"/>
      <c r="TGF136" s="747"/>
      <c r="TGG136" s="747"/>
      <c r="TGH136" s="747"/>
      <c r="TGI136" s="747"/>
      <c r="TGJ136" s="747"/>
      <c r="TGK136" s="747"/>
      <c r="TGL136" s="747"/>
      <c r="TGM136" s="747"/>
      <c r="TGN136" s="747"/>
      <c r="TGO136" s="747"/>
      <c r="TGP136" s="747"/>
      <c r="TGQ136" s="747"/>
      <c r="TGR136" s="747"/>
      <c r="TGS136" s="747"/>
      <c r="TGT136" s="747"/>
      <c r="TGU136" s="747"/>
      <c r="TGV136" s="747"/>
      <c r="TGW136" s="747"/>
      <c r="TGX136" s="747"/>
      <c r="TGY136" s="747"/>
      <c r="TGZ136" s="747"/>
      <c r="THA136" s="747"/>
      <c r="THB136" s="747"/>
      <c r="THC136" s="747"/>
      <c r="THD136" s="747"/>
      <c r="THE136" s="747"/>
      <c r="THF136" s="747"/>
      <c r="THG136" s="747"/>
      <c r="THH136" s="747"/>
      <c r="THI136" s="747"/>
      <c r="THJ136" s="747"/>
      <c r="THK136" s="747"/>
      <c r="THL136" s="747"/>
      <c r="THM136" s="747"/>
      <c r="THN136" s="747"/>
      <c r="THO136" s="747"/>
      <c r="THP136" s="747"/>
      <c r="THQ136" s="747"/>
      <c r="THR136" s="747"/>
      <c r="THS136" s="747"/>
      <c r="THT136" s="747"/>
      <c r="THU136" s="747"/>
      <c r="THV136" s="747"/>
      <c r="THW136" s="747"/>
      <c r="THX136" s="747"/>
      <c r="THY136" s="747"/>
      <c r="THZ136" s="747"/>
      <c r="TIA136" s="747"/>
      <c r="TIB136" s="747"/>
      <c r="TIC136" s="747"/>
      <c r="TID136" s="747"/>
      <c r="TIE136" s="747"/>
      <c r="TIF136" s="747"/>
      <c r="TIG136" s="747"/>
      <c r="TIH136" s="747"/>
      <c r="TII136" s="747"/>
      <c r="TIJ136" s="747"/>
      <c r="TIK136" s="747"/>
      <c r="TIL136" s="747"/>
      <c r="TIM136" s="747"/>
      <c r="TIN136" s="747"/>
      <c r="TIO136" s="747"/>
      <c r="TIP136" s="747"/>
      <c r="TIQ136" s="747"/>
      <c r="TIR136" s="747"/>
      <c r="TIS136" s="747"/>
      <c r="TIT136" s="747"/>
      <c r="TIU136" s="747"/>
      <c r="TIV136" s="747"/>
      <c r="TIW136" s="747"/>
      <c r="TIX136" s="747"/>
      <c r="TIY136" s="747"/>
      <c r="TIZ136" s="747"/>
      <c r="TJA136" s="747"/>
      <c r="TJB136" s="747"/>
      <c r="TJC136" s="747"/>
      <c r="TJD136" s="747"/>
      <c r="TJE136" s="747"/>
      <c r="TJF136" s="747"/>
      <c r="TJG136" s="747"/>
      <c r="TJH136" s="747"/>
      <c r="TJI136" s="747"/>
      <c r="TJJ136" s="747"/>
      <c r="TJK136" s="747"/>
      <c r="TJL136" s="747"/>
      <c r="TJM136" s="747"/>
      <c r="TJN136" s="747"/>
      <c r="TJO136" s="747"/>
      <c r="TJP136" s="747"/>
      <c r="TJQ136" s="747"/>
      <c r="TJR136" s="747"/>
      <c r="TJS136" s="747"/>
      <c r="TJT136" s="747"/>
      <c r="TJU136" s="747"/>
      <c r="TJV136" s="747"/>
      <c r="TJW136" s="747"/>
      <c r="TJX136" s="747"/>
      <c r="TJY136" s="747"/>
      <c r="TJZ136" s="747"/>
      <c r="TKA136" s="747"/>
      <c r="TKB136" s="747"/>
      <c r="TKC136" s="747"/>
      <c r="TKD136" s="747"/>
      <c r="TKE136" s="747"/>
      <c r="TKF136" s="747"/>
      <c r="TKG136" s="747"/>
      <c r="TKH136" s="747"/>
      <c r="TKI136" s="747"/>
      <c r="TKJ136" s="747"/>
      <c r="TKK136" s="747"/>
      <c r="TKL136" s="747"/>
      <c r="TKM136" s="747"/>
      <c r="TKN136" s="747"/>
      <c r="TKO136" s="747"/>
      <c r="TKP136" s="747"/>
      <c r="TKQ136" s="747"/>
      <c r="TKR136" s="747"/>
      <c r="TKS136" s="747"/>
      <c r="TKT136" s="747"/>
      <c r="TKU136" s="747"/>
      <c r="TKV136" s="747"/>
      <c r="TKW136" s="747"/>
      <c r="TKX136" s="747"/>
      <c r="TKY136" s="747"/>
      <c r="TKZ136" s="747"/>
      <c r="TLA136" s="747"/>
      <c r="TLB136" s="747"/>
      <c r="TLC136" s="747"/>
      <c r="TLD136" s="747"/>
      <c r="TLE136" s="747"/>
      <c r="TLF136" s="747"/>
      <c r="TLG136" s="747"/>
      <c r="TLH136" s="747"/>
      <c r="TLI136" s="747"/>
      <c r="TLJ136" s="747"/>
      <c r="TLK136" s="747"/>
      <c r="TLL136" s="747"/>
      <c r="TLM136" s="747"/>
      <c r="TLN136" s="747"/>
      <c r="TLO136" s="747"/>
      <c r="TLP136" s="747"/>
      <c r="TLQ136" s="747"/>
      <c r="TLR136" s="747"/>
      <c r="TLS136" s="747"/>
      <c r="TLT136" s="747"/>
      <c r="TLU136" s="747"/>
      <c r="TLV136" s="747"/>
      <c r="TLW136" s="747"/>
      <c r="TLX136" s="747"/>
      <c r="TLY136" s="747"/>
      <c r="TLZ136" s="747"/>
      <c r="TMA136" s="747"/>
      <c r="TMB136" s="747"/>
      <c r="TMC136" s="747"/>
      <c r="TMD136" s="747"/>
      <c r="TME136" s="747"/>
      <c r="TMF136" s="747"/>
      <c r="TMG136" s="747"/>
      <c r="TMH136" s="747"/>
      <c r="TMI136" s="747"/>
      <c r="TMJ136" s="747"/>
      <c r="TMK136" s="747"/>
      <c r="TML136" s="747"/>
      <c r="TMM136" s="747"/>
      <c r="TMN136" s="747"/>
      <c r="TMO136" s="747"/>
      <c r="TMP136" s="747"/>
      <c r="TMQ136" s="747"/>
      <c r="TMR136" s="747"/>
      <c r="TMS136" s="747"/>
      <c r="TMT136" s="747"/>
      <c r="TMU136" s="747"/>
      <c r="TMV136" s="747"/>
      <c r="TMW136" s="747"/>
      <c r="TMX136" s="747"/>
      <c r="TMY136" s="747"/>
      <c r="TMZ136" s="747"/>
      <c r="TNA136" s="747"/>
      <c r="TNB136" s="747"/>
      <c r="TNC136" s="747"/>
      <c r="TND136" s="747"/>
      <c r="TNE136" s="747"/>
      <c r="TNF136" s="747"/>
      <c r="TNG136" s="747"/>
      <c r="TNH136" s="747"/>
      <c r="TNI136" s="747"/>
      <c r="TNJ136" s="747"/>
      <c r="TNK136" s="747"/>
      <c r="TNL136" s="747"/>
      <c r="TNM136" s="747"/>
      <c r="TNN136" s="747"/>
      <c r="TNO136" s="747"/>
      <c r="TNP136" s="747"/>
      <c r="TNQ136" s="747"/>
      <c r="TNR136" s="747"/>
      <c r="TNS136" s="747"/>
      <c r="TNT136" s="747"/>
      <c r="TNU136" s="747"/>
      <c r="TNV136" s="747"/>
      <c r="TNW136" s="747"/>
      <c r="TNX136" s="747"/>
      <c r="TNY136" s="747"/>
      <c r="TNZ136" s="747"/>
      <c r="TOA136" s="747"/>
      <c r="TOB136" s="747"/>
      <c r="TOC136" s="747"/>
      <c r="TOD136" s="747"/>
      <c r="TOE136" s="747"/>
      <c r="TOF136" s="747"/>
      <c r="TOG136" s="747"/>
      <c r="TOH136" s="747"/>
      <c r="TOI136" s="747"/>
      <c r="TOJ136" s="747"/>
      <c r="TOK136" s="747"/>
      <c r="TOL136" s="747"/>
      <c r="TOM136" s="747"/>
      <c r="TON136" s="747"/>
      <c r="TOO136" s="747"/>
      <c r="TOP136" s="747"/>
      <c r="TOQ136" s="747"/>
      <c r="TOR136" s="747"/>
      <c r="TOS136" s="747"/>
      <c r="TOT136" s="747"/>
      <c r="TOU136" s="747"/>
      <c r="TOV136" s="747"/>
      <c r="TOW136" s="747"/>
      <c r="TOX136" s="747"/>
      <c r="TOY136" s="747"/>
      <c r="TOZ136" s="747"/>
      <c r="TPA136" s="747"/>
      <c r="TPB136" s="747"/>
      <c r="TPC136" s="747"/>
      <c r="TPD136" s="747"/>
      <c r="TPE136" s="747"/>
      <c r="TPF136" s="747"/>
      <c r="TPG136" s="747"/>
      <c r="TPH136" s="747"/>
      <c r="TPI136" s="747"/>
      <c r="TPJ136" s="747"/>
      <c r="TPK136" s="747"/>
      <c r="TPL136" s="747"/>
      <c r="TPM136" s="747"/>
      <c r="TPN136" s="747"/>
      <c r="TPO136" s="747"/>
      <c r="TPP136" s="747"/>
      <c r="TPQ136" s="747"/>
      <c r="TPR136" s="747"/>
      <c r="TPS136" s="747"/>
      <c r="TPT136" s="747"/>
      <c r="TPU136" s="747"/>
      <c r="TPV136" s="747"/>
      <c r="TPW136" s="747"/>
      <c r="TPX136" s="747"/>
      <c r="TPY136" s="747"/>
      <c r="TPZ136" s="747"/>
      <c r="TQA136" s="747"/>
      <c r="TQB136" s="747"/>
      <c r="TQC136" s="747"/>
      <c r="TQD136" s="747"/>
      <c r="TQE136" s="747"/>
      <c r="TQF136" s="747"/>
      <c r="TQG136" s="747"/>
      <c r="TQH136" s="747"/>
      <c r="TQI136" s="747"/>
      <c r="TQJ136" s="747"/>
      <c r="TQK136" s="747"/>
      <c r="TQL136" s="747"/>
      <c r="TQM136" s="747"/>
      <c r="TQN136" s="747"/>
      <c r="TQO136" s="747"/>
      <c r="TQP136" s="747"/>
      <c r="TQQ136" s="747"/>
      <c r="TQR136" s="747"/>
      <c r="TQS136" s="747"/>
      <c r="TQT136" s="747"/>
      <c r="TQU136" s="747"/>
      <c r="TQV136" s="747"/>
      <c r="TQW136" s="747"/>
      <c r="TQX136" s="747"/>
      <c r="TQY136" s="747"/>
      <c r="TQZ136" s="747"/>
      <c r="TRA136" s="747"/>
      <c r="TRB136" s="747"/>
      <c r="TRC136" s="747"/>
      <c r="TRD136" s="747"/>
      <c r="TRE136" s="747"/>
      <c r="TRF136" s="747"/>
      <c r="TRG136" s="747"/>
      <c r="TRH136" s="747"/>
      <c r="TRI136" s="747"/>
      <c r="TRJ136" s="747"/>
      <c r="TRK136" s="747"/>
      <c r="TRL136" s="747"/>
      <c r="TRM136" s="747"/>
      <c r="TRN136" s="747"/>
      <c r="TRO136" s="747"/>
      <c r="TRP136" s="747"/>
      <c r="TRQ136" s="747"/>
      <c r="TRR136" s="747"/>
      <c r="TRS136" s="747"/>
      <c r="TRT136" s="747"/>
      <c r="TRU136" s="747"/>
      <c r="TRV136" s="747"/>
      <c r="TRW136" s="747"/>
      <c r="TRX136" s="747"/>
      <c r="TRY136" s="747"/>
      <c r="TRZ136" s="747"/>
      <c r="TSA136" s="747"/>
      <c r="TSB136" s="747"/>
      <c r="TSC136" s="747"/>
      <c r="TSD136" s="747"/>
      <c r="TSE136" s="747"/>
      <c r="TSF136" s="747"/>
      <c r="TSG136" s="747"/>
      <c r="TSH136" s="747"/>
      <c r="TSI136" s="747"/>
      <c r="TSJ136" s="747"/>
      <c r="TSK136" s="747"/>
      <c r="TSL136" s="747"/>
      <c r="TSM136" s="747"/>
      <c r="TSN136" s="747"/>
      <c r="TSO136" s="747"/>
      <c r="TSP136" s="747"/>
      <c r="TSQ136" s="747"/>
      <c r="TSR136" s="747"/>
      <c r="TSS136" s="747"/>
      <c r="TST136" s="747"/>
      <c r="TSU136" s="747"/>
      <c r="TSV136" s="747"/>
      <c r="TSW136" s="747"/>
      <c r="TSX136" s="747"/>
      <c r="TSY136" s="747"/>
      <c r="TSZ136" s="747"/>
      <c r="TTA136" s="747"/>
      <c r="TTB136" s="747"/>
      <c r="TTC136" s="747"/>
      <c r="TTD136" s="747"/>
      <c r="TTE136" s="747"/>
      <c r="TTF136" s="747"/>
      <c r="TTG136" s="747"/>
      <c r="TTH136" s="747"/>
      <c r="TTI136" s="747"/>
      <c r="TTJ136" s="747"/>
      <c r="TTK136" s="747"/>
      <c r="TTL136" s="747"/>
      <c r="TTM136" s="747"/>
      <c r="TTN136" s="747"/>
      <c r="TTO136" s="747"/>
      <c r="TTP136" s="747"/>
      <c r="TTQ136" s="747"/>
      <c r="TTR136" s="747"/>
      <c r="TTS136" s="747"/>
      <c r="TTT136" s="747"/>
      <c r="TTU136" s="747"/>
      <c r="TTV136" s="747"/>
      <c r="TTW136" s="747"/>
      <c r="TTX136" s="747"/>
      <c r="TTY136" s="747"/>
      <c r="TTZ136" s="747"/>
      <c r="TUA136" s="747"/>
      <c r="TUB136" s="747"/>
      <c r="TUC136" s="747"/>
      <c r="TUD136" s="747"/>
      <c r="TUE136" s="747"/>
      <c r="TUF136" s="747"/>
      <c r="TUG136" s="747"/>
      <c r="TUH136" s="747"/>
      <c r="TUI136" s="747"/>
      <c r="TUJ136" s="747"/>
      <c r="TUK136" s="747"/>
      <c r="TUL136" s="747"/>
      <c r="TUM136" s="747"/>
      <c r="TUN136" s="747"/>
      <c r="TUO136" s="747"/>
      <c r="TUP136" s="747"/>
      <c r="TUQ136" s="747"/>
      <c r="TUR136" s="747"/>
      <c r="TUS136" s="747"/>
      <c r="TUT136" s="747"/>
      <c r="TUU136" s="747"/>
      <c r="TUV136" s="747"/>
      <c r="TUW136" s="747"/>
      <c r="TUX136" s="747"/>
      <c r="TUY136" s="747"/>
      <c r="TUZ136" s="747"/>
      <c r="TVA136" s="747"/>
      <c r="TVB136" s="747"/>
      <c r="TVC136" s="747"/>
      <c r="TVD136" s="747"/>
      <c r="TVE136" s="747"/>
      <c r="TVF136" s="747"/>
      <c r="TVG136" s="747"/>
      <c r="TVH136" s="747"/>
      <c r="TVI136" s="747"/>
      <c r="TVJ136" s="747"/>
      <c r="TVK136" s="747"/>
      <c r="TVL136" s="747"/>
      <c r="TVM136" s="747"/>
      <c r="TVN136" s="747"/>
      <c r="TVO136" s="747"/>
      <c r="TVP136" s="747"/>
      <c r="TVQ136" s="747"/>
      <c r="TVR136" s="747"/>
      <c r="TVS136" s="747"/>
      <c r="TVT136" s="747"/>
      <c r="TVU136" s="747"/>
      <c r="TVV136" s="747"/>
      <c r="TVW136" s="747"/>
      <c r="TVX136" s="747"/>
      <c r="TVY136" s="747"/>
      <c r="TVZ136" s="747"/>
      <c r="TWA136" s="747"/>
      <c r="TWB136" s="747"/>
      <c r="TWC136" s="747"/>
      <c r="TWD136" s="747"/>
      <c r="TWE136" s="747"/>
      <c r="TWF136" s="747"/>
      <c r="TWG136" s="747"/>
      <c r="TWH136" s="747"/>
      <c r="TWI136" s="747"/>
      <c r="TWJ136" s="747"/>
      <c r="TWK136" s="747"/>
      <c r="TWL136" s="747"/>
      <c r="TWM136" s="747"/>
      <c r="TWN136" s="747"/>
      <c r="TWO136" s="747"/>
      <c r="TWP136" s="747"/>
      <c r="TWQ136" s="747"/>
      <c r="TWR136" s="747"/>
      <c r="TWS136" s="747"/>
      <c r="TWT136" s="747"/>
      <c r="TWU136" s="747"/>
      <c r="TWV136" s="747"/>
      <c r="TWW136" s="747"/>
      <c r="TWX136" s="747"/>
      <c r="TWY136" s="747"/>
      <c r="TWZ136" s="747"/>
      <c r="TXA136" s="747"/>
      <c r="TXB136" s="747"/>
      <c r="TXC136" s="747"/>
      <c r="TXD136" s="747"/>
      <c r="TXE136" s="747"/>
      <c r="TXF136" s="747"/>
      <c r="TXG136" s="747"/>
      <c r="TXH136" s="747"/>
      <c r="TXI136" s="747"/>
      <c r="TXJ136" s="747"/>
      <c r="TXK136" s="747"/>
      <c r="TXL136" s="747"/>
      <c r="TXM136" s="747"/>
      <c r="TXN136" s="747"/>
      <c r="TXO136" s="747"/>
      <c r="TXP136" s="747"/>
      <c r="TXQ136" s="747"/>
      <c r="TXR136" s="747"/>
      <c r="TXS136" s="747"/>
      <c r="TXT136" s="747"/>
      <c r="TXU136" s="747"/>
      <c r="TXV136" s="747"/>
      <c r="TXW136" s="747"/>
      <c r="TXX136" s="747"/>
      <c r="TXY136" s="747"/>
      <c r="TXZ136" s="747"/>
      <c r="TYA136" s="747"/>
      <c r="TYB136" s="747"/>
      <c r="TYC136" s="747"/>
      <c r="TYD136" s="747"/>
      <c r="TYE136" s="747"/>
      <c r="TYF136" s="747"/>
      <c r="TYG136" s="747"/>
      <c r="TYH136" s="747"/>
      <c r="TYI136" s="747"/>
      <c r="TYJ136" s="747"/>
      <c r="TYK136" s="747"/>
      <c r="TYL136" s="747"/>
      <c r="TYM136" s="747"/>
      <c r="TYN136" s="747"/>
      <c r="TYO136" s="747"/>
      <c r="TYP136" s="747"/>
      <c r="TYQ136" s="747"/>
      <c r="TYR136" s="747"/>
      <c r="TYS136" s="747"/>
      <c r="TYT136" s="747"/>
      <c r="TYU136" s="747"/>
      <c r="TYV136" s="747"/>
      <c r="TYW136" s="747"/>
      <c r="TYX136" s="747"/>
      <c r="TYY136" s="747"/>
      <c r="TYZ136" s="747"/>
      <c r="TZA136" s="747"/>
      <c r="TZB136" s="747"/>
      <c r="TZC136" s="747"/>
      <c r="TZD136" s="747"/>
      <c r="TZE136" s="747"/>
      <c r="TZF136" s="747"/>
      <c r="TZG136" s="747"/>
      <c r="TZH136" s="747"/>
      <c r="TZI136" s="747"/>
      <c r="TZJ136" s="747"/>
      <c r="TZK136" s="747"/>
      <c r="TZL136" s="747"/>
      <c r="TZM136" s="747"/>
      <c r="TZN136" s="747"/>
      <c r="TZO136" s="747"/>
      <c r="TZP136" s="747"/>
      <c r="TZQ136" s="747"/>
      <c r="TZR136" s="747"/>
      <c r="TZS136" s="747"/>
      <c r="TZT136" s="747"/>
      <c r="TZU136" s="747"/>
      <c r="TZV136" s="747"/>
      <c r="TZW136" s="747"/>
      <c r="TZX136" s="747"/>
      <c r="TZY136" s="747"/>
      <c r="TZZ136" s="747"/>
      <c r="UAA136" s="747"/>
      <c r="UAB136" s="747"/>
      <c r="UAC136" s="747"/>
      <c r="UAD136" s="747"/>
      <c r="UAE136" s="747"/>
      <c r="UAF136" s="747"/>
      <c r="UAG136" s="747"/>
      <c r="UAH136" s="747"/>
      <c r="UAI136" s="747"/>
      <c r="UAJ136" s="747"/>
      <c r="UAK136" s="747"/>
      <c r="UAL136" s="747"/>
      <c r="UAM136" s="747"/>
      <c r="UAN136" s="747"/>
      <c r="UAO136" s="747"/>
      <c r="UAP136" s="747"/>
      <c r="UAQ136" s="747"/>
      <c r="UAR136" s="747"/>
      <c r="UAS136" s="747"/>
      <c r="UAT136" s="747"/>
      <c r="UAU136" s="747"/>
      <c r="UAV136" s="747"/>
      <c r="UAW136" s="747"/>
      <c r="UAX136" s="747"/>
      <c r="UAY136" s="747"/>
      <c r="UAZ136" s="747"/>
      <c r="UBA136" s="747"/>
      <c r="UBB136" s="747"/>
      <c r="UBC136" s="747"/>
      <c r="UBD136" s="747"/>
      <c r="UBE136" s="747"/>
      <c r="UBF136" s="747"/>
      <c r="UBG136" s="747"/>
      <c r="UBH136" s="747"/>
      <c r="UBI136" s="747"/>
      <c r="UBJ136" s="747"/>
      <c r="UBK136" s="747"/>
      <c r="UBL136" s="747"/>
      <c r="UBM136" s="747"/>
      <c r="UBN136" s="747"/>
      <c r="UBO136" s="747"/>
      <c r="UBP136" s="747"/>
      <c r="UBQ136" s="747"/>
      <c r="UBR136" s="747"/>
      <c r="UBS136" s="747"/>
      <c r="UBT136" s="747"/>
      <c r="UBU136" s="747"/>
      <c r="UBV136" s="747"/>
      <c r="UBW136" s="747"/>
      <c r="UBX136" s="747"/>
      <c r="UBY136" s="747"/>
      <c r="UBZ136" s="747"/>
      <c r="UCA136" s="747"/>
      <c r="UCB136" s="747"/>
      <c r="UCC136" s="747"/>
      <c r="UCD136" s="747"/>
      <c r="UCE136" s="747"/>
      <c r="UCF136" s="747"/>
      <c r="UCG136" s="747"/>
      <c r="UCH136" s="747"/>
      <c r="UCI136" s="747"/>
      <c r="UCJ136" s="747"/>
      <c r="UCK136" s="747"/>
      <c r="UCL136" s="747"/>
      <c r="UCM136" s="747"/>
      <c r="UCN136" s="747"/>
      <c r="UCO136" s="747"/>
      <c r="UCP136" s="747"/>
      <c r="UCQ136" s="747"/>
      <c r="UCR136" s="747"/>
      <c r="UCS136" s="747"/>
      <c r="UCT136" s="747"/>
      <c r="UCU136" s="747"/>
      <c r="UCV136" s="747"/>
      <c r="UCW136" s="747"/>
      <c r="UCX136" s="747"/>
      <c r="UCY136" s="747"/>
      <c r="UCZ136" s="747"/>
      <c r="UDA136" s="747"/>
      <c r="UDB136" s="747"/>
      <c r="UDC136" s="747"/>
      <c r="UDD136" s="747"/>
      <c r="UDE136" s="747"/>
      <c r="UDF136" s="747"/>
      <c r="UDG136" s="747"/>
      <c r="UDH136" s="747"/>
      <c r="UDI136" s="747"/>
      <c r="UDJ136" s="747"/>
      <c r="UDK136" s="747"/>
      <c r="UDL136" s="747"/>
      <c r="UDM136" s="747"/>
      <c r="UDN136" s="747"/>
      <c r="UDO136" s="747"/>
      <c r="UDP136" s="747"/>
      <c r="UDQ136" s="747"/>
      <c r="UDR136" s="747"/>
      <c r="UDS136" s="747"/>
      <c r="UDT136" s="747"/>
      <c r="UDU136" s="747"/>
      <c r="UDV136" s="747"/>
      <c r="UDW136" s="747"/>
      <c r="UDX136" s="747"/>
      <c r="UDY136" s="747"/>
      <c r="UDZ136" s="747"/>
      <c r="UEA136" s="747"/>
      <c r="UEB136" s="747"/>
      <c r="UEC136" s="747"/>
      <c r="UED136" s="747"/>
      <c r="UEE136" s="747"/>
      <c r="UEF136" s="747"/>
      <c r="UEG136" s="747"/>
      <c r="UEH136" s="747"/>
      <c r="UEI136" s="747"/>
      <c r="UEJ136" s="747"/>
      <c r="UEK136" s="747"/>
      <c r="UEL136" s="747"/>
      <c r="UEM136" s="747"/>
      <c r="UEN136" s="747"/>
      <c r="UEO136" s="747"/>
      <c r="UEP136" s="747"/>
      <c r="UEQ136" s="747"/>
      <c r="UER136" s="747"/>
      <c r="UES136" s="747"/>
      <c r="UET136" s="747"/>
      <c r="UEU136" s="747"/>
      <c r="UEV136" s="747"/>
      <c r="UEW136" s="747"/>
      <c r="UEX136" s="747"/>
      <c r="UEY136" s="747"/>
      <c r="UEZ136" s="747"/>
      <c r="UFA136" s="747"/>
      <c r="UFB136" s="747"/>
      <c r="UFC136" s="747"/>
      <c r="UFD136" s="747"/>
      <c r="UFE136" s="747"/>
      <c r="UFF136" s="747"/>
      <c r="UFG136" s="747"/>
      <c r="UFH136" s="747"/>
      <c r="UFI136" s="747"/>
      <c r="UFJ136" s="747"/>
      <c r="UFK136" s="747"/>
      <c r="UFL136" s="747"/>
      <c r="UFM136" s="747"/>
      <c r="UFN136" s="747"/>
      <c r="UFO136" s="747"/>
      <c r="UFP136" s="747"/>
      <c r="UFQ136" s="747"/>
      <c r="UFR136" s="747"/>
      <c r="UFS136" s="747"/>
      <c r="UFT136" s="747"/>
      <c r="UFU136" s="747"/>
      <c r="UFV136" s="747"/>
      <c r="UFW136" s="747"/>
      <c r="UFX136" s="747"/>
      <c r="UFY136" s="747"/>
      <c r="UFZ136" s="747"/>
      <c r="UGA136" s="747"/>
      <c r="UGB136" s="747"/>
      <c r="UGC136" s="747"/>
      <c r="UGD136" s="747"/>
      <c r="UGE136" s="747"/>
      <c r="UGF136" s="747"/>
      <c r="UGG136" s="747"/>
      <c r="UGH136" s="747"/>
      <c r="UGI136" s="747"/>
      <c r="UGJ136" s="747"/>
      <c r="UGK136" s="747"/>
      <c r="UGL136" s="747"/>
      <c r="UGM136" s="747"/>
      <c r="UGN136" s="747"/>
      <c r="UGO136" s="747"/>
      <c r="UGP136" s="747"/>
      <c r="UGQ136" s="747"/>
      <c r="UGR136" s="747"/>
      <c r="UGS136" s="747"/>
      <c r="UGT136" s="747"/>
      <c r="UGU136" s="747"/>
      <c r="UGV136" s="747"/>
      <c r="UGW136" s="747"/>
      <c r="UGX136" s="747"/>
      <c r="UGY136" s="747"/>
      <c r="UGZ136" s="747"/>
      <c r="UHA136" s="747"/>
      <c r="UHB136" s="747"/>
      <c r="UHC136" s="747"/>
      <c r="UHD136" s="747"/>
      <c r="UHE136" s="747"/>
      <c r="UHF136" s="747"/>
      <c r="UHG136" s="747"/>
      <c r="UHH136" s="747"/>
      <c r="UHI136" s="747"/>
      <c r="UHJ136" s="747"/>
      <c r="UHK136" s="747"/>
      <c r="UHL136" s="747"/>
      <c r="UHM136" s="747"/>
      <c r="UHN136" s="747"/>
      <c r="UHO136" s="747"/>
      <c r="UHP136" s="747"/>
      <c r="UHQ136" s="747"/>
      <c r="UHR136" s="747"/>
      <c r="UHS136" s="747"/>
      <c r="UHT136" s="747"/>
      <c r="UHU136" s="747"/>
      <c r="UHV136" s="747"/>
      <c r="UHW136" s="747"/>
      <c r="UHX136" s="747"/>
      <c r="UHY136" s="747"/>
      <c r="UHZ136" s="747"/>
      <c r="UIA136" s="747"/>
      <c r="UIB136" s="747"/>
      <c r="UIC136" s="747"/>
      <c r="UID136" s="747"/>
      <c r="UIE136" s="747"/>
      <c r="UIF136" s="747"/>
      <c r="UIG136" s="747"/>
      <c r="UIH136" s="747"/>
      <c r="UII136" s="747"/>
      <c r="UIJ136" s="747"/>
      <c r="UIK136" s="747"/>
      <c r="UIL136" s="747"/>
      <c r="UIM136" s="747"/>
      <c r="UIN136" s="747"/>
      <c r="UIO136" s="747"/>
      <c r="UIP136" s="747"/>
      <c r="UIQ136" s="747"/>
      <c r="UIR136" s="747"/>
      <c r="UIS136" s="747"/>
      <c r="UIT136" s="747"/>
      <c r="UIU136" s="747"/>
      <c r="UIV136" s="747"/>
      <c r="UIW136" s="747"/>
      <c r="UIX136" s="747"/>
      <c r="UIY136" s="747"/>
      <c r="UIZ136" s="747"/>
      <c r="UJA136" s="747"/>
      <c r="UJB136" s="747"/>
      <c r="UJC136" s="747"/>
      <c r="UJD136" s="747"/>
      <c r="UJE136" s="747"/>
      <c r="UJF136" s="747"/>
      <c r="UJG136" s="747"/>
      <c r="UJH136" s="747"/>
      <c r="UJI136" s="747"/>
      <c r="UJJ136" s="747"/>
      <c r="UJK136" s="747"/>
      <c r="UJL136" s="747"/>
      <c r="UJM136" s="747"/>
      <c r="UJN136" s="747"/>
      <c r="UJO136" s="747"/>
      <c r="UJP136" s="747"/>
      <c r="UJQ136" s="747"/>
      <c r="UJR136" s="747"/>
      <c r="UJS136" s="747"/>
      <c r="UJT136" s="747"/>
      <c r="UJU136" s="747"/>
      <c r="UJV136" s="747"/>
      <c r="UJW136" s="747"/>
      <c r="UJX136" s="747"/>
      <c r="UJY136" s="747"/>
      <c r="UJZ136" s="747"/>
      <c r="UKA136" s="747"/>
      <c r="UKB136" s="747"/>
      <c r="UKC136" s="747"/>
      <c r="UKD136" s="747"/>
      <c r="UKE136" s="747"/>
      <c r="UKF136" s="747"/>
      <c r="UKG136" s="747"/>
      <c r="UKH136" s="747"/>
      <c r="UKI136" s="747"/>
      <c r="UKJ136" s="747"/>
      <c r="UKK136" s="747"/>
      <c r="UKL136" s="747"/>
      <c r="UKM136" s="747"/>
      <c r="UKN136" s="747"/>
      <c r="UKO136" s="747"/>
      <c r="UKP136" s="747"/>
      <c r="UKQ136" s="747"/>
      <c r="UKR136" s="747"/>
      <c r="UKS136" s="747"/>
      <c r="UKT136" s="747"/>
      <c r="UKU136" s="747"/>
      <c r="UKV136" s="747"/>
      <c r="UKW136" s="747"/>
      <c r="UKX136" s="747"/>
      <c r="UKY136" s="747"/>
      <c r="UKZ136" s="747"/>
      <c r="ULA136" s="747"/>
      <c r="ULB136" s="747"/>
      <c r="ULC136" s="747"/>
      <c r="ULD136" s="747"/>
      <c r="ULE136" s="747"/>
      <c r="ULF136" s="747"/>
      <c r="ULG136" s="747"/>
      <c r="ULH136" s="747"/>
      <c r="ULI136" s="747"/>
      <c r="ULJ136" s="747"/>
      <c r="ULK136" s="747"/>
      <c r="ULL136" s="747"/>
      <c r="ULM136" s="747"/>
      <c r="ULN136" s="747"/>
      <c r="ULO136" s="747"/>
      <c r="ULP136" s="747"/>
      <c r="ULQ136" s="747"/>
      <c r="ULR136" s="747"/>
      <c r="ULS136" s="747"/>
      <c r="ULT136" s="747"/>
      <c r="ULU136" s="747"/>
      <c r="ULV136" s="747"/>
      <c r="ULW136" s="747"/>
      <c r="ULX136" s="747"/>
      <c r="ULY136" s="747"/>
      <c r="ULZ136" s="747"/>
      <c r="UMA136" s="747"/>
      <c r="UMB136" s="747"/>
      <c r="UMC136" s="747"/>
      <c r="UMD136" s="747"/>
      <c r="UME136" s="747"/>
      <c r="UMF136" s="747"/>
      <c r="UMG136" s="747"/>
      <c r="UMH136" s="747"/>
      <c r="UMI136" s="747"/>
      <c r="UMJ136" s="747"/>
      <c r="UMK136" s="747"/>
      <c r="UML136" s="747"/>
      <c r="UMM136" s="747"/>
      <c r="UMN136" s="747"/>
      <c r="UMO136" s="747"/>
      <c r="UMP136" s="747"/>
      <c r="UMQ136" s="747"/>
      <c r="UMR136" s="747"/>
      <c r="UMS136" s="747"/>
      <c r="UMT136" s="747"/>
      <c r="UMU136" s="747"/>
      <c r="UMV136" s="747"/>
      <c r="UMW136" s="747"/>
      <c r="UMX136" s="747"/>
      <c r="UMY136" s="747"/>
      <c r="UMZ136" s="747"/>
      <c r="UNA136" s="747"/>
      <c r="UNB136" s="747"/>
      <c r="UNC136" s="747"/>
      <c r="UND136" s="747"/>
      <c r="UNE136" s="747"/>
      <c r="UNF136" s="747"/>
      <c r="UNG136" s="747"/>
      <c r="UNH136" s="747"/>
      <c r="UNI136" s="747"/>
      <c r="UNJ136" s="747"/>
      <c r="UNK136" s="747"/>
      <c r="UNL136" s="747"/>
      <c r="UNM136" s="747"/>
      <c r="UNN136" s="747"/>
      <c r="UNO136" s="747"/>
      <c r="UNP136" s="747"/>
      <c r="UNQ136" s="747"/>
      <c r="UNR136" s="747"/>
      <c r="UNS136" s="747"/>
      <c r="UNT136" s="747"/>
      <c r="UNU136" s="747"/>
      <c r="UNV136" s="747"/>
      <c r="UNW136" s="747"/>
      <c r="UNX136" s="747"/>
      <c r="UNY136" s="747"/>
      <c r="UNZ136" s="747"/>
      <c r="UOA136" s="747"/>
      <c r="UOB136" s="747"/>
      <c r="UOC136" s="747"/>
      <c r="UOD136" s="747"/>
      <c r="UOE136" s="747"/>
      <c r="UOF136" s="747"/>
      <c r="UOG136" s="747"/>
      <c r="UOH136" s="747"/>
      <c r="UOI136" s="747"/>
      <c r="UOJ136" s="747"/>
      <c r="UOK136" s="747"/>
      <c r="UOL136" s="747"/>
      <c r="UOM136" s="747"/>
      <c r="UON136" s="747"/>
      <c r="UOO136" s="747"/>
      <c r="UOP136" s="747"/>
      <c r="UOQ136" s="747"/>
      <c r="UOR136" s="747"/>
      <c r="UOS136" s="747"/>
      <c r="UOT136" s="747"/>
      <c r="UOU136" s="747"/>
      <c r="UOV136" s="747"/>
      <c r="UOW136" s="747"/>
      <c r="UOX136" s="747"/>
      <c r="UOY136" s="747"/>
      <c r="UOZ136" s="747"/>
      <c r="UPA136" s="747"/>
      <c r="UPB136" s="747"/>
      <c r="UPC136" s="747"/>
      <c r="UPD136" s="747"/>
      <c r="UPE136" s="747"/>
      <c r="UPF136" s="747"/>
      <c r="UPG136" s="747"/>
      <c r="UPH136" s="747"/>
      <c r="UPI136" s="747"/>
      <c r="UPJ136" s="747"/>
      <c r="UPK136" s="747"/>
      <c r="UPL136" s="747"/>
      <c r="UPM136" s="747"/>
      <c r="UPN136" s="747"/>
      <c r="UPO136" s="747"/>
      <c r="UPP136" s="747"/>
      <c r="UPQ136" s="747"/>
      <c r="UPR136" s="747"/>
      <c r="UPS136" s="747"/>
      <c r="UPT136" s="747"/>
      <c r="UPU136" s="747"/>
      <c r="UPV136" s="747"/>
      <c r="UPW136" s="747"/>
      <c r="UPX136" s="747"/>
      <c r="UPY136" s="747"/>
      <c r="UPZ136" s="747"/>
      <c r="UQA136" s="747"/>
      <c r="UQB136" s="747"/>
      <c r="UQC136" s="747"/>
      <c r="UQD136" s="747"/>
      <c r="UQE136" s="747"/>
      <c r="UQF136" s="747"/>
      <c r="UQG136" s="747"/>
      <c r="UQH136" s="747"/>
      <c r="UQI136" s="747"/>
      <c r="UQJ136" s="747"/>
      <c r="UQK136" s="747"/>
      <c r="UQL136" s="747"/>
      <c r="UQM136" s="747"/>
      <c r="UQN136" s="747"/>
      <c r="UQO136" s="747"/>
      <c r="UQP136" s="747"/>
      <c r="UQQ136" s="747"/>
      <c r="UQR136" s="747"/>
      <c r="UQS136" s="747"/>
      <c r="UQT136" s="747"/>
      <c r="UQU136" s="747"/>
      <c r="UQV136" s="747"/>
      <c r="UQW136" s="747"/>
      <c r="UQX136" s="747"/>
      <c r="UQY136" s="747"/>
      <c r="UQZ136" s="747"/>
      <c r="URA136" s="747"/>
      <c r="URB136" s="747"/>
      <c r="URC136" s="747"/>
      <c r="URD136" s="747"/>
      <c r="URE136" s="747"/>
      <c r="URF136" s="747"/>
      <c r="URG136" s="747"/>
      <c r="URH136" s="747"/>
      <c r="URI136" s="747"/>
      <c r="URJ136" s="747"/>
      <c r="URK136" s="747"/>
      <c r="URL136" s="747"/>
      <c r="URM136" s="747"/>
      <c r="URN136" s="747"/>
      <c r="URO136" s="747"/>
      <c r="URP136" s="747"/>
      <c r="URQ136" s="747"/>
      <c r="URR136" s="747"/>
      <c r="URS136" s="747"/>
      <c r="URT136" s="747"/>
      <c r="URU136" s="747"/>
      <c r="URV136" s="747"/>
      <c r="URW136" s="747"/>
      <c r="URX136" s="747"/>
      <c r="URY136" s="747"/>
      <c r="URZ136" s="747"/>
      <c r="USA136" s="747"/>
      <c r="USB136" s="747"/>
      <c r="USC136" s="747"/>
      <c r="USD136" s="747"/>
      <c r="USE136" s="747"/>
      <c r="USF136" s="747"/>
      <c r="USG136" s="747"/>
      <c r="USH136" s="747"/>
      <c r="USI136" s="747"/>
      <c r="USJ136" s="747"/>
      <c r="USK136" s="747"/>
      <c r="USL136" s="747"/>
      <c r="USM136" s="747"/>
      <c r="USN136" s="747"/>
      <c r="USO136" s="747"/>
      <c r="USP136" s="747"/>
      <c r="USQ136" s="747"/>
      <c r="USR136" s="747"/>
      <c r="USS136" s="747"/>
      <c r="UST136" s="747"/>
      <c r="USU136" s="747"/>
      <c r="USV136" s="747"/>
      <c r="USW136" s="747"/>
      <c r="USX136" s="747"/>
      <c r="USY136" s="747"/>
      <c r="USZ136" s="747"/>
      <c r="UTA136" s="747"/>
      <c r="UTB136" s="747"/>
      <c r="UTC136" s="747"/>
      <c r="UTD136" s="747"/>
      <c r="UTE136" s="747"/>
      <c r="UTF136" s="747"/>
      <c r="UTG136" s="747"/>
      <c r="UTH136" s="747"/>
      <c r="UTI136" s="747"/>
      <c r="UTJ136" s="747"/>
      <c r="UTK136" s="747"/>
      <c r="UTL136" s="747"/>
      <c r="UTM136" s="747"/>
      <c r="UTN136" s="747"/>
      <c r="UTO136" s="747"/>
      <c r="UTP136" s="747"/>
      <c r="UTQ136" s="747"/>
      <c r="UTR136" s="747"/>
      <c r="UTS136" s="747"/>
      <c r="UTT136" s="747"/>
      <c r="UTU136" s="747"/>
      <c r="UTV136" s="747"/>
      <c r="UTW136" s="747"/>
      <c r="UTX136" s="747"/>
      <c r="UTY136" s="747"/>
      <c r="UTZ136" s="747"/>
      <c r="UUA136" s="747"/>
      <c r="UUB136" s="747"/>
      <c r="UUC136" s="747"/>
      <c r="UUD136" s="747"/>
      <c r="UUE136" s="747"/>
      <c r="UUF136" s="747"/>
      <c r="UUG136" s="747"/>
      <c r="UUH136" s="747"/>
      <c r="UUI136" s="747"/>
      <c r="UUJ136" s="747"/>
      <c r="UUK136" s="747"/>
      <c r="UUL136" s="747"/>
      <c r="UUM136" s="747"/>
      <c r="UUN136" s="747"/>
      <c r="UUO136" s="747"/>
      <c r="UUP136" s="747"/>
      <c r="UUQ136" s="747"/>
      <c r="UUR136" s="747"/>
      <c r="UUS136" s="747"/>
      <c r="UUT136" s="747"/>
      <c r="UUU136" s="747"/>
      <c r="UUV136" s="747"/>
      <c r="UUW136" s="747"/>
      <c r="UUX136" s="747"/>
      <c r="UUY136" s="747"/>
      <c r="UUZ136" s="747"/>
      <c r="UVA136" s="747"/>
      <c r="UVB136" s="747"/>
      <c r="UVC136" s="747"/>
      <c r="UVD136" s="747"/>
      <c r="UVE136" s="747"/>
      <c r="UVF136" s="747"/>
      <c r="UVG136" s="747"/>
      <c r="UVH136" s="747"/>
      <c r="UVI136" s="747"/>
      <c r="UVJ136" s="747"/>
      <c r="UVK136" s="747"/>
      <c r="UVL136" s="747"/>
      <c r="UVM136" s="747"/>
      <c r="UVN136" s="747"/>
      <c r="UVO136" s="747"/>
      <c r="UVP136" s="747"/>
      <c r="UVQ136" s="747"/>
      <c r="UVR136" s="747"/>
      <c r="UVS136" s="747"/>
      <c r="UVT136" s="747"/>
      <c r="UVU136" s="747"/>
      <c r="UVV136" s="747"/>
      <c r="UVW136" s="747"/>
      <c r="UVX136" s="747"/>
      <c r="UVY136" s="747"/>
      <c r="UVZ136" s="747"/>
      <c r="UWA136" s="747"/>
      <c r="UWB136" s="747"/>
      <c r="UWC136" s="747"/>
      <c r="UWD136" s="747"/>
      <c r="UWE136" s="747"/>
      <c r="UWF136" s="747"/>
      <c r="UWG136" s="747"/>
      <c r="UWH136" s="747"/>
      <c r="UWI136" s="747"/>
      <c r="UWJ136" s="747"/>
      <c r="UWK136" s="747"/>
      <c r="UWL136" s="747"/>
      <c r="UWM136" s="747"/>
      <c r="UWN136" s="747"/>
      <c r="UWO136" s="747"/>
      <c r="UWP136" s="747"/>
      <c r="UWQ136" s="747"/>
      <c r="UWR136" s="747"/>
      <c r="UWS136" s="747"/>
      <c r="UWT136" s="747"/>
      <c r="UWU136" s="747"/>
      <c r="UWV136" s="747"/>
      <c r="UWW136" s="747"/>
      <c r="UWX136" s="747"/>
      <c r="UWY136" s="747"/>
      <c r="UWZ136" s="747"/>
      <c r="UXA136" s="747"/>
      <c r="UXB136" s="747"/>
      <c r="UXC136" s="747"/>
      <c r="UXD136" s="747"/>
      <c r="UXE136" s="747"/>
      <c r="UXF136" s="747"/>
      <c r="UXG136" s="747"/>
      <c r="UXH136" s="747"/>
      <c r="UXI136" s="747"/>
      <c r="UXJ136" s="747"/>
      <c r="UXK136" s="747"/>
      <c r="UXL136" s="747"/>
      <c r="UXM136" s="747"/>
      <c r="UXN136" s="747"/>
      <c r="UXO136" s="747"/>
      <c r="UXP136" s="747"/>
      <c r="UXQ136" s="747"/>
      <c r="UXR136" s="747"/>
      <c r="UXS136" s="747"/>
      <c r="UXT136" s="747"/>
      <c r="UXU136" s="747"/>
      <c r="UXV136" s="747"/>
      <c r="UXW136" s="747"/>
      <c r="UXX136" s="747"/>
      <c r="UXY136" s="747"/>
      <c r="UXZ136" s="747"/>
      <c r="UYA136" s="747"/>
      <c r="UYB136" s="747"/>
      <c r="UYC136" s="747"/>
      <c r="UYD136" s="747"/>
      <c r="UYE136" s="747"/>
      <c r="UYF136" s="747"/>
      <c r="UYG136" s="747"/>
      <c r="UYH136" s="747"/>
      <c r="UYI136" s="747"/>
      <c r="UYJ136" s="747"/>
      <c r="UYK136" s="747"/>
      <c r="UYL136" s="747"/>
      <c r="UYM136" s="747"/>
      <c r="UYN136" s="747"/>
      <c r="UYO136" s="747"/>
      <c r="UYP136" s="747"/>
      <c r="UYQ136" s="747"/>
      <c r="UYR136" s="747"/>
      <c r="UYS136" s="747"/>
      <c r="UYT136" s="747"/>
      <c r="UYU136" s="747"/>
      <c r="UYV136" s="747"/>
      <c r="UYW136" s="747"/>
      <c r="UYX136" s="747"/>
      <c r="UYY136" s="747"/>
      <c r="UYZ136" s="747"/>
      <c r="UZA136" s="747"/>
      <c r="UZB136" s="747"/>
      <c r="UZC136" s="747"/>
      <c r="UZD136" s="747"/>
      <c r="UZE136" s="747"/>
      <c r="UZF136" s="747"/>
      <c r="UZG136" s="747"/>
      <c r="UZH136" s="747"/>
      <c r="UZI136" s="747"/>
      <c r="UZJ136" s="747"/>
      <c r="UZK136" s="747"/>
      <c r="UZL136" s="747"/>
      <c r="UZM136" s="747"/>
      <c r="UZN136" s="747"/>
      <c r="UZO136" s="747"/>
      <c r="UZP136" s="747"/>
      <c r="UZQ136" s="747"/>
      <c r="UZR136" s="747"/>
      <c r="UZS136" s="747"/>
      <c r="UZT136" s="747"/>
      <c r="UZU136" s="747"/>
      <c r="UZV136" s="747"/>
      <c r="UZW136" s="747"/>
      <c r="UZX136" s="747"/>
      <c r="UZY136" s="747"/>
      <c r="UZZ136" s="747"/>
      <c r="VAA136" s="747"/>
      <c r="VAB136" s="747"/>
      <c r="VAC136" s="747"/>
      <c r="VAD136" s="747"/>
      <c r="VAE136" s="747"/>
      <c r="VAF136" s="747"/>
      <c r="VAG136" s="747"/>
      <c r="VAH136" s="747"/>
      <c r="VAI136" s="747"/>
      <c r="VAJ136" s="747"/>
      <c r="VAK136" s="747"/>
      <c r="VAL136" s="747"/>
      <c r="VAM136" s="747"/>
      <c r="VAN136" s="747"/>
      <c r="VAO136" s="747"/>
      <c r="VAP136" s="747"/>
      <c r="VAQ136" s="747"/>
      <c r="VAR136" s="747"/>
      <c r="VAS136" s="747"/>
      <c r="VAT136" s="747"/>
      <c r="VAU136" s="747"/>
      <c r="VAV136" s="747"/>
      <c r="VAW136" s="747"/>
      <c r="VAX136" s="747"/>
      <c r="VAY136" s="747"/>
      <c r="VAZ136" s="747"/>
      <c r="VBA136" s="747"/>
      <c r="VBB136" s="747"/>
      <c r="VBC136" s="747"/>
      <c r="VBD136" s="747"/>
      <c r="VBE136" s="747"/>
      <c r="VBF136" s="747"/>
      <c r="VBG136" s="747"/>
      <c r="VBH136" s="747"/>
      <c r="VBI136" s="747"/>
      <c r="VBJ136" s="747"/>
      <c r="VBK136" s="747"/>
      <c r="VBL136" s="747"/>
      <c r="VBM136" s="747"/>
      <c r="VBN136" s="747"/>
      <c r="VBO136" s="747"/>
      <c r="VBP136" s="747"/>
      <c r="VBQ136" s="747"/>
      <c r="VBR136" s="747"/>
      <c r="VBS136" s="747"/>
      <c r="VBT136" s="747"/>
      <c r="VBU136" s="747"/>
      <c r="VBV136" s="747"/>
      <c r="VBW136" s="747"/>
      <c r="VBX136" s="747"/>
      <c r="VBY136" s="747"/>
      <c r="VBZ136" s="747"/>
      <c r="VCA136" s="747"/>
      <c r="VCB136" s="747"/>
      <c r="VCC136" s="747"/>
      <c r="VCD136" s="747"/>
      <c r="VCE136" s="747"/>
      <c r="VCF136" s="747"/>
      <c r="VCG136" s="747"/>
      <c r="VCH136" s="747"/>
      <c r="VCI136" s="747"/>
      <c r="VCJ136" s="747"/>
      <c r="VCK136" s="747"/>
      <c r="VCL136" s="747"/>
      <c r="VCM136" s="747"/>
      <c r="VCN136" s="747"/>
      <c r="VCO136" s="747"/>
      <c r="VCP136" s="747"/>
      <c r="VCQ136" s="747"/>
      <c r="VCR136" s="747"/>
      <c r="VCS136" s="747"/>
      <c r="VCT136" s="747"/>
      <c r="VCU136" s="747"/>
      <c r="VCV136" s="747"/>
      <c r="VCW136" s="747"/>
      <c r="VCX136" s="747"/>
      <c r="VCY136" s="747"/>
      <c r="VCZ136" s="747"/>
      <c r="VDA136" s="747"/>
      <c r="VDB136" s="747"/>
      <c r="VDC136" s="747"/>
      <c r="VDD136" s="747"/>
      <c r="VDE136" s="747"/>
      <c r="VDF136" s="747"/>
      <c r="VDG136" s="747"/>
      <c r="VDH136" s="747"/>
      <c r="VDI136" s="747"/>
      <c r="VDJ136" s="747"/>
      <c r="VDK136" s="747"/>
      <c r="VDL136" s="747"/>
      <c r="VDM136" s="747"/>
      <c r="VDN136" s="747"/>
      <c r="VDO136" s="747"/>
      <c r="VDP136" s="747"/>
      <c r="VDQ136" s="747"/>
      <c r="VDR136" s="747"/>
      <c r="VDS136" s="747"/>
      <c r="VDT136" s="747"/>
      <c r="VDU136" s="747"/>
      <c r="VDV136" s="747"/>
      <c r="VDW136" s="747"/>
      <c r="VDX136" s="747"/>
      <c r="VDY136" s="747"/>
      <c r="VDZ136" s="747"/>
      <c r="VEA136" s="747"/>
      <c r="VEB136" s="747"/>
      <c r="VEC136" s="747"/>
      <c r="VED136" s="747"/>
      <c r="VEE136" s="747"/>
      <c r="VEF136" s="747"/>
      <c r="VEG136" s="747"/>
      <c r="VEH136" s="747"/>
      <c r="VEI136" s="747"/>
      <c r="VEJ136" s="747"/>
      <c r="VEK136" s="747"/>
      <c r="VEL136" s="747"/>
      <c r="VEM136" s="747"/>
      <c r="VEN136" s="747"/>
      <c r="VEO136" s="747"/>
      <c r="VEP136" s="747"/>
      <c r="VEQ136" s="747"/>
      <c r="VER136" s="747"/>
      <c r="VES136" s="747"/>
      <c r="VET136" s="747"/>
      <c r="VEU136" s="747"/>
      <c r="VEV136" s="747"/>
      <c r="VEW136" s="747"/>
      <c r="VEX136" s="747"/>
      <c r="VEY136" s="747"/>
      <c r="VEZ136" s="747"/>
      <c r="VFA136" s="747"/>
      <c r="VFB136" s="747"/>
      <c r="VFC136" s="747"/>
      <c r="VFD136" s="747"/>
      <c r="VFE136" s="747"/>
      <c r="VFF136" s="747"/>
      <c r="VFG136" s="747"/>
      <c r="VFH136" s="747"/>
      <c r="VFI136" s="747"/>
      <c r="VFJ136" s="747"/>
      <c r="VFK136" s="747"/>
      <c r="VFL136" s="747"/>
      <c r="VFM136" s="747"/>
      <c r="VFN136" s="747"/>
      <c r="VFO136" s="747"/>
      <c r="VFP136" s="747"/>
      <c r="VFQ136" s="747"/>
      <c r="VFR136" s="747"/>
      <c r="VFS136" s="747"/>
      <c r="VFT136" s="747"/>
      <c r="VFU136" s="747"/>
      <c r="VFV136" s="747"/>
      <c r="VFW136" s="747"/>
      <c r="VFX136" s="747"/>
      <c r="VFY136" s="747"/>
      <c r="VFZ136" s="747"/>
      <c r="VGA136" s="747"/>
      <c r="VGB136" s="747"/>
      <c r="VGC136" s="747"/>
      <c r="VGD136" s="747"/>
      <c r="VGE136" s="747"/>
      <c r="VGF136" s="747"/>
      <c r="VGG136" s="747"/>
      <c r="VGH136" s="747"/>
      <c r="VGI136" s="747"/>
      <c r="VGJ136" s="747"/>
      <c r="VGK136" s="747"/>
      <c r="VGL136" s="747"/>
      <c r="VGM136" s="747"/>
      <c r="VGN136" s="747"/>
      <c r="VGO136" s="747"/>
      <c r="VGP136" s="747"/>
      <c r="VGQ136" s="747"/>
      <c r="VGR136" s="747"/>
      <c r="VGS136" s="747"/>
      <c r="VGT136" s="747"/>
      <c r="VGU136" s="747"/>
      <c r="VGV136" s="747"/>
      <c r="VGW136" s="747"/>
      <c r="VGX136" s="747"/>
      <c r="VGY136" s="747"/>
      <c r="VGZ136" s="747"/>
      <c r="VHA136" s="747"/>
      <c r="VHB136" s="747"/>
      <c r="VHC136" s="747"/>
      <c r="VHD136" s="747"/>
      <c r="VHE136" s="747"/>
      <c r="VHF136" s="747"/>
      <c r="VHG136" s="747"/>
      <c r="VHH136" s="747"/>
      <c r="VHI136" s="747"/>
      <c r="VHJ136" s="747"/>
      <c r="VHK136" s="747"/>
      <c r="VHL136" s="747"/>
      <c r="VHM136" s="747"/>
      <c r="VHN136" s="747"/>
      <c r="VHO136" s="747"/>
      <c r="VHP136" s="747"/>
      <c r="VHQ136" s="747"/>
      <c r="VHR136" s="747"/>
      <c r="VHS136" s="747"/>
      <c r="VHT136" s="747"/>
      <c r="VHU136" s="747"/>
      <c r="VHV136" s="747"/>
      <c r="VHW136" s="747"/>
      <c r="VHX136" s="747"/>
      <c r="VHY136" s="747"/>
      <c r="VHZ136" s="747"/>
      <c r="VIA136" s="747"/>
      <c r="VIB136" s="747"/>
      <c r="VIC136" s="747"/>
      <c r="VID136" s="747"/>
      <c r="VIE136" s="747"/>
      <c r="VIF136" s="747"/>
      <c r="VIG136" s="747"/>
      <c r="VIH136" s="747"/>
      <c r="VII136" s="747"/>
      <c r="VIJ136" s="747"/>
      <c r="VIK136" s="747"/>
      <c r="VIL136" s="747"/>
      <c r="VIM136" s="747"/>
      <c r="VIN136" s="747"/>
      <c r="VIO136" s="747"/>
      <c r="VIP136" s="747"/>
      <c r="VIQ136" s="747"/>
      <c r="VIR136" s="747"/>
      <c r="VIS136" s="747"/>
      <c r="VIT136" s="747"/>
      <c r="VIU136" s="747"/>
      <c r="VIV136" s="747"/>
      <c r="VIW136" s="747"/>
      <c r="VIX136" s="747"/>
      <c r="VIY136" s="747"/>
      <c r="VIZ136" s="747"/>
      <c r="VJA136" s="747"/>
      <c r="VJB136" s="747"/>
      <c r="VJC136" s="747"/>
      <c r="VJD136" s="747"/>
      <c r="VJE136" s="747"/>
      <c r="VJF136" s="747"/>
      <c r="VJG136" s="747"/>
      <c r="VJH136" s="747"/>
      <c r="VJI136" s="747"/>
      <c r="VJJ136" s="747"/>
      <c r="VJK136" s="747"/>
      <c r="VJL136" s="747"/>
      <c r="VJM136" s="747"/>
      <c r="VJN136" s="747"/>
      <c r="VJO136" s="747"/>
      <c r="VJP136" s="747"/>
      <c r="VJQ136" s="747"/>
      <c r="VJR136" s="747"/>
      <c r="VJS136" s="747"/>
      <c r="VJT136" s="747"/>
      <c r="VJU136" s="747"/>
      <c r="VJV136" s="747"/>
      <c r="VJW136" s="747"/>
      <c r="VJX136" s="747"/>
      <c r="VJY136" s="747"/>
      <c r="VJZ136" s="747"/>
      <c r="VKA136" s="747"/>
      <c r="VKB136" s="747"/>
      <c r="VKC136" s="747"/>
      <c r="VKD136" s="747"/>
      <c r="VKE136" s="747"/>
      <c r="VKF136" s="747"/>
      <c r="VKG136" s="747"/>
      <c r="VKH136" s="747"/>
      <c r="VKI136" s="747"/>
      <c r="VKJ136" s="747"/>
      <c r="VKK136" s="747"/>
      <c r="VKL136" s="747"/>
      <c r="VKM136" s="747"/>
      <c r="VKN136" s="747"/>
      <c r="VKO136" s="747"/>
      <c r="VKP136" s="747"/>
      <c r="VKQ136" s="747"/>
      <c r="VKR136" s="747"/>
      <c r="VKS136" s="747"/>
      <c r="VKT136" s="747"/>
      <c r="VKU136" s="747"/>
      <c r="VKV136" s="747"/>
      <c r="VKW136" s="747"/>
      <c r="VKX136" s="747"/>
      <c r="VKY136" s="747"/>
      <c r="VKZ136" s="747"/>
      <c r="VLA136" s="747"/>
      <c r="VLB136" s="747"/>
      <c r="VLC136" s="747"/>
      <c r="VLD136" s="747"/>
      <c r="VLE136" s="747"/>
      <c r="VLF136" s="747"/>
      <c r="VLG136" s="747"/>
      <c r="VLH136" s="747"/>
      <c r="VLI136" s="747"/>
      <c r="VLJ136" s="747"/>
      <c r="VLK136" s="747"/>
      <c r="VLL136" s="747"/>
      <c r="VLM136" s="747"/>
      <c r="VLN136" s="747"/>
      <c r="VLO136" s="747"/>
      <c r="VLP136" s="747"/>
      <c r="VLQ136" s="747"/>
      <c r="VLR136" s="747"/>
      <c r="VLS136" s="747"/>
      <c r="VLT136" s="747"/>
      <c r="VLU136" s="747"/>
      <c r="VLV136" s="747"/>
      <c r="VLW136" s="747"/>
      <c r="VLX136" s="747"/>
      <c r="VLY136" s="747"/>
      <c r="VLZ136" s="747"/>
      <c r="VMA136" s="747"/>
      <c r="VMB136" s="747"/>
      <c r="VMC136" s="747"/>
      <c r="VMD136" s="747"/>
      <c r="VME136" s="747"/>
      <c r="VMF136" s="747"/>
      <c r="VMG136" s="747"/>
      <c r="VMH136" s="747"/>
      <c r="VMI136" s="747"/>
      <c r="VMJ136" s="747"/>
      <c r="VMK136" s="747"/>
      <c r="VML136" s="747"/>
      <c r="VMM136" s="747"/>
      <c r="VMN136" s="747"/>
      <c r="VMO136" s="747"/>
      <c r="VMP136" s="747"/>
      <c r="VMQ136" s="747"/>
      <c r="VMR136" s="747"/>
      <c r="VMS136" s="747"/>
      <c r="VMT136" s="747"/>
      <c r="VMU136" s="747"/>
      <c r="VMV136" s="747"/>
      <c r="VMW136" s="747"/>
      <c r="VMX136" s="747"/>
      <c r="VMY136" s="747"/>
      <c r="VMZ136" s="747"/>
      <c r="VNA136" s="747"/>
      <c r="VNB136" s="747"/>
      <c r="VNC136" s="747"/>
      <c r="VND136" s="747"/>
      <c r="VNE136" s="747"/>
      <c r="VNF136" s="747"/>
      <c r="VNG136" s="747"/>
      <c r="VNH136" s="747"/>
      <c r="VNI136" s="747"/>
      <c r="VNJ136" s="747"/>
      <c r="VNK136" s="747"/>
      <c r="VNL136" s="747"/>
      <c r="VNM136" s="747"/>
      <c r="VNN136" s="747"/>
      <c r="VNO136" s="747"/>
      <c r="VNP136" s="747"/>
      <c r="VNQ136" s="747"/>
      <c r="VNR136" s="747"/>
      <c r="VNS136" s="747"/>
      <c r="VNT136" s="747"/>
      <c r="VNU136" s="747"/>
      <c r="VNV136" s="747"/>
      <c r="VNW136" s="747"/>
      <c r="VNX136" s="747"/>
      <c r="VNY136" s="747"/>
      <c r="VNZ136" s="747"/>
      <c r="VOA136" s="747"/>
      <c r="VOB136" s="747"/>
      <c r="VOC136" s="747"/>
      <c r="VOD136" s="747"/>
      <c r="VOE136" s="747"/>
      <c r="VOF136" s="747"/>
      <c r="VOG136" s="747"/>
      <c r="VOH136" s="747"/>
      <c r="VOI136" s="747"/>
      <c r="VOJ136" s="747"/>
      <c r="VOK136" s="747"/>
      <c r="VOL136" s="747"/>
      <c r="VOM136" s="747"/>
      <c r="VON136" s="747"/>
      <c r="VOO136" s="747"/>
      <c r="VOP136" s="747"/>
      <c r="VOQ136" s="747"/>
      <c r="VOR136" s="747"/>
      <c r="VOS136" s="747"/>
      <c r="VOT136" s="747"/>
      <c r="VOU136" s="747"/>
      <c r="VOV136" s="747"/>
      <c r="VOW136" s="747"/>
      <c r="VOX136" s="747"/>
      <c r="VOY136" s="747"/>
      <c r="VOZ136" s="747"/>
      <c r="VPA136" s="747"/>
      <c r="VPB136" s="747"/>
      <c r="VPC136" s="747"/>
      <c r="VPD136" s="747"/>
      <c r="VPE136" s="747"/>
      <c r="VPF136" s="747"/>
      <c r="VPG136" s="747"/>
      <c r="VPH136" s="747"/>
      <c r="VPI136" s="747"/>
      <c r="VPJ136" s="747"/>
      <c r="VPK136" s="747"/>
      <c r="VPL136" s="747"/>
      <c r="VPM136" s="747"/>
      <c r="VPN136" s="747"/>
      <c r="VPO136" s="747"/>
      <c r="VPP136" s="747"/>
      <c r="VPQ136" s="747"/>
      <c r="VPR136" s="747"/>
      <c r="VPS136" s="747"/>
      <c r="VPT136" s="747"/>
      <c r="VPU136" s="747"/>
      <c r="VPV136" s="747"/>
      <c r="VPW136" s="747"/>
      <c r="VPX136" s="747"/>
      <c r="VPY136" s="747"/>
      <c r="VPZ136" s="747"/>
      <c r="VQA136" s="747"/>
      <c r="VQB136" s="747"/>
      <c r="VQC136" s="747"/>
      <c r="VQD136" s="747"/>
      <c r="VQE136" s="747"/>
      <c r="VQF136" s="747"/>
      <c r="VQG136" s="747"/>
      <c r="VQH136" s="747"/>
      <c r="VQI136" s="747"/>
      <c r="VQJ136" s="747"/>
      <c r="VQK136" s="747"/>
      <c r="VQL136" s="747"/>
      <c r="VQM136" s="747"/>
      <c r="VQN136" s="747"/>
      <c r="VQO136" s="747"/>
      <c r="VQP136" s="747"/>
      <c r="VQQ136" s="747"/>
      <c r="VQR136" s="747"/>
      <c r="VQS136" s="747"/>
      <c r="VQT136" s="747"/>
      <c r="VQU136" s="747"/>
      <c r="VQV136" s="747"/>
      <c r="VQW136" s="747"/>
      <c r="VQX136" s="747"/>
      <c r="VQY136" s="747"/>
      <c r="VQZ136" s="747"/>
      <c r="VRA136" s="747"/>
      <c r="VRB136" s="747"/>
      <c r="VRC136" s="747"/>
      <c r="VRD136" s="747"/>
      <c r="VRE136" s="747"/>
      <c r="VRF136" s="747"/>
      <c r="VRG136" s="747"/>
      <c r="VRH136" s="747"/>
      <c r="VRI136" s="747"/>
      <c r="VRJ136" s="747"/>
      <c r="VRK136" s="747"/>
      <c r="VRL136" s="747"/>
      <c r="VRM136" s="747"/>
      <c r="VRN136" s="747"/>
      <c r="VRO136" s="747"/>
      <c r="VRP136" s="747"/>
      <c r="VRQ136" s="747"/>
      <c r="VRR136" s="747"/>
      <c r="VRS136" s="747"/>
      <c r="VRT136" s="747"/>
      <c r="VRU136" s="747"/>
      <c r="VRV136" s="747"/>
      <c r="VRW136" s="747"/>
      <c r="VRX136" s="747"/>
      <c r="VRY136" s="747"/>
      <c r="VRZ136" s="747"/>
      <c r="VSA136" s="747"/>
      <c r="VSB136" s="747"/>
      <c r="VSC136" s="747"/>
      <c r="VSD136" s="747"/>
      <c r="VSE136" s="747"/>
      <c r="VSF136" s="747"/>
      <c r="VSG136" s="747"/>
      <c r="VSH136" s="747"/>
      <c r="VSI136" s="747"/>
      <c r="VSJ136" s="747"/>
      <c r="VSK136" s="747"/>
      <c r="VSL136" s="747"/>
      <c r="VSM136" s="747"/>
      <c r="VSN136" s="747"/>
      <c r="VSO136" s="747"/>
      <c r="VSP136" s="747"/>
      <c r="VSQ136" s="747"/>
      <c r="VSR136" s="747"/>
      <c r="VSS136" s="747"/>
      <c r="VST136" s="747"/>
      <c r="VSU136" s="747"/>
      <c r="VSV136" s="747"/>
      <c r="VSW136" s="747"/>
      <c r="VSX136" s="747"/>
      <c r="VSY136" s="747"/>
      <c r="VSZ136" s="747"/>
      <c r="VTA136" s="747"/>
      <c r="VTB136" s="747"/>
      <c r="VTC136" s="747"/>
      <c r="VTD136" s="747"/>
      <c r="VTE136" s="747"/>
      <c r="VTF136" s="747"/>
      <c r="VTG136" s="747"/>
      <c r="VTH136" s="747"/>
      <c r="VTI136" s="747"/>
      <c r="VTJ136" s="747"/>
      <c r="VTK136" s="747"/>
      <c r="VTL136" s="747"/>
      <c r="VTM136" s="747"/>
      <c r="VTN136" s="747"/>
      <c r="VTO136" s="747"/>
      <c r="VTP136" s="747"/>
      <c r="VTQ136" s="747"/>
      <c r="VTR136" s="747"/>
      <c r="VTS136" s="747"/>
      <c r="VTT136" s="747"/>
      <c r="VTU136" s="747"/>
      <c r="VTV136" s="747"/>
      <c r="VTW136" s="747"/>
      <c r="VTX136" s="747"/>
      <c r="VTY136" s="747"/>
      <c r="VTZ136" s="747"/>
      <c r="VUA136" s="747"/>
      <c r="VUB136" s="747"/>
      <c r="VUC136" s="747"/>
      <c r="VUD136" s="747"/>
      <c r="VUE136" s="747"/>
      <c r="VUF136" s="747"/>
      <c r="VUG136" s="747"/>
      <c r="VUH136" s="747"/>
      <c r="VUI136" s="747"/>
      <c r="VUJ136" s="747"/>
      <c r="VUK136" s="747"/>
      <c r="VUL136" s="747"/>
      <c r="VUM136" s="747"/>
      <c r="VUN136" s="747"/>
      <c r="VUO136" s="747"/>
      <c r="VUP136" s="747"/>
      <c r="VUQ136" s="747"/>
      <c r="VUR136" s="747"/>
      <c r="VUS136" s="747"/>
      <c r="VUT136" s="747"/>
      <c r="VUU136" s="747"/>
      <c r="VUV136" s="747"/>
      <c r="VUW136" s="747"/>
      <c r="VUX136" s="747"/>
      <c r="VUY136" s="747"/>
      <c r="VUZ136" s="747"/>
      <c r="VVA136" s="747"/>
      <c r="VVB136" s="747"/>
      <c r="VVC136" s="747"/>
      <c r="VVD136" s="747"/>
      <c r="VVE136" s="747"/>
      <c r="VVF136" s="747"/>
      <c r="VVG136" s="747"/>
      <c r="VVH136" s="747"/>
      <c r="VVI136" s="747"/>
      <c r="VVJ136" s="747"/>
      <c r="VVK136" s="747"/>
      <c r="VVL136" s="747"/>
      <c r="VVM136" s="747"/>
      <c r="VVN136" s="747"/>
      <c r="VVO136" s="747"/>
      <c r="VVP136" s="747"/>
      <c r="VVQ136" s="747"/>
      <c r="VVR136" s="747"/>
      <c r="VVS136" s="747"/>
      <c r="VVT136" s="747"/>
      <c r="VVU136" s="747"/>
      <c r="VVV136" s="747"/>
      <c r="VVW136" s="747"/>
      <c r="VVX136" s="747"/>
      <c r="VVY136" s="747"/>
      <c r="VVZ136" s="747"/>
      <c r="VWA136" s="747"/>
      <c r="VWB136" s="747"/>
      <c r="VWC136" s="747"/>
      <c r="VWD136" s="747"/>
      <c r="VWE136" s="747"/>
      <c r="VWF136" s="747"/>
      <c r="VWG136" s="747"/>
      <c r="VWH136" s="747"/>
      <c r="VWI136" s="747"/>
      <c r="VWJ136" s="747"/>
      <c r="VWK136" s="747"/>
      <c r="VWL136" s="747"/>
      <c r="VWM136" s="747"/>
      <c r="VWN136" s="747"/>
      <c r="VWO136" s="747"/>
      <c r="VWP136" s="747"/>
      <c r="VWQ136" s="747"/>
      <c r="VWR136" s="747"/>
      <c r="VWS136" s="747"/>
      <c r="VWT136" s="747"/>
      <c r="VWU136" s="747"/>
      <c r="VWV136" s="747"/>
      <c r="VWW136" s="747"/>
      <c r="VWX136" s="747"/>
      <c r="VWY136" s="747"/>
      <c r="VWZ136" s="747"/>
      <c r="VXA136" s="747"/>
      <c r="VXB136" s="747"/>
      <c r="VXC136" s="747"/>
      <c r="VXD136" s="747"/>
      <c r="VXE136" s="747"/>
      <c r="VXF136" s="747"/>
      <c r="VXG136" s="747"/>
      <c r="VXH136" s="747"/>
      <c r="VXI136" s="747"/>
      <c r="VXJ136" s="747"/>
      <c r="VXK136" s="747"/>
      <c r="VXL136" s="747"/>
      <c r="VXM136" s="747"/>
      <c r="VXN136" s="747"/>
      <c r="VXO136" s="747"/>
      <c r="VXP136" s="747"/>
      <c r="VXQ136" s="747"/>
      <c r="VXR136" s="747"/>
      <c r="VXS136" s="747"/>
      <c r="VXT136" s="747"/>
      <c r="VXU136" s="747"/>
      <c r="VXV136" s="747"/>
      <c r="VXW136" s="747"/>
      <c r="VXX136" s="747"/>
      <c r="VXY136" s="747"/>
      <c r="VXZ136" s="747"/>
      <c r="VYA136" s="747"/>
      <c r="VYB136" s="747"/>
      <c r="VYC136" s="747"/>
      <c r="VYD136" s="747"/>
      <c r="VYE136" s="747"/>
      <c r="VYF136" s="747"/>
      <c r="VYG136" s="747"/>
      <c r="VYH136" s="747"/>
      <c r="VYI136" s="747"/>
      <c r="VYJ136" s="747"/>
      <c r="VYK136" s="747"/>
      <c r="VYL136" s="747"/>
      <c r="VYM136" s="747"/>
      <c r="VYN136" s="747"/>
      <c r="VYO136" s="747"/>
      <c r="VYP136" s="747"/>
      <c r="VYQ136" s="747"/>
      <c r="VYR136" s="747"/>
      <c r="VYS136" s="747"/>
      <c r="VYT136" s="747"/>
      <c r="VYU136" s="747"/>
      <c r="VYV136" s="747"/>
      <c r="VYW136" s="747"/>
      <c r="VYX136" s="747"/>
      <c r="VYY136" s="747"/>
      <c r="VYZ136" s="747"/>
      <c r="VZA136" s="747"/>
      <c r="VZB136" s="747"/>
      <c r="VZC136" s="747"/>
      <c r="VZD136" s="747"/>
      <c r="VZE136" s="747"/>
      <c r="VZF136" s="747"/>
      <c r="VZG136" s="747"/>
      <c r="VZH136" s="747"/>
      <c r="VZI136" s="747"/>
      <c r="VZJ136" s="747"/>
      <c r="VZK136" s="747"/>
      <c r="VZL136" s="747"/>
      <c r="VZM136" s="747"/>
      <c r="VZN136" s="747"/>
      <c r="VZO136" s="747"/>
      <c r="VZP136" s="747"/>
      <c r="VZQ136" s="747"/>
      <c r="VZR136" s="747"/>
      <c r="VZS136" s="747"/>
      <c r="VZT136" s="747"/>
      <c r="VZU136" s="747"/>
      <c r="VZV136" s="747"/>
      <c r="VZW136" s="747"/>
      <c r="VZX136" s="747"/>
      <c r="VZY136" s="747"/>
      <c r="VZZ136" s="747"/>
      <c r="WAA136" s="747"/>
      <c r="WAB136" s="747"/>
      <c r="WAC136" s="747"/>
      <c r="WAD136" s="747"/>
      <c r="WAE136" s="747"/>
      <c r="WAF136" s="747"/>
      <c r="WAG136" s="747"/>
      <c r="WAH136" s="747"/>
      <c r="WAI136" s="747"/>
      <c r="WAJ136" s="747"/>
      <c r="WAK136" s="747"/>
      <c r="WAL136" s="747"/>
      <c r="WAM136" s="747"/>
      <c r="WAN136" s="747"/>
      <c r="WAO136" s="747"/>
      <c r="WAP136" s="747"/>
      <c r="WAQ136" s="747"/>
      <c r="WAR136" s="747"/>
      <c r="WAS136" s="747"/>
      <c r="WAT136" s="747"/>
      <c r="WAU136" s="747"/>
      <c r="WAV136" s="747"/>
      <c r="WAW136" s="747"/>
      <c r="WAX136" s="747"/>
      <c r="WAY136" s="747"/>
      <c r="WAZ136" s="747"/>
      <c r="WBA136" s="747"/>
      <c r="WBB136" s="747"/>
      <c r="WBC136" s="747"/>
      <c r="WBD136" s="747"/>
      <c r="WBE136" s="747"/>
      <c r="WBF136" s="747"/>
      <c r="WBG136" s="747"/>
      <c r="WBH136" s="747"/>
      <c r="WBI136" s="747"/>
      <c r="WBJ136" s="747"/>
      <c r="WBK136" s="747"/>
      <c r="WBL136" s="747"/>
      <c r="WBM136" s="747"/>
      <c r="WBN136" s="747"/>
      <c r="WBO136" s="747"/>
      <c r="WBP136" s="747"/>
      <c r="WBQ136" s="747"/>
      <c r="WBR136" s="747"/>
      <c r="WBS136" s="747"/>
      <c r="WBT136" s="747"/>
      <c r="WBU136" s="747"/>
      <c r="WBV136" s="747"/>
      <c r="WBW136" s="747"/>
      <c r="WBX136" s="747"/>
      <c r="WBY136" s="747"/>
      <c r="WBZ136" s="747"/>
      <c r="WCA136" s="747"/>
      <c r="WCB136" s="747"/>
      <c r="WCC136" s="747"/>
      <c r="WCD136" s="747"/>
      <c r="WCE136" s="747"/>
      <c r="WCF136" s="747"/>
      <c r="WCG136" s="747"/>
      <c r="WCH136" s="747"/>
      <c r="WCI136" s="747"/>
      <c r="WCJ136" s="747"/>
      <c r="WCK136" s="747"/>
      <c r="WCL136" s="747"/>
      <c r="WCM136" s="747"/>
      <c r="WCN136" s="747"/>
      <c r="WCO136" s="747"/>
      <c r="WCP136" s="747"/>
      <c r="WCQ136" s="747"/>
      <c r="WCR136" s="747"/>
      <c r="WCS136" s="747"/>
      <c r="WCT136" s="747"/>
      <c r="WCU136" s="747"/>
      <c r="WCV136" s="747"/>
      <c r="WCW136" s="747"/>
      <c r="WCX136" s="747"/>
      <c r="WCY136" s="747"/>
      <c r="WCZ136" s="747"/>
      <c r="WDA136" s="747"/>
      <c r="WDB136" s="747"/>
      <c r="WDC136" s="747"/>
      <c r="WDD136" s="747"/>
      <c r="WDE136" s="747"/>
      <c r="WDF136" s="747"/>
      <c r="WDG136" s="747"/>
      <c r="WDH136" s="747"/>
      <c r="WDI136" s="747"/>
      <c r="WDJ136" s="747"/>
      <c r="WDK136" s="747"/>
      <c r="WDL136" s="747"/>
      <c r="WDM136" s="747"/>
      <c r="WDN136" s="747"/>
      <c r="WDO136" s="747"/>
      <c r="WDP136" s="747"/>
      <c r="WDQ136" s="747"/>
      <c r="WDR136" s="747"/>
      <c r="WDS136" s="747"/>
      <c r="WDT136" s="747"/>
      <c r="WDU136" s="747"/>
      <c r="WDV136" s="747"/>
      <c r="WDW136" s="747"/>
      <c r="WDX136" s="747"/>
      <c r="WDY136" s="747"/>
      <c r="WDZ136" s="747"/>
      <c r="WEA136" s="747"/>
      <c r="WEB136" s="747"/>
      <c r="WEC136" s="747"/>
      <c r="WED136" s="747"/>
      <c r="WEE136" s="747"/>
      <c r="WEF136" s="747"/>
      <c r="WEG136" s="747"/>
      <c r="WEH136" s="747"/>
      <c r="WEI136" s="747"/>
      <c r="WEJ136" s="747"/>
      <c r="WEK136" s="747"/>
      <c r="WEL136" s="747"/>
      <c r="WEM136" s="747"/>
      <c r="WEN136" s="747"/>
      <c r="WEO136" s="747"/>
      <c r="WEP136" s="747"/>
      <c r="WEQ136" s="747"/>
      <c r="WER136" s="747"/>
      <c r="WES136" s="747"/>
      <c r="WET136" s="747"/>
      <c r="WEU136" s="747"/>
      <c r="WEV136" s="747"/>
      <c r="WEW136" s="747"/>
      <c r="WEX136" s="747"/>
      <c r="WEY136" s="747"/>
      <c r="WEZ136" s="747"/>
      <c r="WFA136" s="747"/>
      <c r="WFB136" s="747"/>
      <c r="WFC136" s="747"/>
      <c r="WFD136" s="747"/>
      <c r="WFE136" s="747"/>
      <c r="WFF136" s="747"/>
      <c r="WFG136" s="747"/>
      <c r="WFH136" s="747"/>
      <c r="WFI136" s="747"/>
      <c r="WFJ136" s="747"/>
      <c r="WFK136" s="747"/>
      <c r="WFL136" s="747"/>
      <c r="WFM136" s="747"/>
      <c r="WFN136" s="747"/>
      <c r="WFO136" s="747"/>
      <c r="WFP136" s="747"/>
      <c r="WFQ136" s="747"/>
      <c r="WFR136" s="747"/>
      <c r="WFS136" s="747"/>
      <c r="WFT136" s="747"/>
      <c r="WFU136" s="747"/>
      <c r="WFV136" s="747"/>
      <c r="WFW136" s="747"/>
      <c r="WFX136" s="747"/>
      <c r="WFY136" s="747"/>
      <c r="WFZ136" s="747"/>
      <c r="WGA136" s="747"/>
      <c r="WGB136" s="747"/>
      <c r="WGC136" s="747"/>
      <c r="WGD136" s="747"/>
      <c r="WGE136" s="747"/>
      <c r="WGF136" s="747"/>
      <c r="WGG136" s="747"/>
      <c r="WGH136" s="747"/>
      <c r="WGI136" s="747"/>
      <c r="WGJ136" s="747"/>
      <c r="WGK136" s="747"/>
      <c r="WGL136" s="747"/>
      <c r="WGM136" s="747"/>
      <c r="WGN136" s="747"/>
      <c r="WGO136" s="747"/>
      <c r="WGP136" s="747"/>
      <c r="WGQ136" s="747"/>
      <c r="WGR136" s="747"/>
      <c r="WGS136" s="747"/>
      <c r="WGT136" s="747"/>
      <c r="WGU136" s="747"/>
      <c r="WGV136" s="747"/>
      <c r="WGW136" s="747"/>
      <c r="WGX136" s="747"/>
      <c r="WGY136" s="747"/>
      <c r="WGZ136" s="747"/>
      <c r="WHA136" s="747"/>
      <c r="WHB136" s="747"/>
      <c r="WHC136" s="747"/>
      <c r="WHD136" s="747"/>
      <c r="WHE136" s="747"/>
      <c r="WHF136" s="747"/>
      <c r="WHG136" s="747"/>
      <c r="WHH136" s="747"/>
      <c r="WHI136" s="747"/>
      <c r="WHJ136" s="747"/>
      <c r="WHK136" s="747"/>
      <c r="WHL136" s="747"/>
      <c r="WHM136" s="747"/>
      <c r="WHN136" s="747"/>
      <c r="WHO136" s="747"/>
      <c r="WHP136" s="747"/>
      <c r="WHQ136" s="747"/>
      <c r="WHR136" s="747"/>
      <c r="WHS136" s="747"/>
      <c r="WHT136" s="747"/>
      <c r="WHU136" s="747"/>
      <c r="WHV136" s="747"/>
      <c r="WHW136" s="747"/>
      <c r="WHX136" s="747"/>
      <c r="WHY136" s="747"/>
      <c r="WHZ136" s="747"/>
      <c r="WIA136" s="747"/>
      <c r="WIB136" s="747"/>
      <c r="WIC136" s="747"/>
      <c r="WID136" s="747"/>
      <c r="WIE136" s="747"/>
      <c r="WIF136" s="747"/>
      <c r="WIG136" s="747"/>
      <c r="WIH136" s="747"/>
      <c r="WII136" s="747"/>
      <c r="WIJ136" s="747"/>
      <c r="WIK136" s="747"/>
      <c r="WIL136" s="747"/>
      <c r="WIM136" s="747"/>
      <c r="WIN136" s="747"/>
      <c r="WIO136" s="747"/>
      <c r="WIP136" s="747"/>
      <c r="WIQ136" s="747"/>
      <c r="WIR136" s="747"/>
      <c r="WIS136" s="747"/>
      <c r="WIT136" s="747"/>
      <c r="WIU136" s="747"/>
      <c r="WIV136" s="747"/>
      <c r="WIW136" s="747"/>
      <c r="WIX136" s="747"/>
      <c r="WIY136" s="747"/>
      <c r="WIZ136" s="747"/>
      <c r="WJA136" s="747"/>
      <c r="WJB136" s="747"/>
      <c r="WJC136" s="747"/>
      <c r="WJD136" s="747"/>
      <c r="WJE136" s="747"/>
      <c r="WJF136" s="747"/>
      <c r="WJG136" s="747"/>
      <c r="WJH136" s="747"/>
      <c r="WJI136" s="747"/>
      <c r="WJJ136" s="747"/>
      <c r="WJK136" s="747"/>
      <c r="WJL136" s="747"/>
      <c r="WJM136" s="747"/>
      <c r="WJN136" s="747"/>
      <c r="WJO136" s="747"/>
      <c r="WJP136" s="747"/>
      <c r="WJQ136" s="747"/>
      <c r="WJR136" s="747"/>
      <c r="WJS136" s="747"/>
      <c r="WJT136" s="747"/>
      <c r="WJU136" s="747"/>
      <c r="WJV136" s="747"/>
      <c r="WJW136" s="747"/>
      <c r="WJX136" s="747"/>
      <c r="WJY136" s="747"/>
      <c r="WJZ136" s="747"/>
      <c r="WKA136" s="747"/>
      <c r="WKB136" s="747"/>
      <c r="WKC136" s="747"/>
      <c r="WKD136" s="747"/>
      <c r="WKE136" s="747"/>
      <c r="WKF136" s="747"/>
      <c r="WKG136" s="747"/>
      <c r="WKH136" s="747"/>
      <c r="WKI136" s="747"/>
      <c r="WKJ136" s="747"/>
      <c r="WKK136" s="747"/>
      <c r="WKL136" s="747"/>
      <c r="WKM136" s="747"/>
      <c r="WKN136" s="747"/>
      <c r="WKO136" s="747"/>
      <c r="WKP136" s="747"/>
      <c r="WKQ136" s="747"/>
      <c r="WKR136" s="747"/>
      <c r="WKS136" s="747"/>
      <c r="WKT136" s="747"/>
      <c r="WKU136" s="747"/>
      <c r="WKV136" s="747"/>
      <c r="WKW136" s="747"/>
      <c r="WKX136" s="747"/>
      <c r="WKY136" s="747"/>
      <c r="WKZ136" s="747"/>
      <c r="WLA136" s="747"/>
      <c r="WLB136" s="747"/>
      <c r="WLC136" s="747"/>
      <c r="WLD136" s="747"/>
      <c r="WLE136" s="747"/>
      <c r="WLF136" s="747"/>
      <c r="WLG136" s="747"/>
      <c r="WLH136" s="747"/>
      <c r="WLI136" s="747"/>
      <c r="WLJ136" s="747"/>
      <c r="WLK136" s="747"/>
      <c r="WLL136" s="747"/>
      <c r="WLM136" s="747"/>
      <c r="WLN136" s="747"/>
      <c r="WLO136" s="747"/>
      <c r="WLP136" s="747"/>
      <c r="WLQ136" s="747"/>
      <c r="WLR136" s="747"/>
      <c r="WLS136" s="747"/>
      <c r="WLT136" s="747"/>
      <c r="WLU136" s="747"/>
      <c r="WLV136" s="747"/>
      <c r="WLW136" s="747"/>
      <c r="WLX136" s="747"/>
      <c r="WLY136" s="747"/>
      <c r="WLZ136" s="747"/>
      <c r="WMA136" s="747"/>
      <c r="WMB136" s="747"/>
      <c r="WMC136" s="747"/>
      <c r="WMD136" s="747"/>
      <c r="WME136" s="747"/>
      <c r="WMF136" s="747"/>
      <c r="WMG136" s="747"/>
      <c r="WMH136" s="747"/>
      <c r="WMI136" s="747"/>
      <c r="WMJ136" s="747"/>
      <c r="WMK136" s="747"/>
      <c r="WML136" s="747"/>
      <c r="WMM136" s="747"/>
      <c r="WMN136" s="747"/>
      <c r="WMO136" s="747"/>
      <c r="WMP136" s="747"/>
      <c r="WMQ136" s="747"/>
      <c r="WMR136" s="747"/>
      <c r="WMS136" s="747"/>
      <c r="WMT136" s="747"/>
      <c r="WMU136" s="747"/>
      <c r="WMV136" s="747"/>
      <c r="WMW136" s="747"/>
      <c r="WMX136" s="747"/>
      <c r="WMY136" s="747"/>
      <c r="WMZ136" s="747"/>
      <c r="WNA136" s="747"/>
      <c r="WNB136" s="747"/>
      <c r="WNC136" s="747"/>
      <c r="WND136" s="747"/>
      <c r="WNE136" s="747"/>
      <c r="WNF136" s="747"/>
      <c r="WNG136" s="747"/>
      <c r="WNH136" s="747"/>
      <c r="WNI136" s="747"/>
      <c r="WNJ136" s="747"/>
      <c r="WNK136" s="747"/>
      <c r="WNL136" s="747"/>
      <c r="WNM136" s="747"/>
      <c r="WNN136" s="747"/>
      <c r="WNO136" s="747"/>
      <c r="WNP136" s="747"/>
      <c r="WNQ136" s="747"/>
      <c r="WNR136" s="747"/>
      <c r="WNS136" s="747"/>
      <c r="WNT136" s="747"/>
      <c r="WNU136" s="747"/>
      <c r="WNV136" s="747"/>
      <c r="WNW136" s="747"/>
      <c r="WNX136" s="747"/>
      <c r="WNY136" s="747"/>
      <c r="WNZ136" s="747"/>
      <c r="WOA136" s="747"/>
      <c r="WOB136" s="747"/>
      <c r="WOC136" s="747"/>
      <c r="WOD136" s="747"/>
      <c r="WOE136" s="747"/>
      <c r="WOF136" s="747"/>
      <c r="WOG136" s="747"/>
      <c r="WOH136" s="747"/>
      <c r="WOI136" s="747"/>
      <c r="WOJ136" s="747"/>
      <c r="WOK136" s="747"/>
      <c r="WOL136" s="747"/>
      <c r="WOM136" s="747"/>
      <c r="WON136" s="747"/>
      <c r="WOO136" s="747"/>
      <c r="WOP136" s="747"/>
      <c r="WOQ136" s="747"/>
      <c r="WOR136" s="747"/>
      <c r="WOS136" s="747"/>
      <c r="WOT136" s="747"/>
      <c r="WOU136" s="747"/>
      <c r="WOV136" s="747"/>
      <c r="WOW136" s="747"/>
      <c r="WOX136" s="747"/>
      <c r="WOY136" s="747"/>
      <c r="WOZ136" s="747"/>
      <c r="WPA136" s="747"/>
      <c r="WPB136" s="747"/>
      <c r="WPC136" s="747"/>
      <c r="WPD136" s="747"/>
      <c r="WPE136" s="747"/>
      <c r="WPF136" s="747"/>
      <c r="WPG136" s="747"/>
      <c r="WPH136" s="747"/>
      <c r="WPI136" s="747"/>
      <c r="WPJ136" s="747"/>
      <c r="WPK136" s="747"/>
      <c r="WPL136" s="747"/>
      <c r="WPM136" s="747"/>
      <c r="WPN136" s="747"/>
      <c r="WPO136" s="747"/>
      <c r="WPP136" s="747"/>
      <c r="WPQ136" s="747"/>
      <c r="WPR136" s="747"/>
      <c r="WPS136" s="747"/>
      <c r="WPT136" s="747"/>
      <c r="WPU136" s="747"/>
      <c r="WPV136" s="747"/>
      <c r="WPW136" s="747"/>
      <c r="WPX136" s="747"/>
      <c r="WPY136" s="747"/>
      <c r="WPZ136" s="747"/>
      <c r="WQA136" s="747"/>
      <c r="WQB136" s="747"/>
      <c r="WQC136" s="747"/>
      <c r="WQD136" s="747"/>
      <c r="WQE136" s="747"/>
      <c r="WQF136" s="747"/>
      <c r="WQG136" s="747"/>
      <c r="WQH136" s="747"/>
      <c r="WQI136" s="747"/>
      <c r="WQJ136" s="747"/>
      <c r="WQK136" s="747"/>
      <c r="WQL136" s="747"/>
      <c r="WQM136" s="747"/>
      <c r="WQN136" s="747"/>
      <c r="WQO136" s="747"/>
      <c r="WQP136" s="747"/>
      <c r="WQQ136" s="747"/>
      <c r="WQR136" s="747"/>
      <c r="WQS136" s="747"/>
      <c r="WQT136" s="747"/>
      <c r="WQU136" s="747"/>
      <c r="WQV136" s="747"/>
      <c r="WQW136" s="747"/>
      <c r="WQX136" s="747"/>
      <c r="WQY136" s="747"/>
      <c r="WQZ136" s="747"/>
      <c r="WRA136" s="747"/>
      <c r="WRB136" s="747"/>
      <c r="WRC136" s="747"/>
      <c r="WRD136" s="747"/>
      <c r="WRE136" s="747"/>
      <c r="WRF136" s="747"/>
      <c r="WRG136" s="747"/>
      <c r="WRH136" s="747"/>
      <c r="WRI136" s="747"/>
      <c r="WRJ136" s="747"/>
      <c r="WRK136" s="747"/>
      <c r="WRL136" s="747"/>
      <c r="WRM136" s="747"/>
      <c r="WRN136" s="747"/>
      <c r="WRO136" s="747"/>
      <c r="WRP136" s="747"/>
      <c r="WRQ136" s="747"/>
      <c r="WRR136" s="747"/>
      <c r="WRS136" s="747"/>
      <c r="WRT136" s="747"/>
      <c r="WRU136" s="747"/>
      <c r="WRV136" s="747"/>
      <c r="WRW136" s="747"/>
      <c r="WRX136" s="747"/>
      <c r="WRY136" s="747"/>
      <c r="WRZ136" s="747"/>
      <c r="WSA136" s="747"/>
      <c r="WSB136" s="747"/>
      <c r="WSC136" s="747"/>
      <c r="WSD136" s="747"/>
      <c r="WSE136" s="747"/>
      <c r="WSF136" s="747"/>
      <c r="WSG136" s="747"/>
      <c r="WSH136" s="747"/>
      <c r="WSI136" s="747"/>
      <c r="WSJ136" s="747"/>
      <c r="WSK136" s="747"/>
      <c r="WSL136" s="747"/>
      <c r="WSM136" s="747"/>
      <c r="WSN136" s="747"/>
      <c r="WSO136" s="747"/>
      <c r="WSP136" s="747"/>
      <c r="WSQ136" s="747"/>
      <c r="WSR136" s="747"/>
      <c r="WSS136" s="747"/>
      <c r="WST136" s="747"/>
      <c r="WSU136" s="747"/>
      <c r="WSV136" s="747"/>
      <c r="WSW136" s="747"/>
      <c r="WSX136" s="747"/>
      <c r="WSY136" s="747"/>
      <c r="WSZ136" s="747"/>
      <c r="WTA136" s="747"/>
      <c r="WTB136" s="747"/>
      <c r="WTC136" s="747"/>
      <c r="WTD136" s="747"/>
      <c r="WTE136" s="747"/>
      <c r="WTF136" s="747"/>
      <c r="WTG136" s="747"/>
      <c r="WTH136" s="747"/>
      <c r="WTI136" s="747"/>
      <c r="WTJ136" s="747"/>
      <c r="WTK136" s="747"/>
      <c r="WTL136" s="747"/>
      <c r="WTM136" s="747"/>
      <c r="WTN136" s="747"/>
      <c r="WTO136" s="747"/>
      <c r="WTP136" s="747"/>
      <c r="WTQ136" s="747"/>
      <c r="WTR136" s="747"/>
      <c r="WTS136" s="747"/>
      <c r="WTT136" s="747"/>
      <c r="WTU136" s="747"/>
      <c r="WTV136" s="747"/>
      <c r="WTW136" s="747"/>
      <c r="WTX136" s="747"/>
      <c r="WTY136" s="747"/>
      <c r="WTZ136" s="747"/>
      <c r="WUA136" s="747"/>
      <c r="WUB136" s="747"/>
      <c r="WUC136" s="747"/>
      <c r="WUD136" s="747"/>
      <c r="WUE136" s="747"/>
      <c r="WUF136" s="747"/>
      <c r="WUG136" s="747"/>
      <c r="WUH136" s="747"/>
      <c r="WUI136" s="747"/>
      <c r="WUJ136" s="747"/>
      <c r="WUK136" s="747"/>
      <c r="WUL136" s="747"/>
      <c r="WUM136" s="747"/>
      <c r="WUN136" s="747"/>
      <c r="WUO136" s="747"/>
      <c r="WUP136" s="747"/>
      <c r="WUQ136" s="747"/>
      <c r="WUR136" s="747"/>
      <c r="WUS136" s="747"/>
      <c r="WUT136" s="747"/>
      <c r="WUU136" s="747"/>
      <c r="WUV136" s="747"/>
      <c r="WUW136" s="747"/>
      <c r="WUX136" s="747"/>
      <c r="WUY136" s="747"/>
      <c r="WUZ136" s="747"/>
      <c r="WVA136" s="747"/>
      <c r="WVB136" s="747"/>
      <c r="WVC136" s="747"/>
      <c r="WVD136" s="747"/>
      <c r="WVE136" s="747"/>
      <c r="WVF136" s="747"/>
      <c r="WVG136" s="747"/>
      <c r="WVH136" s="747"/>
      <c r="WVI136" s="747"/>
      <c r="WVJ136" s="747"/>
      <c r="WVK136" s="747"/>
      <c r="WVL136" s="747"/>
      <c r="WVM136" s="747"/>
      <c r="WVN136" s="747"/>
      <c r="WVO136" s="747"/>
      <c r="WVP136" s="747"/>
      <c r="WVQ136" s="747"/>
      <c r="WVR136" s="747"/>
      <c r="WVS136" s="747"/>
      <c r="WVT136" s="747"/>
      <c r="WVU136" s="747"/>
      <c r="WVV136" s="747"/>
      <c r="WVW136" s="747"/>
      <c r="WVX136" s="747"/>
      <c r="WVY136" s="747"/>
      <c r="WVZ136" s="747"/>
      <c r="WWA136" s="747"/>
      <c r="WWB136" s="747"/>
      <c r="WWC136" s="747"/>
      <c r="WWD136" s="747"/>
      <c r="WWE136" s="747"/>
      <c r="WWF136" s="747"/>
      <c r="WWG136" s="747"/>
      <c r="WWH136" s="747"/>
      <c r="WWI136" s="747"/>
      <c r="WWJ136" s="747"/>
      <c r="WWK136" s="747"/>
      <c r="WWL136" s="747"/>
      <c r="WWM136" s="747"/>
      <c r="WWN136" s="747"/>
      <c r="WWO136" s="747"/>
      <c r="WWP136" s="747"/>
      <c r="WWQ136" s="747"/>
      <c r="WWR136" s="747"/>
      <c r="WWS136" s="747"/>
      <c r="WWT136" s="747"/>
      <c r="WWU136" s="747"/>
      <c r="WWV136" s="747"/>
      <c r="WWW136" s="747"/>
      <c r="WWX136" s="747"/>
      <c r="WWY136" s="747"/>
      <c r="WWZ136" s="747"/>
      <c r="WXA136" s="747"/>
      <c r="WXB136" s="747"/>
      <c r="WXC136" s="747"/>
      <c r="WXD136" s="747"/>
      <c r="WXE136" s="747"/>
      <c r="WXF136" s="747"/>
      <c r="WXG136" s="747"/>
      <c r="WXH136" s="747"/>
      <c r="WXI136" s="747"/>
      <c r="WXJ136" s="747"/>
      <c r="WXK136" s="747"/>
      <c r="WXL136" s="747"/>
      <c r="WXM136" s="747"/>
      <c r="WXN136" s="747"/>
      <c r="WXO136" s="747"/>
      <c r="WXP136" s="747"/>
      <c r="WXQ136" s="747"/>
      <c r="WXR136" s="747"/>
      <c r="WXS136" s="747"/>
      <c r="WXT136" s="747"/>
      <c r="WXU136" s="747"/>
      <c r="WXV136" s="747"/>
      <c r="WXW136" s="747"/>
      <c r="WXX136" s="747"/>
      <c r="WXY136" s="747"/>
      <c r="WXZ136" s="747"/>
      <c r="WYA136" s="747"/>
      <c r="WYB136" s="747"/>
      <c r="WYC136" s="747"/>
      <c r="WYD136" s="747"/>
      <c r="WYE136" s="747"/>
      <c r="WYF136" s="747"/>
      <c r="WYG136" s="747"/>
      <c r="WYH136" s="747"/>
      <c r="WYI136" s="747"/>
      <c r="WYJ136" s="747"/>
      <c r="WYK136" s="747"/>
      <c r="WYL136" s="747"/>
      <c r="WYM136" s="747"/>
      <c r="WYN136" s="747"/>
      <c r="WYO136" s="747"/>
      <c r="WYP136" s="747"/>
      <c r="WYQ136" s="747"/>
      <c r="WYR136" s="747"/>
      <c r="WYS136" s="747"/>
      <c r="WYT136" s="747"/>
      <c r="WYU136" s="747"/>
      <c r="WYV136" s="747"/>
      <c r="WYW136" s="747"/>
      <c r="WYX136" s="747"/>
      <c r="WYY136" s="747"/>
      <c r="WYZ136" s="747"/>
      <c r="WZA136" s="747"/>
      <c r="WZB136" s="747"/>
      <c r="WZC136" s="747"/>
      <c r="WZD136" s="747"/>
      <c r="WZE136" s="747"/>
      <c r="WZF136" s="747"/>
      <c r="WZG136" s="747"/>
      <c r="WZH136" s="747"/>
      <c r="WZI136" s="747"/>
      <c r="WZJ136" s="747"/>
      <c r="WZK136" s="747"/>
      <c r="WZL136" s="747"/>
      <c r="WZM136" s="747"/>
      <c r="WZN136" s="747"/>
      <c r="WZO136" s="747"/>
      <c r="WZP136" s="747"/>
      <c r="WZQ136" s="747"/>
      <c r="WZR136" s="747"/>
      <c r="WZS136" s="747"/>
      <c r="WZT136" s="747"/>
      <c r="WZU136" s="747"/>
      <c r="WZV136" s="747"/>
      <c r="WZW136" s="747"/>
      <c r="WZX136" s="747"/>
      <c r="WZY136" s="747"/>
      <c r="WZZ136" s="747"/>
      <c r="XAA136" s="747"/>
      <c r="XAB136" s="747"/>
      <c r="XAC136" s="747"/>
      <c r="XAD136" s="747"/>
      <c r="XAE136" s="747"/>
      <c r="XAF136" s="747"/>
      <c r="XAG136" s="747"/>
      <c r="XAH136" s="747"/>
      <c r="XAI136" s="747"/>
      <c r="XAJ136" s="747"/>
      <c r="XAK136" s="747"/>
      <c r="XAL136" s="747"/>
      <c r="XAM136" s="747"/>
      <c r="XAN136" s="747"/>
      <c r="XAO136" s="747"/>
      <c r="XAP136" s="747"/>
      <c r="XAQ136" s="747"/>
      <c r="XAR136" s="747"/>
      <c r="XAS136" s="747"/>
      <c r="XAT136" s="747"/>
      <c r="XAU136" s="747"/>
      <c r="XAV136" s="747"/>
      <c r="XAW136" s="747"/>
      <c r="XAX136" s="747"/>
      <c r="XAY136" s="747"/>
      <c r="XAZ136" s="747"/>
      <c r="XBA136" s="747"/>
      <c r="XBB136" s="747"/>
      <c r="XBC136" s="747"/>
      <c r="XBD136" s="747"/>
      <c r="XBE136" s="747"/>
      <c r="XBF136" s="747"/>
      <c r="XBG136" s="747"/>
      <c r="XBH136" s="747"/>
      <c r="XBI136" s="747"/>
      <c r="XBJ136" s="747"/>
      <c r="XBK136" s="747"/>
      <c r="XBL136" s="747"/>
      <c r="XBM136" s="747"/>
      <c r="XBN136" s="747"/>
      <c r="XBO136" s="747"/>
      <c r="XBP136" s="747"/>
      <c r="XBQ136" s="747"/>
      <c r="XBR136" s="747"/>
      <c r="XBS136" s="747"/>
      <c r="XBT136" s="747"/>
      <c r="XBU136" s="747"/>
      <c r="XBV136" s="747"/>
      <c r="XBW136" s="747"/>
      <c r="XBX136" s="747"/>
      <c r="XBY136" s="747"/>
      <c r="XBZ136" s="747"/>
      <c r="XCA136" s="747"/>
      <c r="XCB136" s="747"/>
      <c r="XCC136" s="747"/>
      <c r="XCD136" s="747"/>
      <c r="XCE136" s="747"/>
      <c r="XCF136" s="747"/>
      <c r="XCG136" s="747"/>
      <c r="XCH136" s="747"/>
      <c r="XCI136" s="747"/>
      <c r="XCJ136" s="747"/>
      <c r="XCK136" s="747"/>
      <c r="XCL136" s="747"/>
      <c r="XCM136" s="747"/>
      <c r="XCN136" s="747"/>
      <c r="XCO136" s="747"/>
      <c r="XCP136" s="747"/>
      <c r="XCQ136" s="747"/>
      <c r="XCR136" s="747"/>
      <c r="XCS136" s="747"/>
      <c r="XCT136" s="747"/>
      <c r="XCU136" s="747"/>
      <c r="XCV136" s="747"/>
      <c r="XCW136" s="747"/>
      <c r="XCX136" s="747"/>
      <c r="XCY136" s="747"/>
      <c r="XCZ136" s="747"/>
      <c r="XDA136" s="747"/>
      <c r="XDB136" s="747"/>
      <c r="XDC136" s="747"/>
      <c r="XDD136" s="747"/>
      <c r="XDE136" s="747"/>
      <c r="XDF136" s="747"/>
      <c r="XDG136" s="747"/>
      <c r="XDH136" s="747"/>
      <c r="XDI136" s="747"/>
      <c r="XDJ136" s="747"/>
      <c r="XDK136" s="747"/>
      <c r="XDL136" s="747"/>
      <c r="XDM136" s="747"/>
      <c r="XDN136" s="747"/>
      <c r="XDO136" s="747"/>
      <c r="XDP136" s="747"/>
      <c r="XDQ136" s="747"/>
      <c r="XDR136" s="747"/>
      <c r="XDS136" s="747"/>
      <c r="XDT136" s="747"/>
      <c r="XDU136" s="747"/>
      <c r="XDV136" s="747"/>
      <c r="XDW136" s="747"/>
      <c r="XDX136" s="747"/>
      <c r="XDY136" s="747"/>
      <c r="XDZ136" s="747"/>
      <c r="XEA136" s="747"/>
      <c r="XEB136" s="747"/>
      <c r="XEC136" s="747"/>
      <c r="XED136" s="747"/>
      <c r="XEE136" s="747"/>
      <c r="XEF136" s="747"/>
      <c r="XEG136" s="747"/>
      <c r="XEH136" s="747"/>
      <c r="XEI136" s="747"/>
      <c r="XEJ136" s="747"/>
      <c r="XEK136" s="747"/>
      <c r="XEL136" s="747"/>
      <c r="XEM136" s="747"/>
      <c r="XEN136" s="747"/>
      <c r="XEO136" s="747"/>
      <c r="XEP136" s="747"/>
      <c r="XEQ136" s="747"/>
      <c r="XER136" s="747"/>
      <c r="XES136" s="747"/>
      <c r="XET136" s="747"/>
      <c r="XEU136" s="747"/>
      <c r="XEV136" s="747"/>
      <c r="XEW136" s="747"/>
      <c r="XEX136" s="747"/>
      <c r="XEY136" s="747"/>
      <c r="XEZ136" s="747"/>
      <c r="XFA136" s="747"/>
      <c r="XFB136" s="747"/>
      <c r="XFC136" s="747"/>
      <c r="XFD136" s="747"/>
    </row>
    <row r="137" spans="1:16384" s="579" customFormat="1" ht="72" customHeight="1" x14ac:dyDescent="0.25">
      <c r="A137" s="828"/>
      <c r="B137" s="829" t="s">
        <v>417</v>
      </c>
      <c r="C137" s="829">
        <v>80101706</v>
      </c>
      <c r="D137" s="830"/>
      <c r="E137" s="829" t="s">
        <v>88</v>
      </c>
      <c r="F137" s="829">
        <v>1</v>
      </c>
      <c r="G137" s="831" t="s">
        <v>94</v>
      </c>
      <c r="H137" s="832" t="s">
        <v>480</v>
      </c>
      <c r="I137" s="829" t="s">
        <v>78</v>
      </c>
      <c r="J137" s="829" t="s">
        <v>85</v>
      </c>
      <c r="K137" s="829" t="s">
        <v>706</v>
      </c>
      <c r="L137" s="833">
        <v>8750000</v>
      </c>
      <c r="M137" s="834">
        <v>8750000</v>
      </c>
      <c r="N137" s="835"/>
      <c r="O137" s="835"/>
      <c r="P137" s="835"/>
      <c r="Q137" s="836"/>
      <c r="R137" s="814"/>
      <c r="S137" s="815"/>
      <c r="T137" s="816"/>
      <c r="U137" s="817"/>
      <c r="V137" s="817"/>
      <c r="W137" s="837">
        <v>8750000</v>
      </c>
      <c r="X137" s="838"/>
      <c r="Y137" s="839">
        <v>8750000</v>
      </c>
      <c r="Z137" s="839">
        <v>8750000</v>
      </c>
      <c r="AA137" s="817"/>
      <c r="AB137" s="681"/>
      <c r="AC137" s="681"/>
      <c r="AD137" s="681"/>
      <c r="AE137" s="681"/>
      <c r="AF137" s="681"/>
      <c r="AG137" s="681"/>
      <c r="AH137" s="817"/>
      <c r="AI137" s="816"/>
      <c r="AJ137" s="816"/>
      <c r="AK137" s="840"/>
      <c r="AL137" s="841"/>
      <c r="AM137" s="842"/>
      <c r="AN137" s="747"/>
      <c r="AO137" s="747"/>
      <c r="AP137" s="747"/>
      <c r="AQ137" s="747"/>
      <c r="AR137" s="747"/>
      <c r="AS137" s="747"/>
      <c r="AT137" s="747"/>
      <c r="AU137" s="747"/>
      <c r="AV137" s="747"/>
      <c r="AW137" s="747"/>
      <c r="AX137" s="747"/>
      <c r="AY137" s="747"/>
      <c r="AZ137" s="747"/>
      <c r="BA137" s="747"/>
      <c r="BB137" s="747"/>
      <c r="BC137" s="747"/>
      <c r="BD137" s="747"/>
      <c r="BE137" s="747"/>
      <c r="BF137" s="747"/>
      <c r="BG137" s="747"/>
      <c r="BH137" s="747"/>
      <c r="BI137" s="747"/>
      <c r="BJ137" s="747"/>
      <c r="BK137" s="747"/>
      <c r="BL137" s="747"/>
      <c r="BM137" s="747"/>
      <c r="BN137" s="747"/>
      <c r="BO137" s="747"/>
      <c r="BP137" s="747"/>
      <c r="BQ137" s="747"/>
      <c r="BR137" s="747"/>
      <c r="BS137" s="747"/>
      <c r="BT137" s="747"/>
      <c r="BU137" s="747"/>
      <c r="BV137" s="747"/>
      <c r="BW137" s="747"/>
      <c r="BX137" s="747"/>
      <c r="BY137" s="747"/>
      <c r="BZ137" s="747"/>
      <c r="CA137" s="747"/>
      <c r="CB137" s="747"/>
      <c r="CC137" s="747"/>
      <c r="CD137" s="747"/>
      <c r="CE137" s="747"/>
      <c r="CF137" s="747"/>
      <c r="CG137" s="747"/>
      <c r="CH137" s="747"/>
      <c r="CI137" s="747"/>
      <c r="CJ137" s="747"/>
      <c r="CK137" s="747"/>
      <c r="CL137" s="747"/>
      <c r="CM137" s="747"/>
      <c r="CN137" s="747"/>
      <c r="CO137" s="747"/>
      <c r="CP137" s="747"/>
      <c r="CQ137" s="747"/>
      <c r="CR137" s="747"/>
      <c r="CS137" s="747"/>
      <c r="CT137" s="747"/>
      <c r="CU137" s="747"/>
      <c r="CV137" s="747"/>
      <c r="CW137" s="747"/>
      <c r="CX137" s="747"/>
      <c r="CY137" s="747"/>
      <c r="CZ137" s="747"/>
      <c r="DA137" s="747"/>
      <c r="DB137" s="747"/>
      <c r="DC137" s="747"/>
      <c r="DD137" s="747"/>
      <c r="DE137" s="747"/>
      <c r="DF137" s="747"/>
      <c r="DG137" s="747"/>
      <c r="DH137" s="747"/>
      <c r="DI137" s="747"/>
      <c r="DJ137" s="747"/>
      <c r="DK137" s="747"/>
      <c r="DL137" s="747"/>
      <c r="DM137" s="747"/>
      <c r="DN137" s="747"/>
      <c r="DO137" s="747"/>
      <c r="DP137" s="747"/>
      <c r="DQ137" s="747"/>
      <c r="DR137" s="747"/>
      <c r="DS137" s="747"/>
      <c r="DT137" s="747"/>
      <c r="DU137" s="747"/>
      <c r="DV137" s="747"/>
      <c r="DW137" s="747"/>
      <c r="DX137" s="747"/>
      <c r="DY137" s="747"/>
      <c r="DZ137" s="747"/>
      <c r="EA137" s="747"/>
      <c r="EB137" s="747"/>
      <c r="EC137" s="747"/>
      <c r="ED137" s="747"/>
      <c r="EE137" s="747"/>
      <c r="EF137" s="747"/>
      <c r="EG137" s="747"/>
      <c r="EH137" s="747"/>
      <c r="EI137" s="747"/>
      <c r="EJ137" s="747"/>
      <c r="EK137" s="747"/>
      <c r="EL137" s="747"/>
      <c r="EM137" s="747"/>
      <c r="EN137" s="747"/>
      <c r="EO137" s="747"/>
      <c r="EP137" s="747"/>
      <c r="EQ137" s="747"/>
      <c r="ER137" s="747"/>
      <c r="ES137" s="747"/>
      <c r="ET137" s="747"/>
      <c r="EU137" s="747"/>
      <c r="EV137" s="747"/>
      <c r="EW137" s="747"/>
      <c r="EX137" s="747"/>
      <c r="EY137" s="747"/>
      <c r="EZ137" s="747"/>
      <c r="FA137" s="747"/>
      <c r="FB137" s="747"/>
      <c r="FC137" s="747"/>
      <c r="FD137" s="747"/>
      <c r="FE137" s="747"/>
      <c r="FF137" s="747"/>
      <c r="FG137" s="747"/>
      <c r="FH137" s="747"/>
      <c r="FI137" s="747"/>
      <c r="FJ137" s="747"/>
      <c r="FK137" s="747"/>
      <c r="FL137" s="747"/>
      <c r="FM137" s="747"/>
      <c r="FN137" s="747"/>
      <c r="FO137" s="747"/>
      <c r="FP137" s="747"/>
      <c r="FQ137" s="747"/>
      <c r="FR137" s="747"/>
      <c r="FS137" s="747"/>
      <c r="FT137" s="747"/>
      <c r="FU137" s="747"/>
      <c r="FV137" s="747"/>
      <c r="FW137" s="747"/>
      <c r="FX137" s="747"/>
      <c r="FY137" s="747"/>
      <c r="FZ137" s="747"/>
      <c r="GA137" s="747"/>
      <c r="GB137" s="747"/>
      <c r="GC137" s="747"/>
      <c r="GD137" s="747"/>
      <c r="GE137" s="747"/>
      <c r="GF137" s="747"/>
      <c r="GG137" s="747"/>
      <c r="GH137" s="747"/>
      <c r="GI137" s="747"/>
      <c r="GJ137" s="747"/>
      <c r="GK137" s="747"/>
      <c r="GL137" s="747"/>
      <c r="GM137" s="747"/>
      <c r="GN137" s="747"/>
      <c r="GO137" s="747"/>
      <c r="GP137" s="747"/>
      <c r="GQ137" s="747"/>
      <c r="GR137" s="747"/>
      <c r="GS137" s="747"/>
      <c r="GT137" s="747"/>
      <c r="GU137" s="747"/>
      <c r="GV137" s="747"/>
      <c r="GW137" s="747"/>
      <c r="GX137" s="747"/>
      <c r="GY137" s="747"/>
      <c r="GZ137" s="747"/>
      <c r="HA137" s="747"/>
      <c r="HB137" s="747"/>
      <c r="HC137" s="747"/>
      <c r="HD137" s="747"/>
      <c r="HE137" s="747"/>
      <c r="HF137" s="747"/>
      <c r="HG137" s="747"/>
      <c r="HH137" s="747"/>
      <c r="HI137" s="747"/>
      <c r="HJ137" s="747"/>
      <c r="HK137" s="747"/>
      <c r="HL137" s="747"/>
      <c r="HM137" s="747"/>
      <c r="HN137" s="747"/>
      <c r="HO137" s="747"/>
      <c r="HP137" s="747"/>
      <c r="HQ137" s="747"/>
      <c r="HR137" s="747"/>
      <c r="HS137" s="747"/>
      <c r="HT137" s="747"/>
      <c r="HU137" s="747"/>
      <c r="HV137" s="747"/>
      <c r="HW137" s="747"/>
      <c r="HX137" s="747"/>
      <c r="HY137" s="747"/>
      <c r="HZ137" s="747"/>
      <c r="IA137" s="747"/>
      <c r="IB137" s="747"/>
      <c r="IC137" s="747"/>
      <c r="ID137" s="747"/>
      <c r="IE137" s="747"/>
      <c r="IF137" s="747"/>
      <c r="IG137" s="747"/>
      <c r="IH137" s="747"/>
      <c r="II137" s="747"/>
      <c r="IJ137" s="747"/>
      <c r="IK137" s="747"/>
      <c r="IL137" s="747"/>
      <c r="IM137" s="747"/>
      <c r="IN137" s="747"/>
      <c r="IO137" s="747"/>
      <c r="IP137" s="747"/>
      <c r="IQ137" s="747"/>
      <c r="IR137" s="747"/>
      <c r="IS137" s="747"/>
      <c r="IT137" s="747"/>
      <c r="IU137" s="747"/>
      <c r="IV137" s="747"/>
      <c r="IW137" s="747"/>
      <c r="IX137" s="747"/>
      <c r="IY137" s="747"/>
      <c r="IZ137" s="747"/>
      <c r="JA137" s="747"/>
      <c r="JB137" s="747"/>
      <c r="JC137" s="747"/>
      <c r="JD137" s="747"/>
      <c r="JE137" s="747"/>
      <c r="JF137" s="747"/>
      <c r="JG137" s="747"/>
      <c r="JH137" s="747"/>
      <c r="JI137" s="747"/>
      <c r="JJ137" s="747"/>
      <c r="JK137" s="747"/>
      <c r="JL137" s="747"/>
      <c r="JM137" s="747"/>
      <c r="JN137" s="747"/>
      <c r="JO137" s="747"/>
      <c r="JP137" s="747"/>
      <c r="JQ137" s="747"/>
      <c r="JR137" s="747"/>
      <c r="JS137" s="747"/>
      <c r="JT137" s="747"/>
      <c r="JU137" s="747"/>
      <c r="JV137" s="747"/>
      <c r="JW137" s="747"/>
      <c r="JX137" s="747"/>
      <c r="JY137" s="747"/>
      <c r="JZ137" s="747"/>
      <c r="KA137" s="747"/>
      <c r="KB137" s="747"/>
      <c r="KC137" s="747"/>
      <c r="KD137" s="747"/>
      <c r="KE137" s="747"/>
      <c r="KF137" s="747"/>
      <c r="KG137" s="747"/>
      <c r="KH137" s="747"/>
      <c r="KI137" s="747"/>
      <c r="KJ137" s="747"/>
      <c r="KK137" s="747"/>
      <c r="KL137" s="747"/>
      <c r="KM137" s="747"/>
      <c r="KN137" s="747"/>
      <c r="KO137" s="747"/>
      <c r="KP137" s="747"/>
      <c r="KQ137" s="747"/>
      <c r="KR137" s="747"/>
      <c r="KS137" s="747"/>
      <c r="KT137" s="747"/>
      <c r="KU137" s="747"/>
      <c r="KV137" s="747"/>
      <c r="KW137" s="747"/>
      <c r="KX137" s="747"/>
      <c r="KY137" s="747"/>
      <c r="KZ137" s="747"/>
      <c r="LA137" s="747"/>
      <c r="LB137" s="747"/>
      <c r="LC137" s="747"/>
      <c r="LD137" s="747"/>
      <c r="LE137" s="747"/>
      <c r="LF137" s="747"/>
      <c r="LG137" s="747"/>
      <c r="LH137" s="747"/>
      <c r="LI137" s="747"/>
      <c r="LJ137" s="747"/>
      <c r="LK137" s="747"/>
      <c r="LL137" s="747"/>
      <c r="LM137" s="747"/>
      <c r="LN137" s="747"/>
      <c r="LO137" s="747"/>
      <c r="LP137" s="747"/>
      <c r="LQ137" s="747"/>
      <c r="LR137" s="747"/>
      <c r="LS137" s="747"/>
      <c r="LT137" s="747"/>
      <c r="LU137" s="747"/>
      <c r="LV137" s="747"/>
      <c r="LW137" s="747"/>
      <c r="LX137" s="747"/>
      <c r="LY137" s="747"/>
      <c r="LZ137" s="747"/>
      <c r="MA137" s="747"/>
      <c r="MB137" s="747"/>
      <c r="MC137" s="747"/>
      <c r="MD137" s="747"/>
      <c r="ME137" s="747"/>
      <c r="MF137" s="747"/>
      <c r="MG137" s="747"/>
      <c r="MH137" s="747"/>
      <c r="MI137" s="747"/>
      <c r="MJ137" s="747"/>
      <c r="MK137" s="747"/>
      <c r="ML137" s="747"/>
      <c r="MM137" s="747"/>
      <c r="MN137" s="747"/>
      <c r="MO137" s="747"/>
      <c r="MP137" s="747"/>
      <c r="MQ137" s="747"/>
      <c r="MR137" s="747"/>
      <c r="MS137" s="747"/>
      <c r="MT137" s="747"/>
      <c r="MU137" s="747"/>
      <c r="MV137" s="747"/>
      <c r="MW137" s="747"/>
      <c r="MX137" s="747"/>
      <c r="MY137" s="747"/>
      <c r="MZ137" s="747"/>
      <c r="NA137" s="747"/>
      <c r="NB137" s="747"/>
      <c r="NC137" s="747"/>
      <c r="ND137" s="747"/>
      <c r="NE137" s="747"/>
      <c r="NF137" s="747"/>
      <c r="NG137" s="747"/>
      <c r="NH137" s="747"/>
      <c r="NI137" s="747"/>
      <c r="NJ137" s="747"/>
      <c r="NK137" s="747"/>
      <c r="NL137" s="747"/>
      <c r="NM137" s="747"/>
      <c r="NN137" s="747"/>
      <c r="NO137" s="747"/>
      <c r="NP137" s="747"/>
      <c r="NQ137" s="747"/>
      <c r="NR137" s="747"/>
      <c r="NS137" s="747"/>
      <c r="NT137" s="747"/>
      <c r="NU137" s="747"/>
      <c r="NV137" s="747"/>
      <c r="NW137" s="747"/>
      <c r="NX137" s="747"/>
      <c r="NY137" s="747"/>
      <c r="NZ137" s="747"/>
      <c r="OA137" s="747"/>
      <c r="OB137" s="747"/>
      <c r="OC137" s="747"/>
      <c r="OD137" s="747"/>
      <c r="OE137" s="747"/>
      <c r="OF137" s="747"/>
      <c r="OG137" s="747"/>
      <c r="OH137" s="747"/>
      <c r="OI137" s="747"/>
      <c r="OJ137" s="747"/>
      <c r="OK137" s="747"/>
      <c r="OL137" s="747"/>
      <c r="OM137" s="747"/>
      <c r="ON137" s="747"/>
      <c r="OO137" s="747"/>
      <c r="OP137" s="747"/>
      <c r="OQ137" s="747"/>
      <c r="OR137" s="747"/>
      <c r="OS137" s="747"/>
      <c r="OT137" s="747"/>
      <c r="OU137" s="747"/>
      <c r="OV137" s="747"/>
      <c r="OW137" s="747"/>
      <c r="OX137" s="747"/>
      <c r="OY137" s="747"/>
      <c r="OZ137" s="747"/>
      <c r="PA137" s="747"/>
      <c r="PB137" s="747"/>
      <c r="PC137" s="747"/>
      <c r="PD137" s="747"/>
      <c r="PE137" s="747"/>
      <c r="PF137" s="747"/>
      <c r="PG137" s="747"/>
      <c r="PH137" s="747"/>
      <c r="PI137" s="747"/>
      <c r="PJ137" s="747"/>
      <c r="PK137" s="747"/>
      <c r="PL137" s="747"/>
      <c r="PM137" s="747"/>
      <c r="PN137" s="747"/>
      <c r="PO137" s="747"/>
      <c r="PP137" s="747"/>
      <c r="PQ137" s="747"/>
      <c r="PR137" s="747"/>
      <c r="PS137" s="747"/>
      <c r="PT137" s="747"/>
      <c r="PU137" s="747"/>
      <c r="PV137" s="747"/>
      <c r="PW137" s="747"/>
      <c r="PX137" s="747"/>
      <c r="PY137" s="747"/>
      <c r="PZ137" s="747"/>
      <c r="QA137" s="747"/>
      <c r="QB137" s="747"/>
      <c r="QC137" s="747"/>
      <c r="QD137" s="747"/>
      <c r="QE137" s="747"/>
      <c r="QF137" s="747"/>
      <c r="QG137" s="747"/>
      <c r="QH137" s="747"/>
      <c r="QI137" s="747"/>
      <c r="QJ137" s="747"/>
      <c r="QK137" s="747"/>
      <c r="QL137" s="747"/>
      <c r="QM137" s="747"/>
      <c r="QN137" s="747"/>
      <c r="QO137" s="747"/>
      <c r="QP137" s="747"/>
      <c r="QQ137" s="747"/>
      <c r="QR137" s="747"/>
      <c r="QS137" s="747"/>
      <c r="QT137" s="747"/>
      <c r="QU137" s="747"/>
      <c r="QV137" s="747"/>
      <c r="QW137" s="747"/>
      <c r="QX137" s="747"/>
      <c r="QY137" s="747"/>
      <c r="QZ137" s="747"/>
      <c r="RA137" s="747"/>
      <c r="RB137" s="747"/>
      <c r="RC137" s="747"/>
      <c r="RD137" s="747"/>
      <c r="RE137" s="747"/>
      <c r="RF137" s="747"/>
      <c r="RG137" s="747"/>
      <c r="RH137" s="747"/>
      <c r="RI137" s="747"/>
      <c r="RJ137" s="747"/>
      <c r="RK137" s="747"/>
      <c r="RL137" s="747"/>
      <c r="RM137" s="747"/>
      <c r="RN137" s="747"/>
      <c r="RO137" s="747"/>
      <c r="RP137" s="747"/>
      <c r="RQ137" s="747"/>
      <c r="RR137" s="747"/>
      <c r="RS137" s="747"/>
      <c r="RT137" s="747"/>
      <c r="RU137" s="747"/>
      <c r="RV137" s="747"/>
      <c r="RW137" s="747"/>
      <c r="RX137" s="747"/>
      <c r="RY137" s="747"/>
      <c r="RZ137" s="747"/>
      <c r="SA137" s="747"/>
      <c r="SB137" s="747"/>
      <c r="SC137" s="747"/>
      <c r="SD137" s="747"/>
      <c r="SE137" s="747"/>
      <c r="SF137" s="747"/>
      <c r="SG137" s="747"/>
      <c r="SH137" s="747"/>
      <c r="SI137" s="747"/>
      <c r="SJ137" s="747"/>
      <c r="SK137" s="747"/>
      <c r="SL137" s="747"/>
      <c r="SM137" s="747"/>
      <c r="SN137" s="747"/>
      <c r="SO137" s="747"/>
      <c r="SP137" s="747"/>
      <c r="SQ137" s="747"/>
      <c r="SR137" s="747"/>
      <c r="SS137" s="747"/>
      <c r="ST137" s="747"/>
      <c r="SU137" s="747"/>
      <c r="SV137" s="747"/>
      <c r="SW137" s="747"/>
      <c r="SX137" s="747"/>
      <c r="SY137" s="747"/>
      <c r="SZ137" s="747"/>
      <c r="TA137" s="747"/>
      <c r="TB137" s="747"/>
      <c r="TC137" s="747"/>
      <c r="TD137" s="747"/>
      <c r="TE137" s="747"/>
      <c r="TF137" s="747"/>
      <c r="TG137" s="747"/>
      <c r="TH137" s="747"/>
      <c r="TI137" s="747"/>
      <c r="TJ137" s="747"/>
      <c r="TK137" s="747"/>
      <c r="TL137" s="747"/>
      <c r="TM137" s="747"/>
      <c r="TN137" s="747"/>
      <c r="TO137" s="747"/>
      <c r="TP137" s="747"/>
      <c r="TQ137" s="747"/>
      <c r="TR137" s="747"/>
      <c r="TS137" s="747"/>
      <c r="TT137" s="747"/>
      <c r="TU137" s="747"/>
      <c r="TV137" s="747"/>
      <c r="TW137" s="747"/>
      <c r="TX137" s="747"/>
      <c r="TY137" s="747"/>
      <c r="TZ137" s="747"/>
      <c r="UA137" s="747"/>
      <c r="UB137" s="747"/>
      <c r="UC137" s="747"/>
      <c r="UD137" s="747"/>
      <c r="UE137" s="747"/>
      <c r="UF137" s="747"/>
      <c r="UG137" s="747"/>
      <c r="UH137" s="747"/>
      <c r="UI137" s="747"/>
      <c r="UJ137" s="747"/>
      <c r="UK137" s="747"/>
      <c r="UL137" s="747"/>
      <c r="UM137" s="747"/>
      <c r="UN137" s="747"/>
      <c r="UO137" s="747"/>
      <c r="UP137" s="747"/>
      <c r="UQ137" s="747"/>
      <c r="UR137" s="747"/>
      <c r="US137" s="747"/>
      <c r="UT137" s="747"/>
      <c r="UU137" s="747"/>
      <c r="UV137" s="747"/>
      <c r="UW137" s="747"/>
      <c r="UX137" s="747"/>
      <c r="UY137" s="747"/>
      <c r="UZ137" s="747"/>
      <c r="VA137" s="747"/>
      <c r="VB137" s="747"/>
      <c r="VC137" s="747"/>
      <c r="VD137" s="747"/>
      <c r="VE137" s="747"/>
      <c r="VF137" s="747"/>
      <c r="VG137" s="747"/>
      <c r="VH137" s="747"/>
      <c r="VI137" s="747"/>
      <c r="VJ137" s="747"/>
      <c r="VK137" s="747"/>
      <c r="VL137" s="747"/>
      <c r="VM137" s="747"/>
      <c r="VN137" s="747"/>
      <c r="VO137" s="747"/>
      <c r="VP137" s="747"/>
      <c r="VQ137" s="747"/>
      <c r="VR137" s="747"/>
      <c r="VS137" s="747"/>
      <c r="VT137" s="747"/>
      <c r="VU137" s="747"/>
      <c r="VV137" s="747"/>
      <c r="VW137" s="747"/>
      <c r="VX137" s="747"/>
      <c r="VY137" s="747"/>
      <c r="VZ137" s="747"/>
      <c r="WA137" s="747"/>
      <c r="WB137" s="747"/>
      <c r="WC137" s="747"/>
      <c r="WD137" s="747"/>
      <c r="WE137" s="747"/>
      <c r="WF137" s="747"/>
      <c r="WG137" s="747"/>
      <c r="WH137" s="747"/>
      <c r="WI137" s="747"/>
      <c r="WJ137" s="747"/>
      <c r="WK137" s="747"/>
      <c r="WL137" s="747"/>
      <c r="WM137" s="747"/>
      <c r="WN137" s="747"/>
      <c r="WO137" s="747"/>
      <c r="WP137" s="747"/>
      <c r="WQ137" s="747"/>
      <c r="WR137" s="747"/>
      <c r="WS137" s="747"/>
      <c r="WT137" s="747"/>
      <c r="WU137" s="747"/>
      <c r="WV137" s="747"/>
      <c r="WW137" s="747"/>
      <c r="WX137" s="747"/>
      <c r="WY137" s="747"/>
      <c r="WZ137" s="747"/>
      <c r="XA137" s="747"/>
      <c r="XB137" s="747"/>
      <c r="XC137" s="747"/>
      <c r="XD137" s="747"/>
      <c r="XE137" s="747"/>
      <c r="XF137" s="747"/>
      <c r="XG137" s="747"/>
      <c r="XH137" s="747"/>
      <c r="XI137" s="747"/>
      <c r="XJ137" s="747"/>
      <c r="XK137" s="747"/>
      <c r="XL137" s="747"/>
      <c r="XM137" s="747"/>
      <c r="XN137" s="747"/>
      <c r="XO137" s="747"/>
      <c r="XP137" s="747"/>
      <c r="XQ137" s="747"/>
      <c r="XR137" s="747"/>
      <c r="XS137" s="747"/>
      <c r="XT137" s="747"/>
      <c r="XU137" s="747"/>
      <c r="XV137" s="747"/>
      <c r="XW137" s="747"/>
      <c r="XX137" s="747"/>
      <c r="XY137" s="747"/>
      <c r="XZ137" s="747"/>
      <c r="YA137" s="747"/>
      <c r="YB137" s="747"/>
      <c r="YC137" s="747"/>
      <c r="YD137" s="747"/>
      <c r="YE137" s="747"/>
      <c r="YF137" s="747"/>
      <c r="YG137" s="747"/>
      <c r="YH137" s="747"/>
      <c r="YI137" s="747"/>
      <c r="YJ137" s="747"/>
      <c r="YK137" s="747"/>
      <c r="YL137" s="747"/>
      <c r="YM137" s="747"/>
      <c r="YN137" s="747"/>
      <c r="YO137" s="747"/>
      <c r="YP137" s="747"/>
      <c r="YQ137" s="747"/>
      <c r="YR137" s="747"/>
      <c r="YS137" s="747"/>
      <c r="YT137" s="747"/>
      <c r="YU137" s="747"/>
      <c r="YV137" s="747"/>
      <c r="YW137" s="747"/>
      <c r="YX137" s="747"/>
      <c r="YY137" s="747"/>
      <c r="YZ137" s="747"/>
      <c r="ZA137" s="747"/>
      <c r="ZB137" s="747"/>
      <c r="ZC137" s="747"/>
      <c r="ZD137" s="747"/>
      <c r="ZE137" s="747"/>
      <c r="ZF137" s="747"/>
      <c r="ZG137" s="747"/>
      <c r="ZH137" s="747"/>
      <c r="ZI137" s="747"/>
      <c r="ZJ137" s="747"/>
      <c r="ZK137" s="747"/>
      <c r="ZL137" s="747"/>
      <c r="ZM137" s="747"/>
      <c r="ZN137" s="747"/>
      <c r="ZO137" s="747"/>
      <c r="ZP137" s="747"/>
      <c r="ZQ137" s="747"/>
      <c r="ZR137" s="747"/>
      <c r="ZS137" s="747"/>
      <c r="ZT137" s="747"/>
      <c r="ZU137" s="747"/>
      <c r="ZV137" s="747"/>
      <c r="ZW137" s="747"/>
      <c r="ZX137" s="747"/>
      <c r="ZY137" s="747"/>
      <c r="ZZ137" s="747"/>
      <c r="AAA137" s="747"/>
      <c r="AAB137" s="747"/>
      <c r="AAC137" s="747"/>
      <c r="AAD137" s="747"/>
      <c r="AAE137" s="747"/>
      <c r="AAF137" s="747"/>
      <c r="AAG137" s="747"/>
      <c r="AAH137" s="747"/>
      <c r="AAI137" s="747"/>
      <c r="AAJ137" s="747"/>
      <c r="AAK137" s="747"/>
      <c r="AAL137" s="747"/>
      <c r="AAM137" s="747"/>
      <c r="AAN137" s="747"/>
      <c r="AAO137" s="747"/>
      <c r="AAP137" s="747"/>
      <c r="AAQ137" s="747"/>
      <c r="AAR137" s="747"/>
      <c r="AAS137" s="747"/>
      <c r="AAT137" s="747"/>
      <c r="AAU137" s="747"/>
      <c r="AAV137" s="747"/>
      <c r="AAW137" s="747"/>
      <c r="AAX137" s="747"/>
      <c r="AAY137" s="747"/>
      <c r="AAZ137" s="747"/>
      <c r="ABA137" s="747"/>
      <c r="ABB137" s="747"/>
      <c r="ABC137" s="747"/>
      <c r="ABD137" s="747"/>
      <c r="ABE137" s="747"/>
      <c r="ABF137" s="747"/>
      <c r="ABG137" s="747"/>
      <c r="ABH137" s="747"/>
      <c r="ABI137" s="747"/>
      <c r="ABJ137" s="747"/>
      <c r="ABK137" s="747"/>
      <c r="ABL137" s="747"/>
      <c r="ABM137" s="747"/>
      <c r="ABN137" s="747"/>
      <c r="ABO137" s="747"/>
      <c r="ABP137" s="747"/>
      <c r="ABQ137" s="747"/>
      <c r="ABR137" s="747"/>
      <c r="ABS137" s="747"/>
      <c r="ABT137" s="747"/>
      <c r="ABU137" s="747"/>
      <c r="ABV137" s="747"/>
      <c r="ABW137" s="747"/>
      <c r="ABX137" s="747"/>
      <c r="ABY137" s="747"/>
      <c r="ABZ137" s="747"/>
      <c r="ACA137" s="747"/>
      <c r="ACB137" s="747"/>
      <c r="ACC137" s="747"/>
      <c r="ACD137" s="747"/>
      <c r="ACE137" s="747"/>
      <c r="ACF137" s="747"/>
      <c r="ACG137" s="747"/>
      <c r="ACH137" s="747"/>
      <c r="ACI137" s="747"/>
      <c r="ACJ137" s="747"/>
      <c r="ACK137" s="747"/>
      <c r="ACL137" s="747"/>
      <c r="ACM137" s="747"/>
      <c r="ACN137" s="747"/>
      <c r="ACO137" s="747"/>
      <c r="ACP137" s="747"/>
      <c r="ACQ137" s="747"/>
      <c r="ACR137" s="747"/>
      <c r="ACS137" s="747"/>
      <c r="ACT137" s="747"/>
      <c r="ACU137" s="747"/>
      <c r="ACV137" s="747"/>
      <c r="ACW137" s="747"/>
      <c r="ACX137" s="747"/>
      <c r="ACY137" s="747"/>
      <c r="ACZ137" s="747"/>
      <c r="ADA137" s="747"/>
      <c r="ADB137" s="747"/>
      <c r="ADC137" s="747"/>
      <c r="ADD137" s="747"/>
      <c r="ADE137" s="747"/>
      <c r="ADF137" s="747"/>
      <c r="ADG137" s="747"/>
      <c r="ADH137" s="747"/>
      <c r="ADI137" s="747"/>
      <c r="ADJ137" s="747"/>
      <c r="ADK137" s="747"/>
      <c r="ADL137" s="747"/>
      <c r="ADM137" s="747"/>
      <c r="ADN137" s="747"/>
      <c r="ADO137" s="747"/>
      <c r="ADP137" s="747"/>
      <c r="ADQ137" s="747"/>
      <c r="ADR137" s="747"/>
      <c r="ADS137" s="747"/>
      <c r="ADT137" s="747"/>
      <c r="ADU137" s="747"/>
      <c r="ADV137" s="747"/>
      <c r="ADW137" s="747"/>
      <c r="ADX137" s="747"/>
      <c r="ADY137" s="747"/>
      <c r="ADZ137" s="747"/>
      <c r="AEA137" s="747"/>
      <c r="AEB137" s="747"/>
      <c r="AEC137" s="747"/>
      <c r="AED137" s="747"/>
      <c r="AEE137" s="747"/>
      <c r="AEF137" s="747"/>
      <c r="AEG137" s="747"/>
      <c r="AEH137" s="747"/>
      <c r="AEI137" s="747"/>
      <c r="AEJ137" s="747"/>
      <c r="AEK137" s="747"/>
      <c r="AEL137" s="747"/>
      <c r="AEM137" s="747"/>
      <c r="AEN137" s="747"/>
      <c r="AEO137" s="747"/>
      <c r="AEP137" s="747"/>
      <c r="AEQ137" s="747"/>
      <c r="AER137" s="747"/>
      <c r="AES137" s="747"/>
      <c r="AET137" s="747"/>
      <c r="AEU137" s="747"/>
      <c r="AEV137" s="747"/>
      <c r="AEW137" s="747"/>
      <c r="AEX137" s="747"/>
      <c r="AEY137" s="747"/>
      <c r="AEZ137" s="747"/>
      <c r="AFA137" s="747"/>
      <c r="AFB137" s="747"/>
      <c r="AFC137" s="747"/>
      <c r="AFD137" s="747"/>
      <c r="AFE137" s="747"/>
      <c r="AFF137" s="747"/>
      <c r="AFG137" s="747"/>
      <c r="AFH137" s="747"/>
      <c r="AFI137" s="747"/>
      <c r="AFJ137" s="747"/>
      <c r="AFK137" s="747"/>
      <c r="AFL137" s="747"/>
      <c r="AFM137" s="747"/>
      <c r="AFN137" s="747"/>
      <c r="AFO137" s="747"/>
      <c r="AFP137" s="747"/>
      <c r="AFQ137" s="747"/>
      <c r="AFR137" s="747"/>
      <c r="AFS137" s="747"/>
      <c r="AFT137" s="747"/>
      <c r="AFU137" s="747"/>
      <c r="AFV137" s="747"/>
      <c r="AFW137" s="747"/>
      <c r="AFX137" s="747"/>
      <c r="AFY137" s="747"/>
      <c r="AFZ137" s="747"/>
      <c r="AGA137" s="747"/>
      <c r="AGB137" s="747"/>
      <c r="AGC137" s="747"/>
      <c r="AGD137" s="747"/>
      <c r="AGE137" s="747"/>
      <c r="AGF137" s="747"/>
      <c r="AGG137" s="747"/>
      <c r="AGH137" s="747"/>
      <c r="AGI137" s="747"/>
      <c r="AGJ137" s="747"/>
      <c r="AGK137" s="747"/>
      <c r="AGL137" s="747"/>
      <c r="AGM137" s="747"/>
      <c r="AGN137" s="747"/>
      <c r="AGO137" s="747"/>
      <c r="AGP137" s="747"/>
      <c r="AGQ137" s="747"/>
      <c r="AGR137" s="747"/>
      <c r="AGS137" s="747"/>
      <c r="AGT137" s="747"/>
      <c r="AGU137" s="747"/>
      <c r="AGV137" s="747"/>
      <c r="AGW137" s="747"/>
      <c r="AGX137" s="747"/>
      <c r="AGY137" s="747"/>
      <c r="AGZ137" s="747"/>
      <c r="AHA137" s="747"/>
      <c r="AHB137" s="747"/>
      <c r="AHC137" s="747"/>
      <c r="AHD137" s="747"/>
      <c r="AHE137" s="747"/>
      <c r="AHF137" s="747"/>
      <c r="AHG137" s="747"/>
      <c r="AHH137" s="747"/>
      <c r="AHI137" s="747"/>
      <c r="AHJ137" s="747"/>
      <c r="AHK137" s="747"/>
      <c r="AHL137" s="747"/>
      <c r="AHM137" s="747"/>
      <c r="AHN137" s="747"/>
      <c r="AHO137" s="747"/>
      <c r="AHP137" s="747"/>
      <c r="AHQ137" s="747"/>
      <c r="AHR137" s="747"/>
      <c r="AHS137" s="747"/>
      <c r="AHT137" s="747"/>
      <c r="AHU137" s="747"/>
      <c r="AHV137" s="747"/>
      <c r="AHW137" s="747"/>
      <c r="AHX137" s="747"/>
      <c r="AHY137" s="747"/>
      <c r="AHZ137" s="747"/>
      <c r="AIA137" s="747"/>
      <c r="AIB137" s="747"/>
      <c r="AIC137" s="747"/>
      <c r="AID137" s="747"/>
      <c r="AIE137" s="747"/>
      <c r="AIF137" s="747"/>
      <c r="AIG137" s="747"/>
      <c r="AIH137" s="747"/>
      <c r="AII137" s="747"/>
      <c r="AIJ137" s="747"/>
      <c r="AIK137" s="747"/>
      <c r="AIL137" s="747"/>
      <c r="AIM137" s="747"/>
      <c r="AIN137" s="747"/>
      <c r="AIO137" s="747"/>
      <c r="AIP137" s="747"/>
      <c r="AIQ137" s="747"/>
      <c r="AIR137" s="747"/>
      <c r="AIS137" s="747"/>
      <c r="AIT137" s="747"/>
      <c r="AIU137" s="747"/>
      <c r="AIV137" s="747"/>
      <c r="AIW137" s="747"/>
      <c r="AIX137" s="747"/>
      <c r="AIY137" s="747"/>
      <c r="AIZ137" s="747"/>
      <c r="AJA137" s="747"/>
      <c r="AJB137" s="747"/>
      <c r="AJC137" s="747"/>
      <c r="AJD137" s="747"/>
      <c r="AJE137" s="747"/>
      <c r="AJF137" s="747"/>
      <c r="AJG137" s="747"/>
      <c r="AJH137" s="747"/>
      <c r="AJI137" s="747"/>
      <c r="AJJ137" s="747"/>
      <c r="AJK137" s="747"/>
      <c r="AJL137" s="747"/>
      <c r="AJM137" s="747"/>
      <c r="AJN137" s="747"/>
      <c r="AJO137" s="747"/>
      <c r="AJP137" s="747"/>
      <c r="AJQ137" s="747"/>
      <c r="AJR137" s="747"/>
      <c r="AJS137" s="747"/>
      <c r="AJT137" s="747"/>
      <c r="AJU137" s="747"/>
      <c r="AJV137" s="747"/>
      <c r="AJW137" s="747"/>
      <c r="AJX137" s="747"/>
      <c r="AJY137" s="747"/>
      <c r="AJZ137" s="747"/>
      <c r="AKA137" s="747"/>
      <c r="AKB137" s="747"/>
      <c r="AKC137" s="747"/>
      <c r="AKD137" s="747"/>
      <c r="AKE137" s="747"/>
      <c r="AKF137" s="747"/>
      <c r="AKG137" s="747"/>
      <c r="AKH137" s="747"/>
      <c r="AKI137" s="747"/>
      <c r="AKJ137" s="747"/>
      <c r="AKK137" s="747"/>
      <c r="AKL137" s="747"/>
      <c r="AKM137" s="747"/>
      <c r="AKN137" s="747"/>
      <c r="AKO137" s="747"/>
      <c r="AKP137" s="747"/>
      <c r="AKQ137" s="747"/>
      <c r="AKR137" s="747"/>
      <c r="AKS137" s="747"/>
      <c r="AKT137" s="747"/>
      <c r="AKU137" s="747"/>
      <c r="AKV137" s="747"/>
      <c r="AKW137" s="747"/>
      <c r="AKX137" s="747"/>
      <c r="AKY137" s="747"/>
      <c r="AKZ137" s="747"/>
      <c r="ALA137" s="747"/>
      <c r="ALB137" s="747"/>
      <c r="ALC137" s="747"/>
      <c r="ALD137" s="747"/>
      <c r="ALE137" s="747"/>
      <c r="ALF137" s="747"/>
      <c r="ALG137" s="747"/>
      <c r="ALH137" s="747"/>
      <c r="ALI137" s="747"/>
      <c r="ALJ137" s="747"/>
      <c r="ALK137" s="747"/>
      <c r="ALL137" s="747"/>
      <c r="ALM137" s="747"/>
      <c r="ALN137" s="747"/>
      <c r="ALO137" s="747"/>
      <c r="ALP137" s="747"/>
      <c r="ALQ137" s="747"/>
      <c r="ALR137" s="747"/>
      <c r="ALS137" s="747"/>
      <c r="ALT137" s="747"/>
      <c r="ALU137" s="747"/>
      <c r="ALV137" s="747"/>
      <c r="ALW137" s="747"/>
      <c r="ALX137" s="747"/>
      <c r="ALY137" s="747"/>
      <c r="ALZ137" s="747"/>
      <c r="AMA137" s="747"/>
      <c r="AMB137" s="747"/>
      <c r="AMC137" s="747"/>
      <c r="AMD137" s="747"/>
      <c r="AME137" s="747"/>
      <c r="AMF137" s="747"/>
      <c r="AMG137" s="747"/>
      <c r="AMH137" s="747"/>
      <c r="AMI137" s="747"/>
      <c r="AMJ137" s="747"/>
      <c r="AMK137" s="747"/>
      <c r="AML137" s="747"/>
      <c r="AMM137" s="747"/>
      <c r="AMN137" s="747"/>
      <c r="AMO137" s="747"/>
      <c r="AMP137" s="747"/>
      <c r="AMQ137" s="747"/>
      <c r="AMR137" s="747"/>
      <c r="AMS137" s="747"/>
      <c r="AMT137" s="747"/>
      <c r="AMU137" s="747"/>
      <c r="AMV137" s="747"/>
      <c r="AMW137" s="747"/>
      <c r="AMX137" s="747"/>
      <c r="AMY137" s="747"/>
      <c r="AMZ137" s="747"/>
      <c r="ANA137" s="747"/>
      <c r="ANB137" s="747"/>
      <c r="ANC137" s="747"/>
      <c r="AND137" s="747"/>
      <c r="ANE137" s="747"/>
      <c r="ANF137" s="747"/>
      <c r="ANG137" s="747"/>
      <c r="ANH137" s="747"/>
      <c r="ANI137" s="747"/>
      <c r="ANJ137" s="747"/>
      <c r="ANK137" s="747"/>
      <c r="ANL137" s="747"/>
      <c r="ANM137" s="747"/>
      <c r="ANN137" s="747"/>
      <c r="ANO137" s="747"/>
      <c r="ANP137" s="747"/>
      <c r="ANQ137" s="747"/>
      <c r="ANR137" s="747"/>
      <c r="ANS137" s="747"/>
      <c r="ANT137" s="747"/>
      <c r="ANU137" s="747"/>
      <c r="ANV137" s="747"/>
      <c r="ANW137" s="747"/>
      <c r="ANX137" s="747"/>
      <c r="ANY137" s="747"/>
      <c r="ANZ137" s="747"/>
      <c r="AOA137" s="747"/>
      <c r="AOB137" s="747"/>
      <c r="AOC137" s="747"/>
      <c r="AOD137" s="747"/>
      <c r="AOE137" s="747"/>
      <c r="AOF137" s="747"/>
      <c r="AOG137" s="747"/>
      <c r="AOH137" s="747"/>
      <c r="AOI137" s="747"/>
      <c r="AOJ137" s="747"/>
      <c r="AOK137" s="747"/>
      <c r="AOL137" s="747"/>
      <c r="AOM137" s="747"/>
      <c r="AON137" s="747"/>
      <c r="AOO137" s="747"/>
      <c r="AOP137" s="747"/>
      <c r="AOQ137" s="747"/>
      <c r="AOR137" s="747"/>
      <c r="AOS137" s="747"/>
      <c r="AOT137" s="747"/>
      <c r="AOU137" s="747"/>
      <c r="AOV137" s="747"/>
      <c r="AOW137" s="747"/>
      <c r="AOX137" s="747"/>
      <c r="AOY137" s="747"/>
      <c r="AOZ137" s="747"/>
      <c r="APA137" s="747"/>
      <c r="APB137" s="747"/>
      <c r="APC137" s="747"/>
      <c r="APD137" s="747"/>
      <c r="APE137" s="747"/>
      <c r="APF137" s="747"/>
      <c r="APG137" s="747"/>
      <c r="APH137" s="747"/>
      <c r="API137" s="747"/>
      <c r="APJ137" s="747"/>
      <c r="APK137" s="747"/>
      <c r="APL137" s="747"/>
      <c r="APM137" s="747"/>
      <c r="APN137" s="747"/>
      <c r="APO137" s="747"/>
      <c r="APP137" s="747"/>
      <c r="APQ137" s="747"/>
      <c r="APR137" s="747"/>
      <c r="APS137" s="747"/>
      <c r="APT137" s="747"/>
      <c r="APU137" s="747"/>
      <c r="APV137" s="747"/>
      <c r="APW137" s="747"/>
      <c r="APX137" s="747"/>
      <c r="APY137" s="747"/>
      <c r="APZ137" s="747"/>
      <c r="AQA137" s="747"/>
      <c r="AQB137" s="747"/>
      <c r="AQC137" s="747"/>
      <c r="AQD137" s="747"/>
      <c r="AQE137" s="747"/>
      <c r="AQF137" s="747"/>
      <c r="AQG137" s="747"/>
      <c r="AQH137" s="747"/>
      <c r="AQI137" s="747"/>
      <c r="AQJ137" s="747"/>
      <c r="AQK137" s="747"/>
      <c r="AQL137" s="747"/>
      <c r="AQM137" s="747"/>
      <c r="AQN137" s="747"/>
      <c r="AQO137" s="747"/>
      <c r="AQP137" s="747"/>
      <c r="AQQ137" s="747"/>
      <c r="AQR137" s="747"/>
      <c r="AQS137" s="747"/>
      <c r="AQT137" s="747"/>
      <c r="AQU137" s="747"/>
      <c r="AQV137" s="747"/>
      <c r="AQW137" s="747"/>
      <c r="AQX137" s="747"/>
      <c r="AQY137" s="747"/>
      <c r="AQZ137" s="747"/>
      <c r="ARA137" s="747"/>
      <c r="ARB137" s="747"/>
      <c r="ARC137" s="747"/>
      <c r="ARD137" s="747"/>
      <c r="ARE137" s="747"/>
      <c r="ARF137" s="747"/>
      <c r="ARG137" s="747"/>
      <c r="ARH137" s="747"/>
      <c r="ARI137" s="747"/>
      <c r="ARJ137" s="747"/>
      <c r="ARK137" s="747"/>
      <c r="ARL137" s="747"/>
      <c r="ARM137" s="747"/>
      <c r="ARN137" s="747"/>
      <c r="ARO137" s="747"/>
      <c r="ARP137" s="747"/>
      <c r="ARQ137" s="747"/>
      <c r="ARR137" s="747"/>
      <c r="ARS137" s="747"/>
      <c r="ART137" s="747"/>
      <c r="ARU137" s="747"/>
      <c r="ARV137" s="747"/>
      <c r="ARW137" s="747"/>
      <c r="ARX137" s="747"/>
      <c r="ARY137" s="747"/>
      <c r="ARZ137" s="747"/>
      <c r="ASA137" s="747"/>
      <c r="ASB137" s="747"/>
      <c r="ASC137" s="747"/>
      <c r="ASD137" s="747"/>
      <c r="ASE137" s="747"/>
      <c r="ASF137" s="747"/>
      <c r="ASG137" s="747"/>
      <c r="ASH137" s="747"/>
      <c r="ASI137" s="747"/>
      <c r="ASJ137" s="747"/>
      <c r="ASK137" s="747"/>
      <c r="ASL137" s="747"/>
      <c r="ASM137" s="747"/>
      <c r="ASN137" s="747"/>
      <c r="ASO137" s="747"/>
      <c r="ASP137" s="747"/>
      <c r="ASQ137" s="747"/>
      <c r="ASR137" s="747"/>
      <c r="ASS137" s="747"/>
      <c r="AST137" s="747"/>
      <c r="ASU137" s="747"/>
      <c r="ASV137" s="747"/>
      <c r="ASW137" s="747"/>
      <c r="ASX137" s="747"/>
      <c r="ASY137" s="747"/>
      <c r="ASZ137" s="747"/>
      <c r="ATA137" s="747"/>
      <c r="ATB137" s="747"/>
      <c r="ATC137" s="747"/>
      <c r="ATD137" s="747"/>
      <c r="ATE137" s="747"/>
      <c r="ATF137" s="747"/>
      <c r="ATG137" s="747"/>
      <c r="ATH137" s="747"/>
      <c r="ATI137" s="747"/>
      <c r="ATJ137" s="747"/>
      <c r="ATK137" s="747"/>
      <c r="ATL137" s="747"/>
      <c r="ATM137" s="747"/>
      <c r="ATN137" s="747"/>
      <c r="ATO137" s="747"/>
      <c r="ATP137" s="747"/>
      <c r="ATQ137" s="747"/>
      <c r="ATR137" s="747"/>
      <c r="ATS137" s="747"/>
      <c r="ATT137" s="747"/>
      <c r="ATU137" s="747"/>
      <c r="ATV137" s="747"/>
      <c r="ATW137" s="747"/>
      <c r="ATX137" s="747"/>
      <c r="ATY137" s="747"/>
      <c r="ATZ137" s="747"/>
      <c r="AUA137" s="747"/>
      <c r="AUB137" s="747"/>
      <c r="AUC137" s="747"/>
      <c r="AUD137" s="747"/>
      <c r="AUE137" s="747"/>
      <c r="AUF137" s="747"/>
      <c r="AUG137" s="747"/>
      <c r="AUH137" s="747"/>
      <c r="AUI137" s="747"/>
      <c r="AUJ137" s="747"/>
      <c r="AUK137" s="747"/>
      <c r="AUL137" s="747"/>
      <c r="AUM137" s="747"/>
      <c r="AUN137" s="747"/>
      <c r="AUO137" s="747"/>
      <c r="AUP137" s="747"/>
      <c r="AUQ137" s="747"/>
      <c r="AUR137" s="747"/>
      <c r="AUS137" s="747"/>
      <c r="AUT137" s="747"/>
      <c r="AUU137" s="747"/>
      <c r="AUV137" s="747"/>
      <c r="AUW137" s="747"/>
      <c r="AUX137" s="747"/>
      <c r="AUY137" s="747"/>
      <c r="AUZ137" s="747"/>
      <c r="AVA137" s="747"/>
      <c r="AVB137" s="747"/>
      <c r="AVC137" s="747"/>
      <c r="AVD137" s="747"/>
      <c r="AVE137" s="747"/>
      <c r="AVF137" s="747"/>
      <c r="AVG137" s="747"/>
      <c r="AVH137" s="747"/>
      <c r="AVI137" s="747"/>
      <c r="AVJ137" s="747"/>
      <c r="AVK137" s="747"/>
      <c r="AVL137" s="747"/>
      <c r="AVM137" s="747"/>
      <c r="AVN137" s="747"/>
      <c r="AVO137" s="747"/>
      <c r="AVP137" s="747"/>
      <c r="AVQ137" s="747"/>
      <c r="AVR137" s="747"/>
      <c r="AVS137" s="747"/>
      <c r="AVT137" s="747"/>
      <c r="AVU137" s="747"/>
      <c r="AVV137" s="747"/>
      <c r="AVW137" s="747"/>
      <c r="AVX137" s="747"/>
      <c r="AVY137" s="747"/>
      <c r="AVZ137" s="747"/>
      <c r="AWA137" s="747"/>
      <c r="AWB137" s="747"/>
      <c r="AWC137" s="747"/>
      <c r="AWD137" s="747"/>
      <c r="AWE137" s="747"/>
      <c r="AWF137" s="747"/>
      <c r="AWG137" s="747"/>
      <c r="AWH137" s="747"/>
      <c r="AWI137" s="747"/>
      <c r="AWJ137" s="747"/>
      <c r="AWK137" s="747"/>
      <c r="AWL137" s="747"/>
      <c r="AWM137" s="747"/>
      <c r="AWN137" s="747"/>
      <c r="AWO137" s="747"/>
      <c r="AWP137" s="747"/>
      <c r="AWQ137" s="747"/>
      <c r="AWR137" s="747"/>
      <c r="AWS137" s="747"/>
      <c r="AWT137" s="747"/>
      <c r="AWU137" s="747"/>
      <c r="AWV137" s="747"/>
      <c r="AWW137" s="747"/>
      <c r="AWX137" s="747"/>
      <c r="AWY137" s="747"/>
      <c r="AWZ137" s="747"/>
      <c r="AXA137" s="747"/>
      <c r="AXB137" s="747"/>
      <c r="AXC137" s="747"/>
      <c r="AXD137" s="747"/>
      <c r="AXE137" s="747"/>
      <c r="AXF137" s="747"/>
      <c r="AXG137" s="747"/>
      <c r="AXH137" s="747"/>
      <c r="AXI137" s="747"/>
      <c r="AXJ137" s="747"/>
      <c r="AXK137" s="747"/>
      <c r="AXL137" s="747"/>
      <c r="AXM137" s="747"/>
      <c r="AXN137" s="747"/>
      <c r="AXO137" s="747"/>
      <c r="AXP137" s="747"/>
      <c r="AXQ137" s="747"/>
      <c r="AXR137" s="747"/>
      <c r="AXS137" s="747"/>
      <c r="AXT137" s="747"/>
      <c r="AXU137" s="747"/>
      <c r="AXV137" s="747"/>
      <c r="AXW137" s="747"/>
      <c r="AXX137" s="747"/>
      <c r="AXY137" s="747"/>
      <c r="AXZ137" s="747"/>
      <c r="AYA137" s="747"/>
      <c r="AYB137" s="747"/>
      <c r="AYC137" s="747"/>
      <c r="AYD137" s="747"/>
      <c r="AYE137" s="747"/>
      <c r="AYF137" s="747"/>
      <c r="AYG137" s="747"/>
      <c r="AYH137" s="747"/>
      <c r="AYI137" s="747"/>
      <c r="AYJ137" s="747"/>
      <c r="AYK137" s="747"/>
      <c r="AYL137" s="747"/>
      <c r="AYM137" s="747"/>
      <c r="AYN137" s="747"/>
      <c r="AYO137" s="747"/>
      <c r="AYP137" s="747"/>
      <c r="AYQ137" s="747"/>
      <c r="AYR137" s="747"/>
      <c r="AYS137" s="747"/>
      <c r="AYT137" s="747"/>
      <c r="AYU137" s="747"/>
      <c r="AYV137" s="747"/>
      <c r="AYW137" s="747"/>
      <c r="AYX137" s="747"/>
      <c r="AYY137" s="747"/>
      <c r="AYZ137" s="747"/>
      <c r="AZA137" s="747"/>
      <c r="AZB137" s="747"/>
      <c r="AZC137" s="747"/>
      <c r="AZD137" s="747"/>
      <c r="AZE137" s="747"/>
      <c r="AZF137" s="747"/>
      <c r="AZG137" s="747"/>
      <c r="AZH137" s="747"/>
      <c r="AZI137" s="747"/>
      <c r="AZJ137" s="747"/>
      <c r="AZK137" s="747"/>
      <c r="AZL137" s="747"/>
      <c r="AZM137" s="747"/>
      <c r="AZN137" s="747"/>
      <c r="AZO137" s="747"/>
      <c r="AZP137" s="747"/>
      <c r="AZQ137" s="747"/>
      <c r="AZR137" s="747"/>
      <c r="AZS137" s="747"/>
      <c r="AZT137" s="747"/>
      <c r="AZU137" s="747"/>
      <c r="AZV137" s="747"/>
      <c r="AZW137" s="747"/>
      <c r="AZX137" s="747"/>
      <c r="AZY137" s="747"/>
      <c r="AZZ137" s="747"/>
      <c r="BAA137" s="747"/>
      <c r="BAB137" s="747"/>
      <c r="BAC137" s="747"/>
      <c r="BAD137" s="747"/>
      <c r="BAE137" s="747"/>
      <c r="BAF137" s="747"/>
      <c r="BAG137" s="747"/>
      <c r="BAH137" s="747"/>
      <c r="BAI137" s="747"/>
      <c r="BAJ137" s="747"/>
      <c r="BAK137" s="747"/>
      <c r="BAL137" s="747"/>
      <c r="BAM137" s="747"/>
      <c r="BAN137" s="747"/>
      <c r="BAO137" s="747"/>
      <c r="BAP137" s="747"/>
      <c r="BAQ137" s="747"/>
      <c r="BAR137" s="747"/>
      <c r="BAS137" s="747"/>
      <c r="BAT137" s="747"/>
      <c r="BAU137" s="747"/>
      <c r="BAV137" s="747"/>
      <c r="BAW137" s="747"/>
      <c r="BAX137" s="747"/>
      <c r="BAY137" s="747"/>
      <c r="BAZ137" s="747"/>
      <c r="BBA137" s="747"/>
      <c r="BBB137" s="747"/>
      <c r="BBC137" s="747"/>
      <c r="BBD137" s="747"/>
      <c r="BBE137" s="747"/>
      <c r="BBF137" s="747"/>
      <c r="BBG137" s="747"/>
      <c r="BBH137" s="747"/>
      <c r="BBI137" s="747"/>
      <c r="BBJ137" s="747"/>
      <c r="BBK137" s="747"/>
      <c r="BBL137" s="747"/>
      <c r="BBM137" s="747"/>
      <c r="BBN137" s="747"/>
      <c r="BBO137" s="747"/>
      <c r="BBP137" s="747"/>
      <c r="BBQ137" s="747"/>
      <c r="BBR137" s="747"/>
      <c r="BBS137" s="747"/>
      <c r="BBT137" s="747"/>
      <c r="BBU137" s="747"/>
      <c r="BBV137" s="747"/>
      <c r="BBW137" s="747"/>
      <c r="BBX137" s="747"/>
      <c r="BBY137" s="747"/>
      <c r="BBZ137" s="747"/>
      <c r="BCA137" s="747"/>
      <c r="BCB137" s="747"/>
      <c r="BCC137" s="747"/>
      <c r="BCD137" s="747"/>
      <c r="BCE137" s="747"/>
      <c r="BCF137" s="747"/>
      <c r="BCG137" s="747"/>
      <c r="BCH137" s="747"/>
      <c r="BCI137" s="747"/>
      <c r="BCJ137" s="747"/>
      <c r="BCK137" s="747"/>
      <c r="BCL137" s="747"/>
      <c r="BCM137" s="747"/>
      <c r="BCN137" s="747"/>
      <c r="BCO137" s="747"/>
      <c r="BCP137" s="747"/>
      <c r="BCQ137" s="747"/>
      <c r="BCR137" s="747"/>
      <c r="BCS137" s="747"/>
      <c r="BCT137" s="747"/>
      <c r="BCU137" s="747"/>
      <c r="BCV137" s="747"/>
      <c r="BCW137" s="747"/>
      <c r="BCX137" s="747"/>
      <c r="BCY137" s="747"/>
      <c r="BCZ137" s="747"/>
      <c r="BDA137" s="747"/>
      <c r="BDB137" s="747"/>
      <c r="BDC137" s="747"/>
      <c r="BDD137" s="747"/>
      <c r="BDE137" s="747"/>
      <c r="BDF137" s="747"/>
      <c r="BDG137" s="747"/>
      <c r="BDH137" s="747"/>
      <c r="BDI137" s="747"/>
      <c r="BDJ137" s="747"/>
      <c r="BDK137" s="747"/>
      <c r="BDL137" s="747"/>
      <c r="BDM137" s="747"/>
      <c r="BDN137" s="747"/>
      <c r="BDO137" s="747"/>
      <c r="BDP137" s="747"/>
      <c r="BDQ137" s="747"/>
      <c r="BDR137" s="747"/>
      <c r="BDS137" s="747"/>
      <c r="BDT137" s="747"/>
      <c r="BDU137" s="747"/>
      <c r="BDV137" s="747"/>
      <c r="BDW137" s="747"/>
      <c r="BDX137" s="747"/>
      <c r="BDY137" s="747"/>
      <c r="BDZ137" s="747"/>
      <c r="BEA137" s="747"/>
      <c r="BEB137" s="747"/>
      <c r="BEC137" s="747"/>
      <c r="BED137" s="747"/>
      <c r="BEE137" s="747"/>
      <c r="BEF137" s="747"/>
      <c r="BEG137" s="747"/>
      <c r="BEH137" s="747"/>
      <c r="BEI137" s="747"/>
      <c r="BEJ137" s="747"/>
      <c r="BEK137" s="747"/>
      <c r="BEL137" s="747"/>
      <c r="BEM137" s="747"/>
      <c r="BEN137" s="747"/>
      <c r="BEO137" s="747"/>
      <c r="BEP137" s="747"/>
      <c r="BEQ137" s="747"/>
      <c r="BER137" s="747"/>
      <c r="BES137" s="747"/>
      <c r="BET137" s="747"/>
      <c r="BEU137" s="747"/>
      <c r="BEV137" s="747"/>
      <c r="BEW137" s="747"/>
      <c r="BEX137" s="747"/>
      <c r="BEY137" s="747"/>
      <c r="BEZ137" s="747"/>
      <c r="BFA137" s="747"/>
      <c r="BFB137" s="747"/>
      <c r="BFC137" s="747"/>
      <c r="BFD137" s="747"/>
      <c r="BFE137" s="747"/>
      <c r="BFF137" s="747"/>
      <c r="BFG137" s="747"/>
      <c r="BFH137" s="747"/>
      <c r="BFI137" s="747"/>
      <c r="BFJ137" s="747"/>
      <c r="BFK137" s="747"/>
      <c r="BFL137" s="747"/>
      <c r="BFM137" s="747"/>
      <c r="BFN137" s="747"/>
      <c r="BFO137" s="747"/>
      <c r="BFP137" s="747"/>
      <c r="BFQ137" s="747"/>
      <c r="BFR137" s="747"/>
      <c r="BFS137" s="747"/>
      <c r="BFT137" s="747"/>
      <c r="BFU137" s="747"/>
      <c r="BFV137" s="747"/>
      <c r="BFW137" s="747"/>
      <c r="BFX137" s="747"/>
      <c r="BFY137" s="747"/>
      <c r="BFZ137" s="747"/>
      <c r="BGA137" s="747"/>
      <c r="BGB137" s="747"/>
      <c r="BGC137" s="747"/>
      <c r="BGD137" s="747"/>
      <c r="BGE137" s="747"/>
      <c r="BGF137" s="747"/>
      <c r="BGG137" s="747"/>
      <c r="BGH137" s="747"/>
      <c r="BGI137" s="747"/>
      <c r="BGJ137" s="747"/>
      <c r="BGK137" s="747"/>
      <c r="BGL137" s="747"/>
      <c r="BGM137" s="747"/>
      <c r="BGN137" s="747"/>
      <c r="BGO137" s="747"/>
      <c r="BGP137" s="747"/>
      <c r="BGQ137" s="747"/>
      <c r="BGR137" s="747"/>
      <c r="BGS137" s="747"/>
      <c r="BGT137" s="747"/>
      <c r="BGU137" s="747"/>
      <c r="BGV137" s="747"/>
      <c r="BGW137" s="747"/>
      <c r="BGX137" s="747"/>
      <c r="BGY137" s="747"/>
      <c r="BGZ137" s="747"/>
      <c r="BHA137" s="747"/>
      <c r="BHB137" s="747"/>
      <c r="BHC137" s="747"/>
      <c r="BHD137" s="747"/>
      <c r="BHE137" s="747"/>
      <c r="BHF137" s="747"/>
      <c r="BHG137" s="747"/>
      <c r="BHH137" s="747"/>
      <c r="BHI137" s="747"/>
      <c r="BHJ137" s="747"/>
      <c r="BHK137" s="747"/>
      <c r="BHL137" s="747"/>
      <c r="BHM137" s="747"/>
      <c r="BHN137" s="747"/>
      <c r="BHO137" s="747"/>
      <c r="BHP137" s="747"/>
      <c r="BHQ137" s="747"/>
      <c r="BHR137" s="747"/>
      <c r="BHS137" s="747"/>
      <c r="BHT137" s="747"/>
      <c r="BHU137" s="747"/>
      <c r="BHV137" s="747"/>
      <c r="BHW137" s="747"/>
      <c r="BHX137" s="747"/>
      <c r="BHY137" s="747"/>
      <c r="BHZ137" s="747"/>
      <c r="BIA137" s="747"/>
      <c r="BIB137" s="747"/>
      <c r="BIC137" s="747"/>
      <c r="BID137" s="747"/>
      <c r="BIE137" s="747"/>
      <c r="BIF137" s="747"/>
      <c r="BIG137" s="747"/>
      <c r="BIH137" s="747"/>
      <c r="BII137" s="747"/>
      <c r="BIJ137" s="747"/>
      <c r="BIK137" s="747"/>
      <c r="BIL137" s="747"/>
      <c r="BIM137" s="747"/>
      <c r="BIN137" s="747"/>
      <c r="BIO137" s="747"/>
      <c r="BIP137" s="747"/>
      <c r="BIQ137" s="747"/>
      <c r="BIR137" s="747"/>
      <c r="BIS137" s="747"/>
      <c r="BIT137" s="747"/>
      <c r="BIU137" s="747"/>
      <c r="BIV137" s="747"/>
      <c r="BIW137" s="747"/>
      <c r="BIX137" s="747"/>
      <c r="BIY137" s="747"/>
      <c r="BIZ137" s="747"/>
      <c r="BJA137" s="747"/>
      <c r="BJB137" s="747"/>
      <c r="BJC137" s="747"/>
      <c r="BJD137" s="747"/>
      <c r="BJE137" s="747"/>
      <c r="BJF137" s="747"/>
      <c r="BJG137" s="747"/>
      <c r="BJH137" s="747"/>
      <c r="BJI137" s="747"/>
      <c r="BJJ137" s="747"/>
      <c r="BJK137" s="747"/>
      <c r="BJL137" s="747"/>
      <c r="BJM137" s="747"/>
      <c r="BJN137" s="747"/>
      <c r="BJO137" s="747"/>
      <c r="BJP137" s="747"/>
      <c r="BJQ137" s="747"/>
      <c r="BJR137" s="747"/>
      <c r="BJS137" s="747"/>
      <c r="BJT137" s="747"/>
      <c r="BJU137" s="747"/>
      <c r="BJV137" s="747"/>
      <c r="BJW137" s="747"/>
      <c r="BJX137" s="747"/>
      <c r="BJY137" s="747"/>
      <c r="BJZ137" s="747"/>
      <c r="BKA137" s="747"/>
      <c r="BKB137" s="747"/>
      <c r="BKC137" s="747"/>
      <c r="BKD137" s="747"/>
      <c r="BKE137" s="747"/>
      <c r="BKF137" s="747"/>
      <c r="BKG137" s="747"/>
      <c r="BKH137" s="747"/>
      <c r="BKI137" s="747"/>
      <c r="BKJ137" s="747"/>
      <c r="BKK137" s="747"/>
      <c r="BKL137" s="747"/>
      <c r="BKM137" s="747"/>
      <c r="BKN137" s="747"/>
      <c r="BKO137" s="747"/>
      <c r="BKP137" s="747"/>
      <c r="BKQ137" s="747"/>
      <c r="BKR137" s="747"/>
      <c r="BKS137" s="747"/>
      <c r="BKT137" s="747"/>
      <c r="BKU137" s="747"/>
      <c r="BKV137" s="747"/>
      <c r="BKW137" s="747"/>
      <c r="BKX137" s="747"/>
      <c r="BKY137" s="747"/>
      <c r="BKZ137" s="747"/>
      <c r="BLA137" s="747"/>
      <c r="BLB137" s="747"/>
      <c r="BLC137" s="747"/>
      <c r="BLD137" s="747"/>
      <c r="BLE137" s="747"/>
      <c r="BLF137" s="747"/>
      <c r="BLG137" s="747"/>
      <c r="BLH137" s="747"/>
      <c r="BLI137" s="747"/>
      <c r="BLJ137" s="747"/>
      <c r="BLK137" s="747"/>
      <c r="BLL137" s="747"/>
      <c r="BLM137" s="747"/>
      <c r="BLN137" s="747"/>
      <c r="BLO137" s="747"/>
      <c r="BLP137" s="747"/>
      <c r="BLQ137" s="747"/>
      <c r="BLR137" s="747"/>
      <c r="BLS137" s="747"/>
      <c r="BLT137" s="747"/>
      <c r="BLU137" s="747"/>
      <c r="BLV137" s="747"/>
      <c r="BLW137" s="747"/>
      <c r="BLX137" s="747"/>
      <c r="BLY137" s="747"/>
      <c r="BLZ137" s="747"/>
      <c r="BMA137" s="747"/>
      <c r="BMB137" s="747"/>
      <c r="BMC137" s="747"/>
      <c r="BMD137" s="747"/>
      <c r="BME137" s="747"/>
      <c r="BMF137" s="747"/>
      <c r="BMG137" s="747"/>
      <c r="BMH137" s="747"/>
      <c r="BMI137" s="747"/>
      <c r="BMJ137" s="747"/>
      <c r="BMK137" s="747"/>
      <c r="BML137" s="747"/>
      <c r="BMM137" s="747"/>
      <c r="BMN137" s="747"/>
      <c r="BMO137" s="747"/>
      <c r="BMP137" s="747"/>
      <c r="BMQ137" s="747"/>
      <c r="BMR137" s="747"/>
      <c r="BMS137" s="747"/>
      <c r="BMT137" s="747"/>
      <c r="BMU137" s="747"/>
      <c r="BMV137" s="747"/>
      <c r="BMW137" s="747"/>
      <c r="BMX137" s="747"/>
      <c r="BMY137" s="747"/>
      <c r="BMZ137" s="747"/>
      <c r="BNA137" s="747"/>
      <c r="BNB137" s="747"/>
      <c r="BNC137" s="747"/>
      <c r="BND137" s="747"/>
      <c r="BNE137" s="747"/>
      <c r="BNF137" s="747"/>
      <c r="BNG137" s="747"/>
      <c r="BNH137" s="747"/>
      <c r="BNI137" s="747"/>
      <c r="BNJ137" s="747"/>
      <c r="BNK137" s="747"/>
      <c r="BNL137" s="747"/>
      <c r="BNM137" s="747"/>
      <c r="BNN137" s="747"/>
      <c r="BNO137" s="747"/>
      <c r="BNP137" s="747"/>
      <c r="BNQ137" s="747"/>
      <c r="BNR137" s="747"/>
      <c r="BNS137" s="747"/>
      <c r="BNT137" s="747"/>
      <c r="BNU137" s="747"/>
      <c r="BNV137" s="747"/>
      <c r="BNW137" s="747"/>
      <c r="BNX137" s="747"/>
      <c r="BNY137" s="747"/>
      <c r="BNZ137" s="747"/>
      <c r="BOA137" s="747"/>
      <c r="BOB137" s="747"/>
      <c r="BOC137" s="747"/>
      <c r="BOD137" s="747"/>
      <c r="BOE137" s="747"/>
      <c r="BOF137" s="747"/>
      <c r="BOG137" s="747"/>
      <c r="BOH137" s="747"/>
      <c r="BOI137" s="747"/>
      <c r="BOJ137" s="747"/>
      <c r="BOK137" s="747"/>
      <c r="BOL137" s="747"/>
      <c r="BOM137" s="747"/>
      <c r="BON137" s="747"/>
      <c r="BOO137" s="747"/>
      <c r="BOP137" s="747"/>
      <c r="BOQ137" s="747"/>
      <c r="BOR137" s="747"/>
      <c r="BOS137" s="747"/>
      <c r="BOT137" s="747"/>
      <c r="BOU137" s="747"/>
      <c r="BOV137" s="747"/>
      <c r="BOW137" s="747"/>
      <c r="BOX137" s="747"/>
      <c r="BOY137" s="747"/>
      <c r="BOZ137" s="747"/>
      <c r="BPA137" s="747"/>
      <c r="BPB137" s="747"/>
      <c r="BPC137" s="747"/>
      <c r="BPD137" s="747"/>
      <c r="BPE137" s="747"/>
      <c r="BPF137" s="747"/>
      <c r="BPG137" s="747"/>
      <c r="BPH137" s="747"/>
      <c r="BPI137" s="747"/>
      <c r="BPJ137" s="747"/>
      <c r="BPK137" s="747"/>
      <c r="BPL137" s="747"/>
      <c r="BPM137" s="747"/>
      <c r="BPN137" s="747"/>
      <c r="BPO137" s="747"/>
      <c r="BPP137" s="747"/>
      <c r="BPQ137" s="747"/>
      <c r="BPR137" s="747"/>
      <c r="BPS137" s="747"/>
      <c r="BPT137" s="747"/>
      <c r="BPU137" s="747"/>
      <c r="BPV137" s="747"/>
      <c r="BPW137" s="747"/>
      <c r="BPX137" s="747"/>
      <c r="BPY137" s="747"/>
      <c r="BPZ137" s="747"/>
      <c r="BQA137" s="747"/>
      <c r="BQB137" s="747"/>
      <c r="BQC137" s="747"/>
      <c r="BQD137" s="747"/>
      <c r="BQE137" s="747"/>
      <c r="BQF137" s="747"/>
      <c r="BQG137" s="747"/>
      <c r="BQH137" s="747"/>
      <c r="BQI137" s="747"/>
      <c r="BQJ137" s="747"/>
      <c r="BQK137" s="747"/>
      <c r="BQL137" s="747"/>
      <c r="BQM137" s="747"/>
      <c r="BQN137" s="747"/>
      <c r="BQO137" s="747"/>
      <c r="BQP137" s="747"/>
      <c r="BQQ137" s="747"/>
      <c r="BQR137" s="747"/>
      <c r="BQS137" s="747"/>
      <c r="BQT137" s="747"/>
      <c r="BQU137" s="747"/>
      <c r="BQV137" s="747"/>
      <c r="BQW137" s="747"/>
      <c r="BQX137" s="747"/>
      <c r="BQY137" s="747"/>
      <c r="BQZ137" s="747"/>
      <c r="BRA137" s="747"/>
      <c r="BRB137" s="747"/>
      <c r="BRC137" s="747"/>
      <c r="BRD137" s="747"/>
      <c r="BRE137" s="747"/>
      <c r="BRF137" s="747"/>
      <c r="BRG137" s="747"/>
      <c r="BRH137" s="747"/>
      <c r="BRI137" s="747"/>
      <c r="BRJ137" s="747"/>
      <c r="BRK137" s="747"/>
      <c r="BRL137" s="747"/>
      <c r="BRM137" s="747"/>
      <c r="BRN137" s="747"/>
      <c r="BRO137" s="747"/>
      <c r="BRP137" s="747"/>
      <c r="BRQ137" s="747"/>
      <c r="BRR137" s="747"/>
      <c r="BRS137" s="747"/>
      <c r="BRT137" s="747"/>
      <c r="BRU137" s="747"/>
      <c r="BRV137" s="747"/>
      <c r="BRW137" s="747"/>
      <c r="BRX137" s="747"/>
      <c r="BRY137" s="747"/>
      <c r="BRZ137" s="747"/>
      <c r="BSA137" s="747"/>
      <c r="BSB137" s="747"/>
      <c r="BSC137" s="747"/>
      <c r="BSD137" s="747"/>
      <c r="BSE137" s="747"/>
      <c r="BSF137" s="747"/>
      <c r="BSG137" s="747"/>
      <c r="BSH137" s="747"/>
      <c r="BSI137" s="747"/>
      <c r="BSJ137" s="747"/>
      <c r="BSK137" s="747"/>
      <c r="BSL137" s="747"/>
      <c r="BSM137" s="747"/>
      <c r="BSN137" s="747"/>
      <c r="BSO137" s="747"/>
      <c r="BSP137" s="747"/>
      <c r="BSQ137" s="747"/>
      <c r="BSR137" s="747"/>
      <c r="BSS137" s="747"/>
      <c r="BST137" s="747"/>
      <c r="BSU137" s="747"/>
      <c r="BSV137" s="747"/>
      <c r="BSW137" s="747"/>
      <c r="BSX137" s="747"/>
      <c r="BSY137" s="747"/>
      <c r="BSZ137" s="747"/>
      <c r="BTA137" s="747"/>
      <c r="BTB137" s="747"/>
      <c r="BTC137" s="747"/>
      <c r="BTD137" s="747"/>
      <c r="BTE137" s="747"/>
      <c r="BTF137" s="747"/>
      <c r="BTG137" s="747"/>
      <c r="BTH137" s="747"/>
      <c r="BTI137" s="747"/>
      <c r="BTJ137" s="747"/>
      <c r="BTK137" s="747"/>
      <c r="BTL137" s="747"/>
      <c r="BTM137" s="747"/>
      <c r="BTN137" s="747"/>
      <c r="BTO137" s="747"/>
      <c r="BTP137" s="747"/>
      <c r="BTQ137" s="747"/>
      <c r="BTR137" s="747"/>
      <c r="BTS137" s="747"/>
      <c r="BTT137" s="747"/>
      <c r="BTU137" s="747"/>
      <c r="BTV137" s="747"/>
      <c r="BTW137" s="747"/>
      <c r="BTX137" s="747"/>
      <c r="BTY137" s="747"/>
      <c r="BTZ137" s="747"/>
      <c r="BUA137" s="747"/>
      <c r="BUB137" s="747"/>
      <c r="BUC137" s="747"/>
      <c r="BUD137" s="747"/>
      <c r="BUE137" s="747"/>
      <c r="BUF137" s="747"/>
      <c r="BUG137" s="747"/>
      <c r="BUH137" s="747"/>
      <c r="BUI137" s="747"/>
      <c r="BUJ137" s="747"/>
      <c r="BUK137" s="747"/>
      <c r="BUL137" s="747"/>
      <c r="BUM137" s="747"/>
      <c r="BUN137" s="747"/>
      <c r="BUO137" s="747"/>
      <c r="BUP137" s="747"/>
      <c r="BUQ137" s="747"/>
      <c r="BUR137" s="747"/>
      <c r="BUS137" s="747"/>
      <c r="BUT137" s="747"/>
      <c r="BUU137" s="747"/>
      <c r="BUV137" s="747"/>
      <c r="BUW137" s="747"/>
      <c r="BUX137" s="747"/>
      <c r="BUY137" s="747"/>
      <c r="BUZ137" s="747"/>
      <c r="BVA137" s="747"/>
      <c r="BVB137" s="747"/>
      <c r="BVC137" s="747"/>
      <c r="BVD137" s="747"/>
      <c r="BVE137" s="747"/>
      <c r="BVF137" s="747"/>
      <c r="BVG137" s="747"/>
      <c r="BVH137" s="747"/>
      <c r="BVI137" s="747"/>
      <c r="BVJ137" s="747"/>
      <c r="BVK137" s="747"/>
      <c r="BVL137" s="747"/>
      <c r="BVM137" s="747"/>
      <c r="BVN137" s="747"/>
      <c r="BVO137" s="747"/>
      <c r="BVP137" s="747"/>
      <c r="BVQ137" s="747"/>
      <c r="BVR137" s="747"/>
      <c r="BVS137" s="747"/>
      <c r="BVT137" s="747"/>
      <c r="BVU137" s="747"/>
      <c r="BVV137" s="747"/>
      <c r="BVW137" s="747"/>
      <c r="BVX137" s="747"/>
      <c r="BVY137" s="747"/>
      <c r="BVZ137" s="747"/>
      <c r="BWA137" s="747"/>
      <c r="BWB137" s="747"/>
      <c r="BWC137" s="747"/>
      <c r="BWD137" s="747"/>
      <c r="BWE137" s="747"/>
      <c r="BWF137" s="747"/>
      <c r="BWG137" s="747"/>
      <c r="BWH137" s="747"/>
      <c r="BWI137" s="747"/>
      <c r="BWJ137" s="747"/>
      <c r="BWK137" s="747"/>
      <c r="BWL137" s="747"/>
      <c r="BWM137" s="747"/>
      <c r="BWN137" s="747"/>
      <c r="BWO137" s="747"/>
      <c r="BWP137" s="747"/>
      <c r="BWQ137" s="747"/>
      <c r="BWR137" s="747"/>
      <c r="BWS137" s="747"/>
      <c r="BWT137" s="747"/>
      <c r="BWU137" s="747"/>
      <c r="BWV137" s="747"/>
      <c r="BWW137" s="747"/>
      <c r="BWX137" s="747"/>
      <c r="BWY137" s="747"/>
      <c r="BWZ137" s="747"/>
      <c r="BXA137" s="747"/>
      <c r="BXB137" s="747"/>
      <c r="BXC137" s="747"/>
      <c r="BXD137" s="747"/>
      <c r="BXE137" s="747"/>
      <c r="BXF137" s="747"/>
      <c r="BXG137" s="747"/>
      <c r="BXH137" s="747"/>
      <c r="BXI137" s="747"/>
      <c r="BXJ137" s="747"/>
      <c r="BXK137" s="747"/>
      <c r="BXL137" s="747"/>
      <c r="BXM137" s="747"/>
      <c r="BXN137" s="747"/>
      <c r="BXO137" s="747"/>
      <c r="BXP137" s="747"/>
      <c r="BXQ137" s="747"/>
      <c r="BXR137" s="747"/>
      <c r="BXS137" s="747"/>
      <c r="BXT137" s="747"/>
      <c r="BXU137" s="747"/>
      <c r="BXV137" s="747"/>
      <c r="BXW137" s="747"/>
      <c r="BXX137" s="747"/>
      <c r="BXY137" s="747"/>
      <c r="BXZ137" s="747"/>
      <c r="BYA137" s="747"/>
      <c r="BYB137" s="747"/>
      <c r="BYC137" s="747"/>
      <c r="BYD137" s="747"/>
      <c r="BYE137" s="747"/>
      <c r="BYF137" s="747"/>
      <c r="BYG137" s="747"/>
      <c r="BYH137" s="747"/>
      <c r="BYI137" s="747"/>
      <c r="BYJ137" s="747"/>
      <c r="BYK137" s="747"/>
      <c r="BYL137" s="747"/>
      <c r="BYM137" s="747"/>
      <c r="BYN137" s="747"/>
      <c r="BYO137" s="747"/>
      <c r="BYP137" s="747"/>
      <c r="BYQ137" s="747"/>
      <c r="BYR137" s="747"/>
      <c r="BYS137" s="747"/>
      <c r="BYT137" s="747"/>
      <c r="BYU137" s="747"/>
      <c r="BYV137" s="747"/>
      <c r="BYW137" s="747"/>
      <c r="BYX137" s="747"/>
      <c r="BYY137" s="747"/>
      <c r="BYZ137" s="747"/>
      <c r="BZA137" s="747"/>
      <c r="BZB137" s="747"/>
      <c r="BZC137" s="747"/>
      <c r="BZD137" s="747"/>
      <c r="BZE137" s="747"/>
      <c r="BZF137" s="747"/>
      <c r="BZG137" s="747"/>
      <c r="BZH137" s="747"/>
      <c r="BZI137" s="747"/>
      <c r="BZJ137" s="747"/>
      <c r="BZK137" s="747"/>
      <c r="BZL137" s="747"/>
      <c r="BZM137" s="747"/>
      <c r="BZN137" s="747"/>
      <c r="BZO137" s="747"/>
      <c r="BZP137" s="747"/>
      <c r="BZQ137" s="747"/>
      <c r="BZR137" s="747"/>
      <c r="BZS137" s="747"/>
      <c r="BZT137" s="747"/>
      <c r="BZU137" s="747"/>
      <c r="BZV137" s="747"/>
      <c r="BZW137" s="747"/>
      <c r="BZX137" s="747"/>
      <c r="BZY137" s="747"/>
      <c r="BZZ137" s="747"/>
      <c r="CAA137" s="747"/>
      <c r="CAB137" s="747"/>
      <c r="CAC137" s="747"/>
      <c r="CAD137" s="747"/>
      <c r="CAE137" s="747"/>
      <c r="CAF137" s="747"/>
      <c r="CAG137" s="747"/>
      <c r="CAH137" s="747"/>
      <c r="CAI137" s="747"/>
      <c r="CAJ137" s="747"/>
      <c r="CAK137" s="747"/>
      <c r="CAL137" s="747"/>
      <c r="CAM137" s="747"/>
      <c r="CAN137" s="747"/>
      <c r="CAO137" s="747"/>
      <c r="CAP137" s="747"/>
      <c r="CAQ137" s="747"/>
      <c r="CAR137" s="747"/>
      <c r="CAS137" s="747"/>
      <c r="CAT137" s="747"/>
      <c r="CAU137" s="747"/>
      <c r="CAV137" s="747"/>
      <c r="CAW137" s="747"/>
      <c r="CAX137" s="747"/>
      <c r="CAY137" s="747"/>
      <c r="CAZ137" s="747"/>
      <c r="CBA137" s="747"/>
      <c r="CBB137" s="747"/>
      <c r="CBC137" s="747"/>
      <c r="CBD137" s="747"/>
      <c r="CBE137" s="747"/>
      <c r="CBF137" s="747"/>
      <c r="CBG137" s="747"/>
      <c r="CBH137" s="747"/>
      <c r="CBI137" s="747"/>
      <c r="CBJ137" s="747"/>
      <c r="CBK137" s="747"/>
      <c r="CBL137" s="747"/>
      <c r="CBM137" s="747"/>
      <c r="CBN137" s="747"/>
      <c r="CBO137" s="747"/>
      <c r="CBP137" s="747"/>
      <c r="CBQ137" s="747"/>
      <c r="CBR137" s="747"/>
      <c r="CBS137" s="747"/>
      <c r="CBT137" s="747"/>
      <c r="CBU137" s="747"/>
      <c r="CBV137" s="747"/>
      <c r="CBW137" s="747"/>
      <c r="CBX137" s="747"/>
      <c r="CBY137" s="747"/>
      <c r="CBZ137" s="747"/>
      <c r="CCA137" s="747"/>
      <c r="CCB137" s="747"/>
      <c r="CCC137" s="747"/>
      <c r="CCD137" s="747"/>
      <c r="CCE137" s="747"/>
      <c r="CCF137" s="747"/>
      <c r="CCG137" s="747"/>
      <c r="CCH137" s="747"/>
      <c r="CCI137" s="747"/>
      <c r="CCJ137" s="747"/>
      <c r="CCK137" s="747"/>
      <c r="CCL137" s="747"/>
      <c r="CCM137" s="747"/>
      <c r="CCN137" s="747"/>
      <c r="CCO137" s="747"/>
      <c r="CCP137" s="747"/>
      <c r="CCQ137" s="747"/>
      <c r="CCR137" s="747"/>
      <c r="CCS137" s="747"/>
      <c r="CCT137" s="747"/>
      <c r="CCU137" s="747"/>
      <c r="CCV137" s="747"/>
      <c r="CCW137" s="747"/>
      <c r="CCX137" s="747"/>
      <c r="CCY137" s="747"/>
      <c r="CCZ137" s="747"/>
      <c r="CDA137" s="747"/>
      <c r="CDB137" s="747"/>
      <c r="CDC137" s="747"/>
      <c r="CDD137" s="747"/>
      <c r="CDE137" s="747"/>
      <c r="CDF137" s="747"/>
      <c r="CDG137" s="747"/>
      <c r="CDH137" s="747"/>
      <c r="CDI137" s="747"/>
      <c r="CDJ137" s="747"/>
      <c r="CDK137" s="747"/>
      <c r="CDL137" s="747"/>
      <c r="CDM137" s="747"/>
      <c r="CDN137" s="747"/>
      <c r="CDO137" s="747"/>
      <c r="CDP137" s="747"/>
      <c r="CDQ137" s="747"/>
      <c r="CDR137" s="747"/>
      <c r="CDS137" s="747"/>
      <c r="CDT137" s="747"/>
      <c r="CDU137" s="747"/>
      <c r="CDV137" s="747"/>
      <c r="CDW137" s="747"/>
      <c r="CDX137" s="747"/>
      <c r="CDY137" s="747"/>
      <c r="CDZ137" s="747"/>
      <c r="CEA137" s="747"/>
      <c r="CEB137" s="747"/>
      <c r="CEC137" s="747"/>
      <c r="CED137" s="747"/>
      <c r="CEE137" s="747"/>
      <c r="CEF137" s="747"/>
      <c r="CEG137" s="747"/>
      <c r="CEH137" s="747"/>
      <c r="CEI137" s="747"/>
      <c r="CEJ137" s="747"/>
      <c r="CEK137" s="747"/>
      <c r="CEL137" s="747"/>
      <c r="CEM137" s="747"/>
      <c r="CEN137" s="747"/>
      <c r="CEO137" s="747"/>
      <c r="CEP137" s="747"/>
      <c r="CEQ137" s="747"/>
      <c r="CER137" s="747"/>
      <c r="CES137" s="747"/>
      <c r="CET137" s="747"/>
      <c r="CEU137" s="747"/>
      <c r="CEV137" s="747"/>
      <c r="CEW137" s="747"/>
      <c r="CEX137" s="747"/>
      <c r="CEY137" s="747"/>
      <c r="CEZ137" s="747"/>
      <c r="CFA137" s="747"/>
      <c r="CFB137" s="747"/>
      <c r="CFC137" s="747"/>
      <c r="CFD137" s="747"/>
      <c r="CFE137" s="747"/>
      <c r="CFF137" s="747"/>
      <c r="CFG137" s="747"/>
      <c r="CFH137" s="747"/>
      <c r="CFI137" s="747"/>
      <c r="CFJ137" s="747"/>
      <c r="CFK137" s="747"/>
      <c r="CFL137" s="747"/>
      <c r="CFM137" s="747"/>
      <c r="CFN137" s="747"/>
      <c r="CFO137" s="747"/>
      <c r="CFP137" s="747"/>
      <c r="CFQ137" s="747"/>
      <c r="CFR137" s="747"/>
      <c r="CFS137" s="747"/>
      <c r="CFT137" s="747"/>
      <c r="CFU137" s="747"/>
      <c r="CFV137" s="747"/>
      <c r="CFW137" s="747"/>
      <c r="CFX137" s="747"/>
      <c r="CFY137" s="747"/>
      <c r="CFZ137" s="747"/>
      <c r="CGA137" s="747"/>
      <c r="CGB137" s="747"/>
      <c r="CGC137" s="747"/>
      <c r="CGD137" s="747"/>
      <c r="CGE137" s="747"/>
      <c r="CGF137" s="747"/>
      <c r="CGG137" s="747"/>
      <c r="CGH137" s="747"/>
      <c r="CGI137" s="747"/>
      <c r="CGJ137" s="747"/>
      <c r="CGK137" s="747"/>
      <c r="CGL137" s="747"/>
      <c r="CGM137" s="747"/>
      <c r="CGN137" s="747"/>
      <c r="CGO137" s="747"/>
      <c r="CGP137" s="747"/>
      <c r="CGQ137" s="747"/>
      <c r="CGR137" s="747"/>
      <c r="CGS137" s="747"/>
      <c r="CGT137" s="747"/>
      <c r="CGU137" s="747"/>
      <c r="CGV137" s="747"/>
      <c r="CGW137" s="747"/>
      <c r="CGX137" s="747"/>
      <c r="CGY137" s="747"/>
      <c r="CGZ137" s="747"/>
      <c r="CHA137" s="747"/>
      <c r="CHB137" s="747"/>
      <c r="CHC137" s="747"/>
      <c r="CHD137" s="747"/>
      <c r="CHE137" s="747"/>
      <c r="CHF137" s="747"/>
      <c r="CHG137" s="747"/>
      <c r="CHH137" s="747"/>
      <c r="CHI137" s="747"/>
      <c r="CHJ137" s="747"/>
      <c r="CHK137" s="747"/>
      <c r="CHL137" s="747"/>
      <c r="CHM137" s="747"/>
      <c r="CHN137" s="747"/>
      <c r="CHO137" s="747"/>
      <c r="CHP137" s="747"/>
      <c r="CHQ137" s="747"/>
      <c r="CHR137" s="747"/>
      <c r="CHS137" s="747"/>
      <c r="CHT137" s="747"/>
      <c r="CHU137" s="747"/>
      <c r="CHV137" s="747"/>
      <c r="CHW137" s="747"/>
      <c r="CHX137" s="747"/>
      <c r="CHY137" s="747"/>
      <c r="CHZ137" s="747"/>
      <c r="CIA137" s="747"/>
      <c r="CIB137" s="747"/>
      <c r="CIC137" s="747"/>
      <c r="CID137" s="747"/>
      <c r="CIE137" s="747"/>
      <c r="CIF137" s="747"/>
      <c r="CIG137" s="747"/>
      <c r="CIH137" s="747"/>
      <c r="CII137" s="747"/>
      <c r="CIJ137" s="747"/>
      <c r="CIK137" s="747"/>
      <c r="CIL137" s="747"/>
      <c r="CIM137" s="747"/>
      <c r="CIN137" s="747"/>
      <c r="CIO137" s="747"/>
      <c r="CIP137" s="747"/>
      <c r="CIQ137" s="747"/>
      <c r="CIR137" s="747"/>
      <c r="CIS137" s="747"/>
      <c r="CIT137" s="747"/>
      <c r="CIU137" s="747"/>
      <c r="CIV137" s="747"/>
      <c r="CIW137" s="747"/>
      <c r="CIX137" s="747"/>
      <c r="CIY137" s="747"/>
      <c r="CIZ137" s="747"/>
      <c r="CJA137" s="747"/>
      <c r="CJB137" s="747"/>
      <c r="CJC137" s="747"/>
      <c r="CJD137" s="747"/>
      <c r="CJE137" s="747"/>
      <c r="CJF137" s="747"/>
      <c r="CJG137" s="747"/>
      <c r="CJH137" s="747"/>
      <c r="CJI137" s="747"/>
      <c r="CJJ137" s="747"/>
      <c r="CJK137" s="747"/>
      <c r="CJL137" s="747"/>
      <c r="CJM137" s="747"/>
      <c r="CJN137" s="747"/>
      <c r="CJO137" s="747"/>
      <c r="CJP137" s="747"/>
      <c r="CJQ137" s="747"/>
      <c r="CJR137" s="747"/>
      <c r="CJS137" s="747"/>
      <c r="CJT137" s="747"/>
      <c r="CJU137" s="747"/>
      <c r="CJV137" s="747"/>
      <c r="CJW137" s="747"/>
      <c r="CJX137" s="747"/>
      <c r="CJY137" s="747"/>
      <c r="CJZ137" s="747"/>
      <c r="CKA137" s="747"/>
      <c r="CKB137" s="747"/>
      <c r="CKC137" s="747"/>
      <c r="CKD137" s="747"/>
      <c r="CKE137" s="747"/>
      <c r="CKF137" s="747"/>
      <c r="CKG137" s="747"/>
      <c r="CKH137" s="747"/>
      <c r="CKI137" s="747"/>
      <c r="CKJ137" s="747"/>
      <c r="CKK137" s="747"/>
      <c r="CKL137" s="747"/>
      <c r="CKM137" s="747"/>
      <c r="CKN137" s="747"/>
      <c r="CKO137" s="747"/>
      <c r="CKP137" s="747"/>
      <c r="CKQ137" s="747"/>
      <c r="CKR137" s="747"/>
      <c r="CKS137" s="747"/>
      <c r="CKT137" s="747"/>
      <c r="CKU137" s="747"/>
      <c r="CKV137" s="747"/>
      <c r="CKW137" s="747"/>
      <c r="CKX137" s="747"/>
      <c r="CKY137" s="747"/>
      <c r="CKZ137" s="747"/>
      <c r="CLA137" s="747"/>
      <c r="CLB137" s="747"/>
      <c r="CLC137" s="747"/>
      <c r="CLD137" s="747"/>
      <c r="CLE137" s="747"/>
      <c r="CLF137" s="747"/>
      <c r="CLG137" s="747"/>
      <c r="CLH137" s="747"/>
      <c r="CLI137" s="747"/>
      <c r="CLJ137" s="747"/>
      <c r="CLK137" s="747"/>
      <c r="CLL137" s="747"/>
      <c r="CLM137" s="747"/>
      <c r="CLN137" s="747"/>
      <c r="CLO137" s="747"/>
      <c r="CLP137" s="747"/>
      <c r="CLQ137" s="747"/>
      <c r="CLR137" s="747"/>
      <c r="CLS137" s="747"/>
      <c r="CLT137" s="747"/>
      <c r="CLU137" s="747"/>
      <c r="CLV137" s="747"/>
      <c r="CLW137" s="747"/>
      <c r="CLX137" s="747"/>
      <c r="CLY137" s="747"/>
      <c r="CLZ137" s="747"/>
      <c r="CMA137" s="747"/>
      <c r="CMB137" s="747"/>
      <c r="CMC137" s="747"/>
      <c r="CMD137" s="747"/>
      <c r="CME137" s="747"/>
      <c r="CMF137" s="747"/>
      <c r="CMG137" s="747"/>
      <c r="CMH137" s="747"/>
      <c r="CMI137" s="747"/>
      <c r="CMJ137" s="747"/>
      <c r="CMK137" s="747"/>
      <c r="CML137" s="747"/>
      <c r="CMM137" s="747"/>
      <c r="CMN137" s="747"/>
      <c r="CMO137" s="747"/>
      <c r="CMP137" s="747"/>
      <c r="CMQ137" s="747"/>
      <c r="CMR137" s="747"/>
      <c r="CMS137" s="747"/>
      <c r="CMT137" s="747"/>
      <c r="CMU137" s="747"/>
      <c r="CMV137" s="747"/>
      <c r="CMW137" s="747"/>
      <c r="CMX137" s="747"/>
      <c r="CMY137" s="747"/>
      <c r="CMZ137" s="747"/>
      <c r="CNA137" s="747"/>
      <c r="CNB137" s="747"/>
      <c r="CNC137" s="747"/>
      <c r="CND137" s="747"/>
      <c r="CNE137" s="747"/>
      <c r="CNF137" s="747"/>
      <c r="CNG137" s="747"/>
      <c r="CNH137" s="747"/>
      <c r="CNI137" s="747"/>
      <c r="CNJ137" s="747"/>
      <c r="CNK137" s="747"/>
      <c r="CNL137" s="747"/>
      <c r="CNM137" s="747"/>
      <c r="CNN137" s="747"/>
      <c r="CNO137" s="747"/>
      <c r="CNP137" s="747"/>
      <c r="CNQ137" s="747"/>
      <c r="CNR137" s="747"/>
      <c r="CNS137" s="747"/>
      <c r="CNT137" s="747"/>
      <c r="CNU137" s="747"/>
      <c r="CNV137" s="747"/>
      <c r="CNW137" s="747"/>
      <c r="CNX137" s="747"/>
      <c r="CNY137" s="747"/>
      <c r="CNZ137" s="747"/>
      <c r="COA137" s="747"/>
      <c r="COB137" s="747"/>
      <c r="COC137" s="747"/>
      <c r="COD137" s="747"/>
      <c r="COE137" s="747"/>
      <c r="COF137" s="747"/>
      <c r="COG137" s="747"/>
      <c r="COH137" s="747"/>
      <c r="COI137" s="747"/>
      <c r="COJ137" s="747"/>
      <c r="COK137" s="747"/>
      <c r="COL137" s="747"/>
      <c r="COM137" s="747"/>
      <c r="CON137" s="747"/>
      <c r="COO137" s="747"/>
      <c r="COP137" s="747"/>
      <c r="COQ137" s="747"/>
      <c r="COR137" s="747"/>
      <c r="COS137" s="747"/>
      <c r="COT137" s="747"/>
      <c r="COU137" s="747"/>
      <c r="COV137" s="747"/>
      <c r="COW137" s="747"/>
      <c r="COX137" s="747"/>
      <c r="COY137" s="747"/>
      <c r="COZ137" s="747"/>
      <c r="CPA137" s="747"/>
      <c r="CPB137" s="747"/>
      <c r="CPC137" s="747"/>
      <c r="CPD137" s="747"/>
      <c r="CPE137" s="747"/>
      <c r="CPF137" s="747"/>
      <c r="CPG137" s="747"/>
      <c r="CPH137" s="747"/>
      <c r="CPI137" s="747"/>
      <c r="CPJ137" s="747"/>
      <c r="CPK137" s="747"/>
      <c r="CPL137" s="747"/>
      <c r="CPM137" s="747"/>
      <c r="CPN137" s="747"/>
      <c r="CPO137" s="747"/>
      <c r="CPP137" s="747"/>
      <c r="CPQ137" s="747"/>
      <c r="CPR137" s="747"/>
      <c r="CPS137" s="747"/>
      <c r="CPT137" s="747"/>
      <c r="CPU137" s="747"/>
      <c r="CPV137" s="747"/>
      <c r="CPW137" s="747"/>
      <c r="CPX137" s="747"/>
      <c r="CPY137" s="747"/>
      <c r="CPZ137" s="747"/>
      <c r="CQA137" s="747"/>
      <c r="CQB137" s="747"/>
      <c r="CQC137" s="747"/>
      <c r="CQD137" s="747"/>
      <c r="CQE137" s="747"/>
      <c r="CQF137" s="747"/>
      <c r="CQG137" s="747"/>
      <c r="CQH137" s="747"/>
      <c r="CQI137" s="747"/>
      <c r="CQJ137" s="747"/>
      <c r="CQK137" s="747"/>
      <c r="CQL137" s="747"/>
      <c r="CQM137" s="747"/>
      <c r="CQN137" s="747"/>
      <c r="CQO137" s="747"/>
      <c r="CQP137" s="747"/>
      <c r="CQQ137" s="747"/>
      <c r="CQR137" s="747"/>
      <c r="CQS137" s="747"/>
      <c r="CQT137" s="747"/>
      <c r="CQU137" s="747"/>
      <c r="CQV137" s="747"/>
      <c r="CQW137" s="747"/>
      <c r="CQX137" s="747"/>
      <c r="CQY137" s="747"/>
      <c r="CQZ137" s="747"/>
      <c r="CRA137" s="747"/>
      <c r="CRB137" s="747"/>
      <c r="CRC137" s="747"/>
      <c r="CRD137" s="747"/>
      <c r="CRE137" s="747"/>
      <c r="CRF137" s="747"/>
      <c r="CRG137" s="747"/>
      <c r="CRH137" s="747"/>
      <c r="CRI137" s="747"/>
      <c r="CRJ137" s="747"/>
      <c r="CRK137" s="747"/>
      <c r="CRL137" s="747"/>
      <c r="CRM137" s="747"/>
      <c r="CRN137" s="747"/>
      <c r="CRO137" s="747"/>
      <c r="CRP137" s="747"/>
      <c r="CRQ137" s="747"/>
      <c r="CRR137" s="747"/>
      <c r="CRS137" s="747"/>
      <c r="CRT137" s="747"/>
      <c r="CRU137" s="747"/>
      <c r="CRV137" s="747"/>
      <c r="CRW137" s="747"/>
      <c r="CRX137" s="747"/>
      <c r="CRY137" s="747"/>
      <c r="CRZ137" s="747"/>
      <c r="CSA137" s="747"/>
      <c r="CSB137" s="747"/>
      <c r="CSC137" s="747"/>
      <c r="CSD137" s="747"/>
      <c r="CSE137" s="747"/>
      <c r="CSF137" s="747"/>
      <c r="CSG137" s="747"/>
      <c r="CSH137" s="747"/>
      <c r="CSI137" s="747"/>
      <c r="CSJ137" s="747"/>
      <c r="CSK137" s="747"/>
      <c r="CSL137" s="747"/>
      <c r="CSM137" s="747"/>
      <c r="CSN137" s="747"/>
      <c r="CSO137" s="747"/>
      <c r="CSP137" s="747"/>
      <c r="CSQ137" s="747"/>
      <c r="CSR137" s="747"/>
      <c r="CSS137" s="747"/>
      <c r="CST137" s="747"/>
      <c r="CSU137" s="747"/>
      <c r="CSV137" s="747"/>
      <c r="CSW137" s="747"/>
      <c r="CSX137" s="747"/>
      <c r="CSY137" s="747"/>
      <c r="CSZ137" s="747"/>
      <c r="CTA137" s="747"/>
      <c r="CTB137" s="747"/>
      <c r="CTC137" s="747"/>
      <c r="CTD137" s="747"/>
      <c r="CTE137" s="747"/>
      <c r="CTF137" s="747"/>
      <c r="CTG137" s="747"/>
      <c r="CTH137" s="747"/>
      <c r="CTI137" s="747"/>
      <c r="CTJ137" s="747"/>
      <c r="CTK137" s="747"/>
      <c r="CTL137" s="747"/>
      <c r="CTM137" s="747"/>
      <c r="CTN137" s="747"/>
      <c r="CTO137" s="747"/>
      <c r="CTP137" s="747"/>
      <c r="CTQ137" s="747"/>
      <c r="CTR137" s="747"/>
      <c r="CTS137" s="747"/>
      <c r="CTT137" s="747"/>
      <c r="CTU137" s="747"/>
      <c r="CTV137" s="747"/>
      <c r="CTW137" s="747"/>
      <c r="CTX137" s="747"/>
      <c r="CTY137" s="747"/>
      <c r="CTZ137" s="747"/>
      <c r="CUA137" s="747"/>
      <c r="CUB137" s="747"/>
      <c r="CUC137" s="747"/>
      <c r="CUD137" s="747"/>
      <c r="CUE137" s="747"/>
      <c r="CUF137" s="747"/>
      <c r="CUG137" s="747"/>
      <c r="CUH137" s="747"/>
      <c r="CUI137" s="747"/>
      <c r="CUJ137" s="747"/>
      <c r="CUK137" s="747"/>
      <c r="CUL137" s="747"/>
      <c r="CUM137" s="747"/>
      <c r="CUN137" s="747"/>
      <c r="CUO137" s="747"/>
      <c r="CUP137" s="747"/>
      <c r="CUQ137" s="747"/>
      <c r="CUR137" s="747"/>
      <c r="CUS137" s="747"/>
      <c r="CUT137" s="747"/>
      <c r="CUU137" s="747"/>
      <c r="CUV137" s="747"/>
      <c r="CUW137" s="747"/>
      <c r="CUX137" s="747"/>
      <c r="CUY137" s="747"/>
      <c r="CUZ137" s="747"/>
      <c r="CVA137" s="747"/>
      <c r="CVB137" s="747"/>
      <c r="CVC137" s="747"/>
      <c r="CVD137" s="747"/>
      <c r="CVE137" s="747"/>
      <c r="CVF137" s="747"/>
      <c r="CVG137" s="747"/>
      <c r="CVH137" s="747"/>
      <c r="CVI137" s="747"/>
      <c r="CVJ137" s="747"/>
      <c r="CVK137" s="747"/>
      <c r="CVL137" s="747"/>
      <c r="CVM137" s="747"/>
      <c r="CVN137" s="747"/>
      <c r="CVO137" s="747"/>
      <c r="CVP137" s="747"/>
      <c r="CVQ137" s="747"/>
      <c r="CVR137" s="747"/>
      <c r="CVS137" s="747"/>
      <c r="CVT137" s="747"/>
      <c r="CVU137" s="747"/>
      <c r="CVV137" s="747"/>
      <c r="CVW137" s="747"/>
      <c r="CVX137" s="747"/>
      <c r="CVY137" s="747"/>
      <c r="CVZ137" s="747"/>
      <c r="CWA137" s="747"/>
      <c r="CWB137" s="747"/>
      <c r="CWC137" s="747"/>
      <c r="CWD137" s="747"/>
      <c r="CWE137" s="747"/>
      <c r="CWF137" s="747"/>
      <c r="CWG137" s="747"/>
      <c r="CWH137" s="747"/>
      <c r="CWI137" s="747"/>
      <c r="CWJ137" s="747"/>
      <c r="CWK137" s="747"/>
      <c r="CWL137" s="747"/>
      <c r="CWM137" s="747"/>
      <c r="CWN137" s="747"/>
      <c r="CWO137" s="747"/>
      <c r="CWP137" s="747"/>
      <c r="CWQ137" s="747"/>
      <c r="CWR137" s="747"/>
      <c r="CWS137" s="747"/>
      <c r="CWT137" s="747"/>
      <c r="CWU137" s="747"/>
      <c r="CWV137" s="747"/>
      <c r="CWW137" s="747"/>
      <c r="CWX137" s="747"/>
      <c r="CWY137" s="747"/>
      <c r="CWZ137" s="747"/>
      <c r="CXA137" s="747"/>
      <c r="CXB137" s="747"/>
      <c r="CXC137" s="747"/>
      <c r="CXD137" s="747"/>
      <c r="CXE137" s="747"/>
      <c r="CXF137" s="747"/>
      <c r="CXG137" s="747"/>
      <c r="CXH137" s="747"/>
      <c r="CXI137" s="747"/>
      <c r="CXJ137" s="747"/>
      <c r="CXK137" s="747"/>
      <c r="CXL137" s="747"/>
      <c r="CXM137" s="747"/>
      <c r="CXN137" s="747"/>
      <c r="CXO137" s="747"/>
      <c r="CXP137" s="747"/>
      <c r="CXQ137" s="747"/>
      <c r="CXR137" s="747"/>
      <c r="CXS137" s="747"/>
      <c r="CXT137" s="747"/>
      <c r="CXU137" s="747"/>
      <c r="CXV137" s="747"/>
      <c r="CXW137" s="747"/>
      <c r="CXX137" s="747"/>
      <c r="CXY137" s="747"/>
      <c r="CXZ137" s="747"/>
      <c r="CYA137" s="747"/>
      <c r="CYB137" s="747"/>
      <c r="CYC137" s="747"/>
      <c r="CYD137" s="747"/>
      <c r="CYE137" s="747"/>
      <c r="CYF137" s="747"/>
      <c r="CYG137" s="747"/>
      <c r="CYH137" s="747"/>
      <c r="CYI137" s="747"/>
      <c r="CYJ137" s="747"/>
      <c r="CYK137" s="747"/>
      <c r="CYL137" s="747"/>
      <c r="CYM137" s="747"/>
      <c r="CYN137" s="747"/>
      <c r="CYO137" s="747"/>
      <c r="CYP137" s="747"/>
      <c r="CYQ137" s="747"/>
      <c r="CYR137" s="747"/>
      <c r="CYS137" s="747"/>
      <c r="CYT137" s="747"/>
      <c r="CYU137" s="747"/>
      <c r="CYV137" s="747"/>
      <c r="CYW137" s="747"/>
      <c r="CYX137" s="747"/>
      <c r="CYY137" s="747"/>
      <c r="CYZ137" s="747"/>
      <c r="CZA137" s="747"/>
      <c r="CZB137" s="747"/>
      <c r="CZC137" s="747"/>
      <c r="CZD137" s="747"/>
      <c r="CZE137" s="747"/>
      <c r="CZF137" s="747"/>
      <c r="CZG137" s="747"/>
      <c r="CZH137" s="747"/>
      <c r="CZI137" s="747"/>
      <c r="CZJ137" s="747"/>
      <c r="CZK137" s="747"/>
      <c r="CZL137" s="747"/>
      <c r="CZM137" s="747"/>
      <c r="CZN137" s="747"/>
      <c r="CZO137" s="747"/>
      <c r="CZP137" s="747"/>
      <c r="CZQ137" s="747"/>
      <c r="CZR137" s="747"/>
      <c r="CZS137" s="747"/>
      <c r="CZT137" s="747"/>
      <c r="CZU137" s="747"/>
      <c r="CZV137" s="747"/>
      <c r="CZW137" s="747"/>
      <c r="CZX137" s="747"/>
      <c r="CZY137" s="747"/>
      <c r="CZZ137" s="747"/>
      <c r="DAA137" s="747"/>
      <c r="DAB137" s="747"/>
      <c r="DAC137" s="747"/>
      <c r="DAD137" s="747"/>
      <c r="DAE137" s="747"/>
      <c r="DAF137" s="747"/>
      <c r="DAG137" s="747"/>
      <c r="DAH137" s="747"/>
      <c r="DAI137" s="747"/>
      <c r="DAJ137" s="747"/>
      <c r="DAK137" s="747"/>
      <c r="DAL137" s="747"/>
      <c r="DAM137" s="747"/>
      <c r="DAN137" s="747"/>
      <c r="DAO137" s="747"/>
      <c r="DAP137" s="747"/>
      <c r="DAQ137" s="747"/>
      <c r="DAR137" s="747"/>
      <c r="DAS137" s="747"/>
      <c r="DAT137" s="747"/>
      <c r="DAU137" s="747"/>
      <c r="DAV137" s="747"/>
      <c r="DAW137" s="747"/>
      <c r="DAX137" s="747"/>
      <c r="DAY137" s="747"/>
      <c r="DAZ137" s="747"/>
      <c r="DBA137" s="747"/>
      <c r="DBB137" s="747"/>
      <c r="DBC137" s="747"/>
      <c r="DBD137" s="747"/>
      <c r="DBE137" s="747"/>
      <c r="DBF137" s="747"/>
      <c r="DBG137" s="747"/>
      <c r="DBH137" s="747"/>
      <c r="DBI137" s="747"/>
      <c r="DBJ137" s="747"/>
      <c r="DBK137" s="747"/>
      <c r="DBL137" s="747"/>
      <c r="DBM137" s="747"/>
      <c r="DBN137" s="747"/>
      <c r="DBO137" s="747"/>
      <c r="DBP137" s="747"/>
      <c r="DBQ137" s="747"/>
      <c r="DBR137" s="747"/>
      <c r="DBS137" s="747"/>
      <c r="DBT137" s="747"/>
      <c r="DBU137" s="747"/>
      <c r="DBV137" s="747"/>
      <c r="DBW137" s="747"/>
      <c r="DBX137" s="747"/>
      <c r="DBY137" s="747"/>
      <c r="DBZ137" s="747"/>
      <c r="DCA137" s="747"/>
      <c r="DCB137" s="747"/>
      <c r="DCC137" s="747"/>
      <c r="DCD137" s="747"/>
      <c r="DCE137" s="747"/>
      <c r="DCF137" s="747"/>
      <c r="DCG137" s="747"/>
      <c r="DCH137" s="747"/>
      <c r="DCI137" s="747"/>
      <c r="DCJ137" s="747"/>
      <c r="DCK137" s="747"/>
      <c r="DCL137" s="747"/>
      <c r="DCM137" s="747"/>
      <c r="DCN137" s="747"/>
      <c r="DCO137" s="747"/>
      <c r="DCP137" s="747"/>
      <c r="DCQ137" s="747"/>
      <c r="DCR137" s="747"/>
      <c r="DCS137" s="747"/>
      <c r="DCT137" s="747"/>
      <c r="DCU137" s="747"/>
      <c r="DCV137" s="747"/>
      <c r="DCW137" s="747"/>
      <c r="DCX137" s="747"/>
      <c r="DCY137" s="747"/>
      <c r="DCZ137" s="747"/>
      <c r="DDA137" s="747"/>
      <c r="DDB137" s="747"/>
      <c r="DDC137" s="747"/>
      <c r="DDD137" s="747"/>
      <c r="DDE137" s="747"/>
      <c r="DDF137" s="747"/>
      <c r="DDG137" s="747"/>
      <c r="DDH137" s="747"/>
      <c r="DDI137" s="747"/>
      <c r="DDJ137" s="747"/>
      <c r="DDK137" s="747"/>
      <c r="DDL137" s="747"/>
      <c r="DDM137" s="747"/>
      <c r="DDN137" s="747"/>
      <c r="DDO137" s="747"/>
      <c r="DDP137" s="747"/>
      <c r="DDQ137" s="747"/>
      <c r="DDR137" s="747"/>
      <c r="DDS137" s="747"/>
      <c r="DDT137" s="747"/>
      <c r="DDU137" s="747"/>
      <c r="DDV137" s="747"/>
      <c r="DDW137" s="747"/>
      <c r="DDX137" s="747"/>
      <c r="DDY137" s="747"/>
      <c r="DDZ137" s="747"/>
      <c r="DEA137" s="747"/>
      <c r="DEB137" s="747"/>
      <c r="DEC137" s="747"/>
      <c r="DED137" s="747"/>
      <c r="DEE137" s="747"/>
      <c r="DEF137" s="747"/>
      <c r="DEG137" s="747"/>
      <c r="DEH137" s="747"/>
      <c r="DEI137" s="747"/>
      <c r="DEJ137" s="747"/>
      <c r="DEK137" s="747"/>
      <c r="DEL137" s="747"/>
      <c r="DEM137" s="747"/>
      <c r="DEN137" s="747"/>
      <c r="DEO137" s="747"/>
      <c r="DEP137" s="747"/>
      <c r="DEQ137" s="747"/>
      <c r="DER137" s="747"/>
      <c r="DES137" s="747"/>
      <c r="DET137" s="747"/>
      <c r="DEU137" s="747"/>
      <c r="DEV137" s="747"/>
      <c r="DEW137" s="747"/>
      <c r="DEX137" s="747"/>
      <c r="DEY137" s="747"/>
      <c r="DEZ137" s="747"/>
      <c r="DFA137" s="747"/>
      <c r="DFB137" s="747"/>
      <c r="DFC137" s="747"/>
      <c r="DFD137" s="747"/>
      <c r="DFE137" s="747"/>
      <c r="DFF137" s="747"/>
      <c r="DFG137" s="747"/>
      <c r="DFH137" s="747"/>
      <c r="DFI137" s="747"/>
      <c r="DFJ137" s="747"/>
      <c r="DFK137" s="747"/>
      <c r="DFL137" s="747"/>
      <c r="DFM137" s="747"/>
      <c r="DFN137" s="747"/>
      <c r="DFO137" s="747"/>
      <c r="DFP137" s="747"/>
      <c r="DFQ137" s="747"/>
      <c r="DFR137" s="747"/>
      <c r="DFS137" s="747"/>
      <c r="DFT137" s="747"/>
      <c r="DFU137" s="747"/>
      <c r="DFV137" s="747"/>
      <c r="DFW137" s="747"/>
      <c r="DFX137" s="747"/>
      <c r="DFY137" s="747"/>
      <c r="DFZ137" s="747"/>
      <c r="DGA137" s="747"/>
      <c r="DGB137" s="747"/>
      <c r="DGC137" s="747"/>
      <c r="DGD137" s="747"/>
      <c r="DGE137" s="747"/>
      <c r="DGF137" s="747"/>
      <c r="DGG137" s="747"/>
      <c r="DGH137" s="747"/>
      <c r="DGI137" s="747"/>
      <c r="DGJ137" s="747"/>
      <c r="DGK137" s="747"/>
      <c r="DGL137" s="747"/>
      <c r="DGM137" s="747"/>
      <c r="DGN137" s="747"/>
      <c r="DGO137" s="747"/>
      <c r="DGP137" s="747"/>
      <c r="DGQ137" s="747"/>
      <c r="DGR137" s="747"/>
      <c r="DGS137" s="747"/>
      <c r="DGT137" s="747"/>
      <c r="DGU137" s="747"/>
      <c r="DGV137" s="747"/>
      <c r="DGW137" s="747"/>
      <c r="DGX137" s="747"/>
      <c r="DGY137" s="747"/>
      <c r="DGZ137" s="747"/>
      <c r="DHA137" s="747"/>
      <c r="DHB137" s="747"/>
      <c r="DHC137" s="747"/>
      <c r="DHD137" s="747"/>
      <c r="DHE137" s="747"/>
      <c r="DHF137" s="747"/>
      <c r="DHG137" s="747"/>
      <c r="DHH137" s="747"/>
      <c r="DHI137" s="747"/>
      <c r="DHJ137" s="747"/>
      <c r="DHK137" s="747"/>
      <c r="DHL137" s="747"/>
      <c r="DHM137" s="747"/>
      <c r="DHN137" s="747"/>
      <c r="DHO137" s="747"/>
      <c r="DHP137" s="747"/>
      <c r="DHQ137" s="747"/>
      <c r="DHR137" s="747"/>
      <c r="DHS137" s="747"/>
      <c r="DHT137" s="747"/>
      <c r="DHU137" s="747"/>
      <c r="DHV137" s="747"/>
      <c r="DHW137" s="747"/>
      <c r="DHX137" s="747"/>
      <c r="DHY137" s="747"/>
      <c r="DHZ137" s="747"/>
      <c r="DIA137" s="747"/>
      <c r="DIB137" s="747"/>
      <c r="DIC137" s="747"/>
      <c r="DID137" s="747"/>
      <c r="DIE137" s="747"/>
      <c r="DIF137" s="747"/>
      <c r="DIG137" s="747"/>
      <c r="DIH137" s="747"/>
      <c r="DII137" s="747"/>
      <c r="DIJ137" s="747"/>
      <c r="DIK137" s="747"/>
      <c r="DIL137" s="747"/>
      <c r="DIM137" s="747"/>
      <c r="DIN137" s="747"/>
      <c r="DIO137" s="747"/>
      <c r="DIP137" s="747"/>
      <c r="DIQ137" s="747"/>
      <c r="DIR137" s="747"/>
      <c r="DIS137" s="747"/>
      <c r="DIT137" s="747"/>
      <c r="DIU137" s="747"/>
      <c r="DIV137" s="747"/>
      <c r="DIW137" s="747"/>
      <c r="DIX137" s="747"/>
      <c r="DIY137" s="747"/>
      <c r="DIZ137" s="747"/>
      <c r="DJA137" s="747"/>
      <c r="DJB137" s="747"/>
      <c r="DJC137" s="747"/>
      <c r="DJD137" s="747"/>
      <c r="DJE137" s="747"/>
      <c r="DJF137" s="747"/>
      <c r="DJG137" s="747"/>
      <c r="DJH137" s="747"/>
      <c r="DJI137" s="747"/>
      <c r="DJJ137" s="747"/>
      <c r="DJK137" s="747"/>
      <c r="DJL137" s="747"/>
      <c r="DJM137" s="747"/>
      <c r="DJN137" s="747"/>
      <c r="DJO137" s="747"/>
      <c r="DJP137" s="747"/>
      <c r="DJQ137" s="747"/>
      <c r="DJR137" s="747"/>
      <c r="DJS137" s="747"/>
      <c r="DJT137" s="747"/>
      <c r="DJU137" s="747"/>
      <c r="DJV137" s="747"/>
      <c r="DJW137" s="747"/>
      <c r="DJX137" s="747"/>
      <c r="DJY137" s="747"/>
      <c r="DJZ137" s="747"/>
      <c r="DKA137" s="747"/>
      <c r="DKB137" s="747"/>
      <c r="DKC137" s="747"/>
      <c r="DKD137" s="747"/>
      <c r="DKE137" s="747"/>
      <c r="DKF137" s="747"/>
      <c r="DKG137" s="747"/>
      <c r="DKH137" s="747"/>
      <c r="DKI137" s="747"/>
      <c r="DKJ137" s="747"/>
      <c r="DKK137" s="747"/>
      <c r="DKL137" s="747"/>
      <c r="DKM137" s="747"/>
      <c r="DKN137" s="747"/>
      <c r="DKO137" s="747"/>
      <c r="DKP137" s="747"/>
      <c r="DKQ137" s="747"/>
      <c r="DKR137" s="747"/>
      <c r="DKS137" s="747"/>
      <c r="DKT137" s="747"/>
      <c r="DKU137" s="747"/>
      <c r="DKV137" s="747"/>
      <c r="DKW137" s="747"/>
      <c r="DKX137" s="747"/>
      <c r="DKY137" s="747"/>
      <c r="DKZ137" s="747"/>
      <c r="DLA137" s="747"/>
      <c r="DLB137" s="747"/>
      <c r="DLC137" s="747"/>
      <c r="DLD137" s="747"/>
      <c r="DLE137" s="747"/>
      <c r="DLF137" s="747"/>
      <c r="DLG137" s="747"/>
      <c r="DLH137" s="747"/>
      <c r="DLI137" s="747"/>
      <c r="DLJ137" s="747"/>
      <c r="DLK137" s="747"/>
      <c r="DLL137" s="747"/>
      <c r="DLM137" s="747"/>
      <c r="DLN137" s="747"/>
      <c r="DLO137" s="747"/>
      <c r="DLP137" s="747"/>
      <c r="DLQ137" s="747"/>
      <c r="DLR137" s="747"/>
      <c r="DLS137" s="747"/>
      <c r="DLT137" s="747"/>
      <c r="DLU137" s="747"/>
      <c r="DLV137" s="747"/>
      <c r="DLW137" s="747"/>
      <c r="DLX137" s="747"/>
      <c r="DLY137" s="747"/>
      <c r="DLZ137" s="747"/>
      <c r="DMA137" s="747"/>
      <c r="DMB137" s="747"/>
      <c r="DMC137" s="747"/>
      <c r="DMD137" s="747"/>
      <c r="DME137" s="747"/>
      <c r="DMF137" s="747"/>
      <c r="DMG137" s="747"/>
      <c r="DMH137" s="747"/>
      <c r="DMI137" s="747"/>
      <c r="DMJ137" s="747"/>
      <c r="DMK137" s="747"/>
      <c r="DML137" s="747"/>
      <c r="DMM137" s="747"/>
      <c r="DMN137" s="747"/>
      <c r="DMO137" s="747"/>
      <c r="DMP137" s="747"/>
      <c r="DMQ137" s="747"/>
      <c r="DMR137" s="747"/>
      <c r="DMS137" s="747"/>
      <c r="DMT137" s="747"/>
      <c r="DMU137" s="747"/>
      <c r="DMV137" s="747"/>
      <c r="DMW137" s="747"/>
      <c r="DMX137" s="747"/>
      <c r="DMY137" s="747"/>
      <c r="DMZ137" s="747"/>
      <c r="DNA137" s="747"/>
      <c r="DNB137" s="747"/>
      <c r="DNC137" s="747"/>
      <c r="DND137" s="747"/>
      <c r="DNE137" s="747"/>
      <c r="DNF137" s="747"/>
      <c r="DNG137" s="747"/>
      <c r="DNH137" s="747"/>
      <c r="DNI137" s="747"/>
      <c r="DNJ137" s="747"/>
      <c r="DNK137" s="747"/>
      <c r="DNL137" s="747"/>
      <c r="DNM137" s="747"/>
      <c r="DNN137" s="747"/>
      <c r="DNO137" s="747"/>
      <c r="DNP137" s="747"/>
      <c r="DNQ137" s="747"/>
      <c r="DNR137" s="747"/>
      <c r="DNS137" s="747"/>
      <c r="DNT137" s="747"/>
      <c r="DNU137" s="747"/>
      <c r="DNV137" s="747"/>
      <c r="DNW137" s="747"/>
      <c r="DNX137" s="747"/>
      <c r="DNY137" s="747"/>
      <c r="DNZ137" s="747"/>
      <c r="DOA137" s="747"/>
      <c r="DOB137" s="747"/>
      <c r="DOC137" s="747"/>
      <c r="DOD137" s="747"/>
      <c r="DOE137" s="747"/>
      <c r="DOF137" s="747"/>
      <c r="DOG137" s="747"/>
      <c r="DOH137" s="747"/>
      <c r="DOI137" s="747"/>
      <c r="DOJ137" s="747"/>
      <c r="DOK137" s="747"/>
      <c r="DOL137" s="747"/>
      <c r="DOM137" s="747"/>
      <c r="DON137" s="747"/>
      <c r="DOO137" s="747"/>
      <c r="DOP137" s="747"/>
      <c r="DOQ137" s="747"/>
      <c r="DOR137" s="747"/>
      <c r="DOS137" s="747"/>
      <c r="DOT137" s="747"/>
      <c r="DOU137" s="747"/>
      <c r="DOV137" s="747"/>
      <c r="DOW137" s="747"/>
      <c r="DOX137" s="747"/>
      <c r="DOY137" s="747"/>
      <c r="DOZ137" s="747"/>
      <c r="DPA137" s="747"/>
      <c r="DPB137" s="747"/>
      <c r="DPC137" s="747"/>
      <c r="DPD137" s="747"/>
      <c r="DPE137" s="747"/>
      <c r="DPF137" s="747"/>
      <c r="DPG137" s="747"/>
      <c r="DPH137" s="747"/>
      <c r="DPI137" s="747"/>
      <c r="DPJ137" s="747"/>
      <c r="DPK137" s="747"/>
      <c r="DPL137" s="747"/>
      <c r="DPM137" s="747"/>
      <c r="DPN137" s="747"/>
      <c r="DPO137" s="747"/>
      <c r="DPP137" s="747"/>
      <c r="DPQ137" s="747"/>
      <c r="DPR137" s="747"/>
      <c r="DPS137" s="747"/>
      <c r="DPT137" s="747"/>
      <c r="DPU137" s="747"/>
      <c r="DPV137" s="747"/>
      <c r="DPW137" s="747"/>
      <c r="DPX137" s="747"/>
      <c r="DPY137" s="747"/>
      <c r="DPZ137" s="747"/>
      <c r="DQA137" s="747"/>
      <c r="DQB137" s="747"/>
      <c r="DQC137" s="747"/>
      <c r="DQD137" s="747"/>
      <c r="DQE137" s="747"/>
      <c r="DQF137" s="747"/>
      <c r="DQG137" s="747"/>
      <c r="DQH137" s="747"/>
      <c r="DQI137" s="747"/>
      <c r="DQJ137" s="747"/>
      <c r="DQK137" s="747"/>
      <c r="DQL137" s="747"/>
      <c r="DQM137" s="747"/>
      <c r="DQN137" s="747"/>
      <c r="DQO137" s="747"/>
      <c r="DQP137" s="747"/>
      <c r="DQQ137" s="747"/>
      <c r="DQR137" s="747"/>
      <c r="DQS137" s="747"/>
      <c r="DQT137" s="747"/>
      <c r="DQU137" s="747"/>
      <c r="DQV137" s="747"/>
      <c r="DQW137" s="747"/>
      <c r="DQX137" s="747"/>
      <c r="DQY137" s="747"/>
      <c r="DQZ137" s="747"/>
      <c r="DRA137" s="747"/>
      <c r="DRB137" s="747"/>
      <c r="DRC137" s="747"/>
      <c r="DRD137" s="747"/>
      <c r="DRE137" s="747"/>
      <c r="DRF137" s="747"/>
      <c r="DRG137" s="747"/>
      <c r="DRH137" s="747"/>
      <c r="DRI137" s="747"/>
      <c r="DRJ137" s="747"/>
      <c r="DRK137" s="747"/>
      <c r="DRL137" s="747"/>
      <c r="DRM137" s="747"/>
      <c r="DRN137" s="747"/>
      <c r="DRO137" s="747"/>
      <c r="DRP137" s="747"/>
      <c r="DRQ137" s="747"/>
      <c r="DRR137" s="747"/>
      <c r="DRS137" s="747"/>
      <c r="DRT137" s="747"/>
      <c r="DRU137" s="747"/>
      <c r="DRV137" s="747"/>
      <c r="DRW137" s="747"/>
      <c r="DRX137" s="747"/>
      <c r="DRY137" s="747"/>
      <c r="DRZ137" s="747"/>
      <c r="DSA137" s="747"/>
      <c r="DSB137" s="747"/>
      <c r="DSC137" s="747"/>
      <c r="DSD137" s="747"/>
      <c r="DSE137" s="747"/>
      <c r="DSF137" s="747"/>
      <c r="DSG137" s="747"/>
      <c r="DSH137" s="747"/>
      <c r="DSI137" s="747"/>
      <c r="DSJ137" s="747"/>
      <c r="DSK137" s="747"/>
      <c r="DSL137" s="747"/>
      <c r="DSM137" s="747"/>
      <c r="DSN137" s="747"/>
      <c r="DSO137" s="747"/>
      <c r="DSP137" s="747"/>
      <c r="DSQ137" s="747"/>
      <c r="DSR137" s="747"/>
      <c r="DSS137" s="747"/>
      <c r="DST137" s="747"/>
      <c r="DSU137" s="747"/>
      <c r="DSV137" s="747"/>
      <c r="DSW137" s="747"/>
      <c r="DSX137" s="747"/>
      <c r="DSY137" s="747"/>
      <c r="DSZ137" s="747"/>
      <c r="DTA137" s="747"/>
      <c r="DTB137" s="747"/>
      <c r="DTC137" s="747"/>
      <c r="DTD137" s="747"/>
      <c r="DTE137" s="747"/>
      <c r="DTF137" s="747"/>
      <c r="DTG137" s="747"/>
      <c r="DTH137" s="747"/>
      <c r="DTI137" s="747"/>
      <c r="DTJ137" s="747"/>
      <c r="DTK137" s="747"/>
      <c r="DTL137" s="747"/>
      <c r="DTM137" s="747"/>
      <c r="DTN137" s="747"/>
      <c r="DTO137" s="747"/>
      <c r="DTP137" s="747"/>
      <c r="DTQ137" s="747"/>
      <c r="DTR137" s="747"/>
      <c r="DTS137" s="747"/>
      <c r="DTT137" s="747"/>
      <c r="DTU137" s="747"/>
      <c r="DTV137" s="747"/>
      <c r="DTW137" s="747"/>
      <c r="DTX137" s="747"/>
      <c r="DTY137" s="747"/>
      <c r="DTZ137" s="747"/>
      <c r="DUA137" s="747"/>
      <c r="DUB137" s="747"/>
      <c r="DUC137" s="747"/>
      <c r="DUD137" s="747"/>
      <c r="DUE137" s="747"/>
      <c r="DUF137" s="747"/>
      <c r="DUG137" s="747"/>
      <c r="DUH137" s="747"/>
      <c r="DUI137" s="747"/>
      <c r="DUJ137" s="747"/>
      <c r="DUK137" s="747"/>
      <c r="DUL137" s="747"/>
      <c r="DUM137" s="747"/>
      <c r="DUN137" s="747"/>
      <c r="DUO137" s="747"/>
      <c r="DUP137" s="747"/>
      <c r="DUQ137" s="747"/>
      <c r="DUR137" s="747"/>
      <c r="DUS137" s="747"/>
      <c r="DUT137" s="747"/>
      <c r="DUU137" s="747"/>
      <c r="DUV137" s="747"/>
      <c r="DUW137" s="747"/>
      <c r="DUX137" s="747"/>
      <c r="DUY137" s="747"/>
      <c r="DUZ137" s="747"/>
      <c r="DVA137" s="747"/>
      <c r="DVB137" s="747"/>
      <c r="DVC137" s="747"/>
      <c r="DVD137" s="747"/>
      <c r="DVE137" s="747"/>
      <c r="DVF137" s="747"/>
      <c r="DVG137" s="747"/>
      <c r="DVH137" s="747"/>
      <c r="DVI137" s="747"/>
      <c r="DVJ137" s="747"/>
      <c r="DVK137" s="747"/>
      <c r="DVL137" s="747"/>
      <c r="DVM137" s="747"/>
      <c r="DVN137" s="747"/>
      <c r="DVO137" s="747"/>
      <c r="DVP137" s="747"/>
      <c r="DVQ137" s="747"/>
      <c r="DVR137" s="747"/>
      <c r="DVS137" s="747"/>
      <c r="DVT137" s="747"/>
      <c r="DVU137" s="747"/>
      <c r="DVV137" s="747"/>
      <c r="DVW137" s="747"/>
      <c r="DVX137" s="747"/>
      <c r="DVY137" s="747"/>
      <c r="DVZ137" s="747"/>
      <c r="DWA137" s="747"/>
      <c r="DWB137" s="747"/>
      <c r="DWC137" s="747"/>
      <c r="DWD137" s="747"/>
      <c r="DWE137" s="747"/>
      <c r="DWF137" s="747"/>
      <c r="DWG137" s="747"/>
      <c r="DWH137" s="747"/>
      <c r="DWI137" s="747"/>
      <c r="DWJ137" s="747"/>
      <c r="DWK137" s="747"/>
      <c r="DWL137" s="747"/>
      <c r="DWM137" s="747"/>
      <c r="DWN137" s="747"/>
      <c r="DWO137" s="747"/>
      <c r="DWP137" s="747"/>
      <c r="DWQ137" s="747"/>
      <c r="DWR137" s="747"/>
      <c r="DWS137" s="747"/>
      <c r="DWT137" s="747"/>
      <c r="DWU137" s="747"/>
      <c r="DWV137" s="747"/>
      <c r="DWW137" s="747"/>
      <c r="DWX137" s="747"/>
      <c r="DWY137" s="747"/>
      <c r="DWZ137" s="747"/>
      <c r="DXA137" s="747"/>
      <c r="DXB137" s="747"/>
      <c r="DXC137" s="747"/>
      <c r="DXD137" s="747"/>
      <c r="DXE137" s="747"/>
      <c r="DXF137" s="747"/>
      <c r="DXG137" s="747"/>
      <c r="DXH137" s="747"/>
      <c r="DXI137" s="747"/>
      <c r="DXJ137" s="747"/>
      <c r="DXK137" s="747"/>
      <c r="DXL137" s="747"/>
      <c r="DXM137" s="747"/>
      <c r="DXN137" s="747"/>
      <c r="DXO137" s="747"/>
      <c r="DXP137" s="747"/>
      <c r="DXQ137" s="747"/>
      <c r="DXR137" s="747"/>
      <c r="DXS137" s="747"/>
      <c r="DXT137" s="747"/>
      <c r="DXU137" s="747"/>
      <c r="DXV137" s="747"/>
      <c r="DXW137" s="747"/>
      <c r="DXX137" s="747"/>
      <c r="DXY137" s="747"/>
      <c r="DXZ137" s="747"/>
      <c r="DYA137" s="747"/>
      <c r="DYB137" s="747"/>
      <c r="DYC137" s="747"/>
      <c r="DYD137" s="747"/>
      <c r="DYE137" s="747"/>
      <c r="DYF137" s="747"/>
      <c r="DYG137" s="747"/>
      <c r="DYH137" s="747"/>
      <c r="DYI137" s="747"/>
      <c r="DYJ137" s="747"/>
      <c r="DYK137" s="747"/>
      <c r="DYL137" s="747"/>
      <c r="DYM137" s="747"/>
      <c r="DYN137" s="747"/>
      <c r="DYO137" s="747"/>
      <c r="DYP137" s="747"/>
      <c r="DYQ137" s="747"/>
      <c r="DYR137" s="747"/>
      <c r="DYS137" s="747"/>
      <c r="DYT137" s="747"/>
      <c r="DYU137" s="747"/>
      <c r="DYV137" s="747"/>
      <c r="DYW137" s="747"/>
      <c r="DYX137" s="747"/>
      <c r="DYY137" s="747"/>
      <c r="DYZ137" s="747"/>
      <c r="DZA137" s="747"/>
      <c r="DZB137" s="747"/>
      <c r="DZC137" s="747"/>
      <c r="DZD137" s="747"/>
      <c r="DZE137" s="747"/>
      <c r="DZF137" s="747"/>
      <c r="DZG137" s="747"/>
      <c r="DZH137" s="747"/>
      <c r="DZI137" s="747"/>
      <c r="DZJ137" s="747"/>
      <c r="DZK137" s="747"/>
      <c r="DZL137" s="747"/>
      <c r="DZM137" s="747"/>
      <c r="DZN137" s="747"/>
      <c r="DZO137" s="747"/>
      <c r="DZP137" s="747"/>
      <c r="DZQ137" s="747"/>
      <c r="DZR137" s="747"/>
      <c r="DZS137" s="747"/>
      <c r="DZT137" s="747"/>
      <c r="DZU137" s="747"/>
      <c r="DZV137" s="747"/>
      <c r="DZW137" s="747"/>
      <c r="DZX137" s="747"/>
      <c r="DZY137" s="747"/>
      <c r="DZZ137" s="747"/>
      <c r="EAA137" s="747"/>
      <c r="EAB137" s="747"/>
      <c r="EAC137" s="747"/>
      <c r="EAD137" s="747"/>
      <c r="EAE137" s="747"/>
      <c r="EAF137" s="747"/>
      <c r="EAG137" s="747"/>
      <c r="EAH137" s="747"/>
      <c r="EAI137" s="747"/>
      <c r="EAJ137" s="747"/>
      <c r="EAK137" s="747"/>
      <c r="EAL137" s="747"/>
      <c r="EAM137" s="747"/>
      <c r="EAN137" s="747"/>
      <c r="EAO137" s="747"/>
      <c r="EAP137" s="747"/>
      <c r="EAQ137" s="747"/>
      <c r="EAR137" s="747"/>
      <c r="EAS137" s="747"/>
      <c r="EAT137" s="747"/>
      <c r="EAU137" s="747"/>
      <c r="EAV137" s="747"/>
      <c r="EAW137" s="747"/>
      <c r="EAX137" s="747"/>
      <c r="EAY137" s="747"/>
      <c r="EAZ137" s="747"/>
      <c r="EBA137" s="747"/>
      <c r="EBB137" s="747"/>
      <c r="EBC137" s="747"/>
      <c r="EBD137" s="747"/>
      <c r="EBE137" s="747"/>
      <c r="EBF137" s="747"/>
      <c r="EBG137" s="747"/>
      <c r="EBH137" s="747"/>
      <c r="EBI137" s="747"/>
      <c r="EBJ137" s="747"/>
      <c r="EBK137" s="747"/>
      <c r="EBL137" s="747"/>
      <c r="EBM137" s="747"/>
      <c r="EBN137" s="747"/>
      <c r="EBO137" s="747"/>
      <c r="EBP137" s="747"/>
      <c r="EBQ137" s="747"/>
      <c r="EBR137" s="747"/>
      <c r="EBS137" s="747"/>
      <c r="EBT137" s="747"/>
      <c r="EBU137" s="747"/>
      <c r="EBV137" s="747"/>
      <c r="EBW137" s="747"/>
      <c r="EBX137" s="747"/>
      <c r="EBY137" s="747"/>
      <c r="EBZ137" s="747"/>
      <c r="ECA137" s="747"/>
      <c r="ECB137" s="747"/>
      <c r="ECC137" s="747"/>
      <c r="ECD137" s="747"/>
      <c r="ECE137" s="747"/>
      <c r="ECF137" s="747"/>
      <c r="ECG137" s="747"/>
      <c r="ECH137" s="747"/>
      <c r="ECI137" s="747"/>
      <c r="ECJ137" s="747"/>
      <c r="ECK137" s="747"/>
      <c r="ECL137" s="747"/>
      <c r="ECM137" s="747"/>
      <c r="ECN137" s="747"/>
      <c r="ECO137" s="747"/>
      <c r="ECP137" s="747"/>
      <c r="ECQ137" s="747"/>
      <c r="ECR137" s="747"/>
      <c r="ECS137" s="747"/>
      <c r="ECT137" s="747"/>
      <c r="ECU137" s="747"/>
      <c r="ECV137" s="747"/>
      <c r="ECW137" s="747"/>
      <c r="ECX137" s="747"/>
      <c r="ECY137" s="747"/>
      <c r="ECZ137" s="747"/>
      <c r="EDA137" s="747"/>
      <c r="EDB137" s="747"/>
      <c r="EDC137" s="747"/>
      <c r="EDD137" s="747"/>
      <c r="EDE137" s="747"/>
      <c r="EDF137" s="747"/>
      <c r="EDG137" s="747"/>
      <c r="EDH137" s="747"/>
      <c r="EDI137" s="747"/>
      <c r="EDJ137" s="747"/>
      <c r="EDK137" s="747"/>
      <c r="EDL137" s="747"/>
      <c r="EDM137" s="747"/>
      <c r="EDN137" s="747"/>
      <c r="EDO137" s="747"/>
      <c r="EDP137" s="747"/>
      <c r="EDQ137" s="747"/>
      <c r="EDR137" s="747"/>
      <c r="EDS137" s="747"/>
      <c r="EDT137" s="747"/>
      <c r="EDU137" s="747"/>
      <c r="EDV137" s="747"/>
      <c r="EDW137" s="747"/>
      <c r="EDX137" s="747"/>
      <c r="EDY137" s="747"/>
      <c r="EDZ137" s="747"/>
      <c r="EEA137" s="747"/>
      <c r="EEB137" s="747"/>
      <c r="EEC137" s="747"/>
      <c r="EED137" s="747"/>
      <c r="EEE137" s="747"/>
      <c r="EEF137" s="747"/>
      <c r="EEG137" s="747"/>
      <c r="EEH137" s="747"/>
      <c r="EEI137" s="747"/>
      <c r="EEJ137" s="747"/>
      <c r="EEK137" s="747"/>
      <c r="EEL137" s="747"/>
      <c r="EEM137" s="747"/>
      <c r="EEN137" s="747"/>
      <c r="EEO137" s="747"/>
      <c r="EEP137" s="747"/>
      <c r="EEQ137" s="747"/>
      <c r="EER137" s="747"/>
      <c r="EES137" s="747"/>
      <c r="EET137" s="747"/>
      <c r="EEU137" s="747"/>
      <c r="EEV137" s="747"/>
      <c r="EEW137" s="747"/>
      <c r="EEX137" s="747"/>
      <c r="EEY137" s="747"/>
      <c r="EEZ137" s="747"/>
      <c r="EFA137" s="747"/>
      <c r="EFB137" s="747"/>
      <c r="EFC137" s="747"/>
      <c r="EFD137" s="747"/>
      <c r="EFE137" s="747"/>
      <c r="EFF137" s="747"/>
      <c r="EFG137" s="747"/>
      <c r="EFH137" s="747"/>
      <c r="EFI137" s="747"/>
      <c r="EFJ137" s="747"/>
      <c r="EFK137" s="747"/>
      <c r="EFL137" s="747"/>
      <c r="EFM137" s="747"/>
      <c r="EFN137" s="747"/>
      <c r="EFO137" s="747"/>
      <c r="EFP137" s="747"/>
      <c r="EFQ137" s="747"/>
      <c r="EFR137" s="747"/>
      <c r="EFS137" s="747"/>
      <c r="EFT137" s="747"/>
      <c r="EFU137" s="747"/>
      <c r="EFV137" s="747"/>
      <c r="EFW137" s="747"/>
      <c r="EFX137" s="747"/>
      <c r="EFY137" s="747"/>
      <c r="EFZ137" s="747"/>
      <c r="EGA137" s="747"/>
      <c r="EGB137" s="747"/>
      <c r="EGC137" s="747"/>
      <c r="EGD137" s="747"/>
      <c r="EGE137" s="747"/>
      <c r="EGF137" s="747"/>
      <c r="EGG137" s="747"/>
      <c r="EGH137" s="747"/>
      <c r="EGI137" s="747"/>
      <c r="EGJ137" s="747"/>
      <c r="EGK137" s="747"/>
      <c r="EGL137" s="747"/>
      <c r="EGM137" s="747"/>
      <c r="EGN137" s="747"/>
      <c r="EGO137" s="747"/>
      <c r="EGP137" s="747"/>
      <c r="EGQ137" s="747"/>
      <c r="EGR137" s="747"/>
      <c r="EGS137" s="747"/>
      <c r="EGT137" s="747"/>
      <c r="EGU137" s="747"/>
      <c r="EGV137" s="747"/>
      <c r="EGW137" s="747"/>
      <c r="EGX137" s="747"/>
      <c r="EGY137" s="747"/>
      <c r="EGZ137" s="747"/>
      <c r="EHA137" s="747"/>
      <c r="EHB137" s="747"/>
      <c r="EHC137" s="747"/>
      <c r="EHD137" s="747"/>
      <c r="EHE137" s="747"/>
      <c r="EHF137" s="747"/>
      <c r="EHG137" s="747"/>
      <c r="EHH137" s="747"/>
      <c r="EHI137" s="747"/>
      <c r="EHJ137" s="747"/>
      <c r="EHK137" s="747"/>
      <c r="EHL137" s="747"/>
      <c r="EHM137" s="747"/>
      <c r="EHN137" s="747"/>
      <c r="EHO137" s="747"/>
      <c r="EHP137" s="747"/>
      <c r="EHQ137" s="747"/>
      <c r="EHR137" s="747"/>
      <c r="EHS137" s="747"/>
      <c r="EHT137" s="747"/>
      <c r="EHU137" s="747"/>
      <c r="EHV137" s="747"/>
      <c r="EHW137" s="747"/>
      <c r="EHX137" s="747"/>
      <c r="EHY137" s="747"/>
      <c r="EHZ137" s="747"/>
      <c r="EIA137" s="747"/>
      <c r="EIB137" s="747"/>
      <c r="EIC137" s="747"/>
      <c r="EID137" s="747"/>
      <c r="EIE137" s="747"/>
      <c r="EIF137" s="747"/>
      <c r="EIG137" s="747"/>
      <c r="EIH137" s="747"/>
      <c r="EII137" s="747"/>
      <c r="EIJ137" s="747"/>
      <c r="EIK137" s="747"/>
      <c r="EIL137" s="747"/>
      <c r="EIM137" s="747"/>
      <c r="EIN137" s="747"/>
      <c r="EIO137" s="747"/>
      <c r="EIP137" s="747"/>
      <c r="EIQ137" s="747"/>
      <c r="EIR137" s="747"/>
      <c r="EIS137" s="747"/>
      <c r="EIT137" s="747"/>
      <c r="EIU137" s="747"/>
      <c r="EIV137" s="747"/>
      <c r="EIW137" s="747"/>
      <c r="EIX137" s="747"/>
      <c r="EIY137" s="747"/>
      <c r="EIZ137" s="747"/>
      <c r="EJA137" s="747"/>
      <c r="EJB137" s="747"/>
      <c r="EJC137" s="747"/>
      <c r="EJD137" s="747"/>
      <c r="EJE137" s="747"/>
      <c r="EJF137" s="747"/>
      <c r="EJG137" s="747"/>
      <c r="EJH137" s="747"/>
      <c r="EJI137" s="747"/>
      <c r="EJJ137" s="747"/>
      <c r="EJK137" s="747"/>
      <c r="EJL137" s="747"/>
      <c r="EJM137" s="747"/>
      <c r="EJN137" s="747"/>
      <c r="EJO137" s="747"/>
      <c r="EJP137" s="747"/>
      <c r="EJQ137" s="747"/>
      <c r="EJR137" s="747"/>
      <c r="EJS137" s="747"/>
      <c r="EJT137" s="747"/>
      <c r="EJU137" s="747"/>
      <c r="EJV137" s="747"/>
      <c r="EJW137" s="747"/>
      <c r="EJX137" s="747"/>
      <c r="EJY137" s="747"/>
      <c r="EJZ137" s="747"/>
      <c r="EKA137" s="747"/>
      <c r="EKB137" s="747"/>
      <c r="EKC137" s="747"/>
      <c r="EKD137" s="747"/>
      <c r="EKE137" s="747"/>
      <c r="EKF137" s="747"/>
      <c r="EKG137" s="747"/>
      <c r="EKH137" s="747"/>
      <c r="EKI137" s="747"/>
      <c r="EKJ137" s="747"/>
      <c r="EKK137" s="747"/>
      <c r="EKL137" s="747"/>
      <c r="EKM137" s="747"/>
      <c r="EKN137" s="747"/>
      <c r="EKO137" s="747"/>
      <c r="EKP137" s="747"/>
      <c r="EKQ137" s="747"/>
      <c r="EKR137" s="747"/>
      <c r="EKS137" s="747"/>
      <c r="EKT137" s="747"/>
      <c r="EKU137" s="747"/>
      <c r="EKV137" s="747"/>
      <c r="EKW137" s="747"/>
      <c r="EKX137" s="747"/>
      <c r="EKY137" s="747"/>
      <c r="EKZ137" s="747"/>
      <c r="ELA137" s="747"/>
      <c r="ELB137" s="747"/>
      <c r="ELC137" s="747"/>
      <c r="ELD137" s="747"/>
      <c r="ELE137" s="747"/>
      <c r="ELF137" s="747"/>
      <c r="ELG137" s="747"/>
      <c r="ELH137" s="747"/>
      <c r="ELI137" s="747"/>
      <c r="ELJ137" s="747"/>
      <c r="ELK137" s="747"/>
      <c r="ELL137" s="747"/>
      <c r="ELM137" s="747"/>
      <c r="ELN137" s="747"/>
      <c r="ELO137" s="747"/>
      <c r="ELP137" s="747"/>
      <c r="ELQ137" s="747"/>
      <c r="ELR137" s="747"/>
      <c r="ELS137" s="747"/>
      <c r="ELT137" s="747"/>
      <c r="ELU137" s="747"/>
      <c r="ELV137" s="747"/>
      <c r="ELW137" s="747"/>
      <c r="ELX137" s="747"/>
      <c r="ELY137" s="747"/>
      <c r="ELZ137" s="747"/>
      <c r="EMA137" s="747"/>
      <c r="EMB137" s="747"/>
      <c r="EMC137" s="747"/>
      <c r="EMD137" s="747"/>
      <c r="EME137" s="747"/>
      <c r="EMF137" s="747"/>
      <c r="EMG137" s="747"/>
      <c r="EMH137" s="747"/>
      <c r="EMI137" s="747"/>
      <c r="EMJ137" s="747"/>
      <c r="EMK137" s="747"/>
      <c r="EML137" s="747"/>
      <c r="EMM137" s="747"/>
      <c r="EMN137" s="747"/>
      <c r="EMO137" s="747"/>
      <c r="EMP137" s="747"/>
      <c r="EMQ137" s="747"/>
      <c r="EMR137" s="747"/>
      <c r="EMS137" s="747"/>
      <c r="EMT137" s="747"/>
      <c r="EMU137" s="747"/>
      <c r="EMV137" s="747"/>
      <c r="EMW137" s="747"/>
      <c r="EMX137" s="747"/>
      <c r="EMY137" s="747"/>
      <c r="EMZ137" s="747"/>
      <c r="ENA137" s="747"/>
      <c r="ENB137" s="747"/>
      <c r="ENC137" s="747"/>
      <c r="END137" s="747"/>
      <c r="ENE137" s="747"/>
      <c r="ENF137" s="747"/>
      <c r="ENG137" s="747"/>
      <c r="ENH137" s="747"/>
      <c r="ENI137" s="747"/>
      <c r="ENJ137" s="747"/>
      <c r="ENK137" s="747"/>
      <c r="ENL137" s="747"/>
      <c r="ENM137" s="747"/>
      <c r="ENN137" s="747"/>
      <c r="ENO137" s="747"/>
      <c r="ENP137" s="747"/>
      <c r="ENQ137" s="747"/>
      <c r="ENR137" s="747"/>
      <c r="ENS137" s="747"/>
      <c r="ENT137" s="747"/>
      <c r="ENU137" s="747"/>
      <c r="ENV137" s="747"/>
      <c r="ENW137" s="747"/>
      <c r="ENX137" s="747"/>
      <c r="ENY137" s="747"/>
      <c r="ENZ137" s="747"/>
      <c r="EOA137" s="747"/>
      <c r="EOB137" s="747"/>
      <c r="EOC137" s="747"/>
      <c r="EOD137" s="747"/>
      <c r="EOE137" s="747"/>
      <c r="EOF137" s="747"/>
      <c r="EOG137" s="747"/>
      <c r="EOH137" s="747"/>
      <c r="EOI137" s="747"/>
      <c r="EOJ137" s="747"/>
      <c r="EOK137" s="747"/>
      <c r="EOL137" s="747"/>
      <c r="EOM137" s="747"/>
      <c r="EON137" s="747"/>
      <c r="EOO137" s="747"/>
      <c r="EOP137" s="747"/>
      <c r="EOQ137" s="747"/>
      <c r="EOR137" s="747"/>
      <c r="EOS137" s="747"/>
      <c r="EOT137" s="747"/>
      <c r="EOU137" s="747"/>
      <c r="EOV137" s="747"/>
      <c r="EOW137" s="747"/>
      <c r="EOX137" s="747"/>
      <c r="EOY137" s="747"/>
      <c r="EOZ137" s="747"/>
      <c r="EPA137" s="747"/>
      <c r="EPB137" s="747"/>
      <c r="EPC137" s="747"/>
      <c r="EPD137" s="747"/>
      <c r="EPE137" s="747"/>
      <c r="EPF137" s="747"/>
      <c r="EPG137" s="747"/>
      <c r="EPH137" s="747"/>
      <c r="EPI137" s="747"/>
      <c r="EPJ137" s="747"/>
      <c r="EPK137" s="747"/>
      <c r="EPL137" s="747"/>
      <c r="EPM137" s="747"/>
      <c r="EPN137" s="747"/>
      <c r="EPO137" s="747"/>
      <c r="EPP137" s="747"/>
      <c r="EPQ137" s="747"/>
      <c r="EPR137" s="747"/>
      <c r="EPS137" s="747"/>
      <c r="EPT137" s="747"/>
      <c r="EPU137" s="747"/>
      <c r="EPV137" s="747"/>
      <c r="EPW137" s="747"/>
      <c r="EPX137" s="747"/>
      <c r="EPY137" s="747"/>
      <c r="EPZ137" s="747"/>
      <c r="EQA137" s="747"/>
      <c r="EQB137" s="747"/>
      <c r="EQC137" s="747"/>
      <c r="EQD137" s="747"/>
      <c r="EQE137" s="747"/>
      <c r="EQF137" s="747"/>
      <c r="EQG137" s="747"/>
      <c r="EQH137" s="747"/>
      <c r="EQI137" s="747"/>
      <c r="EQJ137" s="747"/>
      <c r="EQK137" s="747"/>
      <c r="EQL137" s="747"/>
      <c r="EQM137" s="747"/>
      <c r="EQN137" s="747"/>
      <c r="EQO137" s="747"/>
      <c r="EQP137" s="747"/>
      <c r="EQQ137" s="747"/>
      <c r="EQR137" s="747"/>
      <c r="EQS137" s="747"/>
      <c r="EQT137" s="747"/>
      <c r="EQU137" s="747"/>
      <c r="EQV137" s="747"/>
      <c r="EQW137" s="747"/>
      <c r="EQX137" s="747"/>
      <c r="EQY137" s="747"/>
      <c r="EQZ137" s="747"/>
      <c r="ERA137" s="747"/>
      <c r="ERB137" s="747"/>
      <c r="ERC137" s="747"/>
      <c r="ERD137" s="747"/>
      <c r="ERE137" s="747"/>
      <c r="ERF137" s="747"/>
      <c r="ERG137" s="747"/>
      <c r="ERH137" s="747"/>
      <c r="ERI137" s="747"/>
      <c r="ERJ137" s="747"/>
      <c r="ERK137" s="747"/>
      <c r="ERL137" s="747"/>
      <c r="ERM137" s="747"/>
      <c r="ERN137" s="747"/>
      <c r="ERO137" s="747"/>
      <c r="ERP137" s="747"/>
      <c r="ERQ137" s="747"/>
      <c r="ERR137" s="747"/>
      <c r="ERS137" s="747"/>
      <c r="ERT137" s="747"/>
      <c r="ERU137" s="747"/>
      <c r="ERV137" s="747"/>
      <c r="ERW137" s="747"/>
      <c r="ERX137" s="747"/>
      <c r="ERY137" s="747"/>
      <c r="ERZ137" s="747"/>
      <c r="ESA137" s="747"/>
      <c r="ESB137" s="747"/>
      <c r="ESC137" s="747"/>
      <c r="ESD137" s="747"/>
      <c r="ESE137" s="747"/>
      <c r="ESF137" s="747"/>
      <c r="ESG137" s="747"/>
      <c r="ESH137" s="747"/>
      <c r="ESI137" s="747"/>
      <c r="ESJ137" s="747"/>
      <c r="ESK137" s="747"/>
      <c r="ESL137" s="747"/>
      <c r="ESM137" s="747"/>
      <c r="ESN137" s="747"/>
      <c r="ESO137" s="747"/>
      <c r="ESP137" s="747"/>
      <c r="ESQ137" s="747"/>
      <c r="ESR137" s="747"/>
      <c r="ESS137" s="747"/>
      <c r="EST137" s="747"/>
      <c r="ESU137" s="747"/>
      <c r="ESV137" s="747"/>
      <c r="ESW137" s="747"/>
      <c r="ESX137" s="747"/>
      <c r="ESY137" s="747"/>
      <c r="ESZ137" s="747"/>
      <c r="ETA137" s="747"/>
      <c r="ETB137" s="747"/>
      <c r="ETC137" s="747"/>
      <c r="ETD137" s="747"/>
      <c r="ETE137" s="747"/>
      <c r="ETF137" s="747"/>
      <c r="ETG137" s="747"/>
      <c r="ETH137" s="747"/>
      <c r="ETI137" s="747"/>
      <c r="ETJ137" s="747"/>
      <c r="ETK137" s="747"/>
      <c r="ETL137" s="747"/>
      <c r="ETM137" s="747"/>
      <c r="ETN137" s="747"/>
      <c r="ETO137" s="747"/>
      <c r="ETP137" s="747"/>
      <c r="ETQ137" s="747"/>
      <c r="ETR137" s="747"/>
      <c r="ETS137" s="747"/>
      <c r="ETT137" s="747"/>
      <c r="ETU137" s="747"/>
      <c r="ETV137" s="747"/>
      <c r="ETW137" s="747"/>
      <c r="ETX137" s="747"/>
      <c r="ETY137" s="747"/>
      <c r="ETZ137" s="747"/>
      <c r="EUA137" s="747"/>
      <c r="EUB137" s="747"/>
      <c r="EUC137" s="747"/>
      <c r="EUD137" s="747"/>
      <c r="EUE137" s="747"/>
      <c r="EUF137" s="747"/>
      <c r="EUG137" s="747"/>
      <c r="EUH137" s="747"/>
      <c r="EUI137" s="747"/>
      <c r="EUJ137" s="747"/>
      <c r="EUK137" s="747"/>
      <c r="EUL137" s="747"/>
      <c r="EUM137" s="747"/>
      <c r="EUN137" s="747"/>
      <c r="EUO137" s="747"/>
      <c r="EUP137" s="747"/>
      <c r="EUQ137" s="747"/>
      <c r="EUR137" s="747"/>
      <c r="EUS137" s="747"/>
      <c r="EUT137" s="747"/>
      <c r="EUU137" s="747"/>
      <c r="EUV137" s="747"/>
      <c r="EUW137" s="747"/>
      <c r="EUX137" s="747"/>
      <c r="EUY137" s="747"/>
      <c r="EUZ137" s="747"/>
      <c r="EVA137" s="747"/>
      <c r="EVB137" s="747"/>
      <c r="EVC137" s="747"/>
      <c r="EVD137" s="747"/>
      <c r="EVE137" s="747"/>
      <c r="EVF137" s="747"/>
      <c r="EVG137" s="747"/>
      <c r="EVH137" s="747"/>
      <c r="EVI137" s="747"/>
      <c r="EVJ137" s="747"/>
      <c r="EVK137" s="747"/>
      <c r="EVL137" s="747"/>
      <c r="EVM137" s="747"/>
      <c r="EVN137" s="747"/>
      <c r="EVO137" s="747"/>
      <c r="EVP137" s="747"/>
      <c r="EVQ137" s="747"/>
      <c r="EVR137" s="747"/>
      <c r="EVS137" s="747"/>
      <c r="EVT137" s="747"/>
      <c r="EVU137" s="747"/>
      <c r="EVV137" s="747"/>
      <c r="EVW137" s="747"/>
      <c r="EVX137" s="747"/>
      <c r="EVY137" s="747"/>
      <c r="EVZ137" s="747"/>
      <c r="EWA137" s="747"/>
      <c r="EWB137" s="747"/>
      <c r="EWC137" s="747"/>
      <c r="EWD137" s="747"/>
      <c r="EWE137" s="747"/>
      <c r="EWF137" s="747"/>
      <c r="EWG137" s="747"/>
      <c r="EWH137" s="747"/>
      <c r="EWI137" s="747"/>
      <c r="EWJ137" s="747"/>
      <c r="EWK137" s="747"/>
      <c r="EWL137" s="747"/>
      <c r="EWM137" s="747"/>
      <c r="EWN137" s="747"/>
      <c r="EWO137" s="747"/>
      <c r="EWP137" s="747"/>
      <c r="EWQ137" s="747"/>
      <c r="EWR137" s="747"/>
      <c r="EWS137" s="747"/>
      <c r="EWT137" s="747"/>
      <c r="EWU137" s="747"/>
      <c r="EWV137" s="747"/>
      <c r="EWW137" s="747"/>
      <c r="EWX137" s="747"/>
      <c r="EWY137" s="747"/>
      <c r="EWZ137" s="747"/>
      <c r="EXA137" s="747"/>
      <c r="EXB137" s="747"/>
      <c r="EXC137" s="747"/>
      <c r="EXD137" s="747"/>
      <c r="EXE137" s="747"/>
      <c r="EXF137" s="747"/>
      <c r="EXG137" s="747"/>
      <c r="EXH137" s="747"/>
      <c r="EXI137" s="747"/>
      <c r="EXJ137" s="747"/>
      <c r="EXK137" s="747"/>
      <c r="EXL137" s="747"/>
      <c r="EXM137" s="747"/>
      <c r="EXN137" s="747"/>
      <c r="EXO137" s="747"/>
      <c r="EXP137" s="747"/>
      <c r="EXQ137" s="747"/>
      <c r="EXR137" s="747"/>
      <c r="EXS137" s="747"/>
      <c r="EXT137" s="747"/>
      <c r="EXU137" s="747"/>
      <c r="EXV137" s="747"/>
      <c r="EXW137" s="747"/>
      <c r="EXX137" s="747"/>
      <c r="EXY137" s="747"/>
      <c r="EXZ137" s="747"/>
      <c r="EYA137" s="747"/>
      <c r="EYB137" s="747"/>
      <c r="EYC137" s="747"/>
      <c r="EYD137" s="747"/>
      <c r="EYE137" s="747"/>
      <c r="EYF137" s="747"/>
      <c r="EYG137" s="747"/>
      <c r="EYH137" s="747"/>
      <c r="EYI137" s="747"/>
      <c r="EYJ137" s="747"/>
      <c r="EYK137" s="747"/>
      <c r="EYL137" s="747"/>
      <c r="EYM137" s="747"/>
      <c r="EYN137" s="747"/>
      <c r="EYO137" s="747"/>
      <c r="EYP137" s="747"/>
      <c r="EYQ137" s="747"/>
      <c r="EYR137" s="747"/>
      <c r="EYS137" s="747"/>
      <c r="EYT137" s="747"/>
      <c r="EYU137" s="747"/>
      <c r="EYV137" s="747"/>
      <c r="EYW137" s="747"/>
      <c r="EYX137" s="747"/>
      <c r="EYY137" s="747"/>
      <c r="EYZ137" s="747"/>
      <c r="EZA137" s="747"/>
      <c r="EZB137" s="747"/>
      <c r="EZC137" s="747"/>
      <c r="EZD137" s="747"/>
      <c r="EZE137" s="747"/>
      <c r="EZF137" s="747"/>
      <c r="EZG137" s="747"/>
      <c r="EZH137" s="747"/>
      <c r="EZI137" s="747"/>
      <c r="EZJ137" s="747"/>
      <c r="EZK137" s="747"/>
      <c r="EZL137" s="747"/>
      <c r="EZM137" s="747"/>
      <c r="EZN137" s="747"/>
      <c r="EZO137" s="747"/>
      <c r="EZP137" s="747"/>
      <c r="EZQ137" s="747"/>
      <c r="EZR137" s="747"/>
      <c r="EZS137" s="747"/>
      <c r="EZT137" s="747"/>
      <c r="EZU137" s="747"/>
      <c r="EZV137" s="747"/>
      <c r="EZW137" s="747"/>
      <c r="EZX137" s="747"/>
      <c r="EZY137" s="747"/>
      <c r="EZZ137" s="747"/>
      <c r="FAA137" s="747"/>
      <c r="FAB137" s="747"/>
      <c r="FAC137" s="747"/>
      <c r="FAD137" s="747"/>
      <c r="FAE137" s="747"/>
      <c r="FAF137" s="747"/>
      <c r="FAG137" s="747"/>
      <c r="FAH137" s="747"/>
      <c r="FAI137" s="747"/>
      <c r="FAJ137" s="747"/>
      <c r="FAK137" s="747"/>
      <c r="FAL137" s="747"/>
      <c r="FAM137" s="747"/>
      <c r="FAN137" s="747"/>
      <c r="FAO137" s="747"/>
      <c r="FAP137" s="747"/>
      <c r="FAQ137" s="747"/>
      <c r="FAR137" s="747"/>
      <c r="FAS137" s="747"/>
      <c r="FAT137" s="747"/>
      <c r="FAU137" s="747"/>
      <c r="FAV137" s="747"/>
      <c r="FAW137" s="747"/>
      <c r="FAX137" s="747"/>
      <c r="FAY137" s="747"/>
      <c r="FAZ137" s="747"/>
      <c r="FBA137" s="747"/>
      <c r="FBB137" s="747"/>
      <c r="FBC137" s="747"/>
      <c r="FBD137" s="747"/>
      <c r="FBE137" s="747"/>
      <c r="FBF137" s="747"/>
      <c r="FBG137" s="747"/>
      <c r="FBH137" s="747"/>
      <c r="FBI137" s="747"/>
      <c r="FBJ137" s="747"/>
      <c r="FBK137" s="747"/>
      <c r="FBL137" s="747"/>
      <c r="FBM137" s="747"/>
      <c r="FBN137" s="747"/>
      <c r="FBO137" s="747"/>
      <c r="FBP137" s="747"/>
      <c r="FBQ137" s="747"/>
      <c r="FBR137" s="747"/>
      <c r="FBS137" s="747"/>
      <c r="FBT137" s="747"/>
      <c r="FBU137" s="747"/>
      <c r="FBV137" s="747"/>
      <c r="FBW137" s="747"/>
      <c r="FBX137" s="747"/>
      <c r="FBY137" s="747"/>
      <c r="FBZ137" s="747"/>
      <c r="FCA137" s="747"/>
      <c r="FCB137" s="747"/>
      <c r="FCC137" s="747"/>
      <c r="FCD137" s="747"/>
      <c r="FCE137" s="747"/>
      <c r="FCF137" s="747"/>
      <c r="FCG137" s="747"/>
      <c r="FCH137" s="747"/>
      <c r="FCI137" s="747"/>
      <c r="FCJ137" s="747"/>
      <c r="FCK137" s="747"/>
      <c r="FCL137" s="747"/>
      <c r="FCM137" s="747"/>
      <c r="FCN137" s="747"/>
      <c r="FCO137" s="747"/>
      <c r="FCP137" s="747"/>
      <c r="FCQ137" s="747"/>
      <c r="FCR137" s="747"/>
      <c r="FCS137" s="747"/>
      <c r="FCT137" s="747"/>
      <c r="FCU137" s="747"/>
      <c r="FCV137" s="747"/>
      <c r="FCW137" s="747"/>
      <c r="FCX137" s="747"/>
      <c r="FCY137" s="747"/>
      <c r="FCZ137" s="747"/>
      <c r="FDA137" s="747"/>
      <c r="FDB137" s="747"/>
      <c r="FDC137" s="747"/>
      <c r="FDD137" s="747"/>
      <c r="FDE137" s="747"/>
      <c r="FDF137" s="747"/>
      <c r="FDG137" s="747"/>
      <c r="FDH137" s="747"/>
      <c r="FDI137" s="747"/>
      <c r="FDJ137" s="747"/>
      <c r="FDK137" s="747"/>
      <c r="FDL137" s="747"/>
      <c r="FDM137" s="747"/>
      <c r="FDN137" s="747"/>
      <c r="FDO137" s="747"/>
      <c r="FDP137" s="747"/>
      <c r="FDQ137" s="747"/>
      <c r="FDR137" s="747"/>
      <c r="FDS137" s="747"/>
      <c r="FDT137" s="747"/>
      <c r="FDU137" s="747"/>
      <c r="FDV137" s="747"/>
      <c r="FDW137" s="747"/>
      <c r="FDX137" s="747"/>
      <c r="FDY137" s="747"/>
      <c r="FDZ137" s="747"/>
      <c r="FEA137" s="747"/>
      <c r="FEB137" s="747"/>
      <c r="FEC137" s="747"/>
      <c r="FED137" s="747"/>
      <c r="FEE137" s="747"/>
      <c r="FEF137" s="747"/>
      <c r="FEG137" s="747"/>
      <c r="FEH137" s="747"/>
      <c r="FEI137" s="747"/>
      <c r="FEJ137" s="747"/>
      <c r="FEK137" s="747"/>
      <c r="FEL137" s="747"/>
      <c r="FEM137" s="747"/>
      <c r="FEN137" s="747"/>
      <c r="FEO137" s="747"/>
      <c r="FEP137" s="747"/>
      <c r="FEQ137" s="747"/>
      <c r="FER137" s="747"/>
      <c r="FES137" s="747"/>
      <c r="FET137" s="747"/>
      <c r="FEU137" s="747"/>
      <c r="FEV137" s="747"/>
      <c r="FEW137" s="747"/>
      <c r="FEX137" s="747"/>
      <c r="FEY137" s="747"/>
      <c r="FEZ137" s="747"/>
      <c r="FFA137" s="747"/>
      <c r="FFB137" s="747"/>
      <c r="FFC137" s="747"/>
      <c r="FFD137" s="747"/>
      <c r="FFE137" s="747"/>
      <c r="FFF137" s="747"/>
      <c r="FFG137" s="747"/>
      <c r="FFH137" s="747"/>
      <c r="FFI137" s="747"/>
      <c r="FFJ137" s="747"/>
      <c r="FFK137" s="747"/>
      <c r="FFL137" s="747"/>
      <c r="FFM137" s="747"/>
      <c r="FFN137" s="747"/>
      <c r="FFO137" s="747"/>
      <c r="FFP137" s="747"/>
      <c r="FFQ137" s="747"/>
      <c r="FFR137" s="747"/>
      <c r="FFS137" s="747"/>
      <c r="FFT137" s="747"/>
      <c r="FFU137" s="747"/>
      <c r="FFV137" s="747"/>
      <c r="FFW137" s="747"/>
      <c r="FFX137" s="747"/>
      <c r="FFY137" s="747"/>
      <c r="FFZ137" s="747"/>
      <c r="FGA137" s="747"/>
      <c r="FGB137" s="747"/>
      <c r="FGC137" s="747"/>
      <c r="FGD137" s="747"/>
      <c r="FGE137" s="747"/>
      <c r="FGF137" s="747"/>
      <c r="FGG137" s="747"/>
      <c r="FGH137" s="747"/>
      <c r="FGI137" s="747"/>
      <c r="FGJ137" s="747"/>
      <c r="FGK137" s="747"/>
      <c r="FGL137" s="747"/>
      <c r="FGM137" s="747"/>
      <c r="FGN137" s="747"/>
      <c r="FGO137" s="747"/>
      <c r="FGP137" s="747"/>
      <c r="FGQ137" s="747"/>
      <c r="FGR137" s="747"/>
      <c r="FGS137" s="747"/>
      <c r="FGT137" s="747"/>
      <c r="FGU137" s="747"/>
      <c r="FGV137" s="747"/>
      <c r="FGW137" s="747"/>
      <c r="FGX137" s="747"/>
      <c r="FGY137" s="747"/>
      <c r="FGZ137" s="747"/>
      <c r="FHA137" s="747"/>
      <c r="FHB137" s="747"/>
      <c r="FHC137" s="747"/>
      <c r="FHD137" s="747"/>
      <c r="FHE137" s="747"/>
      <c r="FHF137" s="747"/>
      <c r="FHG137" s="747"/>
      <c r="FHH137" s="747"/>
      <c r="FHI137" s="747"/>
      <c r="FHJ137" s="747"/>
      <c r="FHK137" s="747"/>
      <c r="FHL137" s="747"/>
      <c r="FHM137" s="747"/>
      <c r="FHN137" s="747"/>
      <c r="FHO137" s="747"/>
      <c r="FHP137" s="747"/>
      <c r="FHQ137" s="747"/>
      <c r="FHR137" s="747"/>
      <c r="FHS137" s="747"/>
      <c r="FHT137" s="747"/>
      <c r="FHU137" s="747"/>
      <c r="FHV137" s="747"/>
      <c r="FHW137" s="747"/>
      <c r="FHX137" s="747"/>
      <c r="FHY137" s="747"/>
      <c r="FHZ137" s="747"/>
      <c r="FIA137" s="747"/>
      <c r="FIB137" s="747"/>
      <c r="FIC137" s="747"/>
      <c r="FID137" s="747"/>
      <c r="FIE137" s="747"/>
      <c r="FIF137" s="747"/>
      <c r="FIG137" s="747"/>
      <c r="FIH137" s="747"/>
      <c r="FII137" s="747"/>
      <c r="FIJ137" s="747"/>
      <c r="FIK137" s="747"/>
      <c r="FIL137" s="747"/>
      <c r="FIM137" s="747"/>
      <c r="FIN137" s="747"/>
      <c r="FIO137" s="747"/>
      <c r="FIP137" s="747"/>
      <c r="FIQ137" s="747"/>
      <c r="FIR137" s="747"/>
      <c r="FIS137" s="747"/>
      <c r="FIT137" s="747"/>
      <c r="FIU137" s="747"/>
      <c r="FIV137" s="747"/>
      <c r="FIW137" s="747"/>
      <c r="FIX137" s="747"/>
      <c r="FIY137" s="747"/>
      <c r="FIZ137" s="747"/>
      <c r="FJA137" s="747"/>
      <c r="FJB137" s="747"/>
      <c r="FJC137" s="747"/>
      <c r="FJD137" s="747"/>
      <c r="FJE137" s="747"/>
      <c r="FJF137" s="747"/>
      <c r="FJG137" s="747"/>
      <c r="FJH137" s="747"/>
      <c r="FJI137" s="747"/>
      <c r="FJJ137" s="747"/>
      <c r="FJK137" s="747"/>
      <c r="FJL137" s="747"/>
      <c r="FJM137" s="747"/>
      <c r="FJN137" s="747"/>
      <c r="FJO137" s="747"/>
      <c r="FJP137" s="747"/>
      <c r="FJQ137" s="747"/>
      <c r="FJR137" s="747"/>
      <c r="FJS137" s="747"/>
      <c r="FJT137" s="747"/>
      <c r="FJU137" s="747"/>
      <c r="FJV137" s="747"/>
      <c r="FJW137" s="747"/>
      <c r="FJX137" s="747"/>
      <c r="FJY137" s="747"/>
      <c r="FJZ137" s="747"/>
      <c r="FKA137" s="747"/>
      <c r="FKB137" s="747"/>
      <c r="FKC137" s="747"/>
      <c r="FKD137" s="747"/>
      <c r="FKE137" s="747"/>
      <c r="FKF137" s="747"/>
      <c r="FKG137" s="747"/>
      <c r="FKH137" s="747"/>
      <c r="FKI137" s="747"/>
      <c r="FKJ137" s="747"/>
      <c r="FKK137" s="747"/>
      <c r="FKL137" s="747"/>
      <c r="FKM137" s="747"/>
      <c r="FKN137" s="747"/>
      <c r="FKO137" s="747"/>
      <c r="FKP137" s="747"/>
      <c r="FKQ137" s="747"/>
      <c r="FKR137" s="747"/>
      <c r="FKS137" s="747"/>
      <c r="FKT137" s="747"/>
      <c r="FKU137" s="747"/>
      <c r="FKV137" s="747"/>
      <c r="FKW137" s="747"/>
      <c r="FKX137" s="747"/>
      <c r="FKY137" s="747"/>
      <c r="FKZ137" s="747"/>
      <c r="FLA137" s="747"/>
      <c r="FLB137" s="747"/>
      <c r="FLC137" s="747"/>
      <c r="FLD137" s="747"/>
      <c r="FLE137" s="747"/>
      <c r="FLF137" s="747"/>
      <c r="FLG137" s="747"/>
      <c r="FLH137" s="747"/>
      <c r="FLI137" s="747"/>
      <c r="FLJ137" s="747"/>
      <c r="FLK137" s="747"/>
      <c r="FLL137" s="747"/>
      <c r="FLM137" s="747"/>
      <c r="FLN137" s="747"/>
      <c r="FLO137" s="747"/>
      <c r="FLP137" s="747"/>
      <c r="FLQ137" s="747"/>
      <c r="FLR137" s="747"/>
      <c r="FLS137" s="747"/>
      <c r="FLT137" s="747"/>
      <c r="FLU137" s="747"/>
      <c r="FLV137" s="747"/>
      <c r="FLW137" s="747"/>
      <c r="FLX137" s="747"/>
      <c r="FLY137" s="747"/>
      <c r="FLZ137" s="747"/>
      <c r="FMA137" s="747"/>
      <c r="FMB137" s="747"/>
      <c r="FMC137" s="747"/>
      <c r="FMD137" s="747"/>
      <c r="FME137" s="747"/>
      <c r="FMF137" s="747"/>
      <c r="FMG137" s="747"/>
      <c r="FMH137" s="747"/>
      <c r="FMI137" s="747"/>
      <c r="FMJ137" s="747"/>
      <c r="FMK137" s="747"/>
      <c r="FML137" s="747"/>
      <c r="FMM137" s="747"/>
      <c r="FMN137" s="747"/>
      <c r="FMO137" s="747"/>
      <c r="FMP137" s="747"/>
      <c r="FMQ137" s="747"/>
      <c r="FMR137" s="747"/>
      <c r="FMS137" s="747"/>
      <c r="FMT137" s="747"/>
      <c r="FMU137" s="747"/>
      <c r="FMV137" s="747"/>
      <c r="FMW137" s="747"/>
      <c r="FMX137" s="747"/>
      <c r="FMY137" s="747"/>
      <c r="FMZ137" s="747"/>
      <c r="FNA137" s="747"/>
      <c r="FNB137" s="747"/>
      <c r="FNC137" s="747"/>
      <c r="FND137" s="747"/>
      <c r="FNE137" s="747"/>
      <c r="FNF137" s="747"/>
      <c r="FNG137" s="747"/>
      <c r="FNH137" s="747"/>
      <c r="FNI137" s="747"/>
      <c r="FNJ137" s="747"/>
      <c r="FNK137" s="747"/>
      <c r="FNL137" s="747"/>
      <c r="FNM137" s="747"/>
      <c r="FNN137" s="747"/>
      <c r="FNO137" s="747"/>
      <c r="FNP137" s="747"/>
      <c r="FNQ137" s="747"/>
      <c r="FNR137" s="747"/>
      <c r="FNS137" s="747"/>
      <c r="FNT137" s="747"/>
      <c r="FNU137" s="747"/>
      <c r="FNV137" s="747"/>
      <c r="FNW137" s="747"/>
      <c r="FNX137" s="747"/>
      <c r="FNY137" s="747"/>
      <c r="FNZ137" s="747"/>
      <c r="FOA137" s="747"/>
      <c r="FOB137" s="747"/>
      <c r="FOC137" s="747"/>
      <c r="FOD137" s="747"/>
      <c r="FOE137" s="747"/>
      <c r="FOF137" s="747"/>
      <c r="FOG137" s="747"/>
      <c r="FOH137" s="747"/>
      <c r="FOI137" s="747"/>
      <c r="FOJ137" s="747"/>
      <c r="FOK137" s="747"/>
      <c r="FOL137" s="747"/>
      <c r="FOM137" s="747"/>
      <c r="FON137" s="747"/>
      <c r="FOO137" s="747"/>
      <c r="FOP137" s="747"/>
      <c r="FOQ137" s="747"/>
      <c r="FOR137" s="747"/>
      <c r="FOS137" s="747"/>
      <c r="FOT137" s="747"/>
      <c r="FOU137" s="747"/>
      <c r="FOV137" s="747"/>
      <c r="FOW137" s="747"/>
      <c r="FOX137" s="747"/>
      <c r="FOY137" s="747"/>
      <c r="FOZ137" s="747"/>
      <c r="FPA137" s="747"/>
      <c r="FPB137" s="747"/>
      <c r="FPC137" s="747"/>
      <c r="FPD137" s="747"/>
      <c r="FPE137" s="747"/>
      <c r="FPF137" s="747"/>
      <c r="FPG137" s="747"/>
      <c r="FPH137" s="747"/>
      <c r="FPI137" s="747"/>
      <c r="FPJ137" s="747"/>
      <c r="FPK137" s="747"/>
      <c r="FPL137" s="747"/>
      <c r="FPM137" s="747"/>
      <c r="FPN137" s="747"/>
      <c r="FPO137" s="747"/>
      <c r="FPP137" s="747"/>
      <c r="FPQ137" s="747"/>
      <c r="FPR137" s="747"/>
      <c r="FPS137" s="747"/>
      <c r="FPT137" s="747"/>
      <c r="FPU137" s="747"/>
      <c r="FPV137" s="747"/>
      <c r="FPW137" s="747"/>
      <c r="FPX137" s="747"/>
      <c r="FPY137" s="747"/>
      <c r="FPZ137" s="747"/>
      <c r="FQA137" s="747"/>
      <c r="FQB137" s="747"/>
      <c r="FQC137" s="747"/>
      <c r="FQD137" s="747"/>
      <c r="FQE137" s="747"/>
      <c r="FQF137" s="747"/>
      <c r="FQG137" s="747"/>
      <c r="FQH137" s="747"/>
      <c r="FQI137" s="747"/>
      <c r="FQJ137" s="747"/>
      <c r="FQK137" s="747"/>
      <c r="FQL137" s="747"/>
      <c r="FQM137" s="747"/>
      <c r="FQN137" s="747"/>
      <c r="FQO137" s="747"/>
      <c r="FQP137" s="747"/>
      <c r="FQQ137" s="747"/>
      <c r="FQR137" s="747"/>
      <c r="FQS137" s="747"/>
      <c r="FQT137" s="747"/>
      <c r="FQU137" s="747"/>
      <c r="FQV137" s="747"/>
      <c r="FQW137" s="747"/>
      <c r="FQX137" s="747"/>
      <c r="FQY137" s="747"/>
      <c r="FQZ137" s="747"/>
      <c r="FRA137" s="747"/>
      <c r="FRB137" s="747"/>
      <c r="FRC137" s="747"/>
      <c r="FRD137" s="747"/>
      <c r="FRE137" s="747"/>
      <c r="FRF137" s="747"/>
      <c r="FRG137" s="747"/>
      <c r="FRH137" s="747"/>
      <c r="FRI137" s="747"/>
      <c r="FRJ137" s="747"/>
      <c r="FRK137" s="747"/>
      <c r="FRL137" s="747"/>
      <c r="FRM137" s="747"/>
      <c r="FRN137" s="747"/>
      <c r="FRO137" s="747"/>
      <c r="FRP137" s="747"/>
      <c r="FRQ137" s="747"/>
      <c r="FRR137" s="747"/>
      <c r="FRS137" s="747"/>
      <c r="FRT137" s="747"/>
      <c r="FRU137" s="747"/>
      <c r="FRV137" s="747"/>
      <c r="FRW137" s="747"/>
      <c r="FRX137" s="747"/>
      <c r="FRY137" s="747"/>
      <c r="FRZ137" s="747"/>
      <c r="FSA137" s="747"/>
      <c r="FSB137" s="747"/>
      <c r="FSC137" s="747"/>
      <c r="FSD137" s="747"/>
      <c r="FSE137" s="747"/>
      <c r="FSF137" s="747"/>
      <c r="FSG137" s="747"/>
      <c r="FSH137" s="747"/>
      <c r="FSI137" s="747"/>
      <c r="FSJ137" s="747"/>
      <c r="FSK137" s="747"/>
      <c r="FSL137" s="747"/>
      <c r="FSM137" s="747"/>
      <c r="FSN137" s="747"/>
      <c r="FSO137" s="747"/>
      <c r="FSP137" s="747"/>
      <c r="FSQ137" s="747"/>
      <c r="FSR137" s="747"/>
      <c r="FSS137" s="747"/>
      <c r="FST137" s="747"/>
      <c r="FSU137" s="747"/>
      <c r="FSV137" s="747"/>
      <c r="FSW137" s="747"/>
      <c r="FSX137" s="747"/>
      <c r="FSY137" s="747"/>
      <c r="FSZ137" s="747"/>
      <c r="FTA137" s="747"/>
      <c r="FTB137" s="747"/>
      <c r="FTC137" s="747"/>
      <c r="FTD137" s="747"/>
      <c r="FTE137" s="747"/>
      <c r="FTF137" s="747"/>
      <c r="FTG137" s="747"/>
      <c r="FTH137" s="747"/>
      <c r="FTI137" s="747"/>
      <c r="FTJ137" s="747"/>
      <c r="FTK137" s="747"/>
      <c r="FTL137" s="747"/>
      <c r="FTM137" s="747"/>
      <c r="FTN137" s="747"/>
      <c r="FTO137" s="747"/>
      <c r="FTP137" s="747"/>
      <c r="FTQ137" s="747"/>
      <c r="FTR137" s="747"/>
      <c r="FTS137" s="747"/>
      <c r="FTT137" s="747"/>
      <c r="FTU137" s="747"/>
      <c r="FTV137" s="747"/>
      <c r="FTW137" s="747"/>
      <c r="FTX137" s="747"/>
      <c r="FTY137" s="747"/>
      <c r="FTZ137" s="747"/>
      <c r="FUA137" s="747"/>
      <c r="FUB137" s="747"/>
      <c r="FUC137" s="747"/>
      <c r="FUD137" s="747"/>
      <c r="FUE137" s="747"/>
      <c r="FUF137" s="747"/>
      <c r="FUG137" s="747"/>
      <c r="FUH137" s="747"/>
      <c r="FUI137" s="747"/>
      <c r="FUJ137" s="747"/>
      <c r="FUK137" s="747"/>
      <c r="FUL137" s="747"/>
      <c r="FUM137" s="747"/>
      <c r="FUN137" s="747"/>
      <c r="FUO137" s="747"/>
      <c r="FUP137" s="747"/>
      <c r="FUQ137" s="747"/>
      <c r="FUR137" s="747"/>
      <c r="FUS137" s="747"/>
      <c r="FUT137" s="747"/>
      <c r="FUU137" s="747"/>
      <c r="FUV137" s="747"/>
      <c r="FUW137" s="747"/>
      <c r="FUX137" s="747"/>
      <c r="FUY137" s="747"/>
      <c r="FUZ137" s="747"/>
      <c r="FVA137" s="747"/>
      <c r="FVB137" s="747"/>
      <c r="FVC137" s="747"/>
      <c r="FVD137" s="747"/>
      <c r="FVE137" s="747"/>
      <c r="FVF137" s="747"/>
      <c r="FVG137" s="747"/>
      <c r="FVH137" s="747"/>
      <c r="FVI137" s="747"/>
      <c r="FVJ137" s="747"/>
      <c r="FVK137" s="747"/>
      <c r="FVL137" s="747"/>
      <c r="FVM137" s="747"/>
      <c r="FVN137" s="747"/>
      <c r="FVO137" s="747"/>
      <c r="FVP137" s="747"/>
      <c r="FVQ137" s="747"/>
      <c r="FVR137" s="747"/>
      <c r="FVS137" s="747"/>
      <c r="FVT137" s="747"/>
      <c r="FVU137" s="747"/>
      <c r="FVV137" s="747"/>
      <c r="FVW137" s="747"/>
      <c r="FVX137" s="747"/>
      <c r="FVY137" s="747"/>
      <c r="FVZ137" s="747"/>
      <c r="FWA137" s="747"/>
      <c r="FWB137" s="747"/>
      <c r="FWC137" s="747"/>
      <c r="FWD137" s="747"/>
      <c r="FWE137" s="747"/>
      <c r="FWF137" s="747"/>
      <c r="FWG137" s="747"/>
      <c r="FWH137" s="747"/>
      <c r="FWI137" s="747"/>
      <c r="FWJ137" s="747"/>
      <c r="FWK137" s="747"/>
      <c r="FWL137" s="747"/>
      <c r="FWM137" s="747"/>
      <c r="FWN137" s="747"/>
      <c r="FWO137" s="747"/>
      <c r="FWP137" s="747"/>
      <c r="FWQ137" s="747"/>
      <c r="FWR137" s="747"/>
      <c r="FWS137" s="747"/>
      <c r="FWT137" s="747"/>
      <c r="FWU137" s="747"/>
      <c r="FWV137" s="747"/>
      <c r="FWW137" s="747"/>
      <c r="FWX137" s="747"/>
      <c r="FWY137" s="747"/>
      <c r="FWZ137" s="747"/>
      <c r="FXA137" s="747"/>
      <c r="FXB137" s="747"/>
      <c r="FXC137" s="747"/>
      <c r="FXD137" s="747"/>
      <c r="FXE137" s="747"/>
      <c r="FXF137" s="747"/>
      <c r="FXG137" s="747"/>
      <c r="FXH137" s="747"/>
      <c r="FXI137" s="747"/>
      <c r="FXJ137" s="747"/>
      <c r="FXK137" s="747"/>
      <c r="FXL137" s="747"/>
      <c r="FXM137" s="747"/>
      <c r="FXN137" s="747"/>
      <c r="FXO137" s="747"/>
      <c r="FXP137" s="747"/>
      <c r="FXQ137" s="747"/>
      <c r="FXR137" s="747"/>
      <c r="FXS137" s="747"/>
      <c r="FXT137" s="747"/>
      <c r="FXU137" s="747"/>
      <c r="FXV137" s="747"/>
      <c r="FXW137" s="747"/>
      <c r="FXX137" s="747"/>
      <c r="FXY137" s="747"/>
      <c r="FXZ137" s="747"/>
      <c r="FYA137" s="747"/>
      <c r="FYB137" s="747"/>
      <c r="FYC137" s="747"/>
      <c r="FYD137" s="747"/>
      <c r="FYE137" s="747"/>
      <c r="FYF137" s="747"/>
      <c r="FYG137" s="747"/>
      <c r="FYH137" s="747"/>
      <c r="FYI137" s="747"/>
      <c r="FYJ137" s="747"/>
      <c r="FYK137" s="747"/>
      <c r="FYL137" s="747"/>
      <c r="FYM137" s="747"/>
      <c r="FYN137" s="747"/>
      <c r="FYO137" s="747"/>
      <c r="FYP137" s="747"/>
      <c r="FYQ137" s="747"/>
      <c r="FYR137" s="747"/>
      <c r="FYS137" s="747"/>
      <c r="FYT137" s="747"/>
      <c r="FYU137" s="747"/>
      <c r="FYV137" s="747"/>
      <c r="FYW137" s="747"/>
      <c r="FYX137" s="747"/>
      <c r="FYY137" s="747"/>
      <c r="FYZ137" s="747"/>
      <c r="FZA137" s="747"/>
      <c r="FZB137" s="747"/>
      <c r="FZC137" s="747"/>
      <c r="FZD137" s="747"/>
      <c r="FZE137" s="747"/>
      <c r="FZF137" s="747"/>
      <c r="FZG137" s="747"/>
      <c r="FZH137" s="747"/>
      <c r="FZI137" s="747"/>
      <c r="FZJ137" s="747"/>
      <c r="FZK137" s="747"/>
      <c r="FZL137" s="747"/>
      <c r="FZM137" s="747"/>
      <c r="FZN137" s="747"/>
      <c r="FZO137" s="747"/>
      <c r="FZP137" s="747"/>
      <c r="FZQ137" s="747"/>
      <c r="FZR137" s="747"/>
      <c r="FZS137" s="747"/>
      <c r="FZT137" s="747"/>
      <c r="FZU137" s="747"/>
      <c r="FZV137" s="747"/>
      <c r="FZW137" s="747"/>
      <c r="FZX137" s="747"/>
      <c r="FZY137" s="747"/>
      <c r="FZZ137" s="747"/>
      <c r="GAA137" s="747"/>
      <c r="GAB137" s="747"/>
      <c r="GAC137" s="747"/>
      <c r="GAD137" s="747"/>
      <c r="GAE137" s="747"/>
      <c r="GAF137" s="747"/>
      <c r="GAG137" s="747"/>
      <c r="GAH137" s="747"/>
      <c r="GAI137" s="747"/>
      <c r="GAJ137" s="747"/>
      <c r="GAK137" s="747"/>
      <c r="GAL137" s="747"/>
      <c r="GAM137" s="747"/>
      <c r="GAN137" s="747"/>
      <c r="GAO137" s="747"/>
      <c r="GAP137" s="747"/>
      <c r="GAQ137" s="747"/>
      <c r="GAR137" s="747"/>
      <c r="GAS137" s="747"/>
      <c r="GAT137" s="747"/>
      <c r="GAU137" s="747"/>
      <c r="GAV137" s="747"/>
      <c r="GAW137" s="747"/>
      <c r="GAX137" s="747"/>
      <c r="GAY137" s="747"/>
      <c r="GAZ137" s="747"/>
      <c r="GBA137" s="747"/>
      <c r="GBB137" s="747"/>
      <c r="GBC137" s="747"/>
      <c r="GBD137" s="747"/>
      <c r="GBE137" s="747"/>
      <c r="GBF137" s="747"/>
      <c r="GBG137" s="747"/>
      <c r="GBH137" s="747"/>
      <c r="GBI137" s="747"/>
      <c r="GBJ137" s="747"/>
      <c r="GBK137" s="747"/>
      <c r="GBL137" s="747"/>
      <c r="GBM137" s="747"/>
      <c r="GBN137" s="747"/>
      <c r="GBO137" s="747"/>
      <c r="GBP137" s="747"/>
      <c r="GBQ137" s="747"/>
      <c r="GBR137" s="747"/>
      <c r="GBS137" s="747"/>
      <c r="GBT137" s="747"/>
      <c r="GBU137" s="747"/>
      <c r="GBV137" s="747"/>
      <c r="GBW137" s="747"/>
      <c r="GBX137" s="747"/>
      <c r="GBY137" s="747"/>
      <c r="GBZ137" s="747"/>
      <c r="GCA137" s="747"/>
      <c r="GCB137" s="747"/>
      <c r="GCC137" s="747"/>
      <c r="GCD137" s="747"/>
      <c r="GCE137" s="747"/>
      <c r="GCF137" s="747"/>
      <c r="GCG137" s="747"/>
      <c r="GCH137" s="747"/>
      <c r="GCI137" s="747"/>
      <c r="GCJ137" s="747"/>
      <c r="GCK137" s="747"/>
      <c r="GCL137" s="747"/>
      <c r="GCM137" s="747"/>
      <c r="GCN137" s="747"/>
      <c r="GCO137" s="747"/>
      <c r="GCP137" s="747"/>
      <c r="GCQ137" s="747"/>
      <c r="GCR137" s="747"/>
      <c r="GCS137" s="747"/>
      <c r="GCT137" s="747"/>
      <c r="GCU137" s="747"/>
      <c r="GCV137" s="747"/>
      <c r="GCW137" s="747"/>
      <c r="GCX137" s="747"/>
      <c r="GCY137" s="747"/>
      <c r="GCZ137" s="747"/>
      <c r="GDA137" s="747"/>
      <c r="GDB137" s="747"/>
      <c r="GDC137" s="747"/>
      <c r="GDD137" s="747"/>
      <c r="GDE137" s="747"/>
      <c r="GDF137" s="747"/>
      <c r="GDG137" s="747"/>
      <c r="GDH137" s="747"/>
      <c r="GDI137" s="747"/>
      <c r="GDJ137" s="747"/>
      <c r="GDK137" s="747"/>
      <c r="GDL137" s="747"/>
      <c r="GDM137" s="747"/>
      <c r="GDN137" s="747"/>
      <c r="GDO137" s="747"/>
      <c r="GDP137" s="747"/>
      <c r="GDQ137" s="747"/>
      <c r="GDR137" s="747"/>
      <c r="GDS137" s="747"/>
      <c r="GDT137" s="747"/>
      <c r="GDU137" s="747"/>
      <c r="GDV137" s="747"/>
      <c r="GDW137" s="747"/>
      <c r="GDX137" s="747"/>
      <c r="GDY137" s="747"/>
      <c r="GDZ137" s="747"/>
      <c r="GEA137" s="747"/>
      <c r="GEB137" s="747"/>
      <c r="GEC137" s="747"/>
      <c r="GED137" s="747"/>
      <c r="GEE137" s="747"/>
      <c r="GEF137" s="747"/>
      <c r="GEG137" s="747"/>
      <c r="GEH137" s="747"/>
      <c r="GEI137" s="747"/>
      <c r="GEJ137" s="747"/>
      <c r="GEK137" s="747"/>
      <c r="GEL137" s="747"/>
      <c r="GEM137" s="747"/>
      <c r="GEN137" s="747"/>
      <c r="GEO137" s="747"/>
      <c r="GEP137" s="747"/>
      <c r="GEQ137" s="747"/>
      <c r="GER137" s="747"/>
      <c r="GES137" s="747"/>
      <c r="GET137" s="747"/>
      <c r="GEU137" s="747"/>
      <c r="GEV137" s="747"/>
      <c r="GEW137" s="747"/>
      <c r="GEX137" s="747"/>
      <c r="GEY137" s="747"/>
      <c r="GEZ137" s="747"/>
      <c r="GFA137" s="747"/>
      <c r="GFB137" s="747"/>
      <c r="GFC137" s="747"/>
      <c r="GFD137" s="747"/>
      <c r="GFE137" s="747"/>
      <c r="GFF137" s="747"/>
      <c r="GFG137" s="747"/>
      <c r="GFH137" s="747"/>
      <c r="GFI137" s="747"/>
      <c r="GFJ137" s="747"/>
      <c r="GFK137" s="747"/>
      <c r="GFL137" s="747"/>
      <c r="GFM137" s="747"/>
      <c r="GFN137" s="747"/>
      <c r="GFO137" s="747"/>
      <c r="GFP137" s="747"/>
      <c r="GFQ137" s="747"/>
      <c r="GFR137" s="747"/>
      <c r="GFS137" s="747"/>
      <c r="GFT137" s="747"/>
      <c r="GFU137" s="747"/>
      <c r="GFV137" s="747"/>
      <c r="GFW137" s="747"/>
      <c r="GFX137" s="747"/>
      <c r="GFY137" s="747"/>
      <c r="GFZ137" s="747"/>
      <c r="GGA137" s="747"/>
      <c r="GGB137" s="747"/>
      <c r="GGC137" s="747"/>
      <c r="GGD137" s="747"/>
      <c r="GGE137" s="747"/>
      <c r="GGF137" s="747"/>
      <c r="GGG137" s="747"/>
      <c r="GGH137" s="747"/>
      <c r="GGI137" s="747"/>
      <c r="GGJ137" s="747"/>
      <c r="GGK137" s="747"/>
      <c r="GGL137" s="747"/>
      <c r="GGM137" s="747"/>
      <c r="GGN137" s="747"/>
      <c r="GGO137" s="747"/>
      <c r="GGP137" s="747"/>
      <c r="GGQ137" s="747"/>
      <c r="GGR137" s="747"/>
      <c r="GGS137" s="747"/>
      <c r="GGT137" s="747"/>
      <c r="GGU137" s="747"/>
      <c r="GGV137" s="747"/>
      <c r="GGW137" s="747"/>
      <c r="GGX137" s="747"/>
      <c r="GGY137" s="747"/>
      <c r="GGZ137" s="747"/>
      <c r="GHA137" s="747"/>
      <c r="GHB137" s="747"/>
      <c r="GHC137" s="747"/>
      <c r="GHD137" s="747"/>
      <c r="GHE137" s="747"/>
      <c r="GHF137" s="747"/>
      <c r="GHG137" s="747"/>
      <c r="GHH137" s="747"/>
      <c r="GHI137" s="747"/>
      <c r="GHJ137" s="747"/>
      <c r="GHK137" s="747"/>
      <c r="GHL137" s="747"/>
      <c r="GHM137" s="747"/>
      <c r="GHN137" s="747"/>
      <c r="GHO137" s="747"/>
      <c r="GHP137" s="747"/>
      <c r="GHQ137" s="747"/>
      <c r="GHR137" s="747"/>
      <c r="GHS137" s="747"/>
      <c r="GHT137" s="747"/>
      <c r="GHU137" s="747"/>
      <c r="GHV137" s="747"/>
      <c r="GHW137" s="747"/>
      <c r="GHX137" s="747"/>
      <c r="GHY137" s="747"/>
      <c r="GHZ137" s="747"/>
      <c r="GIA137" s="747"/>
      <c r="GIB137" s="747"/>
      <c r="GIC137" s="747"/>
      <c r="GID137" s="747"/>
      <c r="GIE137" s="747"/>
      <c r="GIF137" s="747"/>
      <c r="GIG137" s="747"/>
      <c r="GIH137" s="747"/>
      <c r="GII137" s="747"/>
      <c r="GIJ137" s="747"/>
      <c r="GIK137" s="747"/>
      <c r="GIL137" s="747"/>
      <c r="GIM137" s="747"/>
      <c r="GIN137" s="747"/>
      <c r="GIO137" s="747"/>
      <c r="GIP137" s="747"/>
      <c r="GIQ137" s="747"/>
      <c r="GIR137" s="747"/>
      <c r="GIS137" s="747"/>
      <c r="GIT137" s="747"/>
      <c r="GIU137" s="747"/>
      <c r="GIV137" s="747"/>
      <c r="GIW137" s="747"/>
      <c r="GIX137" s="747"/>
      <c r="GIY137" s="747"/>
      <c r="GIZ137" s="747"/>
      <c r="GJA137" s="747"/>
      <c r="GJB137" s="747"/>
      <c r="GJC137" s="747"/>
      <c r="GJD137" s="747"/>
      <c r="GJE137" s="747"/>
      <c r="GJF137" s="747"/>
      <c r="GJG137" s="747"/>
      <c r="GJH137" s="747"/>
      <c r="GJI137" s="747"/>
      <c r="GJJ137" s="747"/>
      <c r="GJK137" s="747"/>
      <c r="GJL137" s="747"/>
      <c r="GJM137" s="747"/>
      <c r="GJN137" s="747"/>
      <c r="GJO137" s="747"/>
      <c r="GJP137" s="747"/>
      <c r="GJQ137" s="747"/>
      <c r="GJR137" s="747"/>
      <c r="GJS137" s="747"/>
      <c r="GJT137" s="747"/>
      <c r="GJU137" s="747"/>
      <c r="GJV137" s="747"/>
      <c r="GJW137" s="747"/>
      <c r="GJX137" s="747"/>
      <c r="GJY137" s="747"/>
      <c r="GJZ137" s="747"/>
      <c r="GKA137" s="747"/>
      <c r="GKB137" s="747"/>
      <c r="GKC137" s="747"/>
      <c r="GKD137" s="747"/>
      <c r="GKE137" s="747"/>
      <c r="GKF137" s="747"/>
      <c r="GKG137" s="747"/>
      <c r="GKH137" s="747"/>
      <c r="GKI137" s="747"/>
      <c r="GKJ137" s="747"/>
      <c r="GKK137" s="747"/>
      <c r="GKL137" s="747"/>
      <c r="GKM137" s="747"/>
      <c r="GKN137" s="747"/>
      <c r="GKO137" s="747"/>
      <c r="GKP137" s="747"/>
      <c r="GKQ137" s="747"/>
      <c r="GKR137" s="747"/>
      <c r="GKS137" s="747"/>
      <c r="GKT137" s="747"/>
      <c r="GKU137" s="747"/>
      <c r="GKV137" s="747"/>
      <c r="GKW137" s="747"/>
      <c r="GKX137" s="747"/>
      <c r="GKY137" s="747"/>
      <c r="GKZ137" s="747"/>
      <c r="GLA137" s="747"/>
      <c r="GLB137" s="747"/>
      <c r="GLC137" s="747"/>
      <c r="GLD137" s="747"/>
      <c r="GLE137" s="747"/>
      <c r="GLF137" s="747"/>
      <c r="GLG137" s="747"/>
      <c r="GLH137" s="747"/>
      <c r="GLI137" s="747"/>
      <c r="GLJ137" s="747"/>
      <c r="GLK137" s="747"/>
      <c r="GLL137" s="747"/>
      <c r="GLM137" s="747"/>
      <c r="GLN137" s="747"/>
      <c r="GLO137" s="747"/>
      <c r="GLP137" s="747"/>
      <c r="GLQ137" s="747"/>
      <c r="GLR137" s="747"/>
      <c r="GLS137" s="747"/>
      <c r="GLT137" s="747"/>
      <c r="GLU137" s="747"/>
      <c r="GLV137" s="747"/>
      <c r="GLW137" s="747"/>
      <c r="GLX137" s="747"/>
      <c r="GLY137" s="747"/>
      <c r="GLZ137" s="747"/>
      <c r="GMA137" s="747"/>
      <c r="GMB137" s="747"/>
      <c r="GMC137" s="747"/>
      <c r="GMD137" s="747"/>
      <c r="GME137" s="747"/>
      <c r="GMF137" s="747"/>
      <c r="GMG137" s="747"/>
      <c r="GMH137" s="747"/>
      <c r="GMI137" s="747"/>
      <c r="GMJ137" s="747"/>
      <c r="GMK137" s="747"/>
      <c r="GML137" s="747"/>
      <c r="GMM137" s="747"/>
      <c r="GMN137" s="747"/>
      <c r="GMO137" s="747"/>
      <c r="GMP137" s="747"/>
      <c r="GMQ137" s="747"/>
      <c r="GMR137" s="747"/>
      <c r="GMS137" s="747"/>
      <c r="GMT137" s="747"/>
      <c r="GMU137" s="747"/>
      <c r="GMV137" s="747"/>
      <c r="GMW137" s="747"/>
      <c r="GMX137" s="747"/>
      <c r="GMY137" s="747"/>
      <c r="GMZ137" s="747"/>
      <c r="GNA137" s="747"/>
      <c r="GNB137" s="747"/>
      <c r="GNC137" s="747"/>
      <c r="GND137" s="747"/>
      <c r="GNE137" s="747"/>
      <c r="GNF137" s="747"/>
      <c r="GNG137" s="747"/>
      <c r="GNH137" s="747"/>
      <c r="GNI137" s="747"/>
      <c r="GNJ137" s="747"/>
      <c r="GNK137" s="747"/>
      <c r="GNL137" s="747"/>
      <c r="GNM137" s="747"/>
      <c r="GNN137" s="747"/>
      <c r="GNO137" s="747"/>
      <c r="GNP137" s="747"/>
      <c r="GNQ137" s="747"/>
      <c r="GNR137" s="747"/>
      <c r="GNS137" s="747"/>
      <c r="GNT137" s="747"/>
      <c r="GNU137" s="747"/>
      <c r="GNV137" s="747"/>
      <c r="GNW137" s="747"/>
      <c r="GNX137" s="747"/>
      <c r="GNY137" s="747"/>
      <c r="GNZ137" s="747"/>
      <c r="GOA137" s="747"/>
      <c r="GOB137" s="747"/>
      <c r="GOC137" s="747"/>
      <c r="GOD137" s="747"/>
      <c r="GOE137" s="747"/>
      <c r="GOF137" s="747"/>
      <c r="GOG137" s="747"/>
      <c r="GOH137" s="747"/>
      <c r="GOI137" s="747"/>
      <c r="GOJ137" s="747"/>
      <c r="GOK137" s="747"/>
      <c r="GOL137" s="747"/>
      <c r="GOM137" s="747"/>
      <c r="GON137" s="747"/>
      <c r="GOO137" s="747"/>
      <c r="GOP137" s="747"/>
      <c r="GOQ137" s="747"/>
      <c r="GOR137" s="747"/>
      <c r="GOS137" s="747"/>
      <c r="GOT137" s="747"/>
      <c r="GOU137" s="747"/>
      <c r="GOV137" s="747"/>
      <c r="GOW137" s="747"/>
      <c r="GOX137" s="747"/>
      <c r="GOY137" s="747"/>
      <c r="GOZ137" s="747"/>
      <c r="GPA137" s="747"/>
      <c r="GPB137" s="747"/>
      <c r="GPC137" s="747"/>
      <c r="GPD137" s="747"/>
      <c r="GPE137" s="747"/>
      <c r="GPF137" s="747"/>
      <c r="GPG137" s="747"/>
      <c r="GPH137" s="747"/>
      <c r="GPI137" s="747"/>
      <c r="GPJ137" s="747"/>
      <c r="GPK137" s="747"/>
      <c r="GPL137" s="747"/>
      <c r="GPM137" s="747"/>
      <c r="GPN137" s="747"/>
      <c r="GPO137" s="747"/>
      <c r="GPP137" s="747"/>
      <c r="GPQ137" s="747"/>
      <c r="GPR137" s="747"/>
      <c r="GPS137" s="747"/>
      <c r="GPT137" s="747"/>
      <c r="GPU137" s="747"/>
      <c r="GPV137" s="747"/>
      <c r="GPW137" s="747"/>
      <c r="GPX137" s="747"/>
      <c r="GPY137" s="747"/>
      <c r="GPZ137" s="747"/>
      <c r="GQA137" s="747"/>
      <c r="GQB137" s="747"/>
      <c r="GQC137" s="747"/>
      <c r="GQD137" s="747"/>
      <c r="GQE137" s="747"/>
      <c r="GQF137" s="747"/>
      <c r="GQG137" s="747"/>
      <c r="GQH137" s="747"/>
      <c r="GQI137" s="747"/>
      <c r="GQJ137" s="747"/>
      <c r="GQK137" s="747"/>
      <c r="GQL137" s="747"/>
      <c r="GQM137" s="747"/>
      <c r="GQN137" s="747"/>
      <c r="GQO137" s="747"/>
      <c r="GQP137" s="747"/>
      <c r="GQQ137" s="747"/>
      <c r="GQR137" s="747"/>
      <c r="GQS137" s="747"/>
      <c r="GQT137" s="747"/>
      <c r="GQU137" s="747"/>
      <c r="GQV137" s="747"/>
      <c r="GQW137" s="747"/>
      <c r="GQX137" s="747"/>
      <c r="GQY137" s="747"/>
      <c r="GQZ137" s="747"/>
      <c r="GRA137" s="747"/>
      <c r="GRB137" s="747"/>
      <c r="GRC137" s="747"/>
      <c r="GRD137" s="747"/>
      <c r="GRE137" s="747"/>
      <c r="GRF137" s="747"/>
      <c r="GRG137" s="747"/>
      <c r="GRH137" s="747"/>
      <c r="GRI137" s="747"/>
      <c r="GRJ137" s="747"/>
      <c r="GRK137" s="747"/>
      <c r="GRL137" s="747"/>
      <c r="GRM137" s="747"/>
      <c r="GRN137" s="747"/>
      <c r="GRO137" s="747"/>
      <c r="GRP137" s="747"/>
      <c r="GRQ137" s="747"/>
      <c r="GRR137" s="747"/>
      <c r="GRS137" s="747"/>
      <c r="GRT137" s="747"/>
      <c r="GRU137" s="747"/>
      <c r="GRV137" s="747"/>
      <c r="GRW137" s="747"/>
      <c r="GRX137" s="747"/>
      <c r="GRY137" s="747"/>
      <c r="GRZ137" s="747"/>
      <c r="GSA137" s="747"/>
      <c r="GSB137" s="747"/>
      <c r="GSC137" s="747"/>
      <c r="GSD137" s="747"/>
      <c r="GSE137" s="747"/>
      <c r="GSF137" s="747"/>
      <c r="GSG137" s="747"/>
      <c r="GSH137" s="747"/>
      <c r="GSI137" s="747"/>
      <c r="GSJ137" s="747"/>
      <c r="GSK137" s="747"/>
      <c r="GSL137" s="747"/>
      <c r="GSM137" s="747"/>
      <c r="GSN137" s="747"/>
      <c r="GSO137" s="747"/>
      <c r="GSP137" s="747"/>
      <c r="GSQ137" s="747"/>
      <c r="GSR137" s="747"/>
      <c r="GSS137" s="747"/>
      <c r="GST137" s="747"/>
      <c r="GSU137" s="747"/>
      <c r="GSV137" s="747"/>
      <c r="GSW137" s="747"/>
      <c r="GSX137" s="747"/>
      <c r="GSY137" s="747"/>
      <c r="GSZ137" s="747"/>
      <c r="GTA137" s="747"/>
      <c r="GTB137" s="747"/>
      <c r="GTC137" s="747"/>
      <c r="GTD137" s="747"/>
      <c r="GTE137" s="747"/>
      <c r="GTF137" s="747"/>
      <c r="GTG137" s="747"/>
      <c r="GTH137" s="747"/>
      <c r="GTI137" s="747"/>
      <c r="GTJ137" s="747"/>
      <c r="GTK137" s="747"/>
      <c r="GTL137" s="747"/>
      <c r="GTM137" s="747"/>
      <c r="GTN137" s="747"/>
      <c r="GTO137" s="747"/>
      <c r="GTP137" s="747"/>
      <c r="GTQ137" s="747"/>
      <c r="GTR137" s="747"/>
      <c r="GTS137" s="747"/>
      <c r="GTT137" s="747"/>
      <c r="GTU137" s="747"/>
      <c r="GTV137" s="747"/>
      <c r="GTW137" s="747"/>
      <c r="GTX137" s="747"/>
      <c r="GTY137" s="747"/>
      <c r="GTZ137" s="747"/>
      <c r="GUA137" s="747"/>
      <c r="GUB137" s="747"/>
      <c r="GUC137" s="747"/>
      <c r="GUD137" s="747"/>
      <c r="GUE137" s="747"/>
      <c r="GUF137" s="747"/>
      <c r="GUG137" s="747"/>
      <c r="GUH137" s="747"/>
      <c r="GUI137" s="747"/>
      <c r="GUJ137" s="747"/>
      <c r="GUK137" s="747"/>
      <c r="GUL137" s="747"/>
      <c r="GUM137" s="747"/>
      <c r="GUN137" s="747"/>
      <c r="GUO137" s="747"/>
      <c r="GUP137" s="747"/>
      <c r="GUQ137" s="747"/>
      <c r="GUR137" s="747"/>
      <c r="GUS137" s="747"/>
      <c r="GUT137" s="747"/>
      <c r="GUU137" s="747"/>
      <c r="GUV137" s="747"/>
      <c r="GUW137" s="747"/>
      <c r="GUX137" s="747"/>
      <c r="GUY137" s="747"/>
      <c r="GUZ137" s="747"/>
      <c r="GVA137" s="747"/>
      <c r="GVB137" s="747"/>
      <c r="GVC137" s="747"/>
      <c r="GVD137" s="747"/>
      <c r="GVE137" s="747"/>
      <c r="GVF137" s="747"/>
      <c r="GVG137" s="747"/>
      <c r="GVH137" s="747"/>
      <c r="GVI137" s="747"/>
      <c r="GVJ137" s="747"/>
      <c r="GVK137" s="747"/>
      <c r="GVL137" s="747"/>
      <c r="GVM137" s="747"/>
      <c r="GVN137" s="747"/>
      <c r="GVO137" s="747"/>
      <c r="GVP137" s="747"/>
      <c r="GVQ137" s="747"/>
      <c r="GVR137" s="747"/>
      <c r="GVS137" s="747"/>
      <c r="GVT137" s="747"/>
      <c r="GVU137" s="747"/>
      <c r="GVV137" s="747"/>
      <c r="GVW137" s="747"/>
      <c r="GVX137" s="747"/>
      <c r="GVY137" s="747"/>
      <c r="GVZ137" s="747"/>
      <c r="GWA137" s="747"/>
      <c r="GWB137" s="747"/>
      <c r="GWC137" s="747"/>
      <c r="GWD137" s="747"/>
      <c r="GWE137" s="747"/>
      <c r="GWF137" s="747"/>
      <c r="GWG137" s="747"/>
      <c r="GWH137" s="747"/>
      <c r="GWI137" s="747"/>
      <c r="GWJ137" s="747"/>
      <c r="GWK137" s="747"/>
      <c r="GWL137" s="747"/>
      <c r="GWM137" s="747"/>
      <c r="GWN137" s="747"/>
      <c r="GWO137" s="747"/>
      <c r="GWP137" s="747"/>
      <c r="GWQ137" s="747"/>
      <c r="GWR137" s="747"/>
      <c r="GWS137" s="747"/>
      <c r="GWT137" s="747"/>
      <c r="GWU137" s="747"/>
      <c r="GWV137" s="747"/>
      <c r="GWW137" s="747"/>
      <c r="GWX137" s="747"/>
      <c r="GWY137" s="747"/>
      <c r="GWZ137" s="747"/>
      <c r="GXA137" s="747"/>
      <c r="GXB137" s="747"/>
      <c r="GXC137" s="747"/>
      <c r="GXD137" s="747"/>
      <c r="GXE137" s="747"/>
      <c r="GXF137" s="747"/>
      <c r="GXG137" s="747"/>
      <c r="GXH137" s="747"/>
      <c r="GXI137" s="747"/>
      <c r="GXJ137" s="747"/>
      <c r="GXK137" s="747"/>
      <c r="GXL137" s="747"/>
      <c r="GXM137" s="747"/>
      <c r="GXN137" s="747"/>
      <c r="GXO137" s="747"/>
      <c r="GXP137" s="747"/>
      <c r="GXQ137" s="747"/>
      <c r="GXR137" s="747"/>
      <c r="GXS137" s="747"/>
      <c r="GXT137" s="747"/>
      <c r="GXU137" s="747"/>
      <c r="GXV137" s="747"/>
      <c r="GXW137" s="747"/>
      <c r="GXX137" s="747"/>
      <c r="GXY137" s="747"/>
      <c r="GXZ137" s="747"/>
      <c r="GYA137" s="747"/>
      <c r="GYB137" s="747"/>
      <c r="GYC137" s="747"/>
      <c r="GYD137" s="747"/>
      <c r="GYE137" s="747"/>
      <c r="GYF137" s="747"/>
      <c r="GYG137" s="747"/>
      <c r="GYH137" s="747"/>
      <c r="GYI137" s="747"/>
      <c r="GYJ137" s="747"/>
      <c r="GYK137" s="747"/>
      <c r="GYL137" s="747"/>
      <c r="GYM137" s="747"/>
      <c r="GYN137" s="747"/>
      <c r="GYO137" s="747"/>
      <c r="GYP137" s="747"/>
      <c r="GYQ137" s="747"/>
      <c r="GYR137" s="747"/>
      <c r="GYS137" s="747"/>
      <c r="GYT137" s="747"/>
      <c r="GYU137" s="747"/>
      <c r="GYV137" s="747"/>
      <c r="GYW137" s="747"/>
      <c r="GYX137" s="747"/>
      <c r="GYY137" s="747"/>
      <c r="GYZ137" s="747"/>
      <c r="GZA137" s="747"/>
      <c r="GZB137" s="747"/>
      <c r="GZC137" s="747"/>
      <c r="GZD137" s="747"/>
      <c r="GZE137" s="747"/>
      <c r="GZF137" s="747"/>
      <c r="GZG137" s="747"/>
      <c r="GZH137" s="747"/>
      <c r="GZI137" s="747"/>
      <c r="GZJ137" s="747"/>
      <c r="GZK137" s="747"/>
      <c r="GZL137" s="747"/>
      <c r="GZM137" s="747"/>
      <c r="GZN137" s="747"/>
      <c r="GZO137" s="747"/>
      <c r="GZP137" s="747"/>
      <c r="GZQ137" s="747"/>
      <c r="GZR137" s="747"/>
      <c r="GZS137" s="747"/>
      <c r="GZT137" s="747"/>
      <c r="GZU137" s="747"/>
      <c r="GZV137" s="747"/>
      <c r="GZW137" s="747"/>
      <c r="GZX137" s="747"/>
      <c r="GZY137" s="747"/>
      <c r="GZZ137" s="747"/>
      <c r="HAA137" s="747"/>
      <c r="HAB137" s="747"/>
      <c r="HAC137" s="747"/>
      <c r="HAD137" s="747"/>
      <c r="HAE137" s="747"/>
      <c r="HAF137" s="747"/>
      <c r="HAG137" s="747"/>
      <c r="HAH137" s="747"/>
      <c r="HAI137" s="747"/>
      <c r="HAJ137" s="747"/>
      <c r="HAK137" s="747"/>
      <c r="HAL137" s="747"/>
      <c r="HAM137" s="747"/>
      <c r="HAN137" s="747"/>
      <c r="HAO137" s="747"/>
      <c r="HAP137" s="747"/>
      <c r="HAQ137" s="747"/>
      <c r="HAR137" s="747"/>
      <c r="HAS137" s="747"/>
      <c r="HAT137" s="747"/>
      <c r="HAU137" s="747"/>
      <c r="HAV137" s="747"/>
      <c r="HAW137" s="747"/>
      <c r="HAX137" s="747"/>
      <c r="HAY137" s="747"/>
      <c r="HAZ137" s="747"/>
      <c r="HBA137" s="747"/>
      <c r="HBB137" s="747"/>
      <c r="HBC137" s="747"/>
      <c r="HBD137" s="747"/>
      <c r="HBE137" s="747"/>
      <c r="HBF137" s="747"/>
      <c r="HBG137" s="747"/>
      <c r="HBH137" s="747"/>
      <c r="HBI137" s="747"/>
      <c r="HBJ137" s="747"/>
      <c r="HBK137" s="747"/>
      <c r="HBL137" s="747"/>
      <c r="HBM137" s="747"/>
      <c r="HBN137" s="747"/>
      <c r="HBO137" s="747"/>
      <c r="HBP137" s="747"/>
      <c r="HBQ137" s="747"/>
      <c r="HBR137" s="747"/>
      <c r="HBS137" s="747"/>
      <c r="HBT137" s="747"/>
      <c r="HBU137" s="747"/>
      <c r="HBV137" s="747"/>
      <c r="HBW137" s="747"/>
      <c r="HBX137" s="747"/>
      <c r="HBY137" s="747"/>
      <c r="HBZ137" s="747"/>
      <c r="HCA137" s="747"/>
      <c r="HCB137" s="747"/>
      <c r="HCC137" s="747"/>
      <c r="HCD137" s="747"/>
      <c r="HCE137" s="747"/>
      <c r="HCF137" s="747"/>
      <c r="HCG137" s="747"/>
      <c r="HCH137" s="747"/>
      <c r="HCI137" s="747"/>
      <c r="HCJ137" s="747"/>
      <c r="HCK137" s="747"/>
      <c r="HCL137" s="747"/>
      <c r="HCM137" s="747"/>
      <c r="HCN137" s="747"/>
      <c r="HCO137" s="747"/>
      <c r="HCP137" s="747"/>
      <c r="HCQ137" s="747"/>
      <c r="HCR137" s="747"/>
      <c r="HCS137" s="747"/>
      <c r="HCT137" s="747"/>
      <c r="HCU137" s="747"/>
      <c r="HCV137" s="747"/>
      <c r="HCW137" s="747"/>
      <c r="HCX137" s="747"/>
      <c r="HCY137" s="747"/>
      <c r="HCZ137" s="747"/>
      <c r="HDA137" s="747"/>
      <c r="HDB137" s="747"/>
      <c r="HDC137" s="747"/>
      <c r="HDD137" s="747"/>
      <c r="HDE137" s="747"/>
      <c r="HDF137" s="747"/>
      <c r="HDG137" s="747"/>
      <c r="HDH137" s="747"/>
      <c r="HDI137" s="747"/>
      <c r="HDJ137" s="747"/>
      <c r="HDK137" s="747"/>
      <c r="HDL137" s="747"/>
      <c r="HDM137" s="747"/>
      <c r="HDN137" s="747"/>
      <c r="HDO137" s="747"/>
      <c r="HDP137" s="747"/>
      <c r="HDQ137" s="747"/>
      <c r="HDR137" s="747"/>
      <c r="HDS137" s="747"/>
      <c r="HDT137" s="747"/>
      <c r="HDU137" s="747"/>
      <c r="HDV137" s="747"/>
      <c r="HDW137" s="747"/>
      <c r="HDX137" s="747"/>
      <c r="HDY137" s="747"/>
      <c r="HDZ137" s="747"/>
      <c r="HEA137" s="747"/>
      <c r="HEB137" s="747"/>
      <c r="HEC137" s="747"/>
      <c r="HED137" s="747"/>
      <c r="HEE137" s="747"/>
      <c r="HEF137" s="747"/>
      <c r="HEG137" s="747"/>
      <c r="HEH137" s="747"/>
      <c r="HEI137" s="747"/>
      <c r="HEJ137" s="747"/>
      <c r="HEK137" s="747"/>
      <c r="HEL137" s="747"/>
      <c r="HEM137" s="747"/>
      <c r="HEN137" s="747"/>
      <c r="HEO137" s="747"/>
      <c r="HEP137" s="747"/>
      <c r="HEQ137" s="747"/>
      <c r="HER137" s="747"/>
      <c r="HES137" s="747"/>
      <c r="HET137" s="747"/>
      <c r="HEU137" s="747"/>
      <c r="HEV137" s="747"/>
      <c r="HEW137" s="747"/>
      <c r="HEX137" s="747"/>
      <c r="HEY137" s="747"/>
      <c r="HEZ137" s="747"/>
      <c r="HFA137" s="747"/>
      <c r="HFB137" s="747"/>
      <c r="HFC137" s="747"/>
      <c r="HFD137" s="747"/>
      <c r="HFE137" s="747"/>
      <c r="HFF137" s="747"/>
      <c r="HFG137" s="747"/>
      <c r="HFH137" s="747"/>
      <c r="HFI137" s="747"/>
      <c r="HFJ137" s="747"/>
      <c r="HFK137" s="747"/>
      <c r="HFL137" s="747"/>
      <c r="HFM137" s="747"/>
      <c r="HFN137" s="747"/>
      <c r="HFO137" s="747"/>
      <c r="HFP137" s="747"/>
      <c r="HFQ137" s="747"/>
      <c r="HFR137" s="747"/>
      <c r="HFS137" s="747"/>
      <c r="HFT137" s="747"/>
      <c r="HFU137" s="747"/>
      <c r="HFV137" s="747"/>
      <c r="HFW137" s="747"/>
      <c r="HFX137" s="747"/>
      <c r="HFY137" s="747"/>
      <c r="HFZ137" s="747"/>
      <c r="HGA137" s="747"/>
      <c r="HGB137" s="747"/>
      <c r="HGC137" s="747"/>
      <c r="HGD137" s="747"/>
      <c r="HGE137" s="747"/>
      <c r="HGF137" s="747"/>
      <c r="HGG137" s="747"/>
      <c r="HGH137" s="747"/>
      <c r="HGI137" s="747"/>
      <c r="HGJ137" s="747"/>
      <c r="HGK137" s="747"/>
      <c r="HGL137" s="747"/>
      <c r="HGM137" s="747"/>
      <c r="HGN137" s="747"/>
      <c r="HGO137" s="747"/>
      <c r="HGP137" s="747"/>
      <c r="HGQ137" s="747"/>
      <c r="HGR137" s="747"/>
      <c r="HGS137" s="747"/>
      <c r="HGT137" s="747"/>
      <c r="HGU137" s="747"/>
      <c r="HGV137" s="747"/>
      <c r="HGW137" s="747"/>
      <c r="HGX137" s="747"/>
      <c r="HGY137" s="747"/>
      <c r="HGZ137" s="747"/>
      <c r="HHA137" s="747"/>
      <c r="HHB137" s="747"/>
      <c r="HHC137" s="747"/>
      <c r="HHD137" s="747"/>
      <c r="HHE137" s="747"/>
      <c r="HHF137" s="747"/>
      <c r="HHG137" s="747"/>
      <c r="HHH137" s="747"/>
      <c r="HHI137" s="747"/>
      <c r="HHJ137" s="747"/>
      <c r="HHK137" s="747"/>
      <c r="HHL137" s="747"/>
      <c r="HHM137" s="747"/>
      <c r="HHN137" s="747"/>
      <c r="HHO137" s="747"/>
      <c r="HHP137" s="747"/>
      <c r="HHQ137" s="747"/>
      <c r="HHR137" s="747"/>
      <c r="HHS137" s="747"/>
      <c r="HHT137" s="747"/>
      <c r="HHU137" s="747"/>
      <c r="HHV137" s="747"/>
      <c r="HHW137" s="747"/>
      <c r="HHX137" s="747"/>
      <c r="HHY137" s="747"/>
      <c r="HHZ137" s="747"/>
      <c r="HIA137" s="747"/>
      <c r="HIB137" s="747"/>
      <c r="HIC137" s="747"/>
      <c r="HID137" s="747"/>
      <c r="HIE137" s="747"/>
      <c r="HIF137" s="747"/>
      <c r="HIG137" s="747"/>
      <c r="HIH137" s="747"/>
      <c r="HII137" s="747"/>
      <c r="HIJ137" s="747"/>
      <c r="HIK137" s="747"/>
      <c r="HIL137" s="747"/>
      <c r="HIM137" s="747"/>
      <c r="HIN137" s="747"/>
      <c r="HIO137" s="747"/>
      <c r="HIP137" s="747"/>
      <c r="HIQ137" s="747"/>
      <c r="HIR137" s="747"/>
      <c r="HIS137" s="747"/>
      <c r="HIT137" s="747"/>
      <c r="HIU137" s="747"/>
      <c r="HIV137" s="747"/>
      <c r="HIW137" s="747"/>
      <c r="HIX137" s="747"/>
      <c r="HIY137" s="747"/>
      <c r="HIZ137" s="747"/>
      <c r="HJA137" s="747"/>
      <c r="HJB137" s="747"/>
      <c r="HJC137" s="747"/>
      <c r="HJD137" s="747"/>
      <c r="HJE137" s="747"/>
      <c r="HJF137" s="747"/>
      <c r="HJG137" s="747"/>
      <c r="HJH137" s="747"/>
      <c r="HJI137" s="747"/>
      <c r="HJJ137" s="747"/>
      <c r="HJK137" s="747"/>
      <c r="HJL137" s="747"/>
      <c r="HJM137" s="747"/>
      <c r="HJN137" s="747"/>
      <c r="HJO137" s="747"/>
      <c r="HJP137" s="747"/>
      <c r="HJQ137" s="747"/>
      <c r="HJR137" s="747"/>
      <c r="HJS137" s="747"/>
      <c r="HJT137" s="747"/>
      <c r="HJU137" s="747"/>
      <c r="HJV137" s="747"/>
      <c r="HJW137" s="747"/>
      <c r="HJX137" s="747"/>
      <c r="HJY137" s="747"/>
      <c r="HJZ137" s="747"/>
      <c r="HKA137" s="747"/>
      <c r="HKB137" s="747"/>
      <c r="HKC137" s="747"/>
      <c r="HKD137" s="747"/>
      <c r="HKE137" s="747"/>
      <c r="HKF137" s="747"/>
      <c r="HKG137" s="747"/>
      <c r="HKH137" s="747"/>
      <c r="HKI137" s="747"/>
      <c r="HKJ137" s="747"/>
      <c r="HKK137" s="747"/>
      <c r="HKL137" s="747"/>
      <c r="HKM137" s="747"/>
      <c r="HKN137" s="747"/>
      <c r="HKO137" s="747"/>
      <c r="HKP137" s="747"/>
      <c r="HKQ137" s="747"/>
      <c r="HKR137" s="747"/>
      <c r="HKS137" s="747"/>
      <c r="HKT137" s="747"/>
      <c r="HKU137" s="747"/>
      <c r="HKV137" s="747"/>
      <c r="HKW137" s="747"/>
      <c r="HKX137" s="747"/>
      <c r="HKY137" s="747"/>
      <c r="HKZ137" s="747"/>
      <c r="HLA137" s="747"/>
      <c r="HLB137" s="747"/>
      <c r="HLC137" s="747"/>
      <c r="HLD137" s="747"/>
      <c r="HLE137" s="747"/>
      <c r="HLF137" s="747"/>
      <c r="HLG137" s="747"/>
      <c r="HLH137" s="747"/>
      <c r="HLI137" s="747"/>
      <c r="HLJ137" s="747"/>
      <c r="HLK137" s="747"/>
      <c r="HLL137" s="747"/>
      <c r="HLM137" s="747"/>
      <c r="HLN137" s="747"/>
      <c r="HLO137" s="747"/>
      <c r="HLP137" s="747"/>
      <c r="HLQ137" s="747"/>
      <c r="HLR137" s="747"/>
      <c r="HLS137" s="747"/>
      <c r="HLT137" s="747"/>
      <c r="HLU137" s="747"/>
      <c r="HLV137" s="747"/>
      <c r="HLW137" s="747"/>
      <c r="HLX137" s="747"/>
      <c r="HLY137" s="747"/>
      <c r="HLZ137" s="747"/>
      <c r="HMA137" s="747"/>
      <c r="HMB137" s="747"/>
      <c r="HMC137" s="747"/>
      <c r="HMD137" s="747"/>
      <c r="HME137" s="747"/>
      <c r="HMF137" s="747"/>
      <c r="HMG137" s="747"/>
      <c r="HMH137" s="747"/>
      <c r="HMI137" s="747"/>
      <c r="HMJ137" s="747"/>
      <c r="HMK137" s="747"/>
      <c r="HML137" s="747"/>
      <c r="HMM137" s="747"/>
      <c r="HMN137" s="747"/>
      <c r="HMO137" s="747"/>
      <c r="HMP137" s="747"/>
      <c r="HMQ137" s="747"/>
      <c r="HMR137" s="747"/>
      <c r="HMS137" s="747"/>
      <c r="HMT137" s="747"/>
      <c r="HMU137" s="747"/>
      <c r="HMV137" s="747"/>
      <c r="HMW137" s="747"/>
      <c r="HMX137" s="747"/>
      <c r="HMY137" s="747"/>
      <c r="HMZ137" s="747"/>
      <c r="HNA137" s="747"/>
      <c r="HNB137" s="747"/>
      <c r="HNC137" s="747"/>
      <c r="HND137" s="747"/>
      <c r="HNE137" s="747"/>
      <c r="HNF137" s="747"/>
      <c r="HNG137" s="747"/>
      <c r="HNH137" s="747"/>
      <c r="HNI137" s="747"/>
      <c r="HNJ137" s="747"/>
      <c r="HNK137" s="747"/>
      <c r="HNL137" s="747"/>
      <c r="HNM137" s="747"/>
      <c r="HNN137" s="747"/>
      <c r="HNO137" s="747"/>
      <c r="HNP137" s="747"/>
      <c r="HNQ137" s="747"/>
      <c r="HNR137" s="747"/>
      <c r="HNS137" s="747"/>
      <c r="HNT137" s="747"/>
      <c r="HNU137" s="747"/>
      <c r="HNV137" s="747"/>
      <c r="HNW137" s="747"/>
      <c r="HNX137" s="747"/>
      <c r="HNY137" s="747"/>
      <c r="HNZ137" s="747"/>
      <c r="HOA137" s="747"/>
      <c r="HOB137" s="747"/>
      <c r="HOC137" s="747"/>
      <c r="HOD137" s="747"/>
      <c r="HOE137" s="747"/>
      <c r="HOF137" s="747"/>
      <c r="HOG137" s="747"/>
      <c r="HOH137" s="747"/>
      <c r="HOI137" s="747"/>
      <c r="HOJ137" s="747"/>
      <c r="HOK137" s="747"/>
      <c r="HOL137" s="747"/>
      <c r="HOM137" s="747"/>
      <c r="HON137" s="747"/>
      <c r="HOO137" s="747"/>
      <c r="HOP137" s="747"/>
      <c r="HOQ137" s="747"/>
      <c r="HOR137" s="747"/>
      <c r="HOS137" s="747"/>
      <c r="HOT137" s="747"/>
      <c r="HOU137" s="747"/>
      <c r="HOV137" s="747"/>
      <c r="HOW137" s="747"/>
      <c r="HOX137" s="747"/>
      <c r="HOY137" s="747"/>
      <c r="HOZ137" s="747"/>
      <c r="HPA137" s="747"/>
      <c r="HPB137" s="747"/>
      <c r="HPC137" s="747"/>
      <c r="HPD137" s="747"/>
      <c r="HPE137" s="747"/>
      <c r="HPF137" s="747"/>
      <c r="HPG137" s="747"/>
      <c r="HPH137" s="747"/>
      <c r="HPI137" s="747"/>
      <c r="HPJ137" s="747"/>
      <c r="HPK137" s="747"/>
      <c r="HPL137" s="747"/>
      <c r="HPM137" s="747"/>
      <c r="HPN137" s="747"/>
      <c r="HPO137" s="747"/>
      <c r="HPP137" s="747"/>
      <c r="HPQ137" s="747"/>
      <c r="HPR137" s="747"/>
      <c r="HPS137" s="747"/>
      <c r="HPT137" s="747"/>
      <c r="HPU137" s="747"/>
      <c r="HPV137" s="747"/>
      <c r="HPW137" s="747"/>
      <c r="HPX137" s="747"/>
      <c r="HPY137" s="747"/>
      <c r="HPZ137" s="747"/>
      <c r="HQA137" s="747"/>
      <c r="HQB137" s="747"/>
      <c r="HQC137" s="747"/>
      <c r="HQD137" s="747"/>
      <c r="HQE137" s="747"/>
      <c r="HQF137" s="747"/>
      <c r="HQG137" s="747"/>
      <c r="HQH137" s="747"/>
      <c r="HQI137" s="747"/>
      <c r="HQJ137" s="747"/>
      <c r="HQK137" s="747"/>
      <c r="HQL137" s="747"/>
      <c r="HQM137" s="747"/>
      <c r="HQN137" s="747"/>
      <c r="HQO137" s="747"/>
      <c r="HQP137" s="747"/>
      <c r="HQQ137" s="747"/>
      <c r="HQR137" s="747"/>
      <c r="HQS137" s="747"/>
      <c r="HQT137" s="747"/>
      <c r="HQU137" s="747"/>
      <c r="HQV137" s="747"/>
      <c r="HQW137" s="747"/>
      <c r="HQX137" s="747"/>
      <c r="HQY137" s="747"/>
      <c r="HQZ137" s="747"/>
      <c r="HRA137" s="747"/>
      <c r="HRB137" s="747"/>
      <c r="HRC137" s="747"/>
      <c r="HRD137" s="747"/>
      <c r="HRE137" s="747"/>
      <c r="HRF137" s="747"/>
      <c r="HRG137" s="747"/>
      <c r="HRH137" s="747"/>
      <c r="HRI137" s="747"/>
      <c r="HRJ137" s="747"/>
      <c r="HRK137" s="747"/>
      <c r="HRL137" s="747"/>
      <c r="HRM137" s="747"/>
      <c r="HRN137" s="747"/>
      <c r="HRO137" s="747"/>
      <c r="HRP137" s="747"/>
      <c r="HRQ137" s="747"/>
      <c r="HRR137" s="747"/>
      <c r="HRS137" s="747"/>
      <c r="HRT137" s="747"/>
      <c r="HRU137" s="747"/>
      <c r="HRV137" s="747"/>
      <c r="HRW137" s="747"/>
      <c r="HRX137" s="747"/>
      <c r="HRY137" s="747"/>
      <c r="HRZ137" s="747"/>
      <c r="HSA137" s="747"/>
      <c r="HSB137" s="747"/>
      <c r="HSC137" s="747"/>
      <c r="HSD137" s="747"/>
      <c r="HSE137" s="747"/>
      <c r="HSF137" s="747"/>
      <c r="HSG137" s="747"/>
      <c r="HSH137" s="747"/>
      <c r="HSI137" s="747"/>
      <c r="HSJ137" s="747"/>
      <c r="HSK137" s="747"/>
      <c r="HSL137" s="747"/>
      <c r="HSM137" s="747"/>
      <c r="HSN137" s="747"/>
      <c r="HSO137" s="747"/>
      <c r="HSP137" s="747"/>
      <c r="HSQ137" s="747"/>
      <c r="HSR137" s="747"/>
      <c r="HSS137" s="747"/>
      <c r="HST137" s="747"/>
      <c r="HSU137" s="747"/>
      <c r="HSV137" s="747"/>
      <c r="HSW137" s="747"/>
      <c r="HSX137" s="747"/>
      <c r="HSY137" s="747"/>
      <c r="HSZ137" s="747"/>
      <c r="HTA137" s="747"/>
      <c r="HTB137" s="747"/>
      <c r="HTC137" s="747"/>
      <c r="HTD137" s="747"/>
      <c r="HTE137" s="747"/>
      <c r="HTF137" s="747"/>
      <c r="HTG137" s="747"/>
      <c r="HTH137" s="747"/>
      <c r="HTI137" s="747"/>
      <c r="HTJ137" s="747"/>
      <c r="HTK137" s="747"/>
      <c r="HTL137" s="747"/>
      <c r="HTM137" s="747"/>
      <c r="HTN137" s="747"/>
      <c r="HTO137" s="747"/>
      <c r="HTP137" s="747"/>
      <c r="HTQ137" s="747"/>
      <c r="HTR137" s="747"/>
      <c r="HTS137" s="747"/>
      <c r="HTT137" s="747"/>
      <c r="HTU137" s="747"/>
      <c r="HTV137" s="747"/>
      <c r="HTW137" s="747"/>
      <c r="HTX137" s="747"/>
      <c r="HTY137" s="747"/>
      <c r="HTZ137" s="747"/>
      <c r="HUA137" s="747"/>
      <c r="HUB137" s="747"/>
      <c r="HUC137" s="747"/>
      <c r="HUD137" s="747"/>
      <c r="HUE137" s="747"/>
      <c r="HUF137" s="747"/>
      <c r="HUG137" s="747"/>
      <c r="HUH137" s="747"/>
      <c r="HUI137" s="747"/>
      <c r="HUJ137" s="747"/>
      <c r="HUK137" s="747"/>
      <c r="HUL137" s="747"/>
      <c r="HUM137" s="747"/>
      <c r="HUN137" s="747"/>
      <c r="HUO137" s="747"/>
      <c r="HUP137" s="747"/>
      <c r="HUQ137" s="747"/>
      <c r="HUR137" s="747"/>
      <c r="HUS137" s="747"/>
      <c r="HUT137" s="747"/>
      <c r="HUU137" s="747"/>
      <c r="HUV137" s="747"/>
      <c r="HUW137" s="747"/>
      <c r="HUX137" s="747"/>
      <c r="HUY137" s="747"/>
      <c r="HUZ137" s="747"/>
      <c r="HVA137" s="747"/>
      <c r="HVB137" s="747"/>
      <c r="HVC137" s="747"/>
      <c r="HVD137" s="747"/>
      <c r="HVE137" s="747"/>
      <c r="HVF137" s="747"/>
      <c r="HVG137" s="747"/>
      <c r="HVH137" s="747"/>
      <c r="HVI137" s="747"/>
      <c r="HVJ137" s="747"/>
      <c r="HVK137" s="747"/>
      <c r="HVL137" s="747"/>
      <c r="HVM137" s="747"/>
      <c r="HVN137" s="747"/>
      <c r="HVO137" s="747"/>
      <c r="HVP137" s="747"/>
      <c r="HVQ137" s="747"/>
      <c r="HVR137" s="747"/>
      <c r="HVS137" s="747"/>
      <c r="HVT137" s="747"/>
      <c r="HVU137" s="747"/>
      <c r="HVV137" s="747"/>
      <c r="HVW137" s="747"/>
      <c r="HVX137" s="747"/>
      <c r="HVY137" s="747"/>
      <c r="HVZ137" s="747"/>
      <c r="HWA137" s="747"/>
      <c r="HWB137" s="747"/>
      <c r="HWC137" s="747"/>
      <c r="HWD137" s="747"/>
      <c r="HWE137" s="747"/>
      <c r="HWF137" s="747"/>
      <c r="HWG137" s="747"/>
      <c r="HWH137" s="747"/>
      <c r="HWI137" s="747"/>
      <c r="HWJ137" s="747"/>
      <c r="HWK137" s="747"/>
      <c r="HWL137" s="747"/>
      <c r="HWM137" s="747"/>
      <c r="HWN137" s="747"/>
      <c r="HWO137" s="747"/>
      <c r="HWP137" s="747"/>
      <c r="HWQ137" s="747"/>
      <c r="HWR137" s="747"/>
      <c r="HWS137" s="747"/>
      <c r="HWT137" s="747"/>
      <c r="HWU137" s="747"/>
      <c r="HWV137" s="747"/>
      <c r="HWW137" s="747"/>
      <c r="HWX137" s="747"/>
      <c r="HWY137" s="747"/>
      <c r="HWZ137" s="747"/>
      <c r="HXA137" s="747"/>
      <c r="HXB137" s="747"/>
      <c r="HXC137" s="747"/>
      <c r="HXD137" s="747"/>
      <c r="HXE137" s="747"/>
      <c r="HXF137" s="747"/>
      <c r="HXG137" s="747"/>
      <c r="HXH137" s="747"/>
      <c r="HXI137" s="747"/>
      <c r="HXJ137" s="747"/>
      <c r="HXK137" s="747"/>
      <c r="HXL137" s="747"/>
      <c r="HXM137" s="747"/>
      <c r="HXN137" s="747"/>
      <c r="HXO137" s="747"/>
      <c r="HXP137" s="747"/>
      <c r="HXQ137" s="747"/>
      <c r="HXR137" s="747"/>
      <c r="HXS137" s="747"/>
      <c r="HXT137" s="747"/>
      <c r="HXU137" s="747"/>
      <c r="HXV137" s="747"/>
      <c r="HXW137" s="747"/>
      <c r="HXX137" s="747"/>
      <c r="HXY137" s="747"/>
      <c r="HXZ137" s="747"/>
      <c r="HYA137" s="747"/>
      <c r="HYB137" s="747"/>
      <c r="HYC137" s="747"/>
      <c r="HYD137" s="747"/>
      <c r="HYE137" s="747"/>
      <c r="HYF137" s="747"/>
      <c r="HYG137" s="747"/>
      <c r="HYH137" s="747"/>
      <c r="HYI137" s="747"/>
      <c r="HYJ137" s="747"/>
      <c r="HYK137" s="747"/>
      <c r="HYL137" s="747"/>
      <c r="HYM137" s="747"/>
      <c r="HYN137" s="747"/>
      <c r="HYO137" s="747"/>
      <c r="HYP137" s="747"/>
      <c r="HYQ137" s="747"/>
      <c r="HYR137" s="747"/>
      <c r="HYS137" s="747"/>
      <c r="HYT137" s="747"/>
      <c r="HYU137" s="747"/>
      <c r="HYV137" s="747"/>
      <c r="HYW137" s="747"/>
      <c r="HYX137" s="747"/>
      <c r="HYY137" s="747"/>
      <c r="HYZ137" s="747"/>
      <c r="HZA137" s="747"/>
      <c r="HZB137" s="747"/>
      <c r="HZC137" s="747"/>
      <c r="HZD137" s="747"/>
      <c r="HZE137" s="747"/>
      <c r="HZF137" s="747"/>
      <c r="HZG137" s="747"/>
      <c r="HZH137" s="747"/>
      <c r="HZI137" s="747"/>
      <c r="HZJ137" s="747"/>
      <c r="HZK137" s="747"/>
      <c r="HZL137" s="747"/>
      <c r="HZM137" s="747"/>
      <c r="HZN137" s="747"/>
      <c r="HZO137" s="747"/>
      <c r="HZP137" s="747"/>
      <c r="HZQ137" s="747"/>
      <c r="HZR137" s="747"/>
      <c r="HZS137" s="747"/>
      <c r="HZT137" s="747"/>
      <c r="HZU137" s="747"/>
      <c r="HZV137" s="747"/>
      <c r="HZW137" s="747"/>
      <c r="HZX137" s="747"/>
      <c r="HZY137" s="747"/>
      <c r="HZZ137" s="747"/>
      <c r="IAA137" s="747"/>
      <c r="IAB137" s="747"/>
      <c r="IAC137" s="747"/>
      <c r="IAD137" s="747"/>
      <c r="IAE137" s="747"/>
      <c r="IAF137" s="747"/>
      <c r="IAG137" s="747"/>
      <c r="IAH137" s="747"/>
      <c r="IAI137" s="747"/>
      <c r="IAJ137" s="747"/>
      <c r="IAK137" s="747"/>
      <c r="IAL137" s="747"/>
      <c r="IAM137" s="747"/>
      <c r="IAN137" s="747"/>
      <c r="IAO137" s="747"/>
      <c r="IAP137" s="747"/>
      <c r="IAQ137" s="747"/>
      <c r="IAR137" s="747"/>
      <c r="IAS137" s="747"/>
      <c r="IAT137" s="747"/>
      <c r="IAU137" s="747"/>
      <c r="IAV137" s="747"/>
      <c r="IAW137" s="747"/>
      <c r="IAX137" s="747"/>
      <c r="IAY137" s="747"/>
      <c r="IAZ137" s="747"/>
      <c r="IBA137" s="747"/>
      <c r="IBB137" s="747"/>
      <c r="IBC137" s="747"/>
      <c r="IBD137" s="747"/>
      <c r="IBE137" s="747"/>
      <c r="IBF137" s="747"/>
      <c r="IBG137" s="747"/>
      <c r="IBH137" s="747"/>
      <c r="IBI137" s="747"/>
      <c r="IBJ137" s="747"/>
      <c r="IBK137" s="747"/>
      <c r="IBL137" s="747"/>
      <c r="IBM137" s="747"/>
      <c r="IBN137" s="747"/>
      <c r="IBO137" s="747"/>
      <c r="IBP137" s="747"/>
      <c r="IBQ137" s="747"/>
      <c r="IBR137" s="747"/>
      <c r="IBS137" s="747"/>
      <c r="IBT137" s="747"/>
      <c r="IBU137" s="747"/>
      <c r="IBV137" s="747"/>
      <c r="IBW137" s="747"/>
      <c r="IBX137" s="747"/>
      <c r="IBY137" s="747"/>
      <c r="IBZ137" s="747"/>
      <c r="ICA137" s="747"/>
      <c r="ICB137" s="747"/>
      <c r="ICC137" s="747"/>
      <c r="ICD137" s="747"/>
      <c r="ICE137" s="747"/>
      <c r="ICF137" s="747"/>
      <c r="ICG137" s="747"/>
      <c r="ICH137" s="747"/>
      <c r="ICI137" s="747"/>
      <c r="ICJ137" s="747"/>
      <c r="ICK137" s="747"/>
      <c r="ICL137" s="747"/>
      <c r="ICM137" s="747"/>
      <c r="ICN137" s="747"/>
      <c r="ICO137" s="747"/>
      <c r="ICP137" s="747"/>
      <c r="ICQ137" s="747"/>
      <c r="ICR137" s="747"/>
      <c r="ICS137" s="747"/>
      <c r="ICT137" s="747"/>
      <c r="ICU137" s="747"/>
      <c r="ICV137" s="747"/>
      <c r="ICW137" s="747"/>
      <c r="ICX137" s="747"/>
      <c r="ICY137" s="747"/>
      <c r="ICZ137" s="747"/>
      <c r="IDA137" s="747"/>
      <c r="IDB137" s="747"/>
      <c r="IDC137" s="747"/>
      <c r="IDD137" s="747"/>
      <c r="IDE137" s="747"/>
      <c r="IDF137" s="747"/>
      <c r="IDG137" s="747"/>
      <c r="IDH137" s="747"/>
      <c r="IDI137" s="747"/>
      <c r="IDJ137" s="747"/>
      <c r="IDK137" s="747"/>
      <c r="IDL137" s="747"/>
      <c r="IDM137" s="747"/>
      <c r="IDN137" s="747"/>
      <c r="IDO137" s="747"/>
      <c r="IDP137" s="747"/>
      <c r="IDQ137" s="747"/>
      <c r="IDR137" s="747"/>
      <c r="IDS137" s="747"/>
      <c r="IDT137" s="747"/>
      <c r="IDU137" s="747"/>
      <c r="IDV137" s="747"/>
      <c r="IDW137" s="747"/>
      <c r="IDX137" s="747"/>
      <c r="IDY137" s="747"/>
      <c r="IDZ137" s="747"/>
      <c r="IEA137" s="747"/>
      <c r="IEB137" s="747"/>
      <c r="IEC137" s="747"/>
      <c r="IED137" s="747"/>
      <c r="IEE137" s="747"/>
      <c r="IEF137" s="747"/>
      <c r="IEG137" s="747"/>
      <c r="IEH137" s="747"/>
      <c r="IEI137" s="747"/>
      <c r="IEJ137" s="747"/>
      <c r="IEK137" s="747"/>
      <c r="IEL137" s="747"/>
      <c r="IEM137" s="747"/>
      <c r="IEN137" s="747"/>
      <c r="IEO137" s="747"/>
      <c r="IEP137" s="747"/>
      <c r="IEQ137" s="747"/>
      <c r="IER137" s="747"/>
      <c r="IES137" s="747"/>
      <c r="IET137" s="747"/>
      <c r="IEU137" s="747"/>
      <c r="IEV137" s="747"/>
      <c r="IEW137" s="747"/>
      <c r="IEX137" s="747"/>
      <c r="IEY137" s="747"/>
      <c r="IEZ137" s="747"/>
      <c r="IFA137" s="747"/>
      <c r="IFB137" s="747"/>
      <c r="IFC137" s="747"/>
      <c r="IFD137" s="747"/>
      <c r="IFE137" s="747"/>
      <c r="IFF137" s="747"/>
      <c r="IFG137" s="747"/>
      <c r="IFH137" s="747"/>
      <c r="IFI137" s="747"/>
      <c r="IFJ137" s="747"/>
      <c r="IFK137" s="747"/>
      <c r="IFL137" s="747"/>
      <c r="IFM137" s="747"/>
      <c r="IFN137" s="747"/>
      <c r="IFO137" s="747"/>
      <c r="IFP137" s="747"/>
      <c r="IFQ137" s="747"/>
      <c r="IFR137" s="747"/>
      <c r="IFS137" s="747"/>
      <c r="IFT137" s="747"/>
      <c r="IFU137" s="747"/>
      <c r="IFV137" s="747"/>
      <c r="IFW137" s="747"/>
      <c r="IFX137" s="747"/>
      <c r="IFY137" s="747"/>
      <c r="IFZ137" s="747"/>
      <c r="IGA137" s="747"/>
      <c r="IGB137" s="747"/>
      <c r="IGC137" s="747"/>
      <c r="IGD137" s="747"/>
      <c r="IGE137" s="747"/>
      <c r="IGF137" s="747"/>
      <c r="IGG137" s="747"/>
      <c r="IGH137" s="747"/>
      <c r="IGI137" s="747"/>
      <c r="IGJ137" s="747"/>
      <c r="IGK137" s="747"/>
      <c r="IGL137" s="747"/>
      <c r="IGM137" s="747"/>
      <c r="IGN137" s="747"/>
      <c r="IGO137" s="747"/>
      <c r="IGP137" s="747"/>
      <c r="IGQ137" s="747"/>
      <c r="IGR137" s="747"/>
      <c r="IGS137" s="747"/>
      <c r="IGT137" s="747"/>
      <c r="IGU137" s="747"/>
      <c r="IGV137" s="747"/>
      <c r="IGW137" s="747"/>
      <c r="IGX137" s="747"/>
      <c r="IGY137" s="747"/>
      <c r="IGZ137" s="747"/>
      <c r="IHA137" s="747"/>
      <c r="IHB137" s="747"/>
      <c r="IHC137" s="747"/>
      <c r="IHD137" s="747"/>
      <c r="IHE137" s="747"/>
      <c r="IHF137" s="747"/>
      <c r="IHG137" s="747"/>
      <c r="IHH137" s="747"/>
      <c r="IHI137" s="747"/>
      <c r="IHJ137" s="747"/>
      <c r="IHK137" s="747"/>
      <c r="IHL137" s="747"/>
      <c r="IHM137" s="747"/>
      <c r="IHN137" s="747"/>
      <c r="IHO137" s="747"/>
      <c r="IHP137" s="747"/>
      <c r="IHQ137" s="747"/>
      <c r="IHR137" s="747"/>
      <c r="IHS137" s="747"/>
      <c r="IHT137" s="747"/>
      <c r="IHU137" s="747"/>
      <c r="IHV137" s="747"/>
      <c r="IHW137" s="747"/>
      <c r="IHX137" s="747"/>
      <c r="IHY137" s="747"/>
      <c r="IHZ137" s="747"/>
      <c r="IIA137" s="747"/>
      <c r="IIB137" s="747"/>
      <c r="IIC137" s="747"/>
      <c r="IID137" s="747"/>
      <c r="IIE137" s="747"/>
      <c r="IIF137" s="747"/>
      <c r="IIG137" s="747"/>
      <c r="IIH137" s="747"/>
      <c r="III137" s="747"/>
      <c r="IIJ137" s="747"/>
      <c r="IIK137" s="747"/>
      <c r="IIL137" s="747"/>
      <c r="IIM137" s="747"/>
      <c r="IIN137" s="747"/>
      <c r="IIO137" s="747"/>
      <c r="IIP137" s="747"/>
      <c r="IIQ137" s="747"/>
      <c r="IIR137" s="747"/>
      <c r="IIS137" s="747"/>
      <c r="IIT137" s="747"/>
      <c r="IIU137" s="747"/>
      <c r="IIV137" s="747"/>
      <c r="IIW137" s="747"/>
      <c r="IIX137" s="747"/>
      <c r="IIY137" s="747"/>
      <c r="IIZ137" s="747"/>
      <c r="IJA137" s="747"/>
      <c r="IJB137" s="747"/>
      <c r="IJC137" s="747"/>
      <c r="IJD137" s="747"/>
      <c r="IJE137" s="747"/>
      <c r="IJF137" s="747"/>
      <c r="IJG137" s="747"/>
      <c r="IJH137" s="747"/>
      <c r="IJI137" s="747"/>
      <c r="IJJ137" s="747"/>
      <c r="IJK137" s="747"/>
      <c r="IJL137" s="747"/>
      <c r="IJM137" s="747"/>
      <c r="IJN137" s="747"/>
      <c r="IJO137" s="747"/>
      <c r="IJP137" s="747"/>
      <c r="IJQ137" s="747"/>
      <c r="IJR137" s="747"/>
      <c r="IJS137" s="747"/>
      <c r="IJT137" s="747"/>
      <c r="IJU137" s="747"/>
      <c r="IJV137" s="747"/>
      <c r="IJW137" s="747"/>
      <c r="IJX137" s="747"/>
      <c r="IJY137" s="747"/>
      <c r="IJZ137" s="747"/>
      <c r="IKA137" s="747"/>
      <c r="IKB137" s="747"/>
      <c r="IKC137" s="747"/>
      <c r="IKD137" s="747"/>
      <c r="IKE137" s="747"/>
      <c r="IKF137" s="747"/>
      <c r="IKG137" s="747"/>
      <c r="IKH137" s="747"/>
      <c r="IKI137" s="747"/>
      <c r="IKJ137" s="747"/>
      <c r="IKK137" s="747"/>
      <c r="IKL137" s="747"/>
      <c r="IKM137" s="747"/>
      <c r="IKN137" s="747"/>
      <c r="IKO137" s="747"/>
      <c r="IKP137" s="747"/>
      <c r="IKQ137" s="747"/>
      <c r="IKR137" s="747"/>
      <c r="IKS137" s="747"/>
      <c r="IKT137" s="747"/>
      <c r="IKU137" s="747"/>
      <c r="IKV137" s="747"/>
      <c r="IKW137" s="747"/>
      <c r="IKX137" s="747"/>
      <c r="IKY137" s="747"/>
      <c r="IKZ137" s="747"/>
      <c r="ILA137" s="747"/>
      <c r="ILB137" s="747"/>
      <c r="ILC137" s="747"/>
      <c r="ILD137" s="747"/>
      <c r="ILE137" s="747"/>
      <c r="ILF137" s="747"/>
      <c r="ILG137" s="747"/>
      <c r="ILH137" s="747"/>
      <c r="ILI137" s="747"/>
      <c r="ILJ137" s="747"/>
      <c r="ILK137" s="747"/>
      <c r="ILL137" s="747"/>
      <c r="ILM137" s="747"/>
      <c r="ILN137" s="747"/>
      <c r="ILO137" s="747"/>
      <c r="ILP137" s="747"/>
      <c r="ILQ137" s="747"/>
      <c r="ILR137" s="747"/>
      <c r="ILS137" s="747"/>
      <c r="ILT137" s="747"/>
      <c r="ILU137" s="747"/>
      <c r="ILV137" s="747"/>
      <c r="ILW137" s="747"/>
      <c r="ILX137" s="747"/>
      <c r="ILY137" s="747"/>
      <c r="ILZ137" s="747"/>
      <c r="IMA137" s="747"/>
      <c r="IMB137" s="747"/>
      <c r="IMC137" s="747"/>
      <c r="IMD137" s="747"/>
      <c r="IME137" s="747"/>
      <c r="IMF137" s="747"/>
      <c r="IMG137" s="747"/>
      <c r="IMH137" s="747"/>
      <c r="IMI137" s="747"/>
      <c r="IMJ137" s="747"/>
      <c r="IMK137" s="747"/>
      <c r="IML137" s="747"/>
      <c r="IMM137" s="747"/>
      <c r="IMN137" s="747"/>
      <c r="IMO137" s="747"/>
      <c r="IMP137" s="747"/>
      <c r="IMQ137" s="747"/>
      <c r="IMR137" s="747"/>
      <c r="IMS137" s="747"/>
      <c r="IMT137" s="747"/>
      <c r="IMU137" s="747"/>
      <c r="IMV137" s="747"/>
      <c r="IMW137" s="747"/>
      <c r="IMX137" s="747"/>
      <c r="IMY137" s="747"/>
      <c r="IMZ137" s="747"/>
      <c r="INA137" s="747"/>
      <c r="INB137" s="747"/>
      <c r="INC137" s="747"/>
      <c r="IND137" s="747"/>
      <c r="INE137" s="747"/>
      <c r="INF137" s="747"/>
      <c r="ING137" s="747"/>
      <c r="INH137" s="747"/>
      <c r="INI137" s="747"/>
      <c r="INJ137" s="747"/>
      <c r="INK137" s="747"/>
      <c r="INL137" s="747"/>
      <c r="INM137" s="747"/>
      <c r="INN137" s="747"/>
      <c r="INO137" s="747"/>
      <c r="INP137" s="747"/>
      <c r="INQ137" s="747"/>
      <c r="INR137" s="747"/>
      <c r="INS137" s="747"/>
      <c r="INT137" s="747"/>
      <c r="INU137" s="747"/>
      <c r="INV137" s="747"/>
      <c r="INW137" s="747"/>
      <c r="INX137" s="747"/>
      <c r="INY137" s="747"/>
      <c r="INZ137" s="747"/>
      <c r="IOA137" s="747"/>
      <c r="IOB137" s="747"/>
      <c r="IOC137" s="747"/>
      <c r="IOD137" s="747"/>
      <c r="IOE137" s="747"/>
      <c r="IOF137" s="747"/>
      <c r="IOG137" s="747"/>
      <c r="IOH137" s="747"/>
      <c r="IOI137" s="747"/>
      <c r="IOJ137" s="747"/>
      <c r="IOK137" s="747"/>
      <c r="IOL137" s="747"/>
      <c r="IOM137" s="747"/>
      <c r="ION137" s="747"/>
      <c r="IOO137" s="747"/>
      <c r="IOP137" s="747"/>
      <c r="IOQ137" s="747"/>
      <c r="IOR137" s="747"/>
      <c r="IOS137" s="747"/>
      <c r="IOT137" s="747"/>
      <c r="IOU137" s="747"/>
      <c r="IOV137" s="747"/>
      <c r="IOW137" s="747"/>
      <c r="IOX137" s="747"/>
      <c r="IOY137" s="747"/>
      <c r="IOZ137" s="747"/>
      <c r="IPA137" s="747"/>
      <c r="IPB137" s="747"/>
      <c r="IPC137" s="747"/>
      <c r="IPD137" s="747"/>
      <c r="IPE137" s="747"/>
      <c r="IPF137" s="747"/>
      <c r="IPG137" s="747"/>
      <c r="IPH137" s="747"/>
      <c r="IPI137" s="747"/>
      <c r="IPJ137" s="747"/>
      <c r="IPK137" s="747"/>
      <c r="IPL137" s="747"/>
      <c r="IPM137" s="747"/>
      <c r="IPN137" s="747"/>
      <c r="IPO137" s="747"/>
      <c r="IPP137" s="747"/>
      <c r="IPQ137" s="747"/>
      <c r="IPR137" s="747"/>
      <c r="IPS137" s="747"/>
      <c r="IPT137" s="747"/>
      <c r="IPU137" s="747"/>
      <c r="IPV137" s="747"/>
      <c r="IPW137" s="747"/>
      <c r="IPX137" s="747"/>
      <c r="IPY137" s="747"/>
      <c r="IPZ137" s="747"/>
      <c r="IQA137" s="747"/>
      <c r="IQB137" s="747"/>
      <c r="IQC137" s="747"/>
      <c r="IQD137" s="747"/>
      <c r="IQE137" s="747"/>
      <c r="IQF137" s="747"/>
      <c r="IQG137" s="747"/>
      <c r="IQH137" s="747"/>
      <c r="IQI137" s="747"/>
      <c r="IQJ137" s="747"/>
      <c r="IQK137" s="747"/>
      <c r="IQL137" s="747"/>
      <c r="IQM137" s="747"/>
      <c r="IQN137" s="747"/>
      <c r="IQO137" s="747"/>
      <c r="IQP137" s="747"/>
      <c r="IQQ137" s="747"/>
      <c r="IQR137" s="747"/>
      <c r="IQS137" s="747"/>
      <c r="IQT137" s="747"/>
      <c r="IQU137" s="747"/>
      <c r="IQV137" s="747"/>
      <c r="IQW137" s="747"/>
      <c r="IQX137" s="747"/>
      <c r="IQY137" s="747"/>
      <c r="IQZ137" s="747"/>
      <c r="IRA137" s="747"/>
      <c r="IRB137" s="747"/>
      <c r="IRC137" s="747"/>
      <c r="IRD137" s="747"/>
      <c r="IRE137" s="747"/>
      <c r="IRF137" s="747"/>
      <c r="IRG137" s="747"/>
      <c r="IRH137" s="747"/>
      <c r="IRI137" s="747"/>
      <c r="IRJ137" s="747"/>
      <c r="IRK137" s="747"/>
      <c r="IRL137" s="747"/>
      <c r="IRM137" s="747"/>
      <c r="IRN137" s="747"/>
      <c r="IRO137" s="747"/>
      <c r="IRP137" s="747"/>
      <c r="IRQ137" s="747"/>
      <c r="IRR137" s="747"/>
      <c r="IRS137" s="747"/>
      <c r="IRT137" s="747"/>
      <c r="IRU137" s="747"/>
      <c r="IRV137" s="747"/>
      <c r="IRW137" s="747"/>
      <c r="IRX137" s="747"/>
      <c r="IRY137" s="747"/>
      <c r="IRZ137" s="747"/>
      <c r="ISA137" s="747"/>
      <c r="ISB137" s="747"/>
      <c r="ISC137" s="747"/>
      <c r="ISD137" s="747"/>
      <c r="ISE137" s="747"/>
      <c r="ISF137" s="747"/>
      <c r="ISG137" s="747"/>
      <c r="ISH137" s="747"/>
      <c r="ISI137" s="747"/>
      <c r="ISJ137" s="747"/>
      <c r="ISK137" s="747"/>
      <c r="ISL137" s="747"/>
      <c r="ISM137" s="747"/>
      <c r="ISN137" s="747"/>
      <c r="ISO137" s="747"/>
      <c r="ISP137" s="747"/>
      <c r="ISQ137" s="747"/>
      <c r="ISR137" s="747"/>
      <c r="ISS137" s="747"/>
      <c r="IST137" s="747"/>
      <c r="ISU137" s="747"/>
      <c r="ISV137" s="747"/>
      <c r="ISW137" s="747"/>
      <c r="ISX137" s="747"/>
      <c r="ISY137" s="747"/>
      <c r="ISZ137" s="747"/>
      <c r="ITA137" s="747"/>
      <c r="ITB137" s="747"/>
      <c r="ITC137" s="747"/>
      <c r="ITD137" s="747"/>
      <c r="ITE137" s="747"/>
      <c r="ITF137" s="747"/>
      <c r="ITG137" s="747"/>
      <c r="ITH137" s="747"/>
      <c r="ITI137" s="747"/>
      <c r="ITJ137" s="747"/>
      <c r="ITK137" s="747"/>
      <c r="ITL137" s="747"/>
      <c r="ITM137" s="747"/>
      <c r="ITN137" s="747"/>
      <c r="ITO137" s="747"/>
      <c r="ITP137" s="747"/>
      <c r="ITQ137" s="747"/>
      <c r="ITR137" s="747"/>
      <c r="ITS137" s="747"/>
      <c r="ITT137" s="747"/>
      <c r="ITU137" s="747"/>
      <c r="ITV137" s="747"/>
      <c r="ITW137" s="747"/>
      <c r="ITX137" s="747"/>
      <c r="ITY137" s="747"/>
      <c r="ITZ137" s="747"/>
      <c r="IUA137" s="747"/>
      <c r="IUB137" s="747"/>
      <c r="IUC137" s="747"/>
      <c r="IUD137" s="747"/>
      <c r="IUE137" s="747"/>
      <c r="IUF137" s="747"/>
      <c r="IUG137" s="747"/>
      <c r="IUH137" s="747"/>
      <c r="IUI137" s="747"/>
      <c r="IUJ137" s="747"/>
      <c r="IUK137" s="747"/>
      <c r="IUL137" s="747"/>
      <c r="IUM137" s="747"/>
      <c r="IUN137" s="747"/>
      <c r="IUO137" s="747"/>
      <c r="IUP137" s="747"/>
      <c r="IUQ137" s="747"/>
      <c r="IUR137" s="747"/>
      <c r="IUS137" s="747"/>
      <c r="IUT137" s="747"/>
      <c r="IUU137" s="747"/>
      <c r="IUV137" s="747"/>
      <c r="IUW137" s="747"/>
      <c r="IUX137" s="747"/>
      <c r="IUY137" s="747"/>
      <c r="IUZ137" s="747"/>
      <c r="IVA137" s="747"/>
      <c r="IVB137" s="747"/>
      <c r="IVC137" s="747"/>
      <c r="IVD137" s="747"/>
      <c r="IVE137" s="747"/>
      <c r="IVF137" s="747"/>
      <c r="IVG137" s="747"/>
      <c r="IVH137" s="747"/>
      <c r="IVI137" s="747"/>
      <c r="IVJ137" s="747"/>
      <c r="IVK137" s="747"/>
      <c r="IVL137" s="747"/>
      <c r="IVM137" s="747"/>
      <c r="IVN137" s="747"/>
      <c r="IVO137" s="747"/>
      <c r="IVP137" s="747"/>
      <c r="IVQ137" s="747"/>
      <c r="IVR137" s="747"/>
      <c r="IVS137" s="747"/>
      <c r="IVT137" s="747"/>
      <c r="IVU137" s="747"/>
      <c r="IVV137" s="747"/>
      <c r="IVW137" s="747"/>
      <c r="IVX137" s="747"/>
      <c r="IVY137" s="747"/>
      <c r="IVZ137" s="747"/>
      <c r="IWA137" s="747"/>
      <c r="IWB137" s="747"/>
      <c r="IWC137" s="747"/>
      <c r="IWD137" s="747"/>
      <c r="IWE137" s="747"/>
      <c r="IWF137" s="747"/>
      <c r="IWG137" s="747"/>
      <c r="IWH137" s="747"/>
      <c r="IWI137" s="747"/>
      <c r="IWJ137" s="747"/>
      <c r="IWK137" s="747"/>
      <c r="IWL137" s="747"/>
      <c r="IWM137" s="747"/>
      <c r="IWN137" s="747"/>
      <c r="IWO137" s="747"/>
      <c r="IWP137" s="747"/>
      <c r="IWQ137" s="747"/>
      <c r="IWR137" s="747"/>
      <c r="IWS137" s="747"/>
      <c r="IWT137" s="747"/>
      <c r="IWU137" s="747"/>
      <c r="IWV137" s="747"/>
      <c r="IWW137" s="747"/>
      <c r="IWX137" s="747"/>
      <c r="IWY137" s="747"/>
      <c r="IWZ137" s="747"/>
      <c r="IXA137" s="747"/>
      <c r="IXB137" s="747"/>
      <c r="IXC137" s="747"/>
      <c r="IXD137" s="747"/>
      <c r="IXE137" s="747"/>
      <c r="IXF137" s="747"/>
      <c r="IXG137" s="747"/>
      <c r="IXH137" s="747"/>
      <c r="IXI137" s="747"/>
      <c r="IXJ137" s="747"/>
      <c r="IXK137" s="747"/>
      <c r="IXL137" s="747"/>
      <c r="IXM137" s="747"/>
      <c r="IXN137" s="747"/>
      <c r="IXO137" s="747"/>
      <c r="IXP137" s="747"/>
      <c r="IXQ137" s="747"/>
      <c r="IXR137" s="747"/>
      <c r="IXS137" s="747"/>
      <c r="IXT137" s="747"/>
      <c r="IXU137" s="747"/>
      <c r="IXV137" s="747"/>
      <c r="IXW137" s="747"/>
      <c r="IXX137" s="747"/>
      <c r="IXY137" s="747"/>
      <c r="IXZ137" s="747"/>
      <c r="IYA137" s="747"/>
      <c r="IYB137" s="747"/>
      <c r="IYC137" s="747"/>
      <c r="IYD137" s="747"/>
      <c r="IYE137" s="747"/>
      <c r="IYF137" s="747"/>
      <c r="IYG137" s="747"/>
      <c r="IYH137" s="747"/>
      <c r="IYI137" s="747"/>
      <c r="IYJ137" s="747"/>
      <c r="IYK137" s="747"/>
      <c r="IYL137" s="747"/>
      <c r="IYM137" s="747"/>
      <c r="IYN137" s="747"/>
      <c r="IYO137" s="747"/>
      <c r="IYP137" s="747"/>
      <c r="IYQ137" s="747"/>
      <c r="IYR137" s="747"/>
      <c r="IYS137" s="747"/>
      <c r="IYT137" s="747"/>
      <c r="IYU137" s="747"/>
      <c r="IYV137" s="747"/>
      <c r="IYW137" s="747"/>
      <c r="IYX137" s="747"/>
      <c r="IYY137" s="747"/>
      <c r="IYZ137" s="747"/>
      <c r="IZA137" s="747"/>
      <c r="IZB137" s="747"/>
      <c r="IZC137" s="747"/>
      <c r="IZD137" s="747"/>
      <c r="IZE137" s="747"/>
      <c r="IZF137" s="747"/>
      <c r="IZG137" s="747"/>
      <c r="IZH137" s="747"/>
      <c r="IZI137" s="747"/>
      <c r="IZJ137" s="747"/>
      <c r="IZK137" s="747"/>
      <c r="IZL137" s="747"/>
      <c r="IZM137" s="747"/>
      <c r="IZN137" s="747"/>
      <c r="IZO137" s="747"/>
      <c r="IZP137" s="747"/>
      <c r="IZQ137" s="747"/>
      <c r="IZR137" s="747"/>
      <c r="IZS137" s="747"/>
      <c r="IZT137" s="747"/>
      <c r="IZU137" s="747"/>
      <c r="IZV137" s="747"/>
      <c r="IZW137" s="747"/>
      <c r="IZX137" s="747"/>
      <c r="IZY137" s="747"/>
      <c r="IZZ137" s="747"/>
      <c r="JAA137" s="747"/>
      <c r="JAB137" s="747"/>
      <c r="JAC137" s="747"/>
      <c r="JAD137" s="747"/>
      <c r="JAE137" s="747"/>
      <c r="JAF137" s="747"/>
      <c r="JAG137" s="747"/>
      <c r="JAH137" s="747"/>
      <c r="JAI137" s="747"/>
      <c r="JAJ137" s="747"/>
      <c r="JAK137" s="747"/>
      <c r="JAL137" s="747"/>
      <c r="JAM137" s="747"/>
      <c r="JAN137" s="747"/>
      <c r="JAO137" s="747"/>
      <c r="JAP137" s="747"/>
      <c r="JAQ137" s="747"/>
      <c r="JAR137" s="747"/>
      <c r="JAS137" s="747"/>
      <c r="JAT137" s="747"/>
      <c r="JAU137" s="747"/>
      <c r="JAV137" s="747"/>
      <c r="JAW137" s="747"/>
      <c r="JAX137" s="747"/>
      <c r="JAY137" s="747"/>
      <c r="JAZ137" s="747"/>
      <c r="JBA137" s="747"/>
      <c r="JBB137" s="747"/>
      <c r="JBC137" s="747"/>
      <c r="JBD137" s="747"/>
      <c r="JBE137" s="747"/>
      <c r="JBF137" s="747"/>
      <c r="JBG137" s="747"/>
      <c r="JBH137" s="747"/>
      <c r="JBI137" s="747"/>
      <c r="JBJ137" s="747"/>
      <c r="JBK137" s="747"/>
      <c r="JBL137" s="747"/>
      <c r="JBM137" s="747"/>
      <c r="JBN137" s="747"/>
      <c r="JBO137" s="747"/>
      <c r="JBP137" s="747"/>
      <c r="JBQ137" s="747"/>
      <c r="JBR137" s="747"/>
      <c r="JBS137" s="747"/>
      <c r="JBT137" s="747"/>
      <c r="JBU137" s="747"/>
      <c r="JBV137" s="747"/>
      <c r="JBW137" s="747"/>
      <c r="JBX137" s="747"/>
      <c r="JBY137" s="747"/>
      <c r="JBZ137" s="747"/>
      <c r="JCA137" s="747"/>
      <c r="JCB137" s="747"/>
      <c r="JCC137" s="747"/>
      <c r="JCD137" s="747"/>
      <c r="JCE137" s="747"/>
      <c r="JCF137" s="747"/>
      <c r="JCG137" s="747"/>
      <c r="JCH137" s="747"/>
      <c r="JCI137" s="747"/>
      <c r="JCJ137" s="747"/>
      <c r="JCK137" s="747"/>
      <c r="JCL137" s="747"/>
      <c r="JCM137" s="747"/>
      <c r="JCN137" s="747"/>
      <c r="JCO137" s="747"/>
      <c r="JCP137" s="747"/>
      <c r="JCQ137" s="747"/>
      <c r="JCR137" s="747"/>
      <c r="JCS137" s="747"/>
      <c r="JCT137" s="747"/>
      <c r="JCU137" s="747"/>
      <c r="JCV137" s="747"/>
      <c r="JCW137" s="747"/>
      <c r="JCX137" s="747"/>
      <c r="JCY137" s="747"/>
      <c r="JCZ137" s="747"/>
      <c r="JDA137" s="747"/>
      <c r="JDB137" s="747"/>
      <c r="JDC137" s="747"/>
      <c r="JDD137" s="747"/>
      <c r="JDE137" s="747"/>
      <c r="JDF137" s="747"/>
      <c r="JDG137" s="747"/>
      <c r="JDH137" s="747"/>
      <c r="JDI137" s="747"/>
      <c r="JDJ137" s="747"/>
      <c r="JDK137" s="747"/>
      <c r="JDL137" s="747"/>
      <c r="JDM137" s="747"/>
      <c r="JDN137" s="747"/>
      <c r="JDO137" s="747"/>
      <c r="JDP137" s="747"/>
      <c r="JDQ137" s="747"/>
      <c r="JDR137" s="747"/>
      <c r="JDS137" s="747"/>
      <c r="JDT137" s="747"/>
      <c r="JDU137" s="747"/>
      <c r="JDV137" s="747"/>
      <c r="JDW137" s="747"/>
      <c r="JDX137" s="747"/>
      <c r="JDY137" s="747"/>
      <c r="JDZ137" s="747"/>
      <c r="JEA137" s="747"/>
      <c r="JEB137" s="747"/>
      <c r="JEC137" s="747"/>
      <c r="JED137" s="747"/>
      <c r="JEE137" s="747"/>
      <c r="JEF137" s="747"/>
      <c r="JEG137" s="747"/>
      <c r="JEH137" s="747"/>
      <c r="JEI137" s="747"/>
      <c r="JEJ137" s="747"/>
      <c r="JEK137" s="747"/>
      <c r="JEL137" s="747"/>
      <c r="JEM137" s="747"/>
      <c r="JEN137" s="747"/>
      <c r="JEO137" s="747"/>
      <c r="JEP137" s="747"/>
      <c r="JEQ137" s="747"/>
      <c r="JER137" s="747"/>
      <c r="JES137" s="747"/>
      <c r="JET137" s="747"/>
      <c r="JEU137" s="747"/>
      <c r="JEV137" s="747"/>
      <c r="JEW137" s="747"/>
      <c r="JEX137" s="747"/>
      <c r="JEY137" s="747"/>
      <c r="JEZ137" s="747"/>
      <c r="JFA137" s="747"/>
      <c r="JFB137" s="747"/>
      <c r="JFC137" s="747"/>
      <c r="JFD137" s="747"/>
      <c r="JFE137" s="747"/>
      <c r="JFF137" s="747"/>
      <c r="JFG137" s="747"/>
      <c r="JFH137" s="747"/>
      <c r="JFI137" s="747"/>
      <c r="JFJ137" s="747"/>
      <c r="JFK137" s="747"/>
      <c r="JFL137" s="747"/>
      <c r="JFM137" s="747"/>
      <c r="JFN137" s="747"/>
      <c r="JFO137" s="747"/>
      <c r="JFP137" s="747"/>
      <c r="JFQ137" s="747"/>
      <c r="JFR137" s="747"/>
      <c r="JFS137" s="747"/>
      <c r="JFT137" s="747"/>
      <c r="JFU137" s="747"/>
      <c r="JFV137" s="747"/>
      <c r="JFW137" s="747"/>
      <c r="JFX137" s="747"/>
      <c r="JFY137" s="747"/>
      <c r="JFZ137" s="747"/>
      <c r="JGA137" s="747"/>
      <c r="JGB137" s="747"/>
      <c r="JGC137" s="747"/>
      <c r="JGD137" s="747"/>
      <c r="JGE137" s="747"/>
      <c r="JGF137" s="747"/>
      <c r="JGG137" s="747"/>
      <c r="JGH137" s="747"/>
      <c r="JGI137" s="747"/>
      <c r="JGJ137" s="747"/>
      <c r="JGK137" s="747"/>
      <c r="JGL137" s="747"/>
      <c r="JGM137" s="747"/>
      <c r="JGN137" s="747"/>
      <c r="JGO137" s="747"/>
      <c r="JGP137" s="747"/>
      <c r="JGQ137" s="747"/>
      <c r="JGR137" s="747"/>
      <c r="JGS137" s="747"/>
      <c r="JGT137" s="747"/>
      <c r="JGU137" s="747"/>
      <c r="JGV137" s="747"/>
      <c r="JGW137" s="747"/>
      <c r="JGX137" s="747"/>
      <c r="JGY137" s="747"/>
      <c r="JGZ137" s="747"/>
      <c r="JHA137" s="747"/>
      <c r="JHB137" s="747"/>
      <c r="JHC137" s="747"/>
      <c r="JHD137" s="747"/>
      <c r="JHE137" s="747"/>
      <c r="JHF137" s="747"/>
      <c r="JHG137" s="747"/>
      <c r="JHH137" s="747"/>
      <c r="JHI137" s="747"/>
      <c r="JHJ137" s="747"/>
      <c r="JHK137" s="747"/>
      <c r="JHL137" s="747"/>
      <c r="JHM137" s="747"/>
      <c r="JHN137" s="747"/>
      <c r="JHO137" s="747"/>
      <c r="JHP137" s="747"/>
      <c r="JHQ137" s="747"/>
      <c r="JHR137" s="747"/>
      <c r="JHS137" s="747"/>
      <c r="JHT137" s="747"/>
      <c r="JHU137" s="747"/>
      <c r="JHV137" s="747"/>
      <c r="JHW137" s="747"/>
      <c r="JHX137" s="747"/>
      <c r="JHY137" s="747"/>
      <c r="JHZ137" s="747"/>
      <c r="JIA137" s="747"/>
      <c r="JIB137" s="747"/>
      <c r="JIC137" s="747"/>
      <c r="JID137" s="747"/>
      <c r="JIE137" s="747"/>
      <c r="JIF137" s="747"/>
      <c r="JIG137" s="747"/>
      <c r="JIH137" s="747"/>
      <c r="JII137" s="747"/>
      <c r="JIJ137" s="747"/>
      <c r="JIK137" s="747"/>
      <c r="JIL137" s="747"/>
      <c r="JIM137" s="747"/>
      <c r="JIN137" s="747"/>
      <c r="JIO137" s="747"/>
      <c r="JIP137" s="747"/>
      <c r="JIQ137" s="747"/>
      <c r="JIR137" s="747"/>
      <c r="JIS137" s="747"/>
      <c r="JIT137" s="747"/>
      <c r="JIU137" s="747"/>
      <c r="JIV137" s="747"/>
      <c r="JIW137" s="747"/>
      <c r="JIX137" s="747"/>
      <c r="JIY137" s="747"/>
      <c r="JIZ137" s="747"/>
      <c r="JJA137" s="747"/>
      <c r="JJB137" s="747"/>
      <c r="JJC137" s="747"/>
      <c r="JJD137" s="747"/>
      <c r="JJE137" s="747"/>
      <c r="JJF137" s="747"/>
      <c r="JJG137" s="747"/>
      <c r="JJH137" s="747"/>
      <c r="JJI137" s="747"/>
      <c r="JJJ137" s="747"/>
      <c r="JJK137" s="747"/>
      <c r="JJL137" s="747"/>
      <c r="JJM137" s="747"/>
      <c r="JJN137" s="747"/>
      <c r="JJO137" s="747"/>
      <c r="JJP137" s="747"/>
      <c r="JJQ137" s="747"/>
      <c r="JJR137" s="747"/>
      <c r="JJS137" s="747"/>
      <c r="JJT137" s="747"/>
      <c r="JJU137" s="747"/>
      <c r="JJV137" s="747"/>
      <c r="JJW137" s="747"/>
      <c r="JJX137" s="747"/>
      <c r="JJY137" s="747"/>
      <c r="JJZ137" s="747"/>
      <c r="JKA137" s="747"/>
      <c r="JKB137" s="747"/>
      <c r="JKC137" s="747"/>
      <c r="JKD137" s="747"/>
      <c r="JKE137" s="747"/>
      <c r="JKF137" s="747"/>
      <c r="JKG137" s="747"/>
      <c r="JKH137" s="747"/>
      <c r="JKI137" s="747"/>
      <c r="JKJ137" s="747"/>
      <c r="JKK137" s="747"/>
      <c r="JKL137" s="747"/>
      <c r="JKM137" s="747"/>
      <c r="JKN137" s="747"/>
      <c r="JKO137" s="747"/>
      <c r="JKP137" s="747"/>
      <c r="JKQ137" s="747"/>
      <c r="JKR137" s="747"/>
      <c r="JKS137" s="747"/>
      <c r="JKT137" s="747"/>
      <c r="JKU137" s="747"/>
      <c r="JKV137" s="747"/>
      <c r="JKW137" s="747"/>
      <c r="JKX137" s="747"/>
      <c r="JKY137" s="747"/>
      <c r="JKZ137" s="747"/>
      <c r="JLA137" s="747"/>
      <c r="JLB137" s="747"/>
      <c r="JLC137" s="747"/>
      <c r="JLD137" s="747"/>
      <c r="JLE137" s="747"/>
      <c r="JLF137" s="747"/>
      <c r="JLG137" s="747"/>
      <c r="JLH137" s="747"/>
      <c r="JLI137" s="747"/>
      <c r="JLJ137" s="747"/>
      <c r="JLK137" s="747"/>
      <c r="JLL137" s="747"/>
      <c r="JLM137" s="747"/>
      <c r="JLN137" s="747"/>
      <c r="JLO137" s="747"/>
      <c r="JLP137" s="747"/>
      <c r="JLQ137" s="747"/>
      <c r="JLR137" s="747"/>
      <c r="JLS137" s="747"/>
      <c r="JLT137" s="747"/>
      <c r="JLU137" s="747"/>
      <c r="JLV137" s="747"/>
      <c r="JLW137" s="747"/>
      <c r="JLX137" s="747"/>
      <c r="JLY137" s="747"/>
      <c r="JLZ137" s="747"/>
      <c r="JMA137" s="747"/>
      <c r="JMB137" s="747"/>
      <c r="JMC137" s="747"/>
      <c r="JMD137" s="747"/>
      <c r="JME137" s="747"/>
      <c r="JMF137" s="747"/>
      <c r="JMG137" s="747"/>
      <c r="JMH137" s="747"/>
      <c r="JMI137" s="747"/>
      <c r="JMJ137" s="747"/>
      <c r="JMK137" s="747"/>
      <c r="JML137" s="747"/>
      <c r="JMM137" s="747"/>
      <c r="JMN137" s="747"/>
      <c r="JMO137" s="747"/>
      <c r="JMP137" s="747"/>
      <c r="JMQ137" s="747"/>
      <c r="JMR137" s="747"/>
      <c r="JMS137" s="747"/>
      <c r="JMT137" s="747"/>
      <c r="JMU137" s="747"/>
      <c r="JMV137" s="747"/>
      <c r="JMW137" s="747"/>
      <c r="JMX137" s="747"/>
      <c r="JMY137" s="747"/>
      <c r="JMZ137" s="747"/>
      <c r="JNA137" s="747"/>
      <c r="JNB137" s="747"/>
      <c r="JNC137" s="747"/>
      <c r="JND137" s="747"/>
      <c r="JNE137" s="747"/>
      <c r="JNF137" s="747"/>
      <c r="JNG137" s="747"/>
      <c r="JNH137" s="747"/>
      <c r="JNI137" s="747"/>
      <c r="JNJ137" s="747"/>
      <c r="JNK137" s="747"/>
      <c r="JNL137" s="747"/>
      <c r="JNM137" s="747"/>
      <c r="JNN137" s="747"/>
      <c r="JNO137" s="747"/>
      <c r="JNP137" s="747"/>
      <c r="JNQ137" s="747"/>
      <c r="JNR137" s="747"/>
      <c r="JNS137" s="747"/>
      <c r="JNT137" s="747"/>
      <c r="JNU137" s="747"/>
      <c r="JNV137" s="747"/>
      <c r="JNW137" s="747"/>
      <c r="JNX137" s="747"/>
      <c r="JNY137" s="747"/>
      <c r="JNZ137" s="747"/>
      <c r="JOA137" s="747"/>
      <c r="JOB137" s="747"/>
      <c r="JOC137" s="747"/>
      <c r="JOD137" s="747"/>
      <c r="JOE137" s="747"/>
      <c r="JOF137" s="747"/>
      <c r="JOG137" s="747"/>
      <c r="JOH137" s="747"/>
      <c r="JOI137" s="747"/>
      <c r="JOJ137" s="747"/>
      <c r="JOK137" s="747"/>
      <c r="JOL137" s="747"/>
      <c r="JOM137" s="747"/>
      <c r="JON137" s="747"/>
      <c r="JOO137" s="747"/>
      <c r="JOP137" s="747"/>
      <c r="JOQ137" s="747"/>
      <c r="JOR137" s="747"/>
      <c r="JOS137" s="747"/>
      <c r="JOT137" s="747"/>
      <c r="JOU137" s="747"/>
      <c r="JOV137" s="747"/>
      <c r="JOW137" s="747"/>
      <c r="JOX137" s="747"/>
      <c r="JOY137" s="747"/>
      <c r="JOZ137" s="747"/>
      <c r="JPA137" s="747"/>
      <c r="JPB137" s="747"/>
      <c r="JPC137" s="747"/>
      <c r="JPD137" s="747"/>
      <c r="JPE137" s="747"/>
      <c r="JPF137" s="747"/>
      <c r="JPG137" s="747"/>
      <c r="JPH137" s="747"/>
      <c r="JPI137" s="747"/>
      <c r="JPJ137" s="747"/>
      <c r="JPK137" s="747"/>
      <c r="JPL137" s="747"/>
      <c r="JPM137" s="747"/>
      <c r="JPN137" s="747"/>
      <c r="JPO137" s="747"/>
      <c r="JPP137" s="747"/>
      <c r="JPQ137" s="747"/>
      <c r="JPR137" s="747"/>
      <c r="JPS137" s="747"/>
      <c r="JPT137" s="747"/>
      <c r="JPU137" s="747"/>
      <c r="JPV137" s="747"/>
      <c r="JPW137" s="747"/>
      <c r="JPX137" s="747"/>
      <c r="JPY137" s="747"/>
      <c r="JPZ137" s="747"/>
      <c r="JQA137" s="747"/>
      <c r="JQB137" s="747"/>
      <c r="JQC137" s="747"/>
      <c r="JQD137" s="747"/>
      <c r="JQE137" s="747"/>
      <c r="JQF137" s="747"/>
      <c r="JQG137" s="747"/>
      <c r="JQH137" s="747"/>
      <c r="JQI137" s="747"/>
      <c r="JQJ137" s="747"/>
      <c r="JQK137" s="747"/>
      <c r="JQL137" s="747"/>
      <c r="JQM137" s="747"/>
      <c r="JQN137" s="747"/>
      <c r="JQO137" s="747"/>
      <c r="JQP137" s="747"/>
      <c r="JQQ137" s="747"/>
      <c r="JQR137" s="747"/>
      <c r="JQS137" s="747"/>
      <c r="JQT137" s="747"/>
      <c r="JQU137" s="747"/>
      <c r="JQV137" s="747"/>
      <c r="JQW137" s="747"/>
      <c r="JQX137" s="747"/>
      <c r="JQY137" s="747"/>
      <c r="JQZ137" s="747"/>
      <c r="JRA137" s="747"/>
      <c r="JRB137" s="747"/>
      <c r="JRC137" s="747"/>
      <c r="JRD137" s="747"/>
      <c r="JRE137" s="747"/>
      <c r="JRF137" s="747"/>
      <c r="JRG137" s="747"/>
      <c r="JRH137" s="747"/>
      <c r="JRI137" s="747"/>
      <c r="JRJ137" s="747"/>
      <c r="JRK137" s="747"/>
      <c r="JRL137" s="747"/>
      <c r="JRM137" s="747"/>
      <c r="JRN137" s="747"/>
      <c r="JRO137" s="747"/>
      <c r="JRP137" s="747"/>
      <c r="JRQ137" s="747"/>
      <c r="JRR137" s="747"/>
      <c r="JRS137" s="747"/>
      <c r="JRT137" s="747"/>
      <c r="JRU137" s="747"/>
      <c r="JRV137" s="747"/>
      <c r="JRW137" s="747"/>
      <c r="JRX137" s="747"/>
      <c r="JRY137" s="747"/>
      <c r="JRZ137" s="747"/>
      <c r="JSA137" s="747"/>
      <c r="JSB137" s="747"/>
      <c r="JSC137" s="747"/>
      <c r="JSD137" s="747"/>
      <c r="JSE137" s="747"/>
      <c r="JSF137" s="747"/>
      <c r="JSG137" s="747"/>
      <c r="JSH137" s="747"/>
      <c r="JSI137" s="747"/>
      <c r="JSJ137" s="747"/>
      <c r="JSK137" s="747"/>
      <c r="JSL137" s="747"/>
      <c r="JSM137" s="747"/>
      <c r="JSN137" s="747"/>
      <c r="JSO137" s="747"/>
      <c r="JSP137" s="747"/>
      <c r="JSQ137" s="747"/>
      <c r="JSR137" s="747"/>
      <c r="JSS137" s="747"/>
      <c r="JST137" s="747"/>
      <c r="JSU137" s="747"/>
      <c r="JSV137" s="747"/>
      <c r="JSW137" s="747"/>
      <c r="JSX137" s="747"/>
      <c r="JSY137" s="747"/>
      <c r="JSZ137" s="747"/>
      <c r="JTA137" s="747"/>
      <c r="JTB137" s="747"/>
      <c r="JTC137" s="747"/>
      <c r="JTD137" s="747"/>
      <c r="JTE137" s="747"/>
      <c r="JTF137" s="747"/>
      <c r="JTG137" s="747"/>
      <c r="JTH137" s="747"/>
      <c r="JTI137" s="747"/>
      <c r="JTJ137" s="747"/>
      <c r="JTK137" s="747"/>
      <c r="JTL137" s="747"/>
      <c r="JTM137" s="747"/>
      <c r="JTN137" s="747"/>
      <c r="JTO137" s="747"/>
      <c r="JTP137" s="747"/>
      <c r="JTQ137" s="747"/>
      <c r="JTR137" s="747"/>
      <c r="JTS137" s="747"/>
      <c r="JTT137" s="747"/>
      <c r="JTU137" s="747"/>
      <c r="JTV137" s="747"/>
      <c r="JTW137" s="747"/>
      <c r="JTX137" s="747"/>
      <c r="JTY137" s="747"/>
      <c r="JTZ137" s="747"/>
      <c r="JUA137" s="747"/>
      <c r="JUB137" s="747"/>
      <c r="JUC137" s="747"/>
      <c r="JUD137" s="747"/>
      <c r="JUE137" s="747"/>
      <c r="JUF137" s="747"/>
      <c r="JUG137" s="747"/>
      <c r="JUH137" s="747"/>
      <c r="JUI137" s="747"/>
      <c r="JUJ137" s="747"/>
      <c r="JUK137" s="747"/>
      <c r="JUL137" s="747"/>
      <c r="JUM137" s="747"/>
      <c r="JUN137" s="747"/>
      <c r="JUO137" s="747"/>
      <c r="JUP137" s="747"/>
      <c r="JUQ137" s="747"/>
      <c r="JUR137" s="747"/>
      <c r="JUS137" s="747"/>
      <c r="JUT137" s="747"/>
      <c r="JUU137" s="747"/>
      <c r="JUV137" s="747"/>
      <c r="JUW137" s="747"/>
      <c r="JUX137" s="747"/>
      <c r="JUY137" s="747"/>
      <c r="JUZ137" s="747"/>
      <c r="JVA137" s="747"/>
      <c r="JVB137" s="747"/>
      <c r="JVC137" s="747"/>
      <c r="JVD137" s="747"/>
      <c r="JVE137" s="747"/>
      <c r="JVF137" s="747"/>
      <c r="JVG137" s="747"/>
      <c r="JVH137" s="747"/>
      <c r="JVI137" s="747"/>
      <c r="JVJ137" s="747"/>
      <c r="JVK137" s="747"/>
      <c r="JVL137" s="747"/>
      <c r="JVM137" s="747"/>
      <c r="JVN137" s="747"/>
      <c r="JVO137" s="747"/>
      <c r="JVP137" s="747"/>
      <c r="JVQ137" s="747"/>
      <c r="JVR137" s="747"/>
      <c r="JVS137" s="747"/>
      <c r="JVT137" s="747"/>
      <c r="JVU137" s="747"/>
      <c r="JVV137" s="747"/>
      <c r="JVW137" s="747"/>
      <c r="JVX137" s="747"/>
      <c r="JVY137" s="747"/>
      <c r="JVZ137" s="747"/>
      <c r="JWA137" s="747"/>
      <c r="JWB137" s="747"/>
      <c r="JWC137" s="747"/>
      <c r="JWD137" s="747"/>
      <c r="JWE137" s="747"/>
      <c r="JWF137" s="747"/>
      <c r="JWG137" s="747"/>
      <c r="JWH137" s="747"/>
      <c r="JWI137" s="747"/>
      <c r="JWJ137" s="747"/>
      <c r="JWK137" s="747"/>
      <c r="JWL137" s="747"/>
      <c r="JWM137" s="747"/>
      <c r="JWN137" s="747"/>
      <c r="JWO137" s="747"/>
      <c r="JWP137" s="747"/>
      <c r="JWQ137" s="747"/>
      <c r="JWR137" s="747"/>
      <c r="JWS137" s="747"/>
      <c r="JWT137" s="747"/>
      <c r="JWU137" s="747"/>
      <c r="JWV137" s="747"/>
      <c r="JWW137" s="747"/>
      <c r="JWX137" s="747"/>
      <c r="JWY137" s="747"/>
      <c r="JWZ137" s="747"/>
      <c r="JXA137" s="747"/>
      <c r="JXB137" s="747"/>
      <c r="JXC137" s="747"/>
      <c r="JXD137" s="747"/>
      <c r="JXE137" s="747"/>
      <c r="JXF137" s="747"/>
      <c r="JXG137" s="747"/>
      <c r="JXH137" s="747"/>
      <c r="JXI137" s="747"/>
      <c r="JXJ137" s="747"/>
      <c r="JXK137" s="747"/>
      <c r="JXL137" s="747"/>
      <c r="JXM137" s="747"/>
      <c r="JXN137" s="747"/>
      <c r="JXO137" s="747"/>
      <c r="JXP137" s="747"/>
      <c r="JXQ137" s="747"/>
      <c r="JXR137" s="747"/>
      <c r="JXS137" s="747"/>
      <c r="JXT137" s="747"/>
      <c r="JXU137" s="747"/>
      <c r="JXV137" s="747"/>
      <c r="JXW137" s="747"/>
      <c r="JXX137" s="747"/>
      <c r="JXY137" s="747"/>
      <c r="JXZ137" s="747"/>
      <c r="JYA137" s="747"/>
      <c r="JYB137" s="747"/>
      <c r="JYC137" s="747"/>
      <c r="JYD137" s="747"/>
      <c r="JYE137" s="747"/>
      <c r="JYF137" s="747"/>
      <c r="JYG137" s="747"/>
      <c r="JYH137" s="747"/>
      <c r="JYI137" s="747"/>
      <c r="JYJ137" s="747"/>
      <c r="JYK137" s="747"/>
      <c r="JYL137" s="747"/>
      <c r="JYM137" s="747"/>
      <c r="JYN137" s="747"/>
      <c r="JYO137" s="747"/>
      <c r="JYP137" s="747"/>
      <c r="JYQ137" s="747"/>
      <c r="JYR137" s="747"/>
      <c r="JYS137" s="747"/>
      <c r="JYT137" s="747"/>
      <c r="JYU137" s="747"/>
      <c r="JYV137" s="747"/>
      <c r="JYW137" s="747"/>
      <c r="JYX137" s="747"/>
      <c r="JYY137" s="747"/>
      <c r="JYZ137" s="747"/>
      <c r="JZA137" s="747"/>
      <c r="JZB137" s="747"/>
      <c r="JZC137" s="747"/>
      <c r="JZD137" s="747"/>
      <c r="JZE137" s="747"/>
      <c r="JZF137" s="747"/>
      <c r="JZG137" s="747"/>
      <c r="JZH137" s="747"/>
      <c r="JZI137" s="747"/>
      <c r="JZJ137" s="747"/>
      <c r="JZK137" s="747"/>
      <c r="JZL137" s="747"/>
      <c r="JZM137" s="747"/>
      <c r="JZN137" s="747"/>
      <c r="JZO137" s="747"/>
      <c r="JZP137" s="747"/>
      <c r="JZQ137" s="747"/>
      <c r="JZR137" s="747"/>
      <c r="JZS137" s="747"/>
      <c r="JZT137" s="747"/>
      <c r="JZU137" s="747"/>
      <c r="JZV137" s="747"/>
      <c r="JZW137" s="747"/>
      <c r="JZX137" s="747"/>
      <c r="JZY137" s="747"/>
      <c r="JZZ137" s="747"/>
      <c r="KAA137" s="747"/>
      <c r="KAB137" s="747"/>
      <c r="KAC137" s="747"/>
      <c r="KAD137" s="747"/>
      <c r="KAE137" s="747"/>
      <c r="KAF137" s="747"/>
      <c r="KAG137" s="747"/>
      <c r="KAH137" s="747"/>
      <c r="KAI137" s="747"/>
      <c r="KAJ137" s="747"/>
      <c r="KAK137" s="747"/>
      <c r="KAL137" s="747"/>
      <c r="KAM137" s="747"/>
      <c r="KAN137" s="747"/>
      <c r="KAO137" s="747"/>
      <c r="KAP137" s="747"/>
      <c r="KAQ137" s="747"/>
      <c r="KAR137" s="747"/>
      <c r="KAS137" s="747"/>
      <c r="KAT137" s="747"/>
      <c r="KAU137" s="747"/>
      <c r="KAV137" s="747"/>
      <c r="KAW137" s="747"/>
      <c r="KAX137" s="747"/>
      <c r="KAY137" s="747"/>
      <c r="KAZ137" s="747"/>
      <c r="KBA137" s="747"/>
      <c r="KBB137" s="747"/>
      <c r="KBC137" s="747"/>
      <c r="KBD137" s="747"/>
      <c r="KBE137" s="747"/>
      <c r="KBF137" s="747"/>
      <c r="KBG137" s="747"/>
      <c r="KBH137" s="747"/>
      <c r="KBI137" s="747"/>
      <c r="KBJ137" s="747"/>
      <c r="KBK137" s="747"/>
      <c r="KBL137" s="747"/>
      <c r="KBM137" s="747"/>
      <c r="KBN137" s="747"/>
      <c r="KBO137" s="747"/>
      <c r="KBP137" s="747"/>
      <c r="KBQ137" s="747"/>
      <c r="KBR137" s="747"/>
      <c r="KBS137" s="747"/>
      <c r="KBT137" s="747"/>
      <c r="KBU137" s="747"/>
      <c r="KBV137" s="747"/>
      <c r="KBW137" s="747"/>
      <c r="KBX137" s="747"/>
      <c r="KBY137" s="747"/>
      <c r="KBZ137" s="747"/>
      <c r="KCA137" s="747"/>
      <c r="KCB137" s="747"/>
      <c r="KCC137" s="747"/>
      <c r="KCD137" s="747"/>
      <c r="KCE137" s="747"/>
      <c r="KCF137" s="747"/>
      <c r="KCG137" s="747"/>
      <c r="KCH137" s="747"/>
      <c r="KCI137" s="747"/>
      <c r="KCJ137" s="747"/>
      <c r="KCK137" s="747"/>
      <c r="KCL137" s="747"/>
      <c r="KCM137" s="747"/>
      <c r="KCN137" s="747"/>
      <c r="KCO137" s="747"/>
      <c r="KCP137" s="747"/>
      <c r="KCQ137" s="747"/>
      <c r="KCR137" s="747"/>
      <c r="KCS137" s="747"/>
      <c r="KCT137" s="747"/>
      <c r="KCU137" s="747"/>
      <c r="KCV137" s="747"/>
      <c r="KCW137" s="747"/>
      <c r="KCX137" s="747"/>
      <c r="KCY137" s="747"/>
      <c r="KCZ137" s="747"/>
      <c r="KDA137" s="747"/>
      <c r="KDB137" s="747"/>
      <c r="KDC137" s="747"/>
      <c r="KDD137" s="747"/>
      <c r="KDE137" s="747"/>
      <c r="KDF137" s="747"/>
      <c r="KDG137" s="747"/>
      <c r="KDH137" s="747"/>
      <c r="KDI137" s="747"/>
      <c r="KDJ137" s="747"/>
      <c r="KDK137" s="747"/>
      <c r="KDL137" s="747"/>
      <c r="KDM137" s="747"/>
      <c r="KDN137" s="747"/>
      <c r="KDO137" s="747"/>
      <c r="KDP137" s="747"/>
      <c r="KDQ137" s="747"/>
      <c r="KDR137" s="747"/>
      <c r="KDS137" s="747"/>
      <c r="KDT137" s="747"/>
      <c r="KDU137" s="747"/>
      <c r="KDV137" s="747"/>
      <c r="KDW137" s="747"/>
      <c r="KDX137" s="747"/>
      <c r="KDY137" s="747"/>
      <c r="KDZ137" s="747"/>
      <c r="KEA137" s="747"/>
      <c r="KEB137" s="747"/>
      <c r="KEC137" s="747"/>
      <c r="KED137" s="747"/>
      <c r="KEE137" s="747"/>
      <c r="KEF137" s="747"/>
      <c r="KEG137" s="747"/>
      <c r="KEH137" s="747"/>
      <c r="KEI137" s="747"/>
      <c r="KEJ137" s="747"/>
      <c r="KEK137" s="747"/>
      <c r="KEL137" s="747"/>
      <c r="KEM137" s="747"/>
      <c r="KEN137" s="747"/>
      <c r="KEO137" s="747"/>
      <c r="KEP137" s="747"/>
      <c r="KEQ137" s="747"/>
      <c r="KER137" s="747"/>
      <c r="KES137" s="747"/>
      <c r="KET137" s="747"/>
      <c r="KEU137" s="747"/>
      <c r="KEV137" s="747"/>
      <c r="KEW137" s="747"/>
      <c r="KEX137" s="747"/>
      <c r="KEY137" s="747"/>
      <c r="KEZ137" s="747"/>
      <c r="KFA137" s="747"/>
      <c r="KFB137" s="747"/>
      <c r="KFC137" s="747"/>
      <c r="KFD137" s="747"/>
      <c r="KFE137" s="747"/>
      <c r="KFF137" s="747"/>
      <c r="KFG137" s="747"/>
      <c r="KFH137" s="747"/>
      <c r="KFI137" s="747"/>
      <c r="KFJ137" s="747"/>
      <c r="KFK137" s="747"/>
      <c r="KFL137" s="747"/>
      <c r="KFM137" s="747"/>
      <c r="KFN137" s="747"/>
      <c r="KFO137" s="747"/>
      <c r="KFP137" s="747"/>
      <c r="KFQ137" s="747"/>
      <c r="KFR137" s="747"/>
      <c r="KFS137" s="747"/>
      <c r="KFT137" s="747"/>
      <c r="KFU137" s="747"/>
      <c r="KFV137" s="747"/>
      <c r="KFW137" s="747"/>
      <c r="KFX137" s="747"/>
      <c r="KFY137" s="747"/>
      <c r="KFZ137" s="747"/>
      <c r="KGA137" s="747"/>
      <c r="KGB137" s="747"/>
      <c r="KGC137" s="747"/>
      <c r="KGD137" s="747"/>
      <c r="KGE137" s="747"/>
      <c r="KGF137" s="747"/>
      <c r="KGG137" s="747"/>
      <c r="KGH137" s="747"/>
      <c r="KGI137" s="747"/>
      <c r="KGJ137" s="747"/>
      <c r="KGK137" s="747"/>
      <c r="KGL137" s="747"/>
      <c r="KGM137" s="747"/>
      <c r="KGN137" s="747"/>
      <c r="KGO137" s="747"/>
      <c r="KGP137" s="747"/>
      <c r="KGQ137" s="747"/>
      <c r="KGR137" s="747"/>
      <c r="KGS137" s="747"/>
      <c r="KGT137" s="747"/>
      <c r="KGU137" s="747"/>
      <c r="KGV137" s="747"/>
      <c r="KGW137" s="747"/>
      <c r="KGX137" s="747"/>
      <c r="KGY137" s="747"/>
      <c r="KGZ137" s="747"/>
      <c r="KHA137" s="747"/>
      <c r="KHB137" s="747"/>
      <c r="KHC137" s="747"/>
      <c r="KHD137" s="747"/>
      <c r="KHE137" s="747"/>
      <c r="KHF137" s="747"/>
      <c r="KHG137" s="747"/>
      <c r="KHH137" s="747"/>
      <c r="KHI137" s="747"/>
      <c r="KHJ137" s="747"/>
      <c r="KHK137" s="747"/>
      <c r="KHL137" s="747"/>
      <c r="KHM137" s="747"/>
      <c r="KHN137" s="747"/>
      <c r="KHO137" s="747"/>
      <c r="KHP137" s="747"/>
      <c r="KHQ137" s="747"/>
      <c r="KHR137" s="747"/>
      <c r="KHS137" s="747"/>
      <c r="KHT137" s="747"/>
      <c r="KHU137" s="747"/>
      <c r="KHV137" s="747"/>
      <c r="KHW137" s="747"/>
      <c r="KHX137" s="747"/>
      <c r="KHY137" s="747"/>
      <c r="KHZ137" s="747"/>
      <c r="KIA137" s="747"/>
      <c r="KIB137" s="747"/>
      <c r="KIC137" s="747"/>
      <c r="KID137" s="747"/>
      <c r="KIE137" s="747"/>
      <c r="KIF137" s="747"/>
      <c r="KIG137" s="747"/>
      <c r="KIH137" s="747"/>
      <c r="KII137" s="747"/>
      <c r="KIJ137" s="747"/>
      <c r="KIK137" s="747"/>
      <c r="KIL137" s="747"/>
      <c r="KIM137" s="747"/>
      <c r="KIN137" s="747"/>
      <c r="KIO137" s="747"/>
      <c r="KIP137" s="747"/>
      <c r="KIQ137" s="747"/>
      <c r="KIR137" s="747"/>
      <c r="KIS137" s="747"/>
      <c r="KIT137" s="747"/>
      <c r="KIU137" s="747"/>
      <c r="KIV137" s="747"/>
      <c r="KIW137" s="747"/>
      <c r="KIX137" s="747"/>
      <c r="KIY137" s="747"/>
      <c r="KIZ137" s="747"/>
      <c r="KJA137" s="747"/>
      <c r="KJB137" s="747"/>
      <c r="KJC137" s="747"/>
      <c r="KJD137" s="747"/>
      <c r="KJE137" s="747"/>
      <c r="KJF137" s="747"/>
      <c r="KJG137" s="747"/>
      <c r="KJH137" s="747"/>
      <c r="KJI137" s="747"/>
      <c r="KJJ137" s="747"/>
      <c r="KJK137" s="747"/>
      <c r="KJL137" s="747"/>
      <c r="KJM137" s="747"/>
      <c r="KJN137" s="747"/>
      <c r="KJO137" s="747"/>
      <c r="KJP137" s="747"/>
      <c r="KJQ137" s="747"/>
      <c r="KJR137" s="747"/>
      <c r="KJS137" s="747"/>
      <c r="KJT137" s="747"/>
      <c r="KJU137" s="747"/>
      <c r="KJV137" s="747"/>
      <c r="KJW137" s="747"/>
      <c r="KJX137" s="747"/>
      <c r="KJY137" s="747"/>
      <c r="KJZ137" s="747"/>
      <c r="KKA137" s="747"/>
      <c r="KKB137" s="747"/>
      <c r="KKC137" s="747"/>
      <c r="KKD137" s="747"/>
      <c r="KKE137" s="747"/>
      <c r="KKF137" s="747"/>
      <c r="KKG137" s="747"/>
      <c r="KKH137" s="747"/>
      <c r="KKI137" s="747"/>
      <c r="KKJ137" s="747"/>
      <c r="KKK137" s="747"/>
      <c r="KKL137" s="747"/>
      <c r="KKM137" s="747"/>
      <c r="KKN137" s="747"/>
      <c r="KKO137" s="747"/>
      <c r="KKP137" s="747"/>
      <c r="KKQ137" s="747"/>
      <c r="KKR137" s="747"/>
      <c r="KKS137" s="747"/>
      <c r="KKT137" s="747"/>
      <c r="KKU137" s="747"/>
      <c r="KKV137" s="747"/>
      <c r="KKW137" s="747"/>
      <c r="KKX137" s="747"/>
      <c r="KKY137" s="747"/>
      <c r="KKZ137" s="747"/>
      <c r="KLA137" s="747"/>
      <c r="KLB137" s="747"/>
      <c r="KLC137" s="747"/>
      <c r="KLD137" s="747"/>
      <c r="KLE137" s="747"/>
      <c r="KLF137" s="747"/>
      <c r="KLG137" s="747"/>
      <c r="KLH137" s="747"/>
      <c r="KLI137" s="747"/>
      <c r="KLJ137" s="747"/>
      <c r="KLK137" s="747"/>
      <c r="KLL137" s="747"/>
      <c r="KLM137" s="747"/>
      <c r="KLN137" s="747"/>
      <c r="KLO137" s="747"/>
      <c r="KLP137" s="747"/>
      <c r="KLQ137" s="747"/>
      <c r="KLR137" s="747"/>
      <c r="KLS137" s="747"/>
      <c r="KLT137" s="747"/>
      <c r="KLU137" s="747"/>
      <c r="KLV137" s="747"/>
      <c r="KLW137" s="747"/>
      <c r="KLX137" s="747"/>
      <c r="KLY137" s="747"/>
      <c r="KLZ137" s="747"/>
      <c r="KMA137" s="747"/>
      <c r="KMB137" s="747"/>
      <c r="KMC137" s="747"/>
      <c r="KMD137" s="747"/>
      <c r="KME137" s="747"/>
      <c r="KMF137" s="747"/>
      <c r="KMG137" s="747"/>
      <c r="KMH137" s="747"/>
      <c r="KMI137" s="747"/>
      <c r="KMJ137" s="747"/>
      <c r="KMK137" s="747"/>
      <c r="KML137" s="747"/>
      <c r="KMM137" s="747"/>
      <c r="KMN137" s="747"/>
      <c r="KMO137" s="747"/>
      <c r="KMP137" s="747"/>
      <c r="KMQ137" s="747"/>
      <c r="KMR137" s="747"/>
      <c r="KMS137" s="747"/>
      <c r="KMT137" s="747"/>
      <c r="KMU137" s="747"/>
      <c r="KMV137" s="747"/>
      <c r="KMW137" s="747"/>
      <c r="KMX137" s="747"/>
      <c r="KMY137" s="747"/>
      <c r="KMZ137" s="747"/>
      <c r="KNA137" s="747"/>
      <c r="KNB137" s="747"/>
      <c r="KNC137" s="747"/>
      <c r="KND137" s="747"/>
      <c r="KNE137" s="747"/>
      <c r="KNF137" s="747"/>
      <c r="KNG137" s="747"/>
      <c r="KNH137" s="747"/>
      <c r="KNI137" s="747"/>
      <c r="KNJ137" s="747"/>
      <c r="KNK137" s="747"/>
      <c r="KNL137" s="747"/>
      <c r="KNM137" s="747"/>
      <c r="KNN137" s="747"/>
      <c r="KNO137" s="747"/>
      <c r="KNP137" s="747"/>
      <c r="KNQ137" s="747"/>
      <c r="KNR137" s="747"/>
      <c r="KNS137" s="747"/>
      <c r="KNT137" s="747"/>
      <c r="KNU137" s="747"/>
      <c r="KNV137" s="747"/>
      <c r="KNW137" s="747"/>
      <c r="KNX137" s="747"/>
      <c r="KNY137" s="747"/>
      <c r="KNZ137" s="747"/>
      <c r="KOA137" s="747"/>
      <c r="KOB137" s="747"/>
      <c r="KOC137" s="747"/>
      <c r="KOD137" s="747"/>
      <c r="KOE137" s="747"/>
      <c r="KOF137" s="747"/>
      <c r="KOG137" s="747"/>
      <c r="KOH137" s="747"/>
      <c r="KOI137" s="747"/>
      <c r="KOJ137" s="747"/>
      <c r="KOK137" s="747"/>
      <c r="KOL137" s="747"/>
      <c r="KOM137" s="747"/>
      <c r="KON137" s="747"/>
      <c r="KOO137" s="747"/>
      <c r="KOP137" s="747"/>
      <c r="KOQ137" s="747"/>
      <c r="KOR137" s="747"/>
      <c r="KOS137" s="747"/>
      <c r="KOT137" s="747"/>
      <c r="KOU137" s="747"/>
      <c r="KOV137" s="747"/>
      <c r="KOW137" s="747"/>
      <c r="KOX137" s="747"/>
      <c r="KOY137" s="747"/>
      <c r="KOZ137" s="747"/>
      <c r="KPA137" s="747"/>
      <c r="KPB137" s="747"/>
      <c r="KPC137" s="747"/>
      <c r="KPD137" s="747"/>
      <c r="KPE137" s="747"/>
      <c r="KPF137" s="747"/>
      <c r="KPG137" s="747"/>
      <c r="KPH137" s="747"/>
      <c r="KPI137" s="747"/>
      <c r="KPJ137" s="747"/>
      <c r="KPK137" s="747"/>
      <c r="KPL137" s="747"/>
      <c r="KPM137" s="747"/>
      <c r="KPN137" s="747"/>
      <c r="KPO137" s="747"/>
      <c r="KPP137" s="747"/>
      <c r="KPQ137" s="747"/>
      <c r="KPR137" s="747"/>
      <c r="KPS137" s="747"/>
      <c r="KPT137" s="747"/>
      <c r="KPU137" s="747"/>
      <c r="KPV137" s="747"/>
      <c r="KPW137" s="747"/>
      <c r="KPX137" s="747"/>
      <c r="KPY137" s="747"/>
      <c r="KPZ137" s="747"/>
      <c r="KQA137" s="747"/>
      <c r="KQB137" s="747"/>
      <c r="KQC137" s="747"/>
      <c r="KQD137" s="747"/>
      <c r="KQE137" s="747"/>
      <c r="KQF137" s="747"/>
      <c r="KQG137" s="747"/>
      <c r="KQH137" s="747"/>
      <c r="KQI137" s="747"/>
      <c r="KQJ137" s="747"/>
      <c r="KQK137" s="747"/>
      <c r="KQL137" s="747"/>
      <c r="KQM137" s="747"/>
      <c r="KQN137" s="747"/>
      <c r="KQO137" s="747"/>
      <c r="KQP137" s="747"/>
      <c r="KQQ137" s="747"/>
      <c r="KQR137" s="747"/>
      <c r="KQS137" s="747"/>
      <c r="KQT137" s="747"/>
      <c r="KQU137" s="747"/>
      <c r="KQV137" s="747"/>
      <c r="KQW137" s="747"/>
      <c r="KQX137" s="747"/>
      <c r="KQY137" s="747"/>
      <c r="KQZ137" s="747"/>
      <c r="KRA137" s="747"/>
      <c r="KRB137" s="747"/>
      <c r="KRC137" s="747"/>
      <c r="KRD137" s="747"/>
      <c r="KRE137" s="747"/>
      <c r="KRF137" s="747"/>
      <c r="KRG137" s="747"/>
      <c r="KRH137" s="747"/>
      <c r="KRI137" s="747"/>
      <c r="KRJ137" s="747"/>
      <c r="KRK137" s="747"/>
      <c r="KRL137" s="747"/>
      <c r="KRM137" s="747"/>
      <c r="KRN137" s="747"/>
      <c r="KRO137" s="747"/>
      <c r="KRP137" s="747"/>
      <c r="KRQ137" s="747"/>
      <c r="KRR137" s="747"/>
      <c r="KRS137" s="747"/>
      <c r="KRT137" s="747"/>
      <c r="KRU137" s="747"/>
      <c r="KRV137" s="747"/>
      <c r="KRW137" s="747"/>
      <c r="KRX137" s="747"/>
      <c r="KRY137" s="747"/>
      <c r="KRZ137" s="747"/>
      <c r="KSA137" s="747"/>
      <c r="KSB137" s="747"/>
      <c r="KSC137" s="747"/>
      <c r="KSD137" s="747"/>
      <c r="KSE137" s="747"/>
      <c r="KSF137" s="747"/>
      <c r="KSG137" s="747"/>
      <c r="KSH137" s="747"/>
      <c r="KSI137" s="747"/>
      <c r="KSJ137" s="747"/>
      <c r="KSK137" s="747"/>
      <c r="KSL137" s="747"/>
      <c r="KSM137" s="747"/>
      <c r="KSN137" s="747"/>
      <c r="KSO137" s="747"/>
      <c r="KSP137" s="747"/>
      <c r="KSQ137" s="747"/>
      <c r="KSR137" s="747"/>
      <c r="KSS137" s="747"/>
      <c r="KST137" s="747"/>
      <c r="KSU137" s="747"/>
      <c r="KSV137" s="747"/>
      <c r="KSW137" s="747"/>
      <c r="KSX137" s="747"/>
      <c r="KSY137" s="747"/>
      <c r="KSZ137" s="747"/>
      <c r="KTA137" s="747"/>
      <c r="KTB137" s="747"/>
      <c r="KTC137" s="747"/>
      <c r="KTD137" s="747"/>
      <c r="KTE137" s="747"/>
      <c r="KTF137" s="747"/>
      <c r="KTG137" s="747"/>
      <c r="KTH137" s="747"/>
      <c r="KTI137" s="747"/>
      <c r="KTJ137" s="747"/>
      <c r="KTK137" s="747"/>
      <c r="KTL137" s="747"/>
      <c r="KTM137" s="747"/>
      <c r="KTN137" s="747"/>
      <c r="KTO137" s="747"/>
      <c r="KTP137" s="747"/>
      <c r="KTQ137" s="747"/>
      <c r="KTR137" s="747"/>
      <c r="KTS137" s="747"/>
      <c r="KTT137" s="747"/>
      <c r="KTU137" s="747"/>
      <c r="KTV137" s="747"/>
      <c r="KTW137" s="747"/>
      <c r="KTX137" s="747"/>
      <c r="KTY137" s="747"/>
      <c r="KTZ137" s="747"/>
      <c r="KUA137" s="747"/>
      <c r="KUB137" s="747"/>
      <c r="KUC137" s="747"/>
      <c r="KUD137" s="747"/>
      <c r="KUE137" s="747"/>
      <c r="KUF137" s="747"/>
      <c r="KUG137" s="747"/>
      <c r="KUH137" s="747"/>
      <c r="KUI137" s="747"/>
      <c r="KUJ137" s="747"/>
      <c r="KUK137" s="747"/>
      <c r="KUL137" s="747"/>
      <c r="KUM137" s="747"/>
      <c r="KUN137" s="747"/>
      <c r="KUO137" s="747"/>
      <c r="KUP137" s="747"/>
      <c r="KUQ137" s="747"/>
      <c r="KUR137" s="747"/>
      <c r="KUS137" s="747"/>
      <c r="KUT137" s="747"/>
      <c r="KUU137" s="747"/>
      <c r="KUV137" s="747"/>
      <c r="KUW137" s="747"/>
      <c r="KUX137" s="747"/>
      <c r="KUY137" s="747"/>
      <c r="KUZ137" s="747"/>
      <c r="KVA137" s="747"/>
      <c r="KVB137" s="747"/>
      <c r="KVC137" s="747"/>
      <c r="KVD137" s="747"/>
      <c r="KVE137" s="747"/>
      <c r="KVF137" s="747"/>
      <c r="KVG137" s="747"/>
      <c r="KVH137" s="747"/>
      <c r="KVI137" s="747"/>
      <c r="KVJ137" s="747"/>
      <c r="KVK137" s="747"/>
      <c r="KVL137" s="747"/>
      <c r="KVM137" s="747"/>
      <c r="KVN137" s="747"/>
      <c r="KVO137" s="747"/>
      <c r="KVP137" s="747"/>
      <c r="KVQ137" s="747"/>
      <c r="KVR137" s="747"/>
      <c r="KVS137" s="747"/>
      <c r="KVT137" s="747"/>
      <c r="KVU137" s="747"/>
      <c r="KVV137" s="747"/>
      <c r="KVW137" s="747"/>
      <c r="KVX137" s="747"/>
      <c r="KVY137" s="747"/>
      <c r="KVZ137" s="747"/>
      <c r="KWA137" s="747"/>
      <c r="KWB137" s="747"/>
      <c r="KWC137" s="747"/>
      <c r="KWD137" s="747"/>
      <c r="KWE137" s="747"/>
      <c r="KWF137" s="747"/>
      <c r="KWG137" s="747"/>
      <c r="KWH137" s="747"/>
      <c r="KWI137" s="747"/>
      <c r="KWJ137" s="747"/>
      <c r="KWK137" s="747"/>
      <c r="KWL137" s="747"/>
      <c r="KWM137" s="747"/>
      <c r="KWN137" s="747"/>
      <c r="KWO137" s="747"/>
      <c r="KWP137" s="747"/>
      <c r="KWQ137" s="747"/>
      <c r="KWR137" s="747"/>
      <c r="KWS137" s="747"/>
      <c r="KWT137" s="747"/>
      <c r="KWU137" s="747"/>
      <c r="KWV137" s="747"/>
      <c r="KWW137" s="747"/>
      <c r="KWX137" s="747"/>
      <c r="KWY137" s="747"/>
      <c r="KWZ137" s="747"/>
      <c r="KXA137" s="747"/>
      <c r="KXB137" s="747"/>
      <c r="KXC137" s="747"/>
      <c r="KXD137" s="747"/>
      <c r="KXE137" s="747"/>
      <c r="KXF137" s="747"/>
      <c r="KXG137" s="747"/>
      <c r="KXH137" s="747"/>
      <c r="KXI137" s="747"/>
      <c r="KXJ137" s="747"/>
      <c r="KXK137" s="747"/>
      <c r="KXL137" s="747"/>
      <c r="KXM137" s="747"/>
      <c r="KXN137" s="747"/>
      <c r="KXO137" s="747"/>
      <c r="KXP137" s="747"/>
      <c r="KXQ137" s="747"/>
      <c r="KXR137" s="747"/>
      <c r="KXS137" s="747"/>
      <c r="KXT137" s="747"/>
      <c r="KXU137" s="747"/>
      <c r="KXV137" s="747"/>
      <c r="KXW137" s="747"/>
      <c r="KXX137" s="747"/>
      <c r="KXY137" s="747"/>
      <c r="KXZ137" s="747"/>
      <c r="KYA137" s="747"/>
      <c r="KYB137" s="747"/>
      <c r="KYC137" s="747"/>
      <c r="KYD137" s="747"/>
      <c r="KYE137" s="747"/>
      <c r="KYF137" s="747"/>
      <c r="KYG137" s="747"/>
      <c r="KYH137" s="747"/>
      <c r="KYI137" s="747"/>
      <c r="KYJ137" s="747"/>
      <c r="KYK137" s="747"/>
      <c r="KYL137" s="747"/>
      <c r="KYM137" s="747"/>
      <c r="KYN137" s="747"/>
      <c r="KYO137" s="747"/>
      <c r="KYP137" s="747"/>
      <c r="KYQ137" s="747"/>
      <c r="KYR137" s="747"/>
      <c r="KYS137" s="747"/>
      <c r="KYT137" s="747"/>
      <c r="KYU137" s="747"/>
      <c r="KYV137" s="747"/>
      <c r="KYW137" s="747"/>
      <c r="KYX137" s="747"/>
      <c r="KYY137" s="747"/>
      <c r="KYZ137" s="747"/>
      <c r="KZA137" s="747"/>
      <c r="KZB137" s="747"/>
      <c r="KZC137" s="747"/>
      <c r="KZD137" s="747"/>
      <c r="KZE137" s="747"/>
      <c r="KZF137" s="747"/>
      <c r="KZG137" s="747"/>
      <c r="KZH137" s="747"/>
      <c r="KZI137" s="747"/>
      <c r="KZJ137" s="747"/>
      <c r="KZK137" s="747"/>
      <c r="KZL137" s="747"/>
      <c r="KZM137" s="747"/>
      <c r="KZN137" s="747"/>
      <c r="KZO137" s="747"/>
      <c r="KZP137" s="747"/>
      <c r="KZQ137" s="747"/>
      <c r="KZR137" s="747"/>
      <c r="KZS137" s="747"/>
      <c r="KZT137" s="747"/>
      <c r="KZU137" s="747"/>
      <c r="KZV137" s="747"/>
      <c r="KZW137" s="747"/>
      <c r="KZX137" s="747"/>
      <c r="KZY137" s="747"/>
      <c r="KZZ137" s="747"/>
      <c r="LAA137" s="747"/>
      <c r="LAB137" s="747"/>
      <c r="LAC137" s="747"/>
      <c r="LAD137" s="747"/>
      <c r="LAE137" s="747"/>
      <c r="LAF137" s="747"/>
      <c r="LAG137" s="747"/>
      <c r="LAH137" s="747"/>
      <c r="LAI137" s="747"/>
      <c r="LAJ137" s="747"/>
      <c r="LAK137" s="747"/>
      <c r="LAL137" s="747"/>
      <c r="LAM137" s="747"/>
      <c r="LAN137" s="747"/>
      <c r="LAO137" s="747"/>
      <c r="LAP137" s="747"/>
      <c r="LAQ137" s="747"/>
      <c r="LAR137" s="747"/>
      <c r="LAS137" s="747"/>
      <c r="LAT137" s="747"/>
      <c r="LAU137" s="747"/>
      <c r="LAV137" s="747"/>
      <c r="LAW137" s="747"/>
      <c r="LAX137" s="747"/>
      <c r="LAY137" s="747"/>
      <c r="LAZ137" s="747"/>
      <c r="LBA137" s="747"/>
      <c r="LBB137" s="747"/>
      <c r="LBC137" s="747"/>
      <c r="LBD137" s="747"/>
      <c r="LBE137" s="747"/>
      <c r="LBF137" s="747"/>
      <c r="LBG137" s="747"/>
      <c r="LBH137" s="747"/>
      <c r="LBI137" s="747"/>
      <c r="LBJ137" s="747"/>
      <c r="LBK137" s="747"/>
      <c r="LBL137" s="747"/>
      <c r="LBM137" s="747"/>
      <c r="LBN137" s="747"/>
      <c r="LBO137" s="747"/>
      <c r="LBP137" s="747"/>
      <c r="LBQ137" s="747"/>
      <c r="LBR137" s="747"/>
      <c r="LBS137" s="747"/>
      <c r="LBT137" s="747"/>
      <c r="LBU137" s="747"/>
      <c r="LBV137" s="747"/>
      <c r="LBW137" s="747"/>
      <c r="LBX137" s="747"/>
      <c r="LBY137" s="747"/>
      <c r="LBZ137" s="747"/>
      <c r="LCA137" s="747"/>
      <c r="LCB137" s="747"/>
      <c r="LCC137" s="747"/>
      <c r="LCD137" s="747"/>
      <c r="LCE137" s="747"/>
      <c r="LCF137" s="747"/>
      <c r="LCG137" s="747"/>
      <c r="LCH137" s="747"/>
      <c r="LCI137" s="747"/>
      <c r="LCJ137" s="747"/>
      <c r="LCK137" s="747"/>
      <c r="LCL137" s="747"/>
      <c r="LCM137" s="747"/>
      <c r="LCN137" s="747"/>
      <c r="LCO137" s="747"/>
      <c r="LCP137" s="747"/>
      <c r="LCQ137" s="747"/>
      <c r="LCR137" s="747"/>
      <c r="LCS137" s="747"/>
      <c r="LCT137" s="747"/>
      <c r="LCU137" s="747"/>
      <c r="LCV137" s="747"/>
      <c r="LCW137" s="747"/>
      <c r="LCX137" s="747"/>
      <c r="LCY137" s="747"/>
      <c r="LCZ137" s="747"/>
      <c r="LDA137" s="747"/>
      <c r="LDB137" s="747"/>
      <c r="LDC137" s="747"/>
      <c r="LDD137" s="747"/>
      <c r="LDE137" s="747"/>
      <c r="LDF137" s="747"/>
      <c r="LDG137" s="747"/>
      <c r="LDH137" s="747"/>
      <c r="LDI137" s="747"/>
      <c r="LDJ137" s="747"/>
      <c r="LDK137" s="747"/>
      <c r="LDL137" s="747"/>
      <c r="LDM137" s="747"/>
      <c r="LDN137" s="747"/>
      <c r="LDO137" s="747"/>
      <c r="LDP137" s="747"/>
      <c r="LDQ137" s="747"/>
      <c r="LDR137" s="747"/>
      <c r="LDS137" s="747"/>
      <c r="LDT137" s="747"/>
      <c r="LDU137" s="747"/>
      <c r="LDV137" s="747"/>
      <c r="LDW137" s="747"/>
      <c r="LDX137" s="747"/>
      <c r="LDY137" s="747"/>
      <c r="LDZ137" s="747"/>
      <c r="LEA137" s="747"/>
      <c r="LEB137" s="747"/>
      <c r="LEC137" s="747"/>
      <c r="LED137" s="747"/>
      <c r="LEE137" s="747"/>
      <c r="LEF137" s="747"/>
      <c r="LEG137" s="747"/>
      <c r="LEH137" s="747"/>
      <c r="LEI137" s="747"/>
      <c r="LEJ137" s="747"/>
      <c r="LEK137" s="747"/>
      <c r="LEL137" s="747"/>
      <c r="LEM137" s="747"/>
      <c r="LEN137" s="747"/>
      <c r="LEO137" s="747"/>
      <c r="LEP137" s="747"/>
      <c r="LEQ137" s="747"/>
      <c r="LER137" s="747"/>
      <c r="LES137" s="747"/>
      <c r="LET137" s="747"/>
      <c r="LEU137" s="747"/>
      <c r="LEV137" s="747"/>
      <c r="LEW137" s="747"/>
      <c r="LEX137" s="747"/>
      <c r="LEY137" s="747"/>
      <c r="LEZ137" s="747"/>
      <c r="LFA137" s="747"/>
      <c r="LFB137" s="747"/>
      <c r="LFC137" s="747"/>
      <c r="LFD137" s="747"/>
      <c r="LFE137" s="747"/>
      <c r="LFF137" s="747"/>
      <c r="LFG137" s="747"/>
      <c r="LFH137" s="747"/>
      <c r="LFI137" s="747"/>
      <c r="LFJ137" s="747"/>
      <c r="LFK137" s="747"/>
      <c r="LFL137" s="747"/>
      <c r="LFM137" s="747"/>
      <c r="LFN137" s="747"/>
      <c r="LFO137" s="747"/>
      <c r="LFP137" s="747"/>
      <c r="LFQ137" s="747"/>
      <c r="LFR137" s="747"/>
      <c r="LFS137" s="747"/>
      <c r="LFT137" s="747"/>
      <c r="LFU137" s="747"/>
      <c r="LFV137" s="747"/>
      <c r="LFW137" s="747"/>
      <c r="LFX137" s="747"/>
      <c r="LFY137" s="747"/>
      <c r="LFZ137" s="747"/>
      <c r="LGA137" s="747"/>
      <c r="LGB137" s="747"/>
      <c r="LGC137" s="747"/>
      <c r="LGD137" s="747"/>
      <c r="LGE137" s="747"/>
      <c r="LGF137" s="747"/>
      <c r="LGG137" s="747"/>
      <c r="LGH137" s="747"/>
      <c r="LGI137" s="747"/>
      <c r="LGJ137" s="747"/>
      <c r="LGK137" s="747"/>
      <c r="LGL137" s="747"/>
      <c r="LGM137" s="747"/>
      <c r="LGN137" s="747"/>
      <c r="LGO137" s="747"/>
      <c r="LGP137" s="747"/>
      <c r="LGQ137" s="747"/>
      <c r="LGR137" s="747"/>
      <c r="LGS137" s="747"/>
      <c r="LGT137" s="747"/>
      <c r="LGU137" s="747"/>
      <c r="LGV137" s="747"/>
      <c r="LGW137" s="747"/>
      <c r="LGX137" s="747"/>
      <c r="LGY137" s="747"/>
      <c r="LGZ137" s="747"/>
      <c r="LHA137" s="747"/>
      <c r="LHB137" s="747"/>
      <c r="LHC137" s="747"/>
      <c r="LHD137" s="747"/>
      <c r="LHE137" s="747"/>
      <c r="LHF137" s="747"/>
      <c r="LHG137" s="747"/>
      <c r="LHH137" s="747"/>
      <c r="LHI137" s="747"/>
      <c r="LHJ137" s="747"/>
      <c r="LHK137" s="747"/>
      <c r="LHL137" s="747"/>
      <c r="LHM137" s="747"/>
      <c r="LHN137" s="747"/>
      <c r="LHO137" s="747"/>
      <c r="LHP137" s="747"/>
      <c r="LHQ137" s="747"/>
      <c r="LHR137" s="747"/>
      <c r="LHS137" s="747"/>
      <c r="LHT137" s="747"/>
      <c r="LHU137" s="747"/>
      <c r="LHV137" s="747"/>
      <c r="LHW137" s="747"/>
      <c r="LHX137" s="747"/>
      <c r="LHY137" s="747"/>
      <c r="LHZ137" s="747"/>
      <c r="LIA137" s="747"/>
      <c r="LIB137" s="747"/>
      <c r="LIC137" s="747"/>
      <c r="LID137" s="747"/>
      <c r="LIE137" s="747"/>
      <c r="LIF137" s="747"/>
      <c r="LIG137" s="747"/>
      <c r="LIH137" s="747"/>
      <c r="LII137" s="747"/>
      <c r="LIJ137" s="747"/>
      <c r="LIK137" s="747"/>
      <c r="LIL137" s="747"/>
      <c r="LIM137" s="747"/>
      <c r="LIN137" s="747"/>
      <c r="LIO137" s="747"/>
      <c r="LIP137" s="747"/>
      <c r="LIQ137" s="747"/>
      <c r="LIR137" s="747"/>
      <c r="LIS137" s="747"/>
      <c r="LIT137" s="747"/>
      <c r="LIU137" s="747"/>
      <c r="LIV137" s="747"/>
      <c r="LIW137" s="747"/>
      <c r="LIX137" s="747"/>
      <c r="LIY137" s="747"/>
      <c r="LIZ137" s="747"/>
      <c r="LJA137" s="747"/>
      <c r="LJB137" s="747"/>
      <c r="LJC137" s="747"/>
      <c r="LJD137" s="747"/>
      <c r="LJE137" s="747"/>
      <c r="LJF137" s="747"/>
      <c r="LJG137" s="747"/>
      <c r="LJH137" s="747"/>
      <c r="LJI137" s="747"/>
      <c r="LJJ137" s="747"/>
      <c r="LJK137" s="747"/>
      <c r="LJL137" s="747"/>
      <c r="LJM137" s="747"/>
      <c r="LJN137" s="747"/>
      <c r="LJO137" s="747"/>
      <c r="LJP137" s="747"/>
      <c r="LJQ137" s="747"/>
      <c r="LJR137" s="747"/>
      <c r="LJS137" s="747"/>
      <c r="LJT137" s="747"/>
      <c r="LJU137" s="747"/>
      <c r="LJV137" s="747"/>
      <c r="LJW137" s="747"/>
      <c r="LJX137" s="747"/>
      <c r="LJY137" s="747"/>
      <c r="LJZ137" s="747"/>
      <c r="LKA137" s="747"/>
      <c r="LKB137" s="747"/>
      <c r="LKC137" s="747"/>
      <c r="LKD137" s="747"/>
      <c r="LKE137" s="747"/>
      <c r="LKF137" s="747"/>
      <c r="LKG137" s="747"/>
      <c r="LKH137" s="747"/>
      <c r="LKI137" s="747"/>
      <c r="LKJ137" s="747"/>
      <c r="LKK137" s="747"/>
      <c r="LKL137" s="747"/>
      <c r="LKM137" s="747"/>
      <c r="LKN137" s="747"/>
      <c r="LKO137" s="747"/>
      <c r="LKP137" s="747"/>
      <c r="LKQ137" s="747"/>
      <c r="LKR137" s="747"/>
      <c r="LKS137" s="747"/>
      <c r="LKT137" s="747"/>
      <c r="LKU137" s="747"/>
      <c r="LKV137" s="747"/>
      <c r="LKW137" s="747"/>
      <c r="LKX137" s="747"/>
      <c r="LKY137" s="747"/>
      <c r="LKZ137" s="747"/>
      <c r="LLA137" s="747"/>
      <c r="LLB137" s="747"/>
      <c r="LLC137" s="747"/>
      <c r="LLD137" s="747"/>
      <c r="LLE137" s="747"/>
      <c r="LLF137" s="747"/>
      <c r="LLG137" s="747"/>
      <c r="LLH137" s="747"/>
      <c r="LLI137" s="747"/>
      <c r="LLJ137" s="747"/>
      <c r="LLK137" s="747"/>
      <c r="LLL137" s="747"/>
      <c r="LLM137" s="747"/>
      <c r="LLN137" s="747"/>
      <c r="LLO137" s="747"/>
      <c r="LLP137" s="747"/>
      <c r="LLQ137" s="747"/>
      <c r="LLR137" s="747"/>
      <c r="LLS137" s="747"/>
      <c r="LLT137" s="747"/>
      <c r="LLU137" s="747"/>
      <c r="LLV137" s="747"/>
      <c r="LLW137" s="747"/>
      <c r="LLX137" s="747"/>
      <c r="LLY137" s="747"/>
      <c r="LLZ137" s="747"/>
      <c r="LMA137" s="747"/>
      <c r="LMB137" s="747"/>
      <c r="LMC137" s="747"/>
      <c r="LMD137" s="747"/>
      <c r="LME137" s="747"/>
      <c r="LMF137" s="747"/>
      <c r="LMG137" s="747"/>
      <c r="LMH137" s="747"/>
      <c r="LMI137" s="747"/>
      <c r="LMJ137" s="747"/>
      <c r="LMK137" s="747"/>
      <c r="LML137" s="747"/>
      <c r="LMM137" s="747"/>
      <c r="LMN137" s="747"/>
      <c r="LMO137" s="747"/>
      <c r="LMP137" s="747"/>
      <c r="LMQ137" s="747"/>
      <c r="LMR137" s="747"/>
      <c r="LMS137" s="747"/>
      <c r="LMT137" s="747"/>
      <c r="LMU137" s="747"/>
      <c r="LMV137" s="747"/>
      <c r="LMW137" s="747"/>
      <c r="LMX137" s="747"/>
      <c r="LMY137" s="747"/>
      <c r="LMZ137" s="747"/>
      <c r="LNA137" s="747"/>
      <c r="LNB137" s="747"/>
      <c r="LNC137" s="747"/>
      <c r="LND137" s="747"/>
      <c r="LNE137" s="747"/>
      <c r="LNF137" s="747"/>
      <c r="LNG137" s="747"/>
      <c r="LNH137" s="747"/>
      <c r="LNI137" s="747"/>
      <c r="LNJ137" s="747"/>
      <c r="LNK137" s="747"/>
      <c r="LNL137" s="747"/>
      <c r="LNM137" s="747"/>
      <c r="LNN137" s="747"/>
      <c r="LNO137" s="747"/>
      <c r="LNP137" s="747"/>
      <c r="LNQ137" s="747"/>
      <c r="LNR137" s="747"/>
      <c r="LNS137" s="747"/>
      <c r="LNT137" s="747"/>
      <c r="LNU137" s="747"/>
      <c r="LNV137" s="747"/>
      <c r="LNW137" s="747"/>
      <c r="LNX137" s="747"/>
      <c r="LNY137" s="747"/>
      <c r="LNZ137" s="747"/>
      <c r="LOA137" s="747"/>
      <c r="LOB137" s="747"/>
      <c r="LOC137" s="747"/>
      <c r="LOD137" s="747"/>
      <c r="LOE137" s="747"/>
      <c r="LOF137" s="747"/>
      <c r="LOG137" s="747"/>
      <c r="LOH137" s="747"/>
      <c r="LOI137" s="747"/>
      <c r="LOJ137" s="747"/>
      <c r="LOK137" s="747"/>
      <c r="LOL137" s="747"/>
      <c r="LOM137" s="747"/>
      <c r="LON137" s="747"/>
      <c r="LOO137" s="747"/>
      <c r="LOP137" s="747"/>
      <c r="LOQ137" s="747"/>
      <c r="LOR137" s="747"/>
      <c r="LOS137" s="747"/>
      <c r="LOT137" s="747"/>
      <c r="LOU137" s="747"/>
      <c r="LOV137" s="747"/>
      <c r="LOW137" s="747"/>
      <c r="LOX137" s="747"/>
      <c r="LOY137" s="747"/>
      <c r="LOZ137" s="747"/>
      <c r="LPA137" s="747"/>
      <c r="LPB137" s="747"/>
      <c r="LPC137" s="747"/>
      <c r="LPD137" s="747"/>
      <c r="LPE137" s="747"/>
      <c r="LPF137" s="747"/>
      <c r="LPG137" s="747"/>
      <c r="LPH137" s="747"/>
      <c r="LPI137" s="747"/>
      <c r="LPJ137" s="747"/>
      <c r="LPK137" s="747"/>
      <c r="LPL137" s="747"/>
      <c r="LPM137" s="747"/>
      <c r="LPN137" s="747"/>
      <c r="LPO137" s="747"/>
      <c r="LPP137" s="747"/>
      <c r="LPQ137" s="747"/>
      <c r="LPR137" s="747"/>
      <c r="LPS137" s="747"/>
      <c r="LPT137" s="747"/>
      <c r="LPU137" s="747"/>
      <c r="LPV137" s="747"/>
      <c r="LPW137" s="747"/>
      <c r="LPX137" s="747"/>
      <c r="LPY137" s="747"/>
      <c r="LPZ137" s="747"/>
      <c r="LQA137" s="747"/>
      <c r="LQB137" s="747"/>
      <c r="LQC137" s="747"/>
      <c r="LQD137" s="747"/>
      <c r="LQE137" s="747"/>
      <c r="LQF137" s="747"/>
      <c r="LQG137" s="747"/>
      <c r="LQH137" s="747"/>
      <c r="LQI137" s="747"/>
      <c r="LQJ137" s="747"/>
      <c r="LQK137" s="747"/>
      <c r="LQL137" s="747"/>
      <c r="LQM137" s="747"/>
      <c r="LQN137" s="747"/>
      <c r="LQO137" s="747"/>
      <c r="LQP137" s="747"/>
      <c r="LQQ137" s="747"/>
      <c r="LQR137" s="747"/>
      <c r="LQS137" s="747"/>
      <c r="LQT137" s="747"/>
      <c r="LQU137" s="747"/>
      <c r="LQV137" s="747"/>
      <c r="LQW137" s="747"/>
      <c r="LQX137" s="747"/>
      <c r="LQY137" s="747"/>
      <c r="LQZ137" s="747"/>
      <c r="LRA137" s="747"/>
      <c r="LRB137" s="747"/>
      <c r="LRC137" s="747"/>
      <c r="LRD137" s="747"/>
      <c r="LRE137" s="747"/>
      <c r="LRF137" s="747"/>
      <c r="LRG137" s="747"/>
      <c r="LRH137" s="747"/>
      <c r="LRI137" s="747"/>
      <c r="LRJ137" s="747"/>
      <c r="LRK137" s="747"/>
      <c r="LRL137" s="747"/>
      <c r="LRM137" s="747"/>
      <c r="LRN137" s="747"/>
      <c r="LRO137" s="747"/>
      <c r="LRP137" s="747"/>
      <c r="LRQ137" s="747"/>
      <c r="LRR137" s="747"/>
      <c r="LRS137" s="747"/>
      <c r="LRT137" s="747"/>
      <c r="LRU137" s="747"/>
      <c r="LRV137" s="747"/>
      <c r="LRW137" s="747"/>
      <c r="LRX137" s="747"/>
      <c r="LRY137" s="747"/>
      <c r="LRZ137" s="747"/>
      <c r="LSA137" s="747"/>
      <c r="LSB137" s="747"/>
      <c r="LSC137" s="747"/>
      <c r="LSD137" s="747"/>
      <c r="LSE137" s="747"/>
      <c r="LSF137" s="747"/>
      <c r="LSG137" s="747"/>
      <c r="LSH137" s="747"/>
      <c r="LSI137" s="747"/>
      <c r="LSJ137" s="747"/>
      <c r="LSK137" s="747"/>
      <c r="LSL137" s="747"/>
      <c r="LSM137" s="747"/>
      <c r="LSN137" s="747"/>
      <c r="LSO137" s="747"/>
      <c r="LSP137" s="747"/>
      <c r="LSQ137" s="747"/>
      <c r="LSR137" s="747"/>
      <c r="LSS137" s="747"/>
      <c r="LST137" s="747"/>
      <c r="LSU137" s="747"/>
      <c r="LSV137" s="747"/>
      <c r="LSW137" s="747"/>
      <c r="LSX137" s="747"/>
      <c r="LSY137" s="747"/>
      <c r="LSZ137" s="747"/>
      <c r="LTA137" s="747"/>
      <c r="LTB137" s="747"/>
      <c r="LTC137" s="747"/>
      <c r="LTD137" s="747"/>
      <c r="LTE137" s="747"/>
      <c r="LTF137" s="747"/>
      <c r="LTG137" s="747"/>
      <c r="LTH137" s="747"/>
      <c r="LTI137" s="747"/>
      <c r="LTJ137" s="747"/>
      <c r="LTK137" s="747"/>
      <c r="LTL137" s="747"/>
      <c r="LTM137" s="747"/>
      <c r="LTN137" s="747"/>
      <c r="LTO137" s="747"/>
      <c r="LTP137" s="747"/>
      <c r="LTQ137" s="747"/>
      <c r="LTR137" s="747"/>
      <c r="LTS137" s="747"/>
      <c r="LTT137" s="747"/>
      <c r="LTU137" s="747"/>
      <c r="LTV137" s="747"/>
      <c r="LTW137" s="747"/>
      <c r="LTX137" s="747"/>
      <c r="LTY137" s="747"/>
      <c r="LTZ137" s="747"/>
      <c r="LUA137" s="747"/>
      <c r="LUB137" s="747"/>
      <c r="LUC137" s="747"/>
      <c r="LUD137" s="747"/>
      <c r="LUE137" s="747"/>
      <c r="LUF137" s="747"/>
      <c r="LUG137" s="747"/>
      <c r="LUH137" s="747"/>
      <c r="LUI137" s="747"/>
      <c r="LUJ137" s="747"/>
      <c r="LUK137" s="747"/>
      <c r="LUL137" s="747"/>
      <c r="LUM137" s="747"/>
      <c r="LUN137" s="747"/>
      <c r="LUO137" s="747"/>
      <c r="LUP137" s="747"/>
      <c r="LUQ137" s="747"/>
      <c r="LUR137" s="747"/>
      <c r="LUS137" s="747"/>
      <c r="LUT137" s="747"/>
      <c r="LUU137" s="747"/>
      <c r="LUV137" s="747"/>
      <c r="LUW137" s="747"/>
      <c r="LUX137" s="747"/>
      <c r="LUY137" s="747"/>
      <c r="LUZ137" s="747"/>
      <c r="LVA137" s="747"/>
      <c r="LVB137" s="747"/>
      <c r="LVC137" s="747"/>
      <c r="LVD137" s="747"/>
      <c r="LVE137" s="747"/>
      <c r="LVF137" s="747"/>
      <c r="LVG137" s="747"/>
      <c r="LVH137" s="747"/>
      <c r="LVI137" s="747"/>
      <c r="LVJ137" s="747"/>
      <c r="LVK137" s="747"/>
      <c r="LVL137" s="747"/>
      <c r="LVM137" s="747"/>
      <c r="LVN137" s="747"/>
      <c r="LVO137" s="747"/>
      <c r="LVP137" s="747"/>
      <c r="LVQ137" s="747"/>
      <c r="LVR137" s="747"/>
      <c r="LVS137" s="747"/>
      <c r="LVT137" s="747"/>
      <c r="LVU137" s="747"/>
      <c r="LVV137" s="747"/>
      <c r="LVW137" s="747"/>
      <c r="LVX137" s="747"/>
      <c r="LVY137" s="747"/>
      <c r="LVZ137" s="747"/>
      <c r="LWA137" s="747"/>
      <c r="LWB137" s="747"/>
      <c r="LWC137" s="747"/>
      <c r="LWD137" s="747"/>
      <c r="LWE137" s="747"/>
      <c r="LWF137" s="747"/>
      <c r="LWG137" s="747"/>
      <c r="LWH137" s="747"/>
      <c r="LWI137" s="747"/>
      <c r="LWJ137" s="747"/>
      <c r="LWK137" s="747"/>
      <c r="LWL137" s="747"/>
      <c r="LWM137" s="747"/>
      <c r="LWN137" s="747"/>
      <c r="LWO137" s="747"/>
      <c r="LWP137" s="747"/>
      <c r="LWQ137" s="747"/>
      <c r="LWR137" s="747"/>
      <c r="LWS137" s="747"/>
      <c r="LWT137" s="747"/>
      <c r="LWU137" s="747"/>
      <c r="LWV137" s="747"/>
      <c r="LWW137" s="747"/>
      <c r="LWX137" s="747"/>
      <c r="LWY137" s="747"/>
      <c r="LWZ137" s="747"/>
      <c r="LXA137" s="747"/>
      <c r="LXB137" s="747"/>
      <c r="LXC137" s="747"/>
      <c r="LXD137" s="747"/>
      <c r="LXE137" s="747"/>
      <c r="LXF137" s="747"/>
      <c r="LXG137" s="747"/>
      <c r="LXH137" s="747"/>
      <c r="LXI137" s="747"/>
      <c r="LXJ137" s="747"/>
      <c r="LXK137" s="747"/>
      <c r="LXL137" s="747"/>
      <c r="LXM137" s="747"/>
      <c r="LXN137" s="747"/>
      <c r="LXO137" s="747"/>
      <c r="LXP137" s="747"/>
      <c r="LXQ137" s="747"/>
      <c r="LXR137" s="747"/>
      <c r="LXS137" s="747"/>
      <c r="LXT137" s="747"/>
      <c r="LXU137" s="747"/>
      <c r="LXV137" s="747"/>
      <c r="LXW137" s="747"/>
      <c r="LXX137" s="747"/>
      <c r="LXY137" s="747"/>
      <c r="LXZ137" s="747"/>
      <c r="LYA137" s="747"/>
      <c r="LYB137" s="747"/>
      <c r="LYC137" s="747"/>
      <c r="LYD137" s="747"/>
      <c r="LYE137" s="747"/>
      <c r="LYF137" s="747"/>
      <c r="LYG137" s="747"/>
      <c r="LYH137" s="747"/>
      <c r="LYI137" s="747"/>
      <c r="LYJ137" s="747"/>
      <c r="LYK137" s="747"/>
      <c r="LYL137" s="747"/>
      <c r="LYM137" s="747"/>
      <c r="LYN137" s="747"/>
      <c r="LYO137" s="747"/>
      <c r="LYP137" s="747"/>
      <c r="LYQ137" s="747"/>
      <c r="LYR137" s="747"/>
      <c r="LYS137" s="747"/>
      <c r="LYT137" s="747"/>
      <c r="LYU137" s="747"/>
      <c r="LYV137" s="747"/>
      <c r="LYW137" s="747"/>
      <c r="LYX137" s="747"/>
      <c r="LYY137" s="747"/>
      <c r="LYZ137" s="747"/>
      <c r="LZA137" s="747"/>
      <c r="LZB137" s="747"/>
      <c r="LZC137" s="747"/>
      <c r="LZD137" s="747"/>
      <c r="LZE137" s="747"/>
      <c r="LZF137" s="747"/>
      <c r="LZG137" s="747"/>
      <c r="LZH137" s="747"/>
      <c r="LZI137" s="747"/>
      <c r="LZJ137" s="747"/>
      <c r="LZK137" s="747"/>
      <c r="LZL137" s="747"/>
      <c r="LZM137" s="747"/>
      <c r="LZN137" s="747"/>
      <c r="LZO137" s="747"/>
      <c r="LZP137" s="747"/>
      <c r="LZQ137" s="747"/>
      <c r="LZR137" s="747"/>
      <c r="LZS137" s="747"/>
      <c r="LZT137" s="747"/>
      <c r="LZU137" s="747"/>
      <c r="LZV137" s="747"/>
      <c r="LZW137" s="747"/>
      <c r="LZX137" s="747"/>
      <c r="LZY137" s="747"/>
      <c r="LZZ137" s="747"/>
      <c r="MAA137" s="747"/>
      <c r="MAB137" s="747"/>
      <c r="MAC137" s="747"/>
      <c r="MAD137" s="747"/>
      <c r="MAE137" s="747"/>
      <c r="MAF137" s="747"/>
      <c r="MAG137" s="747"/>
      <c r="MAH137" s="747"/>
      <c r="MAI137" s="747"/>
      <c r="MAJ137" s="747"/>
      <c r="MAK137" s="747"/>
      <c r="MAL137" s="747"/>
      <c r="MAM137" s="747"/>
      <c r="MAN137" s="747"/>
      <c r="MAO137" s="747"/>
      <c r="MAP137" s="747"/>
      <c r="MAQ137" s="747"/>
      <c r="MAR137" s="747"/>
      <c r="MAS137" s="747"/>
      <c r="MAT137" s="747"/>
      <c r="MAU137" s="747"/>
      <c r="MAV137" s="747"/>
      <c r="MAW137" s="747"/>
      <c r="MAX137" s="747"/>
      <c r="MAY137" s="747"/>
      <c r="MAZ137" s="747"/>
      <c r="MBA137" s="747"/>
      <c r="MBB137" s="747"/>
      <c r="MBC137" s="747"/>
      <c r="MBD137" s="747"/>
      <c r="MBE137" s="747"/>
      <c r="MBF137" s="747"/>
      <c r="MBG137" s="747"/>
      <c r="MBH137" s="747"/>
      <c r="MBI137" s="747"/>
      <c r="MBJ137" s="747"/>
      <c r="MBK137" s="747"/>
      <c r="MBL137" s="747"/>
      <c r="MBM137" s="747"/>
      <c r="MBN137" s="747"/>
      <c r="MBO137" s="747"/>
      <c r="MBP137" s="747"/>
      <c r="MBQ137" s="747"/>
      <c r="MBR137" s="747"/>
      <c r="MBS137" s="747"/>
      <c r="MBT137" s="747"/>
      <c r="MBU137" s="747"/>
      <c r="MBV137" s="747"/>
      <c r="MBW137" s="747"/>
      <c r="MBX137" s="747"/>
      <c r="MBY137" s="747"/>
      <c r="MBZ137" s="747"/>
      <c r="MCA137" s="747"/>
      <c r="MCB137" s="747"/>
      <c r="MCC137" s="747"/>
      <c r="MCD137" s="747"/>
      <c r="MCE137" s="747"/>
      <c r="MCF137" s="747"/>
      <c r="MCG137" s="747"/>
      <c r="MCH137" s="747"/>
      <c r="MCI137" s="747"/>
      <c r="MCJ137" s="747"/>
      <c r="MCK137" s="747"/>
      <c r="MCL137" s="747"/>
      <c r="MCM137" s="747"/>
      <c r="MCN137" s="747"/>
      <c r="MCO137" s="747"/>
      <c r="MCP137" s="747"/>
      <c r="MCQ137" s="747"/>
      <c r="MCR137" s="747"/>
      <c r="MCS137" s="747"/>
      <c r="MCT137" s="747"/>
      <c r="MCU137" s="747"/>
      <c r="MCV137" s="747"/>
      <c r="MCW137" s="747"/>
      <c r="MCX137" s="747"/>
      <c r="MCY137" s="747"/>
      <c r="MCZ137" s="747"/>
      <c r="MDA137" s="747"/>
      <c r="MDB137" s="747"/>
      <c r="MDC137" s="747"/>
      <c r="MDD137" s="747"/>
      <c r="MDE137" s="747"/>
      <c r="MDF137" s="747"/>
      <c r="MDG137" s="747"/>
      <c r="MDH137" s="747"/>
      <c r="MDI137" s="747"/>
      <c r="MDJ137" s="747"/>
      <c r="MDK137" s="747"/>
      <c r="MDL137" s="747"/>
      <c r="MDM137" s="747"/>
      <c r="MDN137" s="747"/>
      <c r="MDO137" s="747"/>
      <c r="MDP137" s="747"/>
      <c r="MDQ137" s="747"/>
      <c r="MDR137" s="747"/>
      <c r="MDS137" s="747"/>
      <c r="MDT137" s="747"/>
      <c r="MDU137" s="747"/>
      <c r="MDV137" s="747"/>
      <c r="MDW137" s="747"/>
      <c r="MDX137" s="747"/>
      <c r="MDY137" s="747"/>
      <c r="MDZ137" s="747"/>
      <c r="MEA137" s="747"/>
      <c r="MEB137" s="747"/>
      <c r="MEC137" s="747"/>
      <c r="MED137" s="747"/>
      <c r="MEE137" s="747"/>
      <c r="MEF137" s="747"/>
      <c r="MEG137" s="747"/>
      <c r="MEH137" s="747"/>
      <c r="MEI137" s="747"/>
      <c r="MEJ137" s="747"/>
      <c r="MEK137" s="747"/>
      <c r="MEL137" s="747"/>
      <c r="MEM137" s="747"/>
      <c r="MEN137" s="747"/>
      <c r="MEO137" s="747"/>
      <c r="MEP137" s="747"/>
      <c r="MEQ137" s="747"/>
      <c r="MER137" s="747"/>
      <c r="MES137" s="747"/>
      <c r="MET137" s="747"/>
      <c r="MEU137" s="747"/>
      <c r="MEV137" s="747"/>
      <c r="MEW137" s="747"/>
      <c r="MEX137" s="747"/>
      <c r="MEY137" s="747"/>
      <c r="MEZ137" s="747"/>
      <c r="MFA137" s="747"/>
      <c r="MFB137" s="747"/>
      <c r="MFC137" s="747"/>
      <c r="MFD137" s="747"/>
      <c r="MFE137" s="747"/>
      <c r="MFF137" s="747"/>
      <c r="MFG137" s="747"/>
      <c r="MFH137" s="747"/>
      <c r="MFI137" s="747"/>
      <c r="MFJ137" s="747"/>
      <c r="MFK137" s="747"/>
      <c r="MFL137" s="747"/>
      <c r="MFM137" s="747"/>
      <c r="MFN137" s="747"/>
      <c r="MFO137" s="747"/>
      <c r="MFP137" s="747"/>
      <c r="MFQ137" s="747"/>
      <c r="MFR137" s="747"/>
      <c r="MFS137" s="747"/>
      <c r="MFT137" s="747"/>
      <c r="MFU137" s="747"/>
      <c r="MFV137" s="747"/>
      <c r="MFW137" s="747"/>
      <c r="MFX137" s="747"/>
      <c r="MFY137" s="747"/>
      <c r="MFZ137" s="747"/>
      <c r="MGA137" s="747"/>
      <c r="MGB137" s="747"/>
      <c r="MGC137" s="747"/>
      <c r="MGD137" s="747"/>
      <c r="MGE137" s="747"/>
      <c r="MGF137" s="747"/>
      <c r="MGG137" s="747"/>
      <c r="MGH137" s="747"/>
      <c r="MGI137" s="747"/>
      <c r="MGJ137" s="747"/>
      <c r="MGK137" s="747"/>
      <c r="MGL137" s="747"/>
      <c r="MGM137" s="747"/>
      <c r="MGN137" s="747"/>
      <c r="MGO137" s="747"/>
      <c r="MGP137" s="747"/>
      <c r="MGQ137" s="747"/>
      <c r="MGR137" s="747"/>
      <c r="MGS137" s="747"/>
      <c r="MGT137" s="747"/>
      <c r="MGU137" s="747"/>
      <c r="MGV137" s="747"/>
      <c r="MGW137" s="747"/>
      <c r="MGX137" s="747"/>
      <c r="MGY137" s="747"/>
      <c r="MGZ137" s="747"/>
      <c r="MHA137" s="747"/>
      <c r="MHB137" s="747"/>
      <c r="MHC137" s="747"/>
      <c r="MHD137" s="747"/>
      <c r="MHE137" s="747"/>
      <c r="MHF137" s="747"/>
      <c r="MHG137" s="747"/>
      <c r="MHH137" s="747"/>
      <c r="MHI137" s="747"/>
      <c r="MHJ137" s="747"/>
      <c r="MHK137" s="747"/>
      <c r="MHL137" s="747"/>
      <c r="MHM137" s="747"/>
      <c r="MHN137" s="747"/>
      <c r="MHO137" s="747"/>
      <c r="MHP137" s="747"/>
      <c r="MHQ137" s="747"/>
      <c r="MHR137" s="747"/>
      <c r="MHS137" s="747"/>
      <c r="MHT137" s="747"/>
      <c r="MHU137" s="747"/>
      <c r="MHV137" s="747"/>
      <c r="MHW137" s="747"/>
      <c r="MHX137" s="747"/>
      <c r="MHY137" s="747"/>
      <c r="MHZ137" s="747"/>
      <c r="MIA137" s="747"/>
      <c r="MIB137" s="747"/>
      <c r="MIC137" s="747"/>
      <c r="MID137" s="747"/>
      <c r="MIE137" s="747"/>
      <c r="MIF137" s="747"/>
      <c r="MIG137" s="747"/>
      <c r="MIH137" s="747"/>
      <c r="MII137" s="747"/>
      <c r="MIJ137" s="747"/>
      <c r="MIK137" s="747"/>
      <c r="MIL137" s="747"/>
      <c r="MIM137" s="747"/>
      <c r="MIN137" s="747"/>
      <c r="MIO137" s="747"/>
      <c r="MIP137" s="747"/>
      <c r="MIQ137" s="747"/>
      <c r="MIR137" s="747"/>
      <c r="MIS137" s="747"/>
      <c r="MIT137" s="747"/>
      <c r="MIU137" s="747"/>
      <c r="MIV137" s="747"/>
      <c r="MIW137" s="747"/>
      <c r="MIX137" s="747"/>
      <c r="MIY137" s="747"/>
      <c r="MIZ137" s="747"/>
      <c r="MJA137" s="747"/>
      <c r="MJB137" s="747"/>
      <c r="MJC137" s="747"/>
      <c r="MJD137" s="747"/>
      <c r="MJE137" s="747"/>
      <c r="MJF137" s="747"/>
      <c r="MJG137" s="747"/>
      <c r="MJH137" s="747"/>
      <c r="MJI137" s="747"/>
      <c r="MJJ137" s="747"/>
      <c r="MJK137" s="747"/>
      <c r="MJL137" s="747"/>
      <c r="MJM137" s="747"/>
      <c r="MJN137" s="747"/>
      <c r="MJO137" s="747"/>
      <c r="MJP137" s="747"/>
      <c r="MJQ137" s="747"/>
      <c r="MJR137" s="747"/>
      <c r="MJS137" s="747"/>
      <c r="MJT137" s="747"/>
      <c r="MJU137" s="747"/>
      <c r="MJV137" s="747"/>
      <c r="MJW137" s="747"/>
      <c r="MJX137" s="747"/>
      <c r="MJY137" s="747"/>
      <c r="MJZ137" s="747"/>
      <c r="MKA137" s="747"/>
      <c r="MKB137" s="747"/>
      <c r="MKC137" s="747"/>
      <c r="MKD137" s="747"/>
      <c r="MKE137" s="747"/>
      <c r="MKF137" s="747"/>
      <c r="MKG137" s="747"/>
      <c r="MKH137" s="747"/>
      <c r="MKI137" s="747"/>
      <c r="MKJ137" s="747"/>
      <c r="MKK137" s="747"/>
      <c r="MKL137" s="747"/>
      <c r="MKM137" s="747"/>
      <c r="MKN137" s="747"/>
      <c r="MKO137" s="747"/>
      <c r="MKP137" s="747"/>
      <c r="MKQ137" s="747"/>
      <c r="MKR137" s="747"/>
      <c r="MKS137" s="747"/>
      <c r="MKT137" s="747"/>
      <c r="MKU137" s="747"/>
      <c r="MKV137" s="747"/>
      <c r="MKW137" s="747"/>
      <c r="MKX137" s="747"/>
      <c r="MKY137" s="747"/>
      <c r="MKZ137" s="747"/>
      <c r="MLA137" s="747"/>
      <c r="MLB137" s="747"/>
      <c r="MLC137" s="747"/>
      <c r="MLD137" s="747"/>
      <c r="MLE137" s="747"/>
      <c r="MLF137" s="747"/>
      <c r="MLG137" s="747"/>
      <c r="MLH137" s="747"/>
      <c r="MLI137" s="747"/>
      <c r="MLJ137" s="747"/>
      <c r="MLK137" s="747"/>
      <c r="MLL137" s="747"/>
      <c r="MLM137" s="747"/>
      <c r="MLN137" s="747"/>
      <c r="MLO137" s="747"/>
      <c r="MLP137" s="747"/>
      <c r="MLQ137" s="747"/>
      <c r="MLR137" s="747"/>
      <c r="MLS137" s="747"/>
      <c r="MLT137" s="747"/>
      <c r="MLU137" s="747"/>
      <c r="MLV137" s="747"/>
      <c r="MLW137" s="747"/>
      <c r="MLX137" s="747"/>
      <c r="MLY137" s="747"/>
      <c r="MLZ137" s="747"/>
      <c r="MMA137" s="747"/>
      <c r="MMB137" s="747"/>
      <c r="MMC137" s="747"/>
      <c r="MMD137" s="747"/>
      <c r="MME137" s="747"/>
      <c r="MMF137" s="747"/>
      <c r="MMG137" s="747"/>
      <c r="MMH137" s="747"/>
      <c r="MMI137" s="747"/>
      <c r="MMJ137" s="747"/>
      <c r="MMK137" s="747"/>
      <c r="MML137" s="747"/>
      <c r="MMM137" s="747"/>
      <c r="MMN137" s="747"/>
      <c r="MMO137" s="747"/>
      <c r="MMP137" s="747"/>
      <c r="MMQ137" s="747"/>
      <c r="MMR137" s="747"/>
      <c r="MMS137" s="747"/>
      <c r="MMT137" s="747"/>
      <c r="MMU137" s="747"/>
      <c r="MMV137" s="747"/>
      <c r="MMW137" s="747"/>
      <c r="MMX137" s="747"/>
      <c r="MMY137" s="747"/>
      <c r="MMZ137" s="747"/>
      <c r="MNA137" s="747"/>
      <c r="MNB137" s="747"/>
      <c r="MNC137" s="747"/>
      <c r="MND137" s="747"/>
      <c r="MNE137" s="747"/>
      <c r="MNF137" s="747"/>
      <c r="MNG137" s="747"/>
      <c r="MNH137" s="747"/>
      <c r="MNI137" s="747"/>
      <c r="MNJ137" s="747"/>
      <c r="MNK137" s="747"/>
      <c r="MNL137" s="747"/>
      <c r="MNM137" s="747"/>
      <c r="MNN137" s="747"/>
      <c r="MNO137" s="747"/>
      <c r="MNP137" s="747"/>
      <c r="MNQ137" s="747"/>
      <c r="MNR137" s="747"/>
      <c r="MNS137" s="747"/>
      <c r="MNT137" s="747"/>
      <c r="MNU137" s="747"/>
      <c r="MNV137" s="747"/>
      <c r="MNW137" s="747"/>
      <c r="MNX137" s="747"/>
      <c r="MNY137" s="747"/>
      <c r="MNZ137" s="747"/>
      <c r="MOA137" s="747"/>
      <c r="MOB137" s="747"/>
      <c r="MOC137" s="747"/>
      <c r="MOD137" s="747"/>
      <c r="MOE137" s="747"/>
      <c r="MOF137" s="747"/>
      <c r="MOG137" s="747"/>
      <c r="MOH137" s="747"/>
      <c r="MOI137" s="747"/>
      <c r="MOJ137" s="747"/>
      <c r="MOK137" s="747"/>
      <c r="MOL137" s="747"/>
      <c r="MOM137" s="747"/>
      <c r="MON137" s="747"/>
      <c r="MOO137" s="747"/>
      <c r="MOP137" s="747"/>
      <c r="MOQ137" s="747"/>
      <c r="MOR137" s="747"/>
      <c r="MOS137" s="747"/>
      <c r="MOT137" s="747"/>
      <c r="MOU137" s="747"/>
      <c r="MOV137" s="747"/>
      <c r="MOW137" s="747"/>
      <c r="MOX137" s="747"/>
      <c r="MOY137" s="747"/>
      <c r="MOZ137" s="747"/>
      <c r="MPA137" s="747"/>
      <c r="MPB137" s="747"/>
      <c r="MPC137" s="747"/>
      <c r="MPD137" s="747"/>
      <c r="MPE137" s="747"/>
      <c r="MPF137" s="747"/>
      <c r="MPG137" s="747"/>
      <c r="MPH137" s="747"/>
      <c r="MPI137" s="747"/>
      <c r="MPJ137" s="747"/>
      <c r="MPK137" s="747"/>
      <c r="MPL137" s="747"/>
      <c r="MPM137" s="747"/>
      <c r="MPN137" s="747"/>
      <c r="MPO137" s="747"/>
      <c r="MPP137" s="747"/>
      <c r="MPQ137" s="747"/>
      <c r="MPR137" s="747"/>
      <c r="MPS137" s="747"/>
      <c r="MPT137" s="747"/>
      <c r="MPU137" s="747"/>
      <c r="MPV137" s="747"/>
      <c r="MPW137" s="747"/>
      <c r="MPX137" s="747"/>
      <c r="MPY137" s="747"/>
      <c r="MPZ137" s="747"/>
      <c r="MQA137" s="747"/>
      <c r="MQB137" s="747"/>
      <c r="MQC137" s="747"/>
      <c r="MQD137" s="747"/>
      <c r="MQE137" s="747"/>
      <c r="MQF137" s="747"/>
      <c r="MQG137" s="747"/>
      <c r="MQH137" s="747"/>
      <c r="MQI137" s="747"/>
      <c r="MQJ137" s="747"/>
      <c r="MQK137" s="747"/>
      <c r="MQL137" s="747"/>
      <c r="MQM137" s="747"/>
      <c r="MQN137" s="747"/>
      <c r="MQO137" s="747"/>
      <c r="MQP137" s="747"/>
      <c r="MQQ137" s="747"/>
      <c r="MQR137" s="747"/>
      <c r="MQS137" s="747"/>
      <c r="MQT137" s="747"/>
      <c r="MQU137" s="747"/>
      <c r="MQV137" s="747"/>
      <c r="MQW137" s="747"/>
      <c r="MQX137" s="747"/>
      <c r="MQY137" s="747"/>
      <c r="MQZ137" s="747"/>
      <c r="MRA137" s="747"/>
      <c r="MRB137" s="747"/>
      <c r="MRC137" s="747"/>
      <c r="MRD137" s="747"/>
      <c r="MRE137" s="747"/>
      <c r="MRF137" s="747"/>
      <c r="MRG137" s="747"/>
      <c r="MRH137" s="747"/>
      <c r="MRI137" s="747"/>
      <c r="MRJ137" s="747"/>
      <c r="MRK137" s="747"/>
      <c r="MRL137" s="747"/>
      <c r="MRM137" s="747"/>
      <c r="MRN137" s="747"/>
      <c r="MRO137" s="747"/>
      <c r="MRP137" s="747"/>
      <c r="MRQ137" s="747"/>
      <c r="MRR137" s="747"/>
      <c r="MRS137" s="747"/>
      <c r="MRT137" s="747"/>
      <c r="MRU137" s="747"/>
      <c r="MRV137" s="747"/>
      <c r="MRW137" s="747"/>
      <c r="MRX137" s="747"/>
      <c r="MRY137" s="747"/>
      <c r="MRZ137" s="747"/>
      <c r="MSA137" s="747"/>
      <c r="MSB137" s="747"/>
      <c r="MSC137" s="747"/>
      <c r="MSD137" s="747"/>
      <c r="MSE137" s="747"/>
      <c r="MSF137" s="747"/>
      <c r="MSG137" s="747"/>
      <c r="MSH137" s="747"/>
      <c r="MSI137" s="747"/>
      <c r="MSJ137" s="747"/>
      <c r="MSK137" s="747"/>
      <c r="MSL137" s="747"/>
      <c r="MSM137" s="747"/>
      <c r="MSN137" s="747"/>
      <c r="MSO137" s="747"/>
      <c r="MSP137" s="747"/>
      <c r="MSQ137" s="747"/>
      <c r="MSR137" s="747"/>
      <c r="MSS137" s="747"/>
      <c r="MST137" s="747"/>
      <c r="MSU137" s="747"/>
      <c r="MSV137" s="747"/>
      <c r="MSW137" s="747"/>
      <c r="MSX137" s="747"/>
      <c r="MSY137" s="747"/>
      <c r="MSZ137" s="747"/>
      <c r="MTA137" s="747"/>
      <c r="MTB137" s="747"/>
      <c r="MTC137" s="747"/>
      <c r="MTD137" s="747"/>
      <c r="MTE137" s="747"/>
      <c r="MTF137" s="747"/>
      <c r="MTG137" s="747"/>
      <c r="MTH137" s="747"/>
      <c r="MTI137" s="747"/>
      <c r="MTJ137" s="747"/>
      <c r="MTK137" s="747"/>
      <c r="MTL137" s="747"/>
      <c r="MTM137" s="747"/>
      <c r="MTN137" s="747"/>
      <c r="MTO137" s="747"/>
      <c r="MTP137" s="747"/>
      <c r="MTQ137" s="747"/>
      <c r="MTR137" s="747"/>
      <c r="MTS137" s="747"/>
      <c r="MTT137" s="747"/>
      <c r="MTU137" s="747"/>
      <c r="MTV137" s="747"/>
      <c r="MTW137" s="747"/>
      <c r="MTX137" s="747"/>
      <c r="MTY137" s="747"/>
      <c r="MTZ137" s="747"/>
      <c r="MUA137" s="747"/>
      <c r="MUB137" s="747"/>
      <c r="MUC137" s="747"/>
      <c r="MUD137" s="747"/>
      <c r="MUE137" s="747"/>
      <c r="MUF137" s="747"/>
      <c r="MUG137" s="747"/>
      <c r="MUH137" s="747"/>
      <c r="MUI137" s="747"/>
      <c r="MUJ137" s="747"/>
      <c r="MUK137" s="747"/>
      <c r="MUL137" s="747"/>
      <c r="MUM137" s="747"/>
      <c r="MUN137" s="747"/>
      <c r="MUO137" s="747"/>
      <c r="MUP137" s="747"/>
      <c r="MUQ137" s="747"/>
      <c r="MUR137" s="747"/>
      <c r="MUS137" s="747"/>
      <c r="MUT137" s="747"/>
      <c r="MUU137" s="747"/>
      <c r="MUV137" s="747"/>
      <c r="MUW137" s="747"/>
      <c r="MUX137" s="747"/>
      <c r="MUY137" s="747"/>
      <c r="MUZ137" s="747"/>
      <c r="MVA137" s="747"/>
      <c r="MVB137" s="747"/>
      <c r="MVC137" s="747"/>
      <c r="MVD137" s="747"/>
      <c r="MVE137" s="747"/>
      <c r="MVF137" s="747"/>
      <c r="MVG137" s="747"/>
      <c r="MVH137" s="747"/>
      <c r="MVI137" s="747"/>
      <c r="MVJ137" s="747"/>
      <c r="MVK137" s="747"/>
      <c r="MVL137" s="747"/>
      <c r="MVM137" s="747"/>
      <c r="MVN137" s="747"/>
      <c r="MVO137" s="747"/>
      <c r="MVP137" s="747"/>
      <c r="MVQ137" s="747"/>
      <c r="MVR137" s="747"/>
      <c r="MVS137" s="747"/>
      <c r="MVT137" s="747"/>
      <c r="MVU137" s="747"/>
      <c r="MVV137" s="747"/>
      <c r="MVW137" s="747"/>
      <c r="MVX137" s="747"/>
      <c r="MVY137" s="747"/>
      <c r="MVZ137" s="747"/>
      <c r="MWA137" s="747"/>
      <c r="MWB137" s="747"/>
      <c r="MWC137" s="747"/>
      <c r="MWD137" s="747"/>
      <c r="MWE137" s="747"/>
      <c r="MWF137" s="747"/>
      <c r="MWG137" s="747"/>
      <c r="MWH137" s="747"/>
      <c r="MWI137" s="747"/>
      <c r="MWJ137" s="747"/>
      <c r="MWK137" s="747"/>
      <c r="MWL137" s="747"/>
      <c r="MWM137" s="747"/>
      <c r="MWN137" s="747"/>
      <c r="MWO137" s="747"/>
      <c r="MWP137" s="747"/>
      <c r="MWQ137" s="747"/>
      <c r="MWR137" s="747"/>
      <c r="MWS137" s="747"/>
      <c r="MWT137" s="747"/>
      <c r="MWU137" s="747"/>
      <c r="MWV137" s="747"/>
      <c r="MWW137" s="747"/>
      <c r="MWX137" s="747"/>
      <c r="MWY137" s="747"/>
      <c r="MWZ137" s="747"/>
      <c r="MXA137" s="747"/>
      <c r="MXB137" s="747"/>
      <c r="MXC137" s="747"/>
      <c r="MXD137" s="747"/>
      <c r="MXE137" s="747"/>
      <c r="MXF137" s="747"/>
      <c r="MXG137" s="747"/>
      <c r="MXH137" s="747"/>
      <c r="MXI137" s="747"/>
      <c r="MXJ137" s="747"/>
      <c r="MXK137" s="747"/>
      <c r="MXL137" s="747"/>
      <c r="MXM137" s="747"/>
      <c r="MXN137" s="747"/>
      <c r="MXO137" s="747"/>
      <c r="MXP137" s="747"/>
      <c r="MXQ137" s="747"/>
      <c r="MXR137" s="747"/>
      <c r="MXS137" s="747"/>
      <c r="MXT137" s="747"/>
      <c r="MXU137" s="747"/>
      <c r="MXV137" s="747"/>
      <c r="MXW137" s="747"/>
      <c r="MXX137" s="747"/>
      <c r="MXY137" s="747"/>
      <c r="MXZ137" s="747"/>
      <c r="MYA137" s="747"/>
      <c r="MYB137" s="747"/>
      <c r="MYC137" s="747"/>
      <c r="MYD137" s="747"/>
      <c r="MYE137" s="747"/>
      <c r="MYF137" s="747"/>
      <c r="MYG137" s="747"/>
      <c r="MYH137" s="747"/>
      <c r="MYI137" s="747"/>
      <c r="MYJ137" s="747"/>
      <c r="MYK137" s="747"/>
      <c r="MYL137" s="747"/>
      <c r="MYM137" s="747"/>
      <c r="MYN137" s="747"/>
      <c r="MYO137" s="747"/>
      <c r="MYP137" s="747"/>
      <c r="MYQ137" s="747"/>
      <c r="MYR137" s="747"/>
      <c r="MYS137" s="747"/>
      <c r="MYT137" s="747"/>
      <c r="MYU137" s="747"/>
      <c r="MYV137" s="747"/>
      <c r="MYW137" s="747"/>
      <c r="MYX137" s="747"/>
      <c r="MYY137" s="747"/>
      <c r="MYZ137" s="747"/>
      <c r="MZA137" s="747"/>
      <c r="MZB137" s="747"/>
      <c r="MZC137" s="747"/>
      <c r="MZD137" s="747"/>
      <c r="MZE137" s="747"/>
      <c r="MZF137" s="747"/>
      <c r="MZG137" s="747"/>
      <c r="MZH137" s="747"/>
      <c r="MZI137" s="747"/>
      <c r="MZJ137" s="747"/>
      <c r="MZK137" s="747"/>
      <c r="MZL137" s="747"/>
      <c r="MZM137" s="747"/>
      <c r="MZN137" s="747"/>
      <c r="MZO137" s="747"/>
      <c r="MZP137" s="747"/>
      <c r="MZQ137" s="747"/>
      <c r="MZR137" s="747"/>
      <c r="MZS137" s="747"/>
      <c r="MZT137" s="747"/>
      <c r="MZU137" s="747"/>
      <c r="MZV137" s="747"/>
      <c r="MZW137" s="747"/>
      <c r="MZX137" s="747"/>
      <c r="MZY137" s="747"/>
      <c r="MZZ137" s="747"/>
      <c r="NAA137" s="747"/>
      <c r="NAB137" s="747"/>
      <c r="NAC137" s="747"/>
      <c r="NAD137" s="747"/>
      <c r="NAE137" s="747"/>
      <c r="NAF137" s="747"/>
      <c r="NAG137" s="747"/>
      <c r="NAH137" s="747"/>
      <c r="NAI137" s="747"/>
      <c r="NAJ137" s="747"/>
      <c r="NAK137" s="747"/>
      <c r="NAL137" s="747"/>
      <c r="NAM137" s="747"/>
      <c r="NAN137" s="747"/>
      <c r="NAO137" s="747"/>
      <c r="NAP137" s="747"/>
      <c r="NAQ137" s="747"/>
      <c r="NAR137" s="747"/>
      <c r="NAS137" s="747"/>
      <c r="NAT137" s="747"/>
      <c r="NAU137" s="747"/>
      <c r="NAV137" s="747"/>
      <c r="NAW137" s="747"/>
      <c r="NAX137" s="747"/>
      <c r="NAY137" s="747"/>
      <c r="NAZ137" s="747"/>
      <c r="NBA137" s="747"/>
      <c r="NBB137" s="747"/>
      <c r="NBC137" s="747"/>
      <c r="NBD137" s="747"/>
      <c r="NBE137" s="747"/>
      <c r="NBF137" s="747"/>
      <c r="NBG137" s="747"/>
      <c r="NBH137" s="747"/>
      <c r="NBI137" s="747"/>
      <c r="NBJ137" s="747"/>
      <c r="NBK137" s="747"/>
      <c r="NBL137" s="747"/>
      <c r="NBM137" s="747"/>
      <c r="NBN137" s="747"/>
      <c r="NBO137" s="747"/>
      <c r="NBP137" s="747"/>
      <c r="NBQ137" s="747"/>
      <c r="NBR137" s="747"/>
      <c r="NBS137" s="747"/>
      <c r="NBT137" s="747"/>
      <c r="NBU137" s="747"/>
      <c r="NBV137" s="747"/>
      <c r="NBW137" s="747"/>
      <c r="NBX137" s="747"/>
      <c r="NBY137" s="747"/>
      <c r="NBZ137" s="747"/>
      <c r="NCA137" s="747"/>
      <c r="NCB137" s="747"/>
      <c r="NCC137" s="747"/>
      <c r="NCD137" s="747"/>
      <c r="NCE137" s="747"/>
      <c r="NCF137" s="747"/>
      <c r="NCG137" s="747"/>
      <c r="NCH137" s="747"/>
      <c r="NCI137" s="747"/>
      <c r="NCJ137" s="747"/>
      <c r="NCK137" s="747"/>
      <c r="NCL137" s="747"/>
      <c r="NCM137" s="747"/>
      <c r="NCN137" s="747"/>
      <c r="NCO137" s="747"/>
      <c r="NCP137" s="747"/>
      <c r="NCQ137" s="747"/>
      <c r="NCR137" s="747"/>
      <c r="NCS137" s="747"/>
      <c r="NCT137" s="747"/>
      <c r="NCU137" s="747"/>
      <c r="NCV137" s="747"/>
      <c r="NCW137" s="747"/>
      <c r="NCX137" s="747"/>
      <c r="NCY137" s="747"/>
      <c r="NCZ137" s="747"/>
      <c r="NDA137" s="747"/>
      <c r="NDB137" s="747"/>
      <c r="NDC137" s="747"/>
      <c r="NDD137" s="747"/>
      <c r="NDE137" s="747"/>
      <c r="NDF137" s="747"/>
      <c r="NDG137" s="747"/>
      <c r="NDH137" s="747"/>
      <c r="NDI137" s="747"/>
      <c r="NDJ137" s="747"/>
      <c r="NDK137" s="747"/>
      <c r="NDL137" s="747"/>
      <c r="NDM137" s="747"/>
      <c r="NDN137" s="747"/>
      <c r="NDO137" s="747"/>
      <c r="NDP137" s="747"/>
      <c r="NDQ137" s="747"/>
      <c r="NDR137" s="747"/>
      <c r="NDS137" s="747"/>
      <c r="NDT137" s="747"/>
      <c r="NDU137" s="747"/>
      <c r="NDV137" s="747"/>
      <c r="NDW137" s="747"/>
      <c r="NDX137" s="747"/>
      <c r="NDY137" s="747"/>
      <c r="NDZ137" s="747"/>
      <c r="NEA137" s="747"/>
      <c r="NEB137" s="747"/>
      <c r="NEC137" s="747"/>
      <c r="NED137" s="747"/>
      <c r="NEE137" s="747"/>
      <c r="NEF137" s="747"/>
      <c r="NEG137" s="747"/>
      <c r="NEH137" s="747"/>
      <c r="NEI137" s="747"/>
      <c r="NEJ137" s="747"/>
      <c r="NEK137" s="747"/>
      <c r="NEL137" s="747"/>
      <c r="NEM137" s="747"/>
      <c r="NEN137" s="747"/>
      <c r="NEO137" s="747"/>
      <c r="NEP137" s="747"/>
      <c r="NEQ137" s="747"/>
      <c r="NER137" s="747"/>
      <c r="NES137" s="747"/>
      <c r="NET137" s="747"/>
      <c r="NEU137" s="747"/>
      <c r="NEV137" s="747"/>
      <c r="NEW137" s="747"/>
      <c r="NEX137" s="747"/>
      <c r="NEY137" s="747"/>
      <c r="NEZ137" s="747"/>
      <c r="NFA137" s="747"/>
      <c r="NFB137" s="747"/>
      <c r="NFC137" s="747"/>
      <c r="NFD137" s="747"/>
      <c r="NFE137" s="747"/>
      <c r="NFF137" s="747"/>
      <c r="NFG137" s="747"/>
      <c r="NFH137" s="747"/>
      <c r="NFI137" s="747"/>
      <c r="NFJ137" s="747"/>
      <c r="NFK137" s="747"/>
      <c r="NFL137" s="747"/>
      <c r="NFM137" s="747"/>
      <c r="NFN137" s="747"/>
      <c r="NFO137" s="747"/>
      <c r="NFP137" s="747"/>
      <c r="NFQ137" s="747"/>
      <c r="NFR137" s="747"/>
      <c r="NFS137" s="747"/>
      <c r="NFT137" s="747"/>
      <c r="NFU137" s="747"/>
      <c r="NFV137" s="747"/>
      <c r="NFW137" s="747"/>
      <c r="NFX137" s="747"/>
      <c r="NFY137" s="747"/>
      <c r="NFZ137" s="747"/>
      <c r="NGA137" s="747"/>
      <c r="NGB137" s="747"/>
      <c r="NGC137" s="747"/>
      <c r="NGD137" s="747"/>
      <c r="NGE137" s="747"/>
      <c r="NGF137" s="747"/>
      <c r="NGG137" s="747"/>
      <c r="NGH137" s="747"/>
      <c r="NGI137" s="747"/>
      <c r="NGJ137" s="747"/>
      <c r="NGK137" s="747"/>
      <c r="NGL137" s="747"/>
      <c r="NGM137" s="747"/>
      <c r="NGN137" s="747"/>
      <c r="NGO137" s="747"/>
      <c r="NGP137" s="747"/>
      <c r="NGQ137" s="747"/>
      <c r="NGR137" s="747"/>
      <c r="NGS137" s="747"/>
      <c r="NGT137" s="747"/>
      <c r="NGU137" s="747"/>
      <c r="NGV137" s="747"/>
      <c r="NGW137" s="747"/>
      <c r="NGX137" s="747"/>
      <c r="NGY137" s="747"/>
      <c r="NGZ137" s="747"/>
      <c r="NHA137" s="747"/>
      <c r="NHB137" s="747"/>
      <c r="NHC137" s="747"/>
      <c r="NHD137" s="747"/>
      <c r="NHE137" s="747"/>
      <c r="NHF137" s="747"/>
      <c r="NHG137" s="747"/>
      <c r="NHH137" s="747"/>
      <c r="NHI137" s="747"/>
      <c r="NHJ137" s="747"/>
      <c r="NHK137" s="747"/>
      <c r="NHL137" s="747"/>
      <c r="NHM137" s="747"/>
      <c r="NHN137" s="747"/>
      <c r="NHO137" s="747"/>
      <c r="NHP137" s="747"/>
      <c r="NHQ137" s="747"/>
      <c r="NHR137" s="747"/>
      <c r="NHS137" s="747"/>
      <c r="NHT137" s="747"/>
      <c r="NHU137" s="747"/>
      <c r="NHV137" s="747"/>
      <c r="NHW137" s="747"/>
      <c r="NHX137" s="747"/>
      <c r="NHY137" s="747"/>
      <c r="NHZ137" s="747"/>
      <c r="NIA137" s="747"/>
      <c r="NIB137" s="747"/>
      <c r="NIC137" s="747"/>
      <c r="NID137" s="747"/>
      <c r="NIE137" s="747"/>
      <c r="NIF137" s="747"/>
      <c r="NIG137" s="747"/>
      <c r="NIH137" s="747"/>
      <c r="NII137" s="747"/>
      <c r="NIJ137" s="747"/>
      <c r="NIK137" s="747"/>
      <c r="NIL137" s="747"/>
      <c r="NIM137" s="747"/>
      <c r="NIN137" s="747"/>
      <c r="NIO137" s="747"/>
      <c r="NIP137" s="747"/>
      <c r="NIQ137" s="747"/>
      <c r="NIR137" s="747"/>
      <c r="NIS137" s="747"/>
      <c r="NIT137" s="747"/>
      <c r="NIU137" s="747"/>
      <c r="NIV137" s="747"/>
      <c r="NIW137" s="747"/>
      <c r="NIX137" s="747"/>
      <c r="NIY137" s="747"/>
      <c r="NIZ137" s="747"/>
      <c r="NJA137" s="747"/>
      <c r="NJB137" s="747"/>
      <c r="NJC137" s="747"/>
      <c r="NJD137" s="747"/>
      <c r="NJE137" s="747"/>
      <c r="NJF137" s="747"/>
      <c r="NJG137" s="747"/>
      <c r="NJH137" s="747"/>
      <c r="NJI137" s="747"/>
      <c r="NJJ137" s="747"/>
      <c r="NJK137" s="747"/>
      <c r="NJL137" s="747"/>
      <c r="NJM137" s="747"/>
      <c r="NJN137" s="747"/>
      <c r="NJO137" s="747"/>
      <c r="NJP137" s="747"/>
      <c r="NJQ137" s="747"/>
      <c r="NJR137" s="747"/>
      <c r="NJS137" s="747"/>
      <c r="NJT137" s="747"/>
      <c r="NJU137" s="747"/>
      <c r="NJV137" s="747"/>
      <c r="NJW137" s="747"/>
      <c r="NJX137" s="747"/>
      <c r="NJY137" s="747"/>
      <c r="NJZ137" s="747"/>
      <c r="NKA137" s="747"/>
      <c r="NKB137" s="747"/>
      <c r="NKC137" s="747"/>
      <c r="NKD137" s="747"/>
      <c r="NKE137" s="747"/>
      <c r="NKF137" s="747"/>
      <c r="NKG137" s="747"/>
      <c r="NKH137" s="747"/>
      <c r="NKI137" s="747"/>
      <c r="NKJ137" s="747"/>
      <c r="NKK137" s="747"/>
      <c r="NKL137" s="747"/>
      <c r="NKM137" s="747"/>
      <c r="NKN137" s="747"/>
      <c r="NKO137" s="747"/>
      <c r="NKP137" s="747"/>
      <c r="NKQ137" s="747"/>
      <c r="NKR137" s="747"/>
      <c r="NKS137" s="747"/>
      <c r="NKT137" s="747"/>
      <c r="NKU137" s="747"/>
      <c r="NKV137" s="747"/>
      <c r="NKW137" s="747"/>
      <c r="NKX137" s="747"/>
      <c r="NKY137" s="747"/>
      <c r="NKZ137" s="747"/>
      <c r="NLA137" s="747"/>
      <c r="NLB137" s="747"/>
      <c r="NLC137" s="747"/>
      <c r="NLD137" s="747"/>
      <c r="NLE137" s="747"/>
      <c r="NLF137" s="747"/>
      <c r="NLG137" s="747"/>
      <c r="NLH137" s="747"/>
      <c r="NLI137" s="747"/>
      <c r="NLJ137" s="747"/>
      <c r="NLK137" s="747"/>
      <c r="NLL137" s="747"/>
      <c r="NLM137" s="747"/>
      <c r="NLN137" s="747"/>
      <c r="NLO137" s="747"/>
      <c r="NLP137" s="747"/>
      <c r="NLQ137" s="747"/>
      <c r="NLR137" s="747"/>
      <c r="NLS137" s="747"/>
      <c r="NLT137" s="747"/>
      <c r="NLU137" s="747"/>
      <c r="NLV137" s="747"/>
      <c r="NLW137" s="747"/>
      <c r="NLX137" s="747"/>
      <c r="NLY137" s="747"/>
      <c r="NLZ137" s="747"/>
      <c r="NMA137" s="747"/>
      <c r="NMB137" s="747"/>
      <c r="NMC137" s="747"/>
      <c r="NMD137" s="747"/>
      <c r="NME137" s="747"/>
      <c r="NMF137" s="747"/>
      <c r="NMG137" s="747"/>
      <c r="NMH137" s="747"/>
      <c r="NMI137" s="747"/>
      <c r="NMJ137" s="747"/>
      <c r="NMK137" s="747"/>
      <c r="NML137" s="747"/>
      <c r="NMM137" s="747"/>
      <c r="NMN137" s="747"/>
      <c r="NMO137" s="747"/>
      <c r="NMP137" s="747"/>
      <c r="NMQ137" s="747"/>
      <c r="NMR137" s="747"/>
      <c r="NMS137" s="747"/>
      <c r="NMT137" s="747"/>
      <c r="NMU137" s="747"/>
      <c r="NMV137" s="747"/>
      <c r="NMW137" s="747"/>
      <c r="NMX137" s="747"/>
      <c r="NMY137" s="747"/>
      <c r="NMZ137" s="747"/>
      <c r="NNA137" s="747"/>
      <c r="NNB137" s="747"/>
      <c r="NNC137" s="747"/>
      <c r="NND137" s="747"/>
      <c r="NNE137" s="747"/>
      <c r="NNF137" s="747"/>
      <c r="NNG137" s="747"/>
      <c r="NNH137" s="747"/>
      <c r="NNI137" s="747"/>
      <c r="NNJ137" s="747"/>
      <c r="NNK137" s="747"/>
      <c r="NNL137" s="747"/>
      <c r="NNM137" s="747"/>
      <c r="NNN137" s="747"/>
      <c r="NNO137" s="747"/>
      <c r="NNP137" s="747"/>
      <c r="NNQ137" s="747"/>
      <c r="NNR137" s="747"/>
      <c r="NNS137" s="747"/>
      <c r="NNT137" s="747"/>
      <c r="NNU137" s="747"/>
      <c r="NNV137" s="747"/>
      <c r="NNW137" s="747"/>
      <c r="NNX137" s="747"/>
      <c r="NNY137" s="747"/>
      <c r="NNZ137" s="747"/>
      <c r="NOA137" s="747"/>
      <c r="NOB137" s="747"/>
      <c r="NOC137" s="747"/>
      <c r="NOD137" s="747"/>
      <c r="NOE137" s="747"/>
      <c r="NOF137" s="747"/>
      <c r="NOG137" s="747"/>
      <c r="NOH137" s="747"/>
      <c r="NOI137" s="747"/>
      <c r="NOJ137" s="747"/>
      <c r="NOK137" s="747"/>
      <c r="NOL137" s="747"/>
      <c r="NOM137" s="747"/>
      <c r="NON137" s="747"/>
      <c r="NOO137" s="747"/>
      <c r="NOP137" s="747"/>
      <c r="NOQ137" s="747"/>
      <c r="NOR137" s="747"/>
      <c r="NOS137" s="747"/>
      <c r="NOT137" s="747"/>
      <c r="NOU137" s="747"/>
      <c r="NOV137" s="747"/>
      <c r="NOW137" s="747"/>
      <c r="NOX137" s="747"/>
      <c r="NOY137" s="747"/>
      <c r="NOZ137" s="747"/>
      <c r="NPA137" s="747"/>
      <c r="NPB137" s="747"/>
      <c r="NPC137" s="747"/>
      <c r="NPD137" s="747"/>
      <c r="NPE137" s="747"/>
      <c r="NPF137" s="747"/>
      <c r="NPG137" s="747"/>
      <c r="NPH137" s="747"/>
      <c r="NPI137" s="747"/>
      <c r="NPJ137" s="747"/>
      <c r="NPK137" s="747"/>
      <c r="NPL137" s="747"/>
      <c r="NPM137" s="747"/>
      <c r="NPN137" s="747"/>
      <c r="NPO137" s="747"/>
      <c r="NPP137" s="747"/>
      <c r="NPQ137" s="747"/>
      <c r="NPR137" s="747"/>
      <c r="NPS137" s="747"/>
      <c r="NPT137" s="747"/>
      <c r="NPU137" s="747"/>
      <c r="NPV137" s="747"/>
      <c r="NPW137" s="747"/>
      <c r="NPX137" s="747"/>
      <c r="NPY137" s="747"/>
      <c r="NPZ137" s="747"/>
      <c r="NQA137" s="747"/>
      <c r="NQB137" s="747"/>
      <c r="NQC137" s="747"/>
      <c r="NQD137" s="747"/>
      <c r="NQE137" s="747"/>
      <c r="NQF137" s="747"/>
      <c r="NQG137" s="747"/>
      <c r="NQH137" s="747"/>
      <c r="NQI137" s="747"/>
      <c r="NQJ137" s="747"/>
      <c r="NQK137" s="747"/>
      <c r="NQL137" s="747"/>
      <c r="NQM137" s="747"/>
      <c r="NQN137" s="747"/>
      <c r="NQO137" s="747"/>
      <c r="NQP137" s="747"/>
      <c r="NQQ137" s="747"/>
      <c r="NQR137" s="747"/>
      <c r="NQS137" s="747"/>
      <c r="NQT137" s="747"/>
      <c r="NQU137" s="747"/>
      <c r="NQV137" s="747"/>
      <c r="NQW137" s="747"/>
      <c r="NQX137" s="747"/>
      <c r="NQY137" s="747"/>
      <c r="NQZ137" s="747"/>
      <c r="NRA137" s="747"/>
      <c r="NRB137" s="747"/>
      <c r="NRC137" s="747"/>
      <c r="NRD137" s="747"/>
      <c r="NRE137" s="747"/>
      <c r="NRF137" s="747"/>
      <c r="NRG137" s="747"/>
      <c r="NRH137" s="747"/>
      <c r="NRI137" s="747"/>
      <c r="NRJ137" s="747"/>
      <c r="NRK137" s="747"/>
      <c r="NRL137" s="747"/>
      <c r="NRM137" s="747"/>
      <c r="NRN137" s="747"/>
      <c r="NRO137" s="747"/>
      <c r="NRP137" s="747"/>
      <c r="NRQ137" s="747"/>
      <c r="NRR137" s="747"/>
      <c r="NRS137" s="747"/>
      <c r="NRT137" s="747"/>
      <c r="NRU137" s="747"/>
      <c r="NRV137" s="747"/>
      <c r="NRW137" s="747"/>
      <c r="NRX137" s="747"/>
      <c r="NRY137" s="747"/>
      <c r="NRZ137" s="747"/>
      <c r="NSA137" s="747"/>
      <c r="NSB137" s="747"/>
      <c r="NSC137" s="747"/>
      <c r="NSD137" s="747"/>
      <c r="NSE137" s="747"/>
      <c r="NSF137" s="747"/>
      <c r="NSG137" s="747"/>
      <c r="NSH137" s="747"/>
      <c r="NSI137" s="747"/>
      <c r="NSJ137" s="747"/>
      <c r="NSK137" s="747"/>
      <c r="NSL137" s="747"/>
      <c r="NSM137" s="747"/>
      <c r="NSN137" s="747"/>
      <c r="NSO137" s="747"/>
      <c r="NSP137" s="747"/>
      <c r="NSQ137" s="747"/>
      <c r="NSR137" s="747"/>
      <c r="NSS137" s="747"/>
      <c r="NST137" s="747"/>
      <c r="NSU137" s="747"/>
      <c r="NSV137" s="747"/>
      <c r="NSW137" s="747"/>
      <c r="NSX137" s="747"/>
      <c r="NSY137" s="747"/>
      <c r="NSZ137" s="747"/>
      <c r="NTA137" s="747"/>
      <c r="NTB137" s="747"/>
      <c r="NTC137" s="747"/>
      <c r="NTD137" s="747"/>
      <c r="NTE137" s="747"/>
      <c r="NTF137" s="747"/>
      <c r="NTG137" s="747"/>
      <c r="NTH137" s="747"/>
      <c r="NTI137" s="747"/>
      <c r="NTJ137" s="747"/>
      <c r="NTK137" s="747"/>
      <c r="NTL137" s="747"/>
      <c r="NTM137" s="747"/>
      <c r="NTN137" s="747"/>
      <c r="NTO137" s="747"/>
      <c r="NTP137" s="747"/>
      <c r="NTQ137" s="747"/>
      <c r="NTR137" s="747"/>
      <c r="NTS137" s="747"/>
      <c r="NTT137" s="747"/>
      <c r="NTU137" s="747"/>
      <c r="NTV137" s="747"/>
      <c r="NTW137" s="747"/>
      <c r="NTX137" s="747"/>
      <c r="NTY137" s="747"/>
      <c r="NTZ137" s="747"/>
      <c r="NUA137" s="747"/>
      <c r="NUB137" s="747"/>
      <c r="NUC137" s="747"/>
      <c r="NUD137" s="747"/>
      <c r="NUE137" s="747"/>
      <c r="NUF137" s="747"/>
      <c r="NUG137" s="747"/>
      <c r="NUH137" s="747"/>
      <c r="NUI137" s="747"/>
      <c r="NUJ137" s="747"/>
      <c r="NUK137" s="747"/>
      <c r="NUL137" s="747"/>
      <c r="NUM137" s="747"/>
      <c r="NUN137" s="747"/>
      <c r="NUO137" s="747"/>
      <c r="NUP137" s="747"/>
      <c r="NUQ137" s="747"/>
      <c r="NUR137" s="747"/>
      <c r="NUS137" s="747"/>
      <c r="NUT137" s="747"/>
      <c r="NUU137" s="747"/>
      <c r="NUV137" s="747"/>
      <c r="NUW137" s="747"/>
      <c r="NUX137" s="747"/>
      <c r="NUY137" s="747"/>
      <c r="NUZ137" s="747"/>
      <c r="NVA137" s="747"/>
      <c r="NVB137" s="747"/>
      <c r="NVC137" s="747"/>
      <c r="NVD137" s="747"/>
      <c r="NVE137" s="747"/>
      <c r="NVF137" s="747"/>
      <c r="NVG137" s="747"/>
      <c r="NVH137" s="747"/>
      <c r="NVI137" s="747"/>
      <c r="NVJ137" s="747"/>
      <c r="NVK137" s="747"/>
      <c r="NVL137" s="747"/>
      <c r="NVM137" s="747"/>
      <c r="NVN137" s="747"/>
      <c r="NVO137" s="747"/>
      <c r="NVP137" s="747"/>
      <c r="NVQ137" s="747"/>
      <c r="NVR137" s="747"/>
      <c r="NVS137" s="747"/>
      <c r="NVT137" s="747"/>
      <c r="NVU137" s="747"/>
      <c r="NVV137" s="747"/>
      <c r="NVW137" s="747"/>
      <c r="NVX137" s="747"/>
      <c r="NVY137" s="747"/>
      <c r="NVZ137" s="747"/>
      <c r="NWA137" s="747"/>
      <c r="NWB137" s="747"/>
      <c r="NWC137" s="747"/>
      <c r="NWD137" s="747"/>
      <c r="NWE137" s="747"/>
      <c r="NWF137" s="747"/>
      <c r="NWG137" s="747"/>
      <c r="NWH137" s="747"/>
      <c r="NWI137" s="747"/>
      <c r="NWJ137" s="747"/>
      <c r="NWK137" s="747"/>
      <c r="NWL137" s="747"/>
      <c r="NWM137" s="747"/>
      <c r="NWN137" s="747"/>
      <c r="NWO137" s="747"/>
      <c r="NWP137" s="747"/>
      <c r="NWQ137" s="747"/>
      <c r="NWR137" s="747"/>
      <c r="NWS137" s="747"/>
      <c r="NWT137" s="747"/>
      <c r="NWU137" s="747"/>
      <c r="NWV137" s="747"/>
      <c r="NWW137" s="747"/>
      <c r="NWX137" s="747"/>
      <c r="NWY137" s="747"/>
      <c r="NWZ137" s="747"/>
      <c r="NXA137" s="747"/>
      <c r="NXB137" s="747"/>
      <c r="NXC137" s="747"/>
      <c r="NXD137" s="747"/>
      <c r="NXE137" s="747"/>
      <c r="NXF137" s="747"/>
      <c r="NXG137" s="747"/>
      <c r="NXH137" s="747"/>
      <c r="NXI137" s="747"/>
      <c r="NXJ137" s="747"/>
      <c r="NXK137" s="747"/>
      <c r="NXL137" s="747"/>
      <c r="NXM137" s="747"/>
      <c r="NXN137" s="747"/>
      <c r="NXO137" s="747"/>
      <c r="NXP137" s="747"/>
      <c r="NXQ137" s="747"/>
      <c r="NXR137" s="747"/>
      <c r="NXS137" s="747"/>
      <c r="NXT137" s="747"/>
      <c r="NXU137" s="747"/>
      <c r="NXV137" s="747"/>
      <c r="NXW137" s="747"/>
      <c r="NXX137" s="747"/>
      <c r="NXY137" s="747"/>
      <c r="NXZ137" s="747"/>
      <c r="NYA137" s="747"/>
      <c r="NYB137" s="747"/>
      <c r="NYC137" s="747"/>
      <c r="NYD137" s="747"/>
      <c r="NYE137" s="747"/>
      <c r="NYF137" s="747"/>
      <c r="NYG137" s="747"/>
      <c r="NYH137" s="747"/>
      <c r="NYI137" s="747"/>
      <c r="NYJ137" s="747"/>
      <c r="NYK137" s="747"/>
      <c r="NYL137" s="747"/>
      <c r="NYM137" s="747"/>
      <c r="NYN137" s="747"/>
      <c r="NYO137" s="747"/>
      <c r="NYP137" s="747"/>
      <c r="NYQ137" s="747"/>
      <c r="NYR137" s="747"/>
      <c r="NYS137" s="747"/>
      <c r="NYT137" s="747"/>
      <c r="NYU137" s="747"/>
      <c r="NYV137" s="747"/>
      <c r="NYW137" s="747"/>
      <c r="NYX137" s="747"/>
      <c r="NYY137" s="747"/>
      <c r="NYZ137" s="747"/>
      <c r="NZA137" s="747"/>
      <c r="NZB137" s="747"/>
      <c r="NZC137" s="747"/>
      <c r="NZD137" s="747"/>
      <c r="NZE137" s="747"/>
      <c r="NZF137" s="747"/>
      <c r="NZG137" s="747"/>
      <c r="NZH137" s="747"/>
      <c r="NZI137" s="747"/>
      <c r="NZJ137" s="747"/>
      <c r="NZK137" s="747"/>
      <c r="NZL137" s="747"/>
      <c r="NZM137" s="747"/>
      <c r="NZN137" s="747"/>
      <c r="NZO137" s="747"/>
      <c r="NZP137" s="747"/>
      <c r="NZQ137" s="747"/>
      <c r="NZR137" s="747"/>
      <c r="NZS137" s="747"/>
      <c r="NZT137" s="747"/>
      <c r="NZU137" s="747"/>
      <c r="NZV137" s="747"/>
      <c r="NZW137" s="747"/>
      <c r="NZX137" s="747"/>
      <c r="NZY137" s="747"/>
      <c r="NZZ137" s="747"/>
      <c r="OAA137" s="747"/>
      <c r="OAB137" s="747"/>
      <c r="OAC137" s="747"/>
      <c r="OAD137" s="747"/>
      <c r="OAE137" s="747"/>
      <c r="OAF137" s="747"/>
      <c r="OAG137" s="747"/>
      <c r="OAH137" s="747"/>
      <c r="OAI137" s="747"/>
      <c r="OAJ137" s="747"/>
      <c r="OAK137" s="747"/>
      <c r="OAL137" s="747"/>
      <c r="OAM137" s="747"/>
      <c r="OAN137" s="747"/>
      <c r="OAO137" s="747"/>
      <c r="OAP137" s="747"/>
      <c r="OAQ137" s="747"/>
      <c r="OAR137" s="747"/>
      <c r="OAS137" s="747"/>
      <c r="OAT137" s="747"/>
      <c r="OAU137" s="747"/>
      <c r="OAV137" s="747"/>
      <c r="OAW137" s="747"/>
      <c r="OAX137" s="747"/>
      <c r="OAY137" s="747"/>
      <c r="OAZ137" s="747"/>
      <c r="OBA137" s="747"/>
      <c r="OBB137" s="747"/>
      <c r="OBC137" s="747"/>
      <c r="OBD137" s="747"/>
      <c r="OBE137" s="747"/>
      <c r="OBF137" s="747"/>
      <c r="OBG137" s="747"/>
      <c r="OBH137" s="747"/>
      <c r="OBI137" s="747"/>
      <c r="OBJ137" s="747"/>
      <c r="OBK137" s="747"/>
      <c r="OBL137" s="747"/>
      <c r="OBM137" s="747"/>
      <c r="OBN137" s="747"/>
      <c r="OBO137" s="747"/>
      <c r="OBP137" s="747"/>
      <c r="OBQ137" s="747"/>
      <c r="OBR137" s="747"/>
      <c r="OBS137" s="747"/>
      <c r="OBT137" s="747"/>
      <c r="OBU137" s="747"/>
      <c r="OBV137" s="747"/>
      <c r="OBW137" s="747"/>
      <c r="OBX137" s="747"/>
      <c r="OBY137" s="747"/>
      <c r="OBZ137" s="747"/>
      <c r="OCA137" s="747"/>
      <c r="OCB137" s="747"/>
      <c r="OCC137" s="747"/>
      <c r="OCD137" s="747"/>
      <c r="OCE137" s="747"/>
      <c r="OCF137" s="747"/>
      <c r="OCG137" s="747"/>
      <c r="OCH137" s="747"/>
      <c r="OCI137" s="747"/>
      <c r="OCJ137" s="747"/>
      <c r="OCK137" s="747"/>
      <c r="OCL137" s="747"/>
      <c r="OCM137" s="747"/>
      <c r="OCN137" s="747"/>
      <c r="OCO137" s="747"/>
      <c r="OCP137" s="747"/>
      <c r="OCQ137" s="747"/>
      <c r="OCR137" s="747"/>
      <c r="OCS137" s="747"/>
      <c r="OCT137" s="747"/>
      <c r="OCU137" s="747"/>
      <c r="OCV137" s="747"/>
      <c r="OCW137" s="747"/>
      <c r="OCX137" s="747"/>
      <c r="OCY137" s="747"/>
      <c r="OCZ137" s="747"/>
      <c r="ODA137" s="747"/>
      <c r="ODB137" s="747"/>
      <c r="ODC137" s="747"/>
      <c r="ODD137" s="747"/>
      <c r="ODE137" s="747"/>
      <c r="ODF137" s="747"/>
      <c r="ODG137" s="747"/>
      <c r="ODH137" s="747"/>
      <c r="ODI137" s="747"/>
      <c r="ODJ137" s="747"/>
      <c r="ODK137" s="747"/>
      <c r="ODL137" s="747"/>
      <c r="ODM137" s="747"/>
      <c r="ODN137" s="747"/>
      <c r="ODO137" s="747"/>
      <c r="ODP137" s="747"/>
      <c r="ODQ137" s="747"/>
      <c r="ODR137" s="747"/>
      <c r="ODS137" s="747"/>
      <c r="ODT137" s="747"/>
      <c r="ODU137" s="747"/>
      <c r="ODV137" s="747"/>
      <c r="ODW137" s="747"/>
      <c r="ODX137" s="747"/>
      <c r="ODY137" s="747"/>
      <c r="ODZ137" s="747"/>
      <c r="OEA137" s="747"/>
      <c r="OEB137" s="747"/>
      <c r="OEC137" s="747"/>
      <c r="OED137" s="747"/>
      <c r="OEE137" s="747"/>
      <c r="OEF137" s="747"/>
      <c r="OEG137" s="747"/>
      <c r="OEH137" s="747"/>
      <c r="OEI137" s="747"/>
      <c r="OEJ137" s="747"/>
      <c r="OEK137" s="747"/>
      <c r="OEL137" s="747"/>
      <c r="OEM137" s="747"/>
      <c r="OEN137" s="747"/>
      <c r="OEO137" s="747"/>
      <c r="OEP137" s="747"/>
      <c r="OEQ137" s="747"/>
      <c r="OER137" s="747"/>
      <c r="OES137" s="747"/>
      <c r="OET137" s="747"/>
      <c r="OEU137" s="747"/>
      <c r="OEV137" s="747"/>
      <c r="OEW137" s="747"/>
      <c r="OEX137" s="747"/>
      <c r="OEY137" s="747"/>
      <c r="OEZ137" s="747"/>
      <c r="OFA137" s="747"/>
      <c r="OFB137" s="747"/>
      <c r="OFC137" s="747"/>
      <c r="OFD137" s="747"/>
      <c r="OFE137" s="747"/>
      <c r="OFF137" s="747"/>
      <c r="OFG137" s="747"/>
      <c r="OFH137" s="747"/>
      <c r="OFI137" s="747"/>
      <c r="OFJ137" s="747"/>
      <c r="OFK137" s="747"/>
      <c r="OFL137" s="747"/>
      <c r="OFM137" s="747"/>
      <c r="OFN137" s="747"/>
      <c r="OFO137" s="747"/>
      <c r="OFP137" s="747"/>
      <c r="OFQ137" s="747"/>
      <c r="OFR137" s="747"/>
      <c r="OFS137" s="747"/>
      <c r="OFT137" s="747"/>
      <c r="OFU137" s="747"/>
      <c r="OFV137" s="747"/>
      <c r="OFW137" s="747"/>
      <c r="OFX137" s="747"/>
      <c r="OFY137" s="747"/>
      <c r="OFZ137" s="747"/>
      <c r="OGA137" s="747"/>
      <c r="OGB137" s="747"/>
      <c r="OGC137" s="747"/>
      <c r="OGD137" s="747"/>
      <c r="OGE137" s="747"/>
      <c r="OGF137" s="747"/>
      <c r="OGG137" s="747"/>
      <c r="OGH137" s="747"/>
      <c r="OGI137" s="747"/>
      <c r="OGJ137" s="747"/>
      <c r="OGK137" s="747"/>
      <c r="OGL137" s="747"/>
      <c r="OGM137" s="747"/>
      <c r="OGN137" s="747"/>
      <c r="OGO137" s="747"/>
      <c r="OGP137" s="747"/>
      <c r="OGQ137" s="747"/>
      <c r="OGR137" s="747"/>
      <c r="OGS137" s="747"/>
      <c r="OGT137" s="747"/>
      <c r="OGU137" s="747"/>
      <c r="OGV137" s="747"/>
      <c r="OGW137" s="747"/>
      <c r="OGX137" s="747"/>
      <c r="OGY137" s="747"/>
      <c r="OGZ137" s="747"/>
      <c r="OHA137" s="747"/>
      <c r="OHB137" s="747"/>
      <c r="OHC137" s="747"/>
      <c r="OHD137" s="747"/>
      <c r="OHE137" s="747"/>
      <c r="OHF137" s="747"/>
      <c r="OHG137" s="747"/>
      <c r="OHH137" s="747"/>
      <c r="OHI137" s="747"/>
      <c r="OHJ137" s="747"/>
      <c r="OHK137" s="747"/>
      <c r="OHL137" s="747"/>
      <c r="OHM137" s="747"/>
      <c r="OHN137" s="747"/>
      <c r="OHO137" s="747"/>
      <c r="OHP137" s="747"/>
      <c r="OHQ137" s="747"/>
      <c r="OHR137" s="747"/>
      <c r="OHS137" s="747"/>
      <c r="OHT137" s="747"/>
      <c r="OHU137" s="747"/>
      <c r="OHV137" s="747"/>
      <c r="OHW137" s="747"/>
      <c r="OHX137" s="747"/>
      <c r="OHY137" s="747"/>
      <c r="OHZ137" s="747"/>
      <c r="OIA137" s="747"/>
      <c r="OIB137" s="747"/>
      <c r="OIC137" s="747"/>
      <c r="OID137" s="747"/>
      <c r="OIE137" s="747"/>
      <c r="OIF137" s="747"/>
      <c r="OIG137" s="747"/>
      <c r="OIH137" s="747"/>
      <c r="OII137" s="747"/>
      <c r="OIJ137" s="747"/>
      <c r="OIK137" s="747"/>
      <c r="OIL137" s="747"/>
      <c r="OIM137" s="747"/>
      <c r="OIN137" s="747"/>
      <c r="OIO137" s="747"/>
      <c r="OIP137" s="747"/>
      <c r="OIQ137" s="747"/>
      <c r="OIR137" s="747"/>
      <c r="OIS137" s="747"/>
      <c r="OIT137" s="747"/>
      <c r="OIU137" s="747"/>
      <c r="OIV137" s="747"/>
      <c r="OIW137" s="747"/>
      <c r="OIX137" s="747"/>
      <c r="OIY137" s="747"/>
      <c r="OIZ137" s="747"/>
      <c r="OJA137" s="747"/>
      <c r="OJB137" s="747"/>
      <c r="OJC137" s="747"/>
      <c r="OJD137" s="747"/>
      <c r="OJE137" s="747"/>
      <c r="OJF137" s="747"/>
      <c r="OJG137" s="747"/>
      <c r="OJH137" s="747"/>
      <c r="OJI137" s="747"/>
      <c r="OJJ137" s="747"/>
      <c r="OJK137" s="747"/>
      <c r="OJL137" s="747"/>
      <c r="OJM137" s="747"/>
      <c r="OJN137" s="747"/>
      <c r="OJO137" s="747"/>
      <c r="OJP137" s="747"/>
      <c r="OJQ137" s="747"/>
      <c r="OJR137" s="747"/>
      <c r="OJS137" s="747"/>
      <c r="OJT137" s="747"/>
      <c r="OJU137" s="747"/>
      <c r="OJV137" s="747"/>
      <c r="OJW137" s="747"/>
      <c r="OJX137" s="747"/>
      <c r="OJY137" s="747"/>
      <c r="OJZ137" s="747"/>
      <c r="OKA137" s="747"/>
      <c r="OKB137" s="747"/>
      <c r="OKC137" s="747"/>
      <c r="OKD137" s="747"/>
      <c r="OKE137" s="747"/>
      <c r="OKF137" s="747"/>
      <c r="OKG137" s="747"/>
      <c r="OKH137" s="747"/>
      <c r="OKI137" s="747"/>
      <c r="OKJ137" s="747"/>
      <c r="OKK137" s="747"/>
      <c r="OKL137" s="747"/>
      <c r="OKM137" s="747"/>
      <c r="OKN137" s="747"/>
      <c r="OKO137" s="747"/>
      <c r="OKP137" s="747"/>
      <c r="OKQ137" s="747"/>
      <c r="OKR137" s="747"/>
      <c r="OKS137" s="747"/>
      <c r="OKT137" s="747"/>
      <c r="OKU137" s="747"/>
      <c r="OKV137" s="747"/>
      <c r="OKW137" s="747"/>
      <c r="OKX137" s="747"/>
      <c r="OKY137" s="747"/>
      <c r="OKZ137" s="747"/>
      <c r="OLA137" s="747"/>
      <c r="OLB137" s="747"/>
      <c r="OLC137" s="747"/>
      <c r="OLD137" s="747"/>
      <c r="OLE137" s="747"/>
      <c r="OLF137" s="747"/>
      <c r="OLG137" s="747"/>
      <c r="OLH137" s="747"/>
      <c r="OLI137" s="747"/>
      <c r="OLJ137" s="747"/>
      <c r="OLK137" s="747"/>
      <c r="OLL137" s="747"/>
      <c r="OLM137" s="747"/>
      <c r="OLN137" s="747"/>
      <c r="OLO137" s="747"/>
      <c r="OLP137" s="747"/>
      <c r="OLQ137" s="747"/>
      <c r="OLR137" s="747"/>
      <c r="OLS137" s="747"/>
      <c r="OLT137" s="747"/>
      <c r="OLU137" s="747"/>
      <c r="OLV137" s="747"/>
      <c r="OLW137" s="747"/>
      <c r="OLX137" s="747"/>
      <c r="OLY137" s="747"/>
      <c r="OLZ137" s="747"/>
      <c r="OMA137" s="747"/>
      <c r="OMB137" s="747"/>
      <c r="OMC137" s="747"/>
      <c r="OMD137" s="747"/>
      <c r="OME137" s="747"/>
      <c r="OMF137" s="747"/>
      <c r="OMG137" s="747"/>
      <c r="OMH137" s="747"/>
      <c r="OMI137" s="747"/>
      <c r="OMJ137" s="747"/>
      <c r="OMK137" s="747"/>
      <c r="OML137" s="747"/>
      <c r="OMM137" s="747"/>
      <c r="OMN137" s="747"/>
      <c r="OMO137" s="747"/>
      <c r="OMP137" s="747"/>
      <c r="OMQ137" s="747"/>
      <c r="OMR137" s="747"/>
      <c r="OMS137" s="747"/>
      <c r="OMT137" s="747"/>
      <c r="OMU137" s="747"/>
      <c r="OMV137" s="747"/>
      <c r="OMW137" s="747"/>
      <c r="OMX137" s="747"/>
      <c r="OMY137" s="747"/>
      <c r="OMZ137" s="747"/>
      <c r="ONA137" s="747"/>
      <c r="ONB137" s="747"/>
      <c r="ONC137" s="747"/>
      <c r="OND137" s="747"/>
      <c r="ONE137" s="747"/>
      <c r="ONF137" s="747"/>
      <c r="ONG137" s="747"/>
      <c r="ONH137" s="747"/>
      <c r="ONI137" s="747"/>
      <c r="ONJ137" s="747"/>
      <c r="ONK137" s="747"/>
      <c r="ONL137" s="747"/>
      <c r="ONM137" s="747"/>
      <c r="ONN137" s="747"/>
      <c r="ONO137" s="747"/>
      <c r="ONP137" s="747"/>
      <c r="ONQ137" s="747"/>
      <c r="ONR137" s="747"/>
      <c r="ONS137" s="747"/>
      <c r="ONT137" s="747"/>
      <c r="ONU137" s="747"/>
      <c r="ONV137" s="747"/>
      <c r="ONW137" s="747"/>
      <c r="ONX137" s="747"/>
      <c r="ONY137" s="747"/>
      <c r="ONZ137" s="747"/>
      <c r="OOA137" s="747"/>
      <c r="OOB137" s="747"/>
      <c r="OOC137" s="747"/>
      <c r="OOD137" s="747"/>
      <c r="OOE137" s="747"/>
      <c r="OOF137" s="747"/>
      <c r="OOG137" s="747"/>
      <c r="OOH137" s="747"/>
      <c r="OOI137" s="747"/>
      <c r="OOJ137" s="747"/>
      <c r="OOK137" s="747"/>
      <c r="OOL137" s="747"/>
      <c r="OOM137" s="747"/>
      <c r="OON137" s="747"/>
      <c r="OOO137" s="747"/>
      <c r="OOP137" s="747"/>
      <c r="OOQ137" s="747"/>
      <c r="OOR137" s="747"/>
      <c r="OOS137" s="747"/>
      <c r="OOT137" s="747"/>
      <c r="OOU137" s="747"/>
      <c r="OOV137" s="747"/>
      <c r="OOW137" s="747"/>
      <c r="OOX137" s="747"/>
      <c r="OOY137" s="747"/>
      <c r="OOZ137" s="747"/>
      <c r="OPA137" s="747"/>
      <c r="OPB137" s="747"/>
      <c r="OPC137" s="747"/>
      <c r="OPD137" s="747"/>
      <c r="OPE137" s="747"/>
      <c r="OPF137" s="747"/>
      <c r="OPG137" s="747"/>
      <c r="OPH137" s="747"/>
      <c r="OPI137" s="747"/>
      <c r="OPJ137" s="747"/>
      <c r="OPK137" s="747"/>
      <c r="OPL137" s="747"/>
      <c r="OPM137" s="747"/>
      <c r="OPN137" s="747"/>
      <c r="OPO137" s="747"/>
      <c r="OPP137" s="747"/>
      <c r="OPQ137" s="747"/>
      <c r="OPR137" s="747"/>
      <c r="OPS137" s="747"/>
      <c r="OPT137" s="747"/>
      <c r="OPU137" s="747"/>
      <c r="OPV137" s="747"/>
      <c r="OPW137" s="747"/>
      <c r="OPX137" s="747"/>
      <c r="OPY137" s="747"/>
      <c r="OPZ137" s="747"/>
      <c r="OQA137" s="747"/>
      <c r="OQB137" s="747"/>
      <c r="OQC137" s="747"/>
      <c r="OQD137" s="747"/>
      <c r="OQE137" s="747"/>
      <c r="OQF137" s="747"/>
      <c r="OQG137" s="747"/>
      <c r="OQH137" s="747"/>
      <c r="OQI137" s="747"/>
      <c r="OQJ137" s="747"/>
      <c r="OQK137" s="747"/>
      <c r="OQL137" s="747"/>
      <c r="OQM137" s="747"/>
      <c r="OQN137" s="747"/>
      <c r="OQO137" s="747"/>
      <c r="OQP137" s="747"/>
      <c r="OQQ137" s="747"/>
      <c r="OQR137" s="747"/>
      <c r="OQS137" s="747"/>
      <c r="OQT137" s="747"/>
      <c r="OQU137" s="747"/>
      <c r="OQV137" s="747"/>
      <c r="OQW137" s="747"/>
      <c r="OQX137" s="747"/>
      <c r="OQY137" s="747"/>
      <c r="OQZ137" s="747"/>
      <c r="ORA137" s="747"/>
      <c r="ORB137" s="747"/>
      <c r="ORC137" s="747"/>
      <c r="ORD137" s="747"/>
      <c r="ORE137" s="747"/>
      <c r="ORF137" s="747"/>
      <c r="ORG137" s="747"/>
      <c r="ORH137" s="747"/>
      <c r="ORI137" s="747"/>
      <c r="ORJ137" s="747"/>
      <c r="ORK137" s="747"/>
      <c r="ORL137" s="747"/>
      <c r="ORM137" s="747"/>
      <c r="ORN137" s="747"/>
      <c r="ORO137" s="747"/>
      <c r="ORP137" s="747"/>
      <c r="ORQ137" s="747"/>
      <c r="ORR137" s="747"/>
      <c r="ORS137" s="747"/>
      <c r="ORT137" s="747"/>
      <c r="ORU137" s="747"/>
      <c r="ORV137" s="747"/>
      <c r="ORW137" s="747"/>
      <c r="ORX137" s="747"/>
      <c r="ORY137" s="747"/>
      <c r="ORZ137" s="747"/>
      <c r="OSA137" s="747"/>
      <c r="OSB137" s="747"/>
      <c r="OSC137" s="747"/>
      <c r="OSD137" s="747"/>
      <c r="OSE137" s="747"/>
      <c r="OSF137" s="747"/>
      <c r="OSG137" s="747"/>
      <c r="OSH137" s="747"/>
      <c r="OSI137" s="747"/>
      <c r="OSJ137" s="747"/>
      <c r="OSK137" s="747"/>
      <c r="OSL137" s="747"/>
      <c r="OSM137" s="747"/>
      <c r="OSN137" s="747"/>
      <c r="OSO137" s="747"/>
      <c r="OSP137" s="747"/>
      <c r="OSQ137" s="747"/>
      <c r="OSR137" s="747"/>
      <c r="OSS137" s="747"/>
      <c r="OST137" s="747"/>
      <c r="OSU137" s="747"/>
      <c r="OSV137" s="747"/>
      <c r="OSW137" s="747"/>
      <c r="OSX137" s="747"/>
      <c r="OSY137" s="747"/>
      <c r="OSZ137" s="747"/>
      <c r="OTA137" s="747"/>
      <c r="OTB137" s="747"/>
      <c r="OTC137" s="747"/>
      <c r="OTD137" s="747"/>
      <c r="OTE137" s="747"/>
      <c r="OTF137" s="747"/>
      <c r="OTG137" s="747"/>
      <c r="OTH137" s="747"/>
      <c r="OTI137" s="747"/>
      <c r="OTJ137" s="747"/>
      <c r="OTK137" s="747"/>
      <c r="OTL137" s="747"/>
      <c r="OTM137" s="747"/>
      <c r="OTN137" s="747"/>
      <c r="OTO137" s="747"/>
      <c r="OTP137" s="747"/>
      <c r="OTQ137" s="747"/>
      <c r="OTR137" s="747"/>
      <c r="OTS137" s="747"/>
      <c r="OTT137" s="747"/>
      <c r="OTU137" s="747"/>
      <c r="OTV137" s="747"/>
      <c r="OTW137" s="747"/>
      <c r="OTX137" s="747"/>
      <c r="OTY137" s="747"/>
      <c r="OTZ137" s="747"/>
      <c r="OUA137" s="747"/>
      <c r="OUB137" s="747"/>
      <c r="OUC137" s="747"/>
      <c r="OUD137" s="747"/>
      <c r="OUE137" s="747"/>
      <c r="OUF137" s="747"/>
      <c r="OUG137" s="747"/>
      <c r="OUH137" s="747"/>
      <c r="OUI137" s="747"/>
      <c r="OUJ137" s="747"/>
      <c r="OUK137" s="747"/>
      <c r="OUL137" s="747"/>
      <c r="OUM137" s="747"/>
      <c r="OUN137" s="747"/>
      <c r="OUO137" s="747"/>
      <c r="OUP137" s="747"/>
      <c r="OUQ137" s="747"/>
      <c r="OUR137" s="747"/>
      <c r="OUS137" s="747"/>
      <c r="OUT137" s="747"/>
      <c r="OUU137" s="747"/>
      <c r="OUV137" s="747"/>
      <c r="OUW137" s="747"/>
      <c r="OUX137" s="747"/>
      <c r="OUY137" s="747"/>
      <c r="OUZ137" s="747"/>
      <c r="OVA137" s="747"/>
      <c r="OVB137" s="747"/>
      <c r="OVC137" s="747"/>
      <c r="OVD137" s="747"/>
      <c r="OVE137" s="747"/>
      <c r="OVF137" s="747"/>
      <c r="OVG137" s="747"/>
      <c r="OVH137" s="747"/>
      <c r="OVI137" s="747"/>
      <c r="OVJ137" s="747"/>
      <c r="OVK137" s="747"/>
      <c r="OVL137" s="747"/>
      <c r="OVM137" s="747"/>
      <c r="OVN137" s="747"/>
      <c r="OVO137" s="747"/>
      <c r="OVP137" s="747"/>
      <c r="OVQ137" s="747"/>
      <c r="OVR137" s="747"/>
      <c r="OVS137" s="747"/>
      <c r="OVT137" s="747"/>
      <c r="OVU137" s="747"/>
      <c r="OVV137" s="747"/>
      <c r="OVW137" s="747"/>
      <c r="OVX137" s="747"/>
      <c r="OVY137" s="747"/>
      <c r="OVZ137" s="747"/>
      <c r="OWA137" s="747"/>
      <c r="OWB137" s="747"/>
      <c r="OWC137" s="747"/>
      <c r="OWD137" s="747"/>
      <c r="OWE137" s="747"/>
      <c r="OWF137" s="747"/>
      <c r="OWG137" s="747"/>
      <c r="OWH137" s="747"/>
      <c r="OWI137" s="747"/>
      <c r="OWJ137" s="747"/>
      <c r="OWK137" s="747"/>
      <c r="OWL137" s="747"/>
      <c r="OWM137" s="747"/>
      <c r="OWN137" s="747"/>
      <c r="OWO137" s="747"/>
      <c r="OWP137" s="747"/>
      <c r="OWQ137" s="747"/>
      <c r="OWR137" s="747"/>
      <c r="OWS137" s="747"/>
      <c r="OWT137" s="747"/>
      <c r="OWU137" s="747"/>
      <c r="OWV137" s="747"/>
      <c r="OWW137" s="747"/>
      <c r="OWX137" s="747"/>
      <c r="OWY137" s="747"/>
      <c r="OWZ137" s="747"/>
      <c r="OXA137" s="747"/>
      <c r="OXB137" s="747"/>
      <c r="OXC137" s="747"/>
      <c r="OXD137" s="747"/>
      <c r="OXE137" s="747"/>
      <c r="OXF137" s="747"/>
      <c r="OXG137" s="747"/>
      <c r="OXH137" s="747"/>
      <c r="OXI137" s="747"/>
      <c r="OXJ137" s="747"/>
      <c r="OXK137" s="747"/>
      <c r="OXL137" s="747"/>
      <c r="OXM137" s="747"/>
      <c r="OXN137" s="747"/>
      <c r="OXO137" s="747"/>
      <c r="OXP137" s="747"/>
      <c r="OXQ137" s="747"/>
      <c r="OXR137" s="747"/>
      <c r="OXS137" s="747"/>
      <c r="OXT137" s="747"/>
      <c r="OXU137" s="747"/>
      <c r="OXV137" s="747"/>
      <c r="OXW137" s="747"/>
      <c r="OXX137" s="747"/>
      <c r="OXY137" s="747"/>
      <c r="OXZ137" s="747"/>
      <c r="OYA137" s="747"/>
      <c r="OYB137" s="747"/>
      <c r="OYC137" s="747"/>
      <c r="OYD137" s="747"/>
      <c r="OYE137" s="747"/>
      <c r="OYF137" s="747"/>
      <c r="OYG137" s="747"/>
      <c r="OYH137" s="747"/>
      <c r="OYI137" s="747"/>
      <c r="OYJ137" s="747"/>
      <c r="OYK137" s="747"/>
      <c r="OYL137" s="747"/>
      <c r="OYM137" s="747"/>
      <c r="OYN137" s="747"/>
      <c r="OYO137" s="747"/>
      <c r="OYP137" s="747"/>
      <c r="OYQ137" s="747"/>
      <c r="OYR137" s="747"/>
      <c r="OYS137" s="747"/>
      <c r="OYT137" s="747"/>
      <c r="OYU137" s="747"/>
      <c r="OYV137" s="747"/>
      <c r="OYW137" s="747"/>
      <c r="OYX137" s="747"/>
      <c r="OYY137" s="747"/>
      <c r="OYZ137" s="747"/>
      <c r="OZA137" s="747"/>
      <c r="OZB137" s="747"/>
      <c r="OZC137" s="747"/>
      <c r="OZD137" s="747"/>
      <c r="OZE137" s="747"/>
      <c r="OZF137" s="747"/>
      <c r="OZG137" s="747"/>
      <c r="OZH137" s="747"/>
      <c r="OZI137" s="747"/>
      <c r="OZJ137" s="747"/>
      <c r="OZK137" s="747"/>
      <c r="OZL137" s="747"/>
      <c r="OZM137" s="747"/>
      <c r="OZN137" s="747"/>
      <c r="OZO137" s="747"/>
      <c r="OZP137" s="747"/>
      <c r="OZQ137" s="747"/>
      <c r="OZR137" s="747"/>
      <c r="OZS137" s="747"/>
      <c r="OZT137" s="747"/>
      <c r="OZU137" s="747"/>
      <c r="OZV137" s="747"/>
      <c r="OZW137" s="747"/>
      <c r="OZX137" s="747"/>
      <c r="OZY137" s="747"/>
      <c r="OZZ137" s="747"/>
      <c r="PAA137" s="747"/>
      <c r="PAB137" s="747"/>
      <c r="PAC137" s="747"/>
      <c r="PAD137" s="747"/>
      <c r="PAE137" s="747"/>
      <c r="PAF137" s="747"/>
      <c r="PAG137" s="747"/>
      <c r="PAH137" s="747"/>
      <c r="PAI137" s="747"/>
      <c r="PAJ137" s="747"/>
      <c r="PAK137" s="747"/>
      <c r="PAL137" s="747"/>
      <c r="PAM137" s="747"/>
      <c r="PAN137" s="747"/>
      <c r="PAO137" s="747"/>
      <c r="PAP137" s="747"/>
      <c r="PAQ137" s="747"/>
      <c r="PAR137" s="747"/>
      <c r="PAS137" s="747"/>
      <c r="PAT137" s="747"/>
      <c r="PAU137" s="747"/>
      <c r="PAV137" s="747"/>
      <c r="PAW137" s="747"/>
      <c r="PAX137" s="747"/>
      <c r="PAY137" s="747"/>
      <c r="PAZ137" s="747"/>
      <c r="PBA137" s="747"/>
      <c r="PBB137" s="747"/>
      <c r="PBC137" s="747"/>
      <c r="PBD137" s="747"/>
      <c r="PBE137" s="747"/>
      <c r="PBF137" s="747"/>
      <c r="PBG137" s="747"/>
      <c r="PBH137" s="747"/>
      <c r="PBI137" s="747"/>
      <c r="PBJ137" s="747"/>
      <c r="PBK137" s="747"/>
      <c r="PBL137" s="747"/>
      <c r="PBM137" s="747"/>
      <c r="PBN137" s="747"/>
      <c r="PBO137" s="747"/>
      <c r="PBP137" s="747"/>
      <c r="PBQ137" s="747"/>
      <c r="PBR137" s="747"/>
      <c r="PBS137" s="747"/>
      <c r="PBT137" s="747"/>
      <c r="PBU137" s="747"/>
      <c r="PBV137" s="747"/>
      <c r="PBW137" s="747"/>
      <c r="PBX137" s="747"/>
      <c r="PBY137" s="747"/>
      <c r="PBZ137" s="747"/>
      <c r="PCA137" s="747"/>
      <c r="PCB137" s="747"/>
      <c r="PCC137" s="747"/>
      <c r="PCD137" s="747"/>
      <c r="PCE137" s="747"/>
      <c r="PCF137" s="747"/>
      <c r="PCG137" s="747"/>
      <c r="PCH137" s="747"/>
      <c r="PCI137" s="747"/>
      <c r="PCJ137" s="747"/>
      <c r="PCK137" s="747"/>
      <c r="PCL137" s="747"/>
      <c r="PCM137" s="747"/>
      <c r="PCN137" s="747"/>
      <c r="PCO137" s="747"/>
      <c r="PCP137" s="747"/>
      <c r="PCQ137" s="747"/>
      <c r="PCR137" s="747"/>
      <c r="PCS137" s="747"/>
      <c r="PCT137" s="747"/>
      <c r="PCU137" s="747"/>
      <c r="PCV137" s="747"/>
      <c r="PCW137" s="747"/>
      <c r="PCX137" s="747"/>
      <c r="PCY137" s="747"/>
      <c r="PCZ137" s="747"/>
      <c r="PDA137" s="747"/>
      <c r="PDB137" s="747"/>
      <c r="PDC137" s="747"/>
      <c r="PDD137" s="747"/>
      <c r="PDE137" s="747"/>
      <c r="PDF137" s="747"/>
      <c r="PDG137" s="747"/>
      <c r="PDH137" s="747"/>
      <c r="PDI137" s="747"/>
      <c r="PDJ137" s="747"/>
      <c r="PDK137" s="747"/>
      <c r="PDL137" s="747"/>
      <c r="PDM137" s="747"/>
      <c r="PDN137" s="747"/>
      <c r="PDO137" s="747"/>
      <c r="PDP137" s="747"/>
      <c r="PDQ137" s="747"/>
      <c r="PDR137" s="747"/>
      <c r="PDS137" s="747"/>
      <c r="PDT137" s="747"/>
      <c r="PDU137" s="747"/>
      <c r="PDV137" s="747"/>
      <c r="PDW137" s="747"/>
      <c r="PDX137" s="747"/>
      <c r="PDY137" s="747"/>
      <c r="PDZ137" s="747"/>
      <c r="PEA137" s="747"/>
      <c r="PEB137" s="747"/>
      <c r="PEC137" s="747"/>
      <c r="PED137" s="747"/>
      <c r="PEE137" s="747"/>
      <c r="PEF137" s="747"/>
      <c r="PEG137" s="747"/>
      <c r="PEH137" s="747"/>
      <c r="PEI137" s="747"/>
      <c r="PEJ137" s="747"/>
      <c r="PEK137" s="747"/>
      <c r="PEL137" s="747"/>
      <c r="PEM137" s="747"/>
      <c r="PEN137" s="747"/>
      <c r="PEO137" s="747"/>
      <c r="PEP137" s="747"/>
      <c r="PEQ137" s="747"/>
      <c r="PER137" s="747"/>
      <c r="PES137" s="747"/>
      <c r="PET137" s="747"/>
      <c r="PEU137" s="747"/>
      <c r="PEV137" s="747"/>
      <c r="PEW137" s="747"/>
      <c r="PEX137" s="747"/>
      <c r="PEY137" s="747"/>
      <c r="PEZ137" s="747"/>
      <c r="PFA137" s="747"/>
      <c r="PFB137" s="747"/>
      <c r="PFC137" s="747"/>
      <c r="PFD137" s="747"/>
      <c r="PFE137" s="747"/>
      <c r="PFF137" s="747"/>
      <c r="PFG137" s="747"/>
      <c r="PFH137" s="747"/>
      <c r="PFI137" s="747"/>
      <c r="PFJ137" s="747"/>
      <c r="PFK137" s="747"/>
      <c r="PFL137" s="747"/>
      <c r="PFM137" s="747"/>
      <c r="PFN137" s="747"/>
      <c r="PFO137" s="747"/>
      <c r="PFP137" s="747"/>
      <c r="PFQ137" s="747"/>
      <c r="PFR137" s="747"/>
      <c r="PFS137" s="747"/>
      <c r="PFT137" s="747"/>
      <c r="PFU137" s="747"/>
      <c r="PFV137" s="747"/>
      <c r="PFW137" s="747"/>
      <c r="PFX137" s="747"/>
      <c r="PFY137" s="747"/>
      <c r="PFZ137" s="747"/>
      <c r="PGA137" s="747"/>
      <c r="PGB137" s="747"/>
      <c r="PGC137" s="747"/>
      <c r="PGD137" s="747"/>
      <c r="PGE137" s="747"/>
      <c r="PGF137" s="747"/>
      <c r="PGG137" s="747"/>
      <c r="PGH137" s="747"/>
      <c r="PGI137" s="747"/>
      <c r="PGJ137" s="747"/>
      <c r="PGK137" s="747"/>
      <c r="PGL137" s="747"/>
      <c r="PGM137" s="747"/>
      <c r="PGN137" s="747"/>
      <c r="PGO137" s="747"/>
      <c r="PGP137" s="747"/>
      <c r="PGQ137" s="747"/>
      <c r="PGR137" s="747"/>
      <c r="PGS137" s="747"/>
      <c r="PGT137" s="747"/>
      <c r="PGU137" s="747"/>
      <c r="PGV137" s="747"/>
      <c r="PGW137" s="747"/>
      <c r="PGX137" s="747"/>
      <c r="PGY137" s="747"/>
      <c r="PGZ137" s="747"/>
      <c r="PHA137" s="747"/>
      <c r="PHB137" s="747"/>
      <c r="PHC137" s="747"/>
      <c r="PHD137" s="747"/>
      <c r="PHE137" s="747"/>
      <c r="PHF137" s="747"/>
      <c r="PHG137" s="747"/>
      <c r="PHH137" s="747"/>
      <c r="PHI137" s="747"/>
      <c r="PHJ137" s="747"/>
      <c r="PHK137" s="747"/>
      <c r="PHL137" s="747"/>
      <c r="PHM137" s="747"/>
      <c r="PHN137" s="747"/>
      <c r="PHO137" s="747"/>
      <c r="PHP137" s="747"/>
      <c r="PHQ137" s="747"/>
      <c r="PHR137" s="747"/>
      <c r="PHS137" s="747"/>
      <c r="PHT137" s="747"/>
      <c r="PHU137" s="747"/>
      <c r="PHV137" s="747"/>
      <c r="PHW137" s="747"/>
      <c r="PHX137" s="747"/>
      <c r="PHY137" s="747"/>
      <c r="PHZ137" s="747"/>
      <c r="PIA137" s="747"/>
      <c r="PIB137" s="747"/>
      <c r="PIC137" s="747"/>
      <c r="PID137" s="747"/>
      <c r="PIE137" s="747"/>
      <c r="PIF137" s="747"/>
      <c r="PIG137" s="747"/>
      <c r="PIH137" s="747"/>
      <c r="PII137" s="747"/>
      <c r="PIJ137" s="747"/>
      <c r="PIK137" s="747"/>
      <c r="PIL137" s="747"/>
      <c r="PIM137" s="747"/>
      <c r="PIN137" s="747"/>
      <c r="PIO137" s="747"/>
      <c r="PIP137" s="747"/>
      <c r="PIQ137" s="747"/>
      <c r="PIR137" s="747"/>
      <c r="PIS137" s="747"/>
      <c r="PIT137" s="747"/>
      <c r="PIU137" s="747"/>
      <c r="PIV137" s="747"/>
      <c r="PIW137" s="747"/>
      <c r="PIX137" s="747"/>
      <c r="PIY137" s="747"/>
      <c r="PIZ137" s="747"/>
      <c r="PJA137" s="747"/>
      <c r="PJB137" s="747"/>
      <c r="PJC137" s="747"/>
      <c r="PJD137" s="747"/>
      <c r="PJE137" s="747"/>
      <c r="PJF137" s="747"/>
      <c r="PJG137" s="747"/>
      <c r="PJH137" s="747"/>
      <c r="PJI137" s="747"/>
      <c r="PJJ137" s="747"/>
      <c r="PJK137" s="747"/>
      <c r="PJL137" s="747"/>
      <c r="PJM137" s="747"/>
      <c r="PJN137" s="747"/>
      <c r="PJO137" s="747"/>
      <c r="PJP137" s="747"/>
      <c r="PJQ137" s="747"/>
      <c r="PJR137" s="747"/>
      <c r="PJS137" s="747"/>
      <c r="PJT137" s="747"/>
      <c r="PJU137" s="747"/>
      <c r="PJV137" s="747"/>
      <c r="PJW137" s="747"/>
      <c r="PJX137" s="747"/>
      <c r="PJY137" s="747"/>
      <c r="PJZ137" s="747"/>
      <c r="PKA137" s="747"/>
      <c r="PKB137" s="747"/>
      <c r="PKC137" s="747"/>
      <c r="PKD137" s="747"/>
      <c r="PKE137" s="747"/>
      <c r="PKF137" s="747"/>
      <c r="PKG137" s="747"/>
      <c r="PKH137" s="747"/>
      <c r="PKI137" s="747"/>
      <c r="PKJ137" s="747"/>
      <c r="PKK137" s="747"/>
      <c r="PKL137" s="747"/>
      <c r="PKM137" s="747"/>
      <c r="PKN137" s="747"/>
      <c r="PKO137" s="747"/>
      <c r="PKP137" s="747"/>
      <c r="PKQ137" s="747"/>
      <c r="PKR137" s="747"/>
      <c r="PKS137" s="747"/>
      <c r="PKT137" s="747"/>
      <c r="PKU137" s="747"/>
      <c r="PKV137" s="747"/>
      <c r="PKW137" s="747"/>
      <c r="PKX137" s="747"/>
      <c r="PKY137" s="747"/>
      <c r="PKZ137" s="747"/>
      <c r="PLA137" s="747"/>
      <c r="PLB137" s="747"/>
      <c r="PLC137" s="747"/>
      <c r="PLD137" s="747"/>
      <c r="PLE137" s="747"/>
      <c r="PLF137" s="747"/>
      <c r="PLG137" s="747"/>
      <c r="PLH137" s="747"/>
      <c r="PLI137" s="747"/>
      <c r="PLJ137" s="747"/>
      <c r="PLK137" s="747"/>
      <c r="PLL137" s="747"/>
      <c r="PLM137" s="747"/>
      <c r="PLN137" s="747"/>
      <c r="PLO137" s="747"/>
      <c r="PLP137" s="747"/>
      <c r="PLQ137" s="747"/>
      <c r="PLR137" s="747"/>
      <c r="PLS137" s="747"/>
      <c r="PLT137" s="747"/>
      <c r="PLU137" s="747"/>
      <c r="PLV137" s="747"/>
      <c r="PLW137" s="747"/>
      <c r="PLX137" s="747"/>
      <c r="PLY137" s="747"/>
      <c r="PLZ137" s="747"/>
      <c r="PMA137" s="747"/>
      <c r="PMB137" s="747"/>
      <c r="PMC137" s="747"/>
      <c r="PMD137" s="747"/>
      <c r="PME137" s="747"/>
      <c r="PMF137" s="747"/>
      <c r="PMG137" s="747"/>
      <c r="PMH137" s="747"/>
      <c r="PMI137" s="747"/>
      <c r="PMJ137" s="747"/>
      <c r="PMK137" s="747"/>
      <c r="PML137" s="747"/>
      <c r="PMM137" s="747"/>
      <c r="PMN137" s="747"/>
      <c r="PMO137" s="747"/>
      <c r="PMP137" s="747"/>
      <c r="PMQ137" s="747"/>
      <c r="PMR137" s="747"/>
      <c r="PMS137" s="747"/>
      <c r="PMT137" s="747"/>
      <c r="PMU137" s="747"/>
      <c r="PMV137" s="747"/>
      <c r="PMW137" s="747"/>
      <c r="PMX137" s="747"/>
      <c r="PMY137" s="747"/>
      <c r="PMZ137" s="747"/>
      <c r="PNA137" s="747"/>
      <c r="PNB137" s="747"/>
      <c r="PNC137" s="747"/>
      <c r="PND137" s="747"/>
      <c r="PNE137" s="747"/>
      <c r="PNF137" s="747"/>
      <c r="PNG137" s="747"/>
      <c r="PNH137" s="747"/>
      <c r="PNI137" s="747"/>
      <c r="PNJ137" s="747"/>
      <c r="PNK137" s="747"/>
      <c r="PNL137" s="747"/>
      <c r="PNM137" s="747"/>
      <c r="PNN137" s="747"/>
      <c r="PNO137" s="747"/>
      <c r="PNP137" s="747"/>
      <c r="PNQ137" s="747"/>
      <c r="PNR137" s="747"/>
      <c r="PNS137" s="747"/>
      <c r="PNT137" s="747"/>
      <c r="PNU137" s="747"/>
      <c r="PNV137" s="747"/>
      <c r="PNW137" s="747"/>
      <c r="PNX137" s="747"/>
      <c r="PNY137" s="747"/>
      <c r="PNZ137" s="747"/>
      <c r="POA137" s="747"/>
      <c r="POB137" s="747"/>
      <c r="POC137" s="747"/>
      <c r="POD137" s="747"/>
      <c r="POE137" s="747"/>
      <c r="POF137" s="747"/>
      <c r="POG137" s="747"/>
      <c r="POH137" s="747"/>
      <c r="POI137" s="747"/>
      <c r="POJ137" s="747"/>
      <c r="POK137" s="747"/>
      <c r="POL137" s="747"/>
      <c r="POM137" s="747"/>
      <c r="PON137" s="747"/>
      <c r="POO137" s="747"/>
      <c r="POP137" s="747"/>
      <c r="POQ137" s="747"/>
      <c r="POR137" s="747"/>
      <c r="POS137" s="747"/>
      <c r="POT137" s="747"/>
      <c r="POU137" s="747"/>
      <c r="POV137" s="747"/>
      <c r="POW137" s="747"/>
      <c r="POX137" s="747"/>
      <c r="POY137" s="747"/>
      <c r="POZ137" s="747"/>
      <c r="PPA137" s="747"/>
      <c r="PPB137" s="747"/>
      <c r="PPC137" s="747"/>
      <c r="PPD137" s="747"/>
      <c r="PPE137" s="747"/>
      <c r="PPF137" s="747"/>
      <c r="PPG137" s="747"/>
      <c r="PPH137" s="747"/>
      <c r="PPI137" s="747"/>
      <c r="PPJ137" s="747"/>
      <c r="PPK137" s="747"/>
      <c r="PPL137" s="747"/>
      <c r="PPM137" s="747"/>
      <c r="PPN137" s="747"/>
      <c r="PPO137" s="747"/>
      <c r="PPP137" s="747"/>
      <c r="PPQ137" s="747"/>
      <c r="PPR137" s="747"/>
      <c r="PPS137" s="747"/>
      <c r="PPT137" s="747"/>
      <c r="PPU137" s="747"/>
      <c r="PPV137" s="747"/>
      <c r="PPW137" s="747"/>
      <c r="PPX137" s="747"/>
      <c r="PPY137" s="747"/>
      <c r="PPZ137" s="747"/>
      <c r="PQA137" s="747"/>
      <c r="PQB137" s="747"/>
      <c r="PQC137" s="747"/>
      <c r="PQD137" s="747"/>
      <c r="PQE137" s="747"/>
      <c r="PQF137" s="747"/>
      <c r="PQG137" s="747"/>
      <c r="PQH137" s="747"/>
      <c r="PQI137" s="747"/>
      <c r="PQJ137" s="747"/>
      <c r="PQK137" s="747"/>
      <c r="PQL137" s="747"/>
      <c r="PQM137" s="747"/>
      <c r="PQN137" s="747"/>
      <c r="PQO137" s="747"/>
      <c r="PQP137" s="747"/>
      <c r="PQQ137" s="747"/>
      <c r="PQR137" s="747"/>
      <c r="PQS137" s="747"/>
      <c r="PQT137" s="747"/>
      <c r="PQU137" s="747"/>
      <c r="PQV137" s="747"/>
      <c r="PQW137" s="747"/>
      <c r="PQX137" s="747"/>
      <c r="PQY137" s="747"/>
      <c r="PQZ137" s="747"/>
      <c r="PRA137" s="747"/>
      <c r="PRB137" s="747"/>
      <c r="PRC137" s="747"/>
      <c r="PRD137" s="747"/>
      <c r="PRE137" s="747"/>
      <c r="PRF137" s="747"/>
      <c r="PRG137" s="747"/>
      <c r="PRH137" s="747"/>
      <c r="PRI137" s="747"/>
      <c r="PRJ137" s="747"/>
      <c r="PRK137" s="747"/>
      <c r="PRL137" s="747"/>
      <c r="PRM137" s="747"/>
      <c r="PRN137" s="747"/>
      <c r="PRO137" s="747"/>
      <c r="PRP137" s="747"/>
      <c r="PRQ137" s="747"/>
      <c r="PRR137" s="747"/>
      <c r="PRS137" s="747"/>
      <c r="PRT137" s="747"/>
      <c r="PRU137" s="747"/>
      <c r="PRV137" s="747"/>
      <c r="PRW137" s="747"/>
      <c r="PRX137" s="747"/>
      <c r="PRY137" s="747"/>
      <c r="PRZ137" s="747"/>
      <c r="PSA137" s="747"/>
      <c r="PSB137" s="747"/>
      <c r="PSC137" s="747"/>
      <c r="PSD137" s="747"/>
      <c r="PSE137" s="747"/>
      <c r="PSF137" s="747"/>
      <c r="PSG137" s="747"/>
      <c r="PSH137" s="747"/>
      <c r="PSI137" s="747"/>
      <c r="PSJ137" s="747"/>
      <c r="PSK137" s="747"/>
      <c r="PSL137" s="747"/>
      <c r="PSM137" s="747"/>
      <c r="PSN137" s="747"/>
      <c r="PSO137" s="747"/>
      <c r="PSP137" s="747"/>
      <c r="PSQ137" s="747"/>
      <c r="PSR137" s="747"/>
      <c r="PSS137" s="747"/>
      <c r="PST137" s="747"/>
      <c r="PSU137" s="747"/>
      <c r="PSV137" s="747"/>
      <c r="PSW137" s="747"/>
      <c r="PSX137" s="747"/>
      <c r="PSY137" s="747"/>
      <c r="PSZ137" s="747"/>
      <c r="PTA137" s="747"/>
      <c r="PTB137" s="747"/>
      <c r="PTC137" s="747"/>
      <c r="PTD137" s="747"/>
      <c r="PTE137" s="747"/>
      <c r="PTF137" s="747"/>
      <c r="PTG137" s="747"/>
      <c r="PTH137" s="747"/>
      <c r="PTI137" s="747"/>
      <c r="PTJ137" s="747"/>
      <c r="PTK137" s="747"/>
      <c r="PTL137" s="747"/>
      <c r="PTM137" s="747"/>
      <c r="PTN137" s="747"/>
      <c r="PTO137" s="747"/>
      <c r="PTP137" s="747"/>
      <c r="PTQ137" s="747"/>
      <c r="PTR137" s="747"/>
      <c r="PTS137" s="747"/>
      <c r="PTT137" s="747"/>
      <c r="PTU137" s="747"/>
      <c r="PTV137" s="747"/>
      <c r="PTW137" s="747"/>
      <c r="PTX137" s="747"/>
      <c r="PTY137" s="747"/>
      <c r="PTZ137" s="747"/>
      <c r="PUA137" s="747"/>
      <c r="PUB137" s="747"/>
      <c r="PUC137" s="747"/>
      <c r="PUD137" s="747"/>
      <c r="PUE137" s="747"/>
      <c r="PUF137" s="747"/>
      <c r="PUG137" s="747"/>
      <c r="PUH137" s="747"/>
      <c r="PUI137" s="747"/>
      <c r="PUJ137" s="747"/>
      <c r="PUK137" s="747"/>
      <c r="PUL137" s="747"/>
      <c r="PUM137" s="747"/>
      <c r="PUN137" s="747"/>
      <c r="PUO137" s="747"/>
      <c r="PUP137" s="747"/>
      <c r="PUQ137" s="747"/>
      <c r="PUR137" s="747"/>
      <c r="PUS137" s="747"/>
      <c r="PUT137" s="747"/>
      <c r="PUU137" s="747"/>
      <c r="PUV137" s="747"/>
      <c r="PUW137" s="747"/>
      <c r="PUX137" s="747"/>
      <c r="PUY137" s="747"/>
      <c r="PUZ137" s="747"/>
      <c r="PVA137" s="747"/>
      <c r="PVB137" s="747"/>
      <c r="PVC137" s="747"/>
      <c r="PVD137" s="747"/>
      <c r="PVE137" s="747"/>
      <c r="PVF137" s="747"/>
      <c r="PVG137" s="747"/>
      <c r="PVH137" s="747"/>
      <c r="PVI137" s="747"/>
      <c r="PVJ137" s="747"/>
      <c r="PVK137" s="747"/>
      <c r="PVL137" s="747"/>
      <c r="PVM137" s="747"/>
      <c r="PVN137" s="747"/>
      <c r="PVO137" s="747"/>
      <c r="PVP137" s="747"/>
      <c r="PVQ137" s="747"/>
      <c r="PVR137" s="747"/>
      <c r="PVS137" s="747"/>
      <c r="PVT137" s="747"/>
      <c r="PVU137" s="747"/>
      <c r="PVV137" s="747"/>
      <c r="PVW137" s="747"/>
      <c r="PVX137" s="747"/>
      <c r="PVY137" s="747"/>
      <c r="PVZ137" s="747"/>
      <c r="PWA137" s="747"/>
      <c r="PWB137" s="747"/>
      <c r="PWC137" s="747"/>
      <c r="PWD137" s="747"/>
      <c r="PWE137" s="747"/>
      <c r="PWF137" s="747"/>
      <c r="PWG137" s="747"/>
      <c r="PWH137" s="747"/>
      <c r="PWI137" s="747"/>
      <c r="PWJ137" s="747"/>
      <c r="PWK137" s="747"/>
      <c r="PWL137" s="747"/>
      <c r="PWM137" s="747"/>
      <c r="PWN137" s="747"/>
      <c r="PWO137" s="747"/>
      <c r="PWP137" s="747"/>
      <c r="PWQ137" s="747"/>
      <c r="PWR137" s="747"/>
      <c r="PWS137" s="747"/>
      <c r="PWT137" s="747"/>
      <c r="PWU137" s="747"/>
      <c r="PWV137" s="747"/>
      <c r="PWW137" s="747"/>
      <c r="PWX137" s="747"/>
      <c r="PWY137" s="747"/>
      <c r="PWZ137" s="747"/>
      <c r="PXA137" s="747"/>
      <c r="PXB137" s="747"/>
      <c r="PXC137" s="747"/>
      <c r="PXD137" s="747"/>
      <c r="PXE137" s="747"/>
      <c r="PXF137" s="747"/>
      <c r="PXG137" s="747"/>
      <c r="PXH137" s="747"/>
      <c r="PXI137" s="747"/>
      <c r="PXJ137" s="747"/>
      <c r="PXK137" s="747"/>
      <c r="PXL137" s="747"/>
      <c r="PXM137" s="747"/>
      <c r="PXN137" s="747"/>
      <c r="PXO137" s="747"/>
      <c r="PXP137" s="747"/>
      <c r="PXQ137" s="747"/>
      <c r="PXR137" s="747"/>
      <c r="PXS137" s="747"/>
      <c r="PXT137" s="747"/>
      <c r="PXU137" s="747"/>
      <c r="PXV137" s="747"/>
      <c r="PXW137" s="747"/>
      <c r="PXX137" s="747"/>
      <c r="PXY137" s="747"/>
      <c r="PXZ137" s="747"/>
      <c r="PYA137" s="747"/>
      <c r="PYB137" s="747"/>
      <c r="PYC137" s="747"/>
      <c r="PYD137" s="747"/>
      <c r="PYE137" s="747"/>
      <c r="PYF137" s="747"/>
      <c r="PYG137" s="747"/>
      <c r="PYH137" s="747"/>
      <c r="PYI137" s="747"/>
      <c r="PYJ137" s="747"/>
      <c r="PYK137" s="747"/>
      <c r="PYL137" s="747"/>
      <c r="PYM137" s="747"/>
      <c r="PYN137" s="747"/>
      <c r="PYO137" s="747"/>
      <c r="PYP137" s="747"/>
      <c r="PYQ137" s="747"/>
      <c r="PYR137" s="747"/>
      <c r="PYS137" s="747"/>
      <c r="PYT137" s="747"/>
      <c r="PYU137" s="747"/>
      <c r="PYV137" s="747"/>
      <c r="PYW137" s="747"/>
      <c r="PYX137" s="747"/>
      <c r="PYY137" s="747"/>
      <c r="PYZ137" s="747"/>
      <c r="PZA137" s="747"/>
      <c r="PZB137" s="747"/>
      <c r="PZC137" s="747"/>
      <c r="PZD137" s="747"/>
      <c r="PZE137" s="747"/>
      <c r="PZF137" s="747"/>
      <c r="PZG137" s="747"/>
      <c r="PZH137" s="747"/>
      <c r="PZI137" s="747"/>
      <c r="PZJ137" s="747"/>
      <c r="PZK137" s="747"/>
      <c r="PZL137" s="747"/>
      <c r="PZM137" s="747"/>
      <c r="PZN137" s="747"/>
      <c r="PZO137" s="747"/>
      <c r="PZP137" s="747"/>
      <c r="PZQ137" s="747"/>
      <c r="PZR137" s="747"/>
      <c r="PZS137" s="747"/>
      <c r="PZT137" s="747"/>
      <c r="PZU137" s="747"/>
      <c r="PZV137" s="747"/>
      <c r="PZW137" s="747"/>
      <c r="PZX137" s="747"/>
      <c r="PZY137" s="747"/>
      <c r="PZZ137" s="747"/>
      <c r="QAA137" s="747"/>
      <c r="QAB137" s="747"/>
      <c r="QAC137" s="747"/>
      <c r="QAD137" s="747"/>
      <c r="QAE137" s="747"/>
      <c r="QAF137" s="747"/>
      <c r="QAG137" s="747"/>
      <c r="QAH137" s="747"/>
      <c r="QAI137" s="747"/>
      <c r="QAJ137" s="747"/>
      <c r="QAK137" s="747"/>
      <c r="QAL137" s="747"/>
      <c r="QAM137" s="747"/>
      <c r="QAN137" s="747"/>
      <c r="QAO137" s="747"/>
      <c r="QAP137" s="747"/>
      <c r="QAQ137" s="747"/>
      <c r="QAR137" s="747"/>
      <c r="QAS137" s="747"/>
      <c r="QAT137" s="747"/>
      <c r="QAU137" s="747"/>
      <c r="QAV137" s="747"/>
      <c r="QAW137" s="747"/>
      <c r="QAX137" s="747"/>
      <c r="QAY137" s="747"/>
      <c r="QAZ137" s="747"/>
      <c r="QBA137" s="747"/>
      <c r="QBB137" s="747"/>
      <c r="QBC137" s="747"/>
      <c r="QBD137" s="747"/>
      <c r="QBE137" s="747"/>
      <c r="QBF137" s="747"/>
      <c r="QBG137" s="747"/>
      <c r="QBH137" s="747"/>
      <c r="QBI137" s="747"/>
      <c r="QBJ137" s="747"/>
      <c r="QBK137" s="747"/>
      <c r="QBL137" s="747"/>
      <c r="QBM137" s="747"/>
      <c r="QBN137" s="747"/>
      <c r="QBO137" s="747"/>
      <c r="QBP137" s="747"/>
      <c r="QBQ137" s="747"/>
      <c r="QBR137" s="747"/>
      <c r="QBS137" s="747"/>
      <c r="QBT137" s="747"/>
      <c r="QBU137" s="747"/>
      <c r="QBV137" s="747"/>
      <c r="QBW137" s="747"/>
      <c r="QBX137" s="747"/>
      <c r="QBY137" s="747"/>
      <c r="QBZ137" s="747"/>
      <c r="QCA137" s="747"/>
      <c r="QCB137" s="747"/>
      <c r="QCC137" s="747"/>
      <c r="QCD137" s="747"/>
      <c r="QCE137" s="747"/>
      <c r="QCF137" s="747"/>
      <c r="QCG137" s="747"/>
      <c r="QCH137" s="747"/>
      <c r="QCI137" s="747"/>
      <c r="QCJ137" s="747"/>
      <c r="QCK137" s="747"/>
      <c r="QCL137" s="747"/>
      <c r="QCM137" s="747"/>
      <c r="QCN137" s="747"/>
      <c r="QCO137" s="747"/>
      <c r="QCP137" s="747"/>
      <c r="QCQ137" s="747"/>
      <c r="QCR137" s="747"/>
      <c r="QCS137" s="747"/>
      <c r="QCT137" s="747"/>
      <c r="QCU137" s="747"/>
      <c r="QCV137" s="747"/>
      <c r="QCW137" s="747"/>
      <c r="QCX137" s="747"/>
      <c r="QCY137" s="747"/>
      <c r="QCZ137" s="747"/>
      <c r="QDA137" s="747"/>
      <c r="QDB137" s="747"/>
      <c r="QDC137" s="747"/>
      <c r="QDD137" s="747"/>
      <c r="QDE137" s="747"/>
      <c r="QDF137" s="747"/>
      <c r="QDG137" s="747"/>
      <c r="QDH137" s="747"/>
      <c r="QDI137" s="747"/>
      <c r="QDJ137" s="747"/>
      <c r="QDK137" s="747"/>
      <c r="QDL137" s="747"/>
      <c r="QDM137" s="747"/>
      <c r="QDN137" s="747"/>
      <c r="QDO137" s="747"/>
      <c r="QDP137" s="747"/>
      <c r="QDQ137" s="747"/>
      <c r="QDR137" s="747"/>
      <c r="QDS137" s="747"/>
      <c r="QDT137" s="747"/>
      <c r="QDU137" s="747"/>
      <c r="QDV137" s="747"/>
      <c r="QDW137" s="747"/>
      <c r="QDX137" s="747"/>
      <c r="QDY137" s="747"/>
      <c r="QDZ137" s="747"/>
      <c r="QEA137" s="747"/>
      <c r="QEB137" s="747"/>
      <c r="QEC137" s="747"/>
      <c r="QED137" s="747"/>
      <c r="QEE137" s="747"/>
      <c r="QEF137" s="747"/>
      <c r="QEG137" s="747"/>
      <c r="QEH137" s="747"/>
      <c r="QEI137" s="747"/>
      <c r="QEJ137" s="747"/>
      <c r="QEK137" s="747"/>
      <c r="QEL137" s="747"/>
      <c r="QEM137" s="747"/>
      <c r="QEN137" s="747"/>
      <c r="QEO137" s="747"/>
      <c r="QEP137" s="747"/>
      <c r="QEQ137" s="747"/>
      <c r="QER137" s="747"/>
      <c r="QES137" s="747"/>
      <c r="QET137" s="747"/>
      <c r="QEU137" s="747"/>
      <c r="QEV137" s="747"/>
      <c r="QEW137" s="747"/>
      <c r="QEX137" s="747"/>
      <c r="QEY137" s="747"/>
      <c r="QEZ137" s="747"/>
      <c r="QFA137" s="747"/>
      <c r="QFB137" s="747"/>
      <c r="QFC137" s="747"/>
      <c r="QFD137" s="747"/>
      <c r="QFE137" s="747"/>
      <c r="QFF137" s="747"/>
      <c r="QFG137" s="747"/>
      <c r="QFH137" s="747"/>
      <c r="QFI137" s="747"/>
      <c r="QFJ137" s="747"/>
      <c r="QFK137" s="747"/>
      <c r="QFL137" s="747"/>
      <c r="QFM137" s="747"/>
      <c r="QFN137" s="747"/>
      <c r="QFO137" s="747"/>
      <c r="QFP137" s="747"/>
      <c r="QFQ137" s="747"/>
      <c r="QFR137" s="747"/>
      <c r="QFS137" s="747"/>
      <c r="QFT137" s="747"/>
      <c r="QFU137" s="747"/>
      <c r="QFV137" s="747"/>
      <c r="QFW137" s="747"/>
      <c r="QFX137" s="747"/>
      <c r="QFY137" s="747"/>
      <c r="QFZ137" s="747"/>
      <c r="QGA137" s="747"/>
      <c r="QGB137" s="747"/>
      <c r="QGC137" s="747"/>
      <c r="QGD137" s="747"/>
      <c r="QGE137" s="747"/>
      <c r="QGF137" s="747"/>
      <c r="QGG137" s="747"/>
      <c r="QGH137" s="747"/>
      <c r="QGI137" s="747"/>
      <c r="QGJ137" s="747"/>
      <c r="QGK137" s="747"/>
      <c r="QGL137" s="747"/>
      <c r="QGM137" s="747"/>
      <c r="QGN137" s="747"/>
      <c r="QGO137" s="747"/>
      <c r="QGP137" s="747"/>
      <c r="QGQ137" s="747"/>
      <c r="QGR137" s="747"/>
      <c r="QGS137" s="747"/>
      <c r="QGT137" s="747"/>
      <c r="QGU137" s="747"/>
      <c r="QGV137" s="747"/>
      <c r="QGW137" s="747"/>
      <c r="QGX137" s="747"/>
      <c r="QGY137" s="747"/>
      <c r="QGZ137" s="747"/>
      <c r="QHA137" s="747"/>
      <c r="QHB137" s="747"/>
      <c r="QHC137" s="747"/>
      <c r="QHD137" s="747"/>
      <c r="QHE137" s="747"/>
      <c r="QHF137" s="747"/>
      <c r="QHG137" s="747"/>
      <c r="QHH137" s="747"/>
      <c r="QHI137" s="747"/>
      <c r="QHJ137" s="747"/>
      <c r="QHK137" s="747"/>
      <c r="QHL137" s="747"/>
      <c r="QHM137" s="747"/>
      <c r="QHN137" s="747"/>
      <c r="QHO137" s="747"/>
      <c r="QHP137" s="747"/>
      <c r="QHQ137" s="747"/>
      <c r="QHR137" s="747"/>
      <c r="QHS137" s="747"/>
      <c r="QHT137" s="747"/>
      <c r="QHU137" s="747"/>
      <c r="QHV137" s="747"/>
      <c r="QHW137" s="747"/>
      <c r="QHX137" s="747"/>
      <c r="QHY137" s="747"/>
      <c r="QHZ137" s="747"/>
      <c r="QIA137" s="747"/>
      <c r="QIB137" s="747"/>
      <c r="QIC137" s="747"/>
      <c r="QID137" s="747"/>
      <c r="QIE137" s="747"/>
      <c r="QIF137" s="747"/>
      <c r="QIG137" s="747"/>
      <c r="QIH137" s="747"/>
      <c r="QII137" s="747"/>
      <c r="QIJ137" s="747"/>
      <c r="QIK137" s="747"/>
      <c r="QIL137" s="747"/>
      <c r="QIM137" s="747"/>
      <c r="QIN137" s="747"/>
      <c r="QIO137" s="747"/>
      <c r="QIP137" s="747"/>
      <c r="QIQ137" s="747"/>
      <c r="QIR137" s="747"/>
      <c r="QIS137" s="747"/>
      <c r="QIT137" s="747"/>
      <c r="QIU137" s="747"/>
      <c r="QIV137" s="747"/>
      <c r="QIW137" s="747"/>
      <c r="QIX137" s="747"/>
      <c r="QIY137" s="747"/>
      <c r="QIZ137" s="747"/>
      <c r="QJA137" s="747"/>
      <c r="QJB137" s="747"/>
      <c r="QJC137" s="747"/>
      <c r="QJD137" s="747"/>
      <c r="QJE137" s="747"/>
      <c r="QJF137" s="747"/>
      <c r="QJG137" s="747"/>
      <c r="QJH137" s="747"/>
      <c r="QJI137" s="747"/>
      <c r="QJJ137" s="747"/>
      <c r="QJK137" s="747"/>
      <c r="QJL137" s="747"/>
      <c r="QJM137" s="747"/>
      <c r="QJN137" s="747"/>
      <c r="QJO137" s="747"/>
      <c r="QJP137" s="747"/>
      <c r="QJQ137" s="747"/>
      <c r="QJR137" s="747"/>
      <c r="QJS137" s="747"/>
      <c r="QJT137" s="747"/>
      <c r="QJU137" s="747"/>
      <c r="QJV137" s="747"/>
      <c r="QJW137" s="747"/>
      <c r="QJX137" s="747"/>
      <c r="QJY137" s="747"/>
      <c r="QJZ137" s="747"/>
      <c r="QKA137" s="747"/>
      <c r="QKB137" s="747"/>
      <c r="QKC137" s="747"/>
      <c r="QKD137" s="747"/>
      <c r="QKE137" s="747"/>
      <c r="QKF137" s="747"/>
      <c r="QKG137" s="747"/>
      <c r="QKH137" s="747"/>
      <c r="QKI137" s="747"/>
      <c r="QKJ137" s="747"/>
      <c r="QKK137" s="747"/>
      <c r="QKL137" s="747"/>
      <c r="QKM137" s="747"/>
      <c r="QKN137" s="747"/>
      <c r="QKO137" s="747"/>
      <c r="QKP137" s="747"/>
      <c r="QKQ137" s="747"/>
      <c r="QKR137" s="747"/>
      <c r="QKS137" s="747"/>
      <c r="QKT137" s="747"/>
      <c r="QKU137" s="747"/>
      <c r="QKV137" s="747"/>
      <c r="QKW137" s="747"/>
      <c r="QKX137" s="747"/>
      <c r="QKY137" s="747"/>
      <c r="QKZ137" s="747"/>
      <c r="QLA137" s="747"/>
      <c r="QLB137" s="747"/>
      <c r="QLC137" s="747"/>
      <c r="QLD137" s="747"/>
      <c r="QLE137" s="747"/>
      <c r="QLF137" s="747"/>
      <c r="QLG137" s="747"/>
      <c r="QLH137" s="747"/>
      <c r="QLI137" s="747"/>
      <c r="QLJ137" s="747"/>
      <c r="QLK137" s="747"/>
      <c r="QLL137" s="747"/>
      <c r="QLM137" s="747"/>
      <c r="QLN137" s="747"/>
      <c r="QLO137" s="747"/>
      <c r="QLP137" s="747"/>
      <c r="QLQ137" s="747"/>
      <c r="QLR137" s="747"/>
      <c r="QLS137" s="747"/>
      <c r="QLT137" s="747"/>
      <c r="QLU137" s="747"/>
      <c r="QLV137" s="747"/>
      <c r="QLW137" s="747"/>
      <c r="QLX137" s="747"/>
      <c r="QLY137" s="747"/>
      <c r="QLZ137" s="747"/>
      <c r="QMA137" s="747"/>
      <c r="QMB137" s="747"/>
      <c r="QMC137" s="747"/>
      <c r="QMD137" s="747"/>
      <c r="QME137" s="747"/>
      <c r="QMF137" s="747"/>
      <c r="QMG137" s="747"/>
      <c r="QMH137" s="747"/>
      <c r="QMI137" s="747"/>
      <c r="QMJ137" s="747"/>
      <c r="QMK137" s="747"/>
      <c r="QML137" s="747"/>
      <c r="QMM137" s="747"/>
      <c r="QMN137" s="747"/>
      <c r="QMO137" s="747"/>
      <c r="QMP137" s="747"/>
      <c r="QMQ137" s="747"/>
      <c r="QMR137" s="747"/>
      <c r="QMS137" s="747"/>
      <c r="QMT137" s="747"/>
      <c r="QMU137" s="747"/>
      <c r="QMV137" s="747"/>
      <c r="QMW137" s="747"/>
      <c r="QMX137" s="747"/>
      <c r="QMY137" s="747"/>
      <c r="QMZ137" s="747"/>
      <c r="QNA137" s="747"/>
      <c r="QNB137" s="747"/>
      <c r="QNC137" s="747"/>
      <c r="QND137" s="747"/>
      <c r="QNE137" s="747"/>
      <c r="QNF137" s="747"/>
      <c r="QNG137" s="747"/>
      <c r="QNH137" s="747"/>
      <c r="QNI137" s="747"/>
      <c r="QNJ137" s="747"/>
      <c r="QNK137" s="747"/>
      <c r="QNL137" s="747"/>
      <c r="QNM137" s="747"/>
      <c r="QNN137" s="747"/>
      <c r="QNO137" s="747"/>
      <c r="QNP137" s="747"/>
      <c r="QNQ137" s="747"/>
      <c r="QNR137" s="747"/>
      <c r="QNS137" s="747"/>
      <c r="QNT137" s="747"/>
      <c r="QNU137" s="747"/>
      <c r="QNV137" s="747"/>
      <c r="QNW137" s="747"/>
      <c r="QNX137" s="747"/>
      <c r="QNY137" s="747"/>
      <c r="QNZ137" s="747"/>
      <c r="QOA137" s="747"/>
      <c r="QOB137" s="747"/>
      <c r="QOC137" s="747"/>
      <c r="QOD137" s="747"/>
      <c r="QOE137" s="747"/>
      <c r="QOF137" s="747"/>
      <c r="QOG137" s="747"/>
      <c r="QOH137" s="747"/>
      <c r="QOI137" s="747"/>
      <c r="QOJ137" s="747"/>
      <c r="QOK137" s="747"/>
      <c r="QOL137" s="747"/>
      <c r="QOM137" s="747"/>
      <c r="QON137" s="747"/>
      <c r="QOO137" s="747"/>
      <c r="QOP137" s="747"/>
      <c r="QOQ137" s="747"/>
      <c r="QOR137" s="747"/>
      <c r="QOS137" s="747"/>
      <c r="QOT137" s="747"/>
      <c r="QOU137" s="747"/>
      <c r="QOV137" s="747"/>
      <c r="QOW137" s="747"/>
      <c r="QOX137" s="747"/>
      <c r="QOY137" s="747"/>
      <c r="QOZ137" s="747"/>
      <c r="QPA137" s="747"/>
      <c r="QPB137" s="747"/>
      <c r="QPC137" s="747"/>
      <c r="QPD137" s="747"/>
      <c r="QPE137" s="747"/>
      <c r="QPF137" s="747"/>
      <c r="QPG137" s="747"/>
      <c r="QPH137" s="747"/>
      <c r="QPI137" s="747"/>
      <c r="QPJ137" s="747"/>
      <c r="QPK137" s="747"/>
      <c r="QPL137" s="747"/>
      <c r="QPM137" s="747"/>
      <c r="QPN137" s="747"/>
      <c r="QPO137" s="747"/>
      <c r="QPP137" s="747"/>
      <c r="QPQ137" s="747"/>
      <c r="QPR137" s="747"/>
      <c r="QPS137" s="747"/>
      <c r="QPT137" s="747"/>
      <c r="QPU137" s="747"/>
      <c r="QPV137" s="747"/>
      <c r="QPW137" s="747"/>
      <c r="QPX137" s="747"/>
      <c r="QPY137" s="747"/>
      <c r="QPZ137" s="747"/>
      <c r="QQA137" s="747"/>
      <c r="QQB137" s="747"/>
      <c r="QQC137" s="747"/>
      <c r="QQD137" s="747"/>
      <c r="QQE137" s="747"/>
      <c r="QQF137" s="747"/>
      <c r="QQG137" s="747"/>
      <c r="QQH137" s="747"/>
      <c r="QQI137" s="747"/>
      <c r="QQJ137" s="747"/>
      <c r="QQK137" s="747"/>
      <c r="QQL137" s="747"/>
      <c r="QQM137" s="747"/>
      <c r="QQN137" s="747"/>
      <c r="QQO137" s="747"/>
      <c r="QQP137" s="747"/>
      <c r="QQQ137" s="747"/>
      <c r="QQR137" s="747"/>
      <c r="QQS137" s="747"/>
      <c r="QQT137" s="747"/>
      <c r="QQU137" s="747"/>
      <c r="QQV137" s="747"/>
      <c r="QQW137" s="747"/>
      <c r="QQX137" s="747"/>
      <c r="QQY137" s="747"/>
      <c r="QQZ137" s="747"/>
      <c r="QRA137" s="747"/>
      <c r="QRB137" s="747"/>
      <c r="QRC137" s="747"/>
      <c r="QRD137" s="747"/>
      <c r="QRE137" s="747"/>
      <c r="QRF137" s="747"/>
      <c r="QRG137" s="747"/>
      <c r="QRH137" s="747"/>
      <c r="QRI137" s="747"/>
      <c r="QRJ137" s="747"/>
      <c r="QRK137" s="747"/>
      <c r="QRL137" s="747"/>
      <c r="QRM137" s="747"/>
      <c r="QRN137" s="747"/>
      <c r="QRO137" s="747"/>
      <c r="QRP137" s="747"/>
      <c r="QRQ137" s="747"/>
      <c r="QRR137" s="747"/>
      <c r="QRS137" s="747"/>
      <c r="QRT137" s="747"/>
      <c r="QRU137" s="747"/>
      <c r="QRV137" s="747"/>
      <c r="QRW137" s="747"/>
      <c r="QRX137" s="747"/>
      <c r="QRY137" s="747"/>
      <c r="QRZ137" s="747"/>
      <c r="QSA137" s="747"/>
      <c r="QSB137" s="747"/>
      <c r="QSC137" s="747"/>
      <c r="QSD137" s="747"/>
      <c r="QSE137" s="747"/>
      <c r="QSF137" s="747"/>
      <c r="QSG137" s="747"/>
      <c r="QSH137" s="747"/>
      <c r="QSI137" s="747"/>
      <c r="QSJ137" s="747"/>
      <c r="QSK137" s="747"/>
      <c r="QSL137" s="747"/>
      <c r="QSM137" s="747"/>
      <c r="QSN137" s="747"/>
      <c r="QSO137" s="747"/>
      <c r="QSP137" s="747"/>
      <c r="QSQ137" s="747"/>
      <c r="QSR137" s="747"/>
      <c r="QSS137" s="747"/>
      <c r="QST137" s="747"/>
      <c r="QSU137" s="747"/>
      <c r="QSV137" s="747"/>
      <c r="QSW137" s="747"/>
      <c r="QSX137" s="747"/>
      <c r="QSY137" s="747"/>
      <c r="QSZ137" s="747"/>
      <c r="QTA137" s="747"/>
      <c r="QTB137" s="747"/>
      <c r="QTC137" s="747"/>
      <c r="QTD137" s="747"/>
      <c r="QTE137" s="747"/>
      <c r="QTF137" s="747"/>
      <c r="QTG137" s="747"/>
      <c r="QTH137" s="747"/>
      <c r="QTI137" s="747"/>
      <c r="QTJ137" s="747"/>
      <c r="QTK137" s="747"/>
      <c r="QTL137" s="747"/>
      <c r="QTM137" s="747"/>
      <c r="QTN137" s="747"/>
      <c r="QTO137" s="747"/>
      <c r="QTP137" s="747"/>
      <c r="QTQ137" s="747"/>
      <c r="QTR137" s="747"/>
      <c r="QTS137" s="747"/>
      <c r="QTT137" s="747"/>
      <c r="QTU137" s="747"/>
      <c r="QTV137" s="747"/>
      <c r="QTW137" s="747"/>
      <c r="QTX137" s="747"/>
      <c r="QTY137" s="747"/>
      <c r="QTZ137" s="747"/>
      <c r="QUA137" s="747"/>
      <c r="QUB137" s="747"/>
      <c r="QUC137" s="747"/>
      <c r="QUD137" s="747"/>
      <c r="QUE137" s="747"/>
      <c r="QUF137" s="747"/>
      <c r="QUG137" s="747"/>
      <c r="QUH137" s="747"/>
      <c r="QUI137" s="747"/>
      <c r="QUJ137" s="747"/>
      <c r="QUK137" s="747"/>
      <c r="QUL137" s="747"/>
      <c r="QUM137" s="747"/>
      <c r="QUN137" s="747"/>
      <c r="QUO137" s="747"/>
      <c r="QUP137" s="747"/>
      <c r="QUQ137" s="747"/>
      <c r="QUR137" s="747"/>
      <c r="QUS137" s="747"/>
      <c r="QUT137" s="747"/>
      <c r="QUU137" s="747"/>
      <c r="QUV137" s="747"/>
      <c r="QUW137" s="747"/>
      <c r="QUX137" s="747"/>
      <c r="QUY137" s="747"/>
      <c r="QUZ137" s="747"/>
      <c r="QVA137" s="747"/>
      <c r="QVB137" s="747"/>
      <c r="QVC137" s="747"/>
      <c r="QVD137" s="747"/>
      <c r="QVE137" s="747"/>
      <c r="QVF137" s="747"/>
      <c r="QVG137" s="747"/>
      <c r="QVH137" s="747"/>
      <c r="QVI137" s="747"/>
      <c r="QVJ137" s="747"/>
      <c r="QVK137" s="747"/>
      <c r="QVL137" s="747"/>
      <c r="QVM137" s="747"/>
      <c r="QVN137" s="747"/>
      <c r="QVO137" s="747"/>
      <c r="QVP137" s="747"/>
      <c r="QVQ137" s="747"/>
      <c r="QVR137" s="747"/>
      <c r="QVS137" s="747"/>
      <c r="QVT137" s="747"/>
      <c r="QVU137" s="747"/>
      <c r="QVV137" s="747"/>
      <c r="QVW137" s="747"/>
      <c r="QVX137" s="747"/>
      <c r="QVY137" s="747"/>
      <c r="QVZ137" s="747"/>
      <c r="QWA137" s="747"/>
      <c r="QWB137" s="747"/>
      <c r="QWC137" s="747"/>
      <c r="QWD137" s="747"/>
      <c r="QWE137" s="747"/>
      <c r="QWF137" s="747"/>
      <c r="QWG137" s="747"/>
      <c r="QWH137" s="747"/>
      <c r="QWI137" s="747"/>
      <c r="QWJ137" s="747"/>
      <c r="QWK137" s="747"/>
      <c r="QWL137" s="747"/>
      <c r="QWM137" s="747"/>
      <c r="QWN137" s="747"/>
      <c r="QWO137" s="747"/>
      <c r="QWP137" s="747"/>
      <c r="QWQ137" s="747"/>
      <c r="QWR137" s="747"/>
      <c r="QWS137" s="747"/>
      <c r="QWT137" s="747"/>
      <c r="QWU137" s="747"/>
      <c r="QWV137" s="747"/>
      <c r="QWW137" s="747"/>
      <c r="QWX137" s="747"/>
      <c r="QWY137" s="747"/>
      <c r="QWZ137" s="747"/>
      <c r="QXA137" s="747"/>
      <c r="QXB137" s="747"/>
      <c r="QXC137" s="747"/>
      <c r="QXD137" s="747"/>
      <c r="QXE137" s="747"/>
      <c r="QXF137" s="747"/>
      <c r="QXG137" s="747"/>
      <c r="QXH137" s="747"/>
      <c r="QXI137" s="747"/>
      <c r="QXJ137" s="747"/>
      <c r="QXK137" s="747"/>
      <c r="QXL137" s="747"/>
      <c r="QXM137" s="747"/>
      <c r="QXN137" s="747"/>
      <c r="QXO137" s="747"/>
      <c r="QXP137" s="747"/>
      <c r="QXQ137" s="747"/>
      <c r="QXR137" s="747"/>
      <c r="QXS137" s="747"/>
      <c r="QXT137" s="747"/>
      <c r="QXU137" s="747"/>
      <c r="QXV137" s="747"/>
      <c r="QXW137" s="747"/>
      <c r="QXX137" s="747"/>
      <c r="QXY137" s="747"/>
      <c r="QXZ137" s="747"/>
      <c r="QYA137" s="747"/>
      <c r="QYB137" s="747"/>
      <c r="QYC137" s="747"/>
      <c r="QYD137" s="747"/>
      <c r="QYE137" s="747"/>
      <c r="QYF137" s="747"/>
      <c r="QYG137" s="747"/>
      <c r="QYH137" s="747"/>
      <c r="QYI137" s="747"/>
      <c r="QYJ137" s="747"/>
      <c r="QYK137" s="747"/>
      <c r="QYL137" s="747"/>
      <c r="QYM137" s="747"/>
      <c r="QYN137" s="747"/>
      <c r="QYO137" s="747"/>
      <c r="QYP137" s="747"/>
      <c r="QYQ137" s="747"/>
      <c r="QYR137" s="747"/>
      <c r="QYS137" s="747"/>
      <c r="QYT137" s="747"/>
      <c r="QYU137" s="747"/>
      <c r="QYV137" s="747"/>
      <c r="QYW137" s="747"/>
      <c r="QYX137" s="747"/>
      <c r="QYY137" s="747"/>
      <c r="QYZ137" s="747"/>
      <c r="QZA137" s="747"/>
      <c r="QZB137" s="747"/>
      <c r="QZC137" s="747"/>
      <c r="QZD137" s="747"/>
      <c r="QZE137" s="747"/>
      <c r="QZF137" s="747"/>
      <c r="QZG137" s="747"/>
      <c r="QZH137" s="747"/>
      <c r="QZI137" s="747"/>
      <c r="QZJ137" s="747"/>
      <c r="QZK137" s="747"/>
      <c r="QZL137" s="747"/>
      <c r="QZM137" s="747"/>
      <c r="QZN137" s="747"/>
      <c r="QZO137" s="747"/>
      <c r="QZP137" s="747"/>
      <c r="QZQ137" s="747"/>
      <c r="QZR137" s="747"/>
      <c r="QZS137" s="747"/>
      <c r="QZT137" s="747"/>
      <c r="QZU137" s="747"/>
      <c r="QZV137" s="747"/>
      <c r="QZW137" s="747"/>
      <c r="QZX137" s="747"/>
      <c r="QZY137" s="747"/>
      <c r="QZZ137" s="747"/>
      <c r="RAA137" s="747"/>
      <c r="RAB137" s="747"/>
      <c r="RAC137" s="747"/>
      <c r="RAD137" s="747"/>
      <c r="RAE137" s="747"/>
      <c r="RAF137" s="747"/>
      <c r="RAG137" s="747"/>
      <c r="RAH137" s="747"/>
      <c r="RAI137" s="747"/>
      <c r="RAJ137" s="747"/>
      <c r="RAK137" s="747"/>
      <c r="RAL137" s="747"/>
      <c r="RAM137" s="747"/>
      <c r="RAN137" s="747"/>
      <c r="RAO137" s="747"/>
      <c r="RAP137" s="747"/>
      <c r="RAQ137" s="747"/>
      <c r="RAR137" s="747"/>
      <c r="RAS137" s="747"/>
      <c r="RAT137" s="747"/>
      <c r="RAU137" s="747"/>
      <c r="RAV137" s="747"/>
      <c r="RAW137" s="747"/>
      <c r="RAX137" s="747"/>
      <c r="RAY137" s="747"/>
      <c r="RAZ137" s="747"/>
      <c r="RBA137" s="747"/>
      <c r="RBB137" s="747"/>
      <c r="RBC137" s="747"/>
      <c r="RBD137" s="747"/>
      <c r="RBE137" s="747"/>
      <c r="RBF137" s="747"/>
      <c r="RBG137" s="747"/>
      <c r="RBH137" s="747"/>
      <c r="RBI137" s="747"/>
      <c r="RBJ137" s="747"/>
      <c r="RBK137" s="747"/>
      <c r="RBL137" s="747"/>
      <c r="RBM137" s="747"/>
      <c r="RBN137" s="747"/>
      <c r="RBO137" s="747"/>
      <c r="RBP137" s="747"/>
      <c r="RBQ137" s="747"/>
      <c r="RBR137" s="747"/>
      <c r="RBS137" s="747"/>
      <c r="RBT137" s="747"/>
      <c r="RBU137" s="747"/>
      <c r="RBV137" s="747"/>
      <c r="RBW137" s="747"/>
      <c r="RBX137" s="747"/>
      <c r="RBY137" s="747"/>
      <c r="RBZ137" s="747"/>
      <c r="RCA137" s="747"/>
      <c r="RCB137" s="747"/>
      <c r="RCC137" s="747"/>
      <c r="RCD137" s="747"/>
      <c r="RCE137" s="747"/>
      <c r="RCF137" s="747"/>
      <c r="RCG137" s="747"/>
      <c r="RCH137" s="747"/>
      <c r="RCI137" s="747"/>
      <c r="RCJ137" s="747"/>
      <c r="RCK137" s="747"/>
      <c r="RCL137" s="747"/>
      <c r="RCM137" s="747"/>
      <c r="RCN137" s="747"/>
      <c r="RCO137" s="747"/>
      <c r="RCP137" s="747"/>
      <c r="RCQ137" s="747"/>
      <c r="RCR137" s="747"/>
      <c r="RCS137" s="747"/>
      <c r="RCT137" s="747"/>
      <c r="RCU137" s="747"/>
      <c r="RCV137" s="747"/>
      <c r="RCW137" s="747"/>
      <c r="RCX137" s="747"/>
      <c r="RCY137" s="747"/>
      <c r="RCZ137" s="747"/>
      <c r="RDA137" s="747"/>
      <c r="RDB137" s="747"/>
      <c r="RDC137" s="747"/>
      <c r="RDD137" s="747"/>
      <c r="RDE137" s="747"/>
      <c r="RDF137" s="747"/>
      <c r="RDG137" s="747"/>
      <c r="RDH137" s="747"/>
      <c r="RDI137" s="747"/>
      <c r="RDJ137" s="747"/>
      <c r="RDK137" s="747"/>
      <c r="RDL137" s="747"/>
      <c r="RDM137" s="747"/>
      <c r="RDN137" s="747"/>
      <c r="RDO137" s="747"/>
      <c r="RDP137" s="747"/>
      <c r="RDQ137" s="747"/>
      <c r="RDR137" s="747"/>
      <c r="RDS137" s="747"/>
      <c r="RDT137" s="747"/>
      <c r="RDU137" s="747"/>
      <c r="RDV137" s="747"/>
      <c r="RDW137" s="747"/>
      <c r="RDX137" s="747"/>
      <c r="RDY137" s="747"/>
      <c r="RDZ137" s="747"/>
      <c r="REA137" s="747"/>
      <c r="REB137" s="747"/>
      <c r="REC137" s="747"/>
      <c r="RED137" s="747"/>
      <c r="REE137" s="747"/>
      <c r="REF137" s="747"/>
      <c r="REG137" s="747"/>
      <c r="REH137" s="747"/>
      <c r="REI137" s="747"/>
      <c r="REJ137" s="747"/>
      <c r="REK137" s="747"/>
      <c r="REL137" s="747"/>
      <c r="REM137" s="747"/>
      <c r="REN137" s="747"/>
      <c r="REO137" s="747"/>
      <c r="REP137" s="747"/>
      <c r="REQ137" s="747"/>
      <c r="RER137" s="747"/>
      <c r="RES137" s="747"/>
      <c r="RET137" s="747"/>
      <c r="REU137" s="747"/>
      <c r="REV137" s="747"/>
      <c r="REW137" s="747"/>
      <c r="REX137" s="747"/>
      <c r="REY137" s="747"/>
      <c r="REZ137" s="747"/>
      <c r="RFA137" s="747"/>
      <c r="RFB137" s="747"/>
      <c r="RFC137" s="747"/>
      <c r="RFD137" s="747"/>
      <c r="RFE137" s="747"/>
      <c r="RFF137" s="747"/>
      <c r="RFG137" s="747"/>
      <c r="RFH137" s="747"/>
      <c r="RFI137" s="747"/>
      <c r="RFJ137" s="747"/>
      <c r="RFK137" s="747"/>
      <c r="RFL137" s="747"/>
      <c r="RFM137" s="747"/>
      <c r="RFN137" s="747"/>
      <c r="RFO137" s="747"/>
      <c r="RFP137" s="747"/>
      <c r="RFQ137" s="747"/>
      <c r="RFR137" s="747"/>
      <c r="RFS137" s="747"/>
      <c r="RFT137" s="747"/>
      <c r="RFU137" s="747"/>
      <c r="RFV137" s="747"/>
      <c r="RFW137" s="747"/>
      <c r="RFX137" s="747"/>
      <c r="RFY137" s="747"/>
      <c r="RFZ137" s="747"/>
      <c r="RGA137" s="747"/>
      <c r="RGB137" s="747"/>
      <c r="RGC137" s="747"/>
      <c r="RGD137" s="747"/>
      <c r="RGE137" s="747"/>
      <c r="RGF137" s="747"/>
      <c r="RGG137" s="747"/>
      <c r="RGH137" s="747"/>
      <c r="RGI137" s="747"/>
      <c r="RGJ137" s="747"/>
      <c r="RGK137" s="747"/>
      <c r="RGL137" s="747"/>
      <c r="RGM137" s="747"/>
      <c r="RGN137" s="747"/>
      <c r="RGO137" s="747"/>
      <c r="RGP137" s="747"/>
      <c r="RGQ137" s="747"/>
      <c r="RGR137" s="747"/>
      <c r="RGS137" s="747"/>
      <c r="RGT137" s="747"/>
      <c r="RGU137" s="747"/>
      <c r="RGV137" s="747"/>
      <c r="RGW137" s="747"/>
      <c r="RGX137" s="747"/>
      <c r="RGY137" s="747"/>
      <c r="RGZ137" s="747"/>
      <c r="RHA137" s="747"/>
      <c r="RHB137" s="747"/>
      <c r="RHC137" s="747"/>
      <c r="RHD137" s="747"/>
      <c r="RHE137" s="747"/>
      <c r="RHF137" s="747"/>
      <c r="RHG137" s="747"/>
      <c r="RHH137" s="747"/>
      <c r="RHI137" s="747"/>
      <c r="RHJ137" s="747"/>
      <c r="RHK137" s="747"/>
      <c r="RHL137" s="747"/>
      <c r="RHM137" s="747"/>
      <c r="RHN137" s="747"/>
      <c r="RHO137" s="747"/>
      <c r="RHP137" s="747"/>
      <c r="RHQ137" s="747"/>
      <c r="RHR137" s="747"/>
      <c r="RHS137" s="747"/>
      <c r="RHT137" s="747"/>
      <c r="RHU137" s="747"/>
      <c r="RHV137" s="747"/>
      <c r="RHW137" s="747"/>
      <c r="RHX137" s="747"/>
      <c r="RHY137" s="747"/>
      <c r="RHZ137" s="747"/>
      <c r="RIA137" s="747"/>
      <c r="RIB137" s="747"/>
      <c r="RIC137" s="747"/>
      <c r="RID137" s="747"/>
      <c r="RIE137" s="747"/>
      <c r="RIF137" s="747"/>
      <c r="RIG137" s="747"/>
      <c r="RIH137" s="747"/>
      <c r="RII137" s="747"/>
      <c r="RIJ137" s="747"/>
      <c r="RIK137" s="747"/>
      <c r="RIL137" s="747"/>
      <c r="RIM137" s="747"/>
      <c r="RIN137" s="747"/>
      <c r="RIO137" s="747"/>
      <c r="RIP137" s="747"/>
      <c r="RIQ137" s="747"/>
      <c r="RIR137" s="747"/>
      <c r="RIS137" s="747"/>
      <c r="RIT137" s="747"/>
      <c r="RIU137" s="747"/>
      <c r="RIV137" s="747"/>
      <c r="RIW137" s="747"/>
      <c r="RIX137" s="747"/>
      <c r="RIY137" s="747"/>
      <c r="RIZ137" s="747"/>
      <c r="RJA137" s="747"/>
      <c r="RJB137" s="747"/>
      <c r="RJC137" s="747"/>
      <c r="RJD137" s="747"/>
      <c r="RJE137" s="747"/>
      <c r="RJF137" s="747"/>
      <c r="RJG137" s="747"/>
      <c r="RJH137" s="747"/>
      <c r="RJI137" s="747"/>
      <c r="RJJ137" s="747"/>
      <c r="RJK137" s="747"/>
      <c r="RJL137" s="747"/>
      <c r="RJM137" s="747"/>
      <c r="RJN137" s="747"/>
      <c r="RJO137" s="747"/>
      <c r="RJP137" s="747"/>
      <c r="RJQ137" s="747"/>
      <c r="RJR137" s="747"/>
      <c r="RJS137" s="747"/>
      <c r="RJT137" s="747"/>
      <c r="RJU137" s="747"/>
      <c r="RJV137" s="747"/>
      <c r="RJW137" s="747"/>
      <c r="RJX137" s="747"/>
      <c r="RJY137" s="747"/>
      <c r="RJZ137" s="747"/>
      <c r="RKA137" s="747"/>
      <c r="RKB137" s="747"/>
      <c r="RKC137" s="747"/>
      <c r="RKD137" s="747"/>
      <c r="RKE137" s="747"/>
      <c r="RKF137" s="747"/>
      <c r="RKG137" s="747"/>
      <c r="RKH137" s="747"/>
      <c r="RKI137" s="747"/>
      <c r="RKJ137" s="747"/>
      <c r="RKK137" s="747"/>
      <c r="RKL137" s="747"/>
      <c r="RKM137" s="747"/>
      <c r="RKN137" s="747"/>
      <c r="RKO137" s="747"/>
      <c r="RKP137" s="747"/>
      <c r="RKQ137" s="747"/>
      <c r="RKR137" s="747"/>
      <c r="RKS137" s="747"/>
      <c r="RKT137" s="747"/>
      <c r="RKU137" s="747"/>
      <c r="RKV137" s="747"/>
      <c r="RKW137" s="747"/>
      <c r="RKX137" s="747"/>
      <c r="RKY137" s="747"/>
      <c r="RKZ137" s="747"/>
      <c r="RLA137" s="747"/>
      <c r="RLB137" s="747"/>
      <c r="RLC137" s="747"/>
      <c r="RLD137" s="747"/>
      <c r="RLE137" s="747"/>
      <c r="RLF137" s="747"/>
      <c r="RLG137" s="747"/>
      <c r="RLH137" s="747"/>
      <c r="RLI137" s="747"/>
      <c r="RLJ137" s="747"/>
      <c r="RLK137" s="747"/>
      <c r="RLL137" s="747"/>
      <c r="RLM137" s="747"/>
      <c r="RLN137" s="747"/>
      <c r="RLO137" s="747"/>
      <c r="RLP137" s="747"/>
      <c r="RLQ137" s="747"/>
      <c r="RLR137" s="747"/>
      <c r="RLS137" s="747"/>
      <c r="RLT137" s="747"/>
      <c r="RLU137" s="747"/>
      <c r="RLV137" s="747"/>
      <c r="RLW137" s="747"/>
      <c r="RLX137" s="747"/>
      <c r="RLY137" s="747"/>
      <c r="RLZ137" s="747"/>
      <c r="RMA137" s="747"/>
      <c r="RMB137" s="747"/>
      <c r="RMC137" s="747"/>
      <c r="RMD137" s="747"/>
      <c r="RME137" s="747"/>
      <c r="RMF137" s="747"/>
      <c r="RMG137" s="747"/>
      <c r="RMH137" s="747"/>
      <c r="RMI137" s="747"/>
      <c r="RMJ137" s="747"/>
      <c r="RMK137" s="747"/>
      <c r="RML137" s="747"/>
      <c r="RMM137" s="747"/>
      <c r="RMN137" s="747"/>
      <c r="RMO137" s="747"/>
      <c r="RMP137" s="747"/>
      <c r="RMQ137" s="747"/>
      <c r="RMR137" s="747"/>
      <c r="RMS137" s="747"/>
      <c r="RMT137" s="747"/>
      <c r="RMU137" s="747"/>
      <c r="RMV137" s="747"/>
      <c r="RMW137" s="747"/>
      <c r="RMX137" s="747"/>
      <c r="RMY137" s="747"/>
      <c r="RMZ137" s="747"/>
      <c r="RNA137" s="747"/>
      <c r="RNB137" s="747"/>
      <c r="RNC137" s="747"/>
      <c r="RND137" s="747"/>
      <c r="RNE137" s="747"/>
      <c r="RNF137" s="747"/>
      <c r="RNG137" s="747"/>
      <c r="RNH137" s="747"/>
      <c r="RNI137" s="747"/>
      <c r="RNJ137" s="747"/>
      <c r="RNK137" s="747"/>
      <c r="RNL137" s="747"/>
      <c r="RNM137" s="747"/>
      <c r="RNN137" s="747"/>
      <c r="RNO137" s="747"/>
      <c r="RNP137" s="747"/>
      <c r="RNQ137" s="747"/>
      <c r="RNR137" s="747"/>
      <c r="RNS137" s="747"/>
      <c r="RNT137" s="747"/>
      <c r="RNU137" s="747"/>
      <c r="RNV137" s="747"/>
      <c r="RNW137" s="747"/>
      <c r="RNX137" s="747"/>
      <c r="RNY137" s="747"/>
      <c r="RNZ137" s="747"/>
      <c r="ROA137" s="747"/>
      <c r="ROB137" s="747"/>
      <c r="ROC137" s="747"/>
      <c r="ROD137" s="747"/>
      <c r="ROE137" s="747"/>
      <c r="ROF137" s="747"/>
      <c r="ROG137" s="747"/>
      <c r="ROH137" s="747"/>
      <c r="ROI137" s="747"/>
      <c r="ROJ137" s="747"/>
      <c r="ROK137" s="747"/>
      <c r="ROL137" s="747"/>
      <c r="ROM137" s="747"/>
      <c r="RON137" s="747"/>
      <c r="ROO137" s="747"/>
      <c r="ROP137" s="747"/>
      <c r="ROQ137" s="747"/>
      <c r="ROR137" s="747"/>
      <c r="ROS137" s="747"/>
      <c r="ROT137" s="747"/>
      <c r="ROU137" s="747"/>
      <c r="ROV137" s="747"/>
      <c r="ROW137" s="747"/>
      <c r="ROX137" s="747"/>
      <c r="ROY137" s="747"/>
      <c r="ROZ137" s="747"/>
      <c r="RPA137" s="747"/>
      <c r="RPB137" s="747"/>
      <c r="RPC137" s="747"/>
      <c r="RPD137" s="747"/>
      <c r="RPE137" s="747"/>
      <c r="RPF137" s="747"/>
      <c r="RPG137" s="747"/>
      <c r="RPH137" s="747"/>
      <c r="RPI137" s="747"/>
      <c r="RPJ137" s="747"/>
      <c r="RPK137" s="747"/>
      <c r="RPL137" s="747"/>
      <c r="RPM137" s="747"/>
      <c r="RPN137" s="747"/>
      <c r="RPO137" s="747"/>
      <c r="RPP137" s="747"/>
      <c r="RPQ137" s="747"/>
      <c r="RPR137" s="747"/>
      <c r="RPS137" s="747"/>
      <c r="RPT137" s="747"/>
      <c r="RPU137" s="747"/>
      <c r="RPV137" s="747"/>
      <c r="RPW137" s="747"/>
      <c r="RPX137" s="747"/>
      <c r="RPY137" s="747"/>
      <c r="RPZ137" s="747"/>
      <c r="RQA137" s="747"/>
      <c r="RQB137" s="747"/>
      <c r="RQC137" s="747"/>
      <c r="RQD137" s="747"/>
      <c r="RQE137" s="747"/>
      <c r="RQF137" s="747"/>
      <c r="RQG137" s="747"/>
      <c r="RQH137" s="747"/>
      <c r="RQI137" s="747"/>
      <c r="RQJ137" s="747"/>
      <c r="RQK137" s="747"/>
      <c r="RQL137" s="747"/>
      <c r="RQM137" s="747"/>
      <c r="RQN137" s="747"/>
      <c r="RQO137" s="747"/>
      <c r="RQP137" s="747"/>
      <c r="RQQ137" s="747"/>
      <c r="RQR137" s="747"/>
      <c r="RQS137" s="747"/>
      <c r="RQT137" s="747"/>
      <c r="RQU137" s="747"/>
      <c r="RQV137" s="747"/>
      <c r="RQW137" s="747"/>
      <c r="RQX137" s="747"/>
      <c r="RQY137" s="747"/>
      <c r="RQZ137" s="747"/>
      <c r="RRA137" s="747"/>
      <c r="RRB137" s="747"/>
      <c r="RRC137" s="747"/>
      <c r="RRD137" s="747"/>
      <c r="RRE137" s="747"/>
      <c r="RRF137" s="747"/>
      <c r="RRG137" s="747"/>
      <c r="RRH137" s="747"/>
      <c r="RRI137" s="747"/>
      <c r="RRJ137" s="747"/>
      <c r="RRK137" s="747"/>
      <c r="RRL137" s="747"/>
      <c r="RRM137" s="747"/>
      <c r="RRN137" s="747"/>
      <c r="RRO137" s="747"/>
      <c r="RRP137" s="747"/>
      <c r="RRQ137" s="747"/>
      <c r="RRR137" s="747"/>
      <c r="RRS137" s="747"/>
      <c r="RRT137" s="747"/>
      <c r="RRU137" s="747"/>
      <c r="RRV137" s="747"/>
      <c r="RRW137" s="747"/>
      <c r="RRX137" s="747"/>
      <c r="RRY137" s="747"/>
      <c r="RRZ137" s="747"/>
      <c r="RSA137" s="747"/>
      <c r="RSB137" s="747"/>
      <c r="RSC137" s="747"/>
      <c r="RSD137" s="747"/>
      <c r="RSE137" s="747"/>
      <c r="RSF137" s="747"/>
      <c r="RSG137" s="747"/>
      <c r="RSH137" s="747"/>
      <c r="RSI137" s="747"/>
      <c r="RSJ137" s="747"/>
      <c r="RSK137" s="747"/>
      <c r="RSL137" s="747"/>
      <c r="RSM137" s="747"/>
      <c r="RSN137" s="747"/>
      <c r="RSO137" s="747"/>
      <c r="RSP137" s="747"/>
      <c r="RSQ137" s="747"/>
      <c r="RSR137" s="747"/>
      <c r="RSS137" s="747"/>
      <c r="RST137" s="747"/>
      <c r="RSU137" s="747"/>
      <c r="RSV137" s="747"/>
      <c r="RSW137" s="747"/>
      <c r="RSX137" s="747"/>
      <c r="RSY137" s="747"/>
      <c r="RSZ137" s="747"/>
      <c r="RTA137" s="747"/>
      <c r="RTB137" s="747"/>
      <c r="RTC137" s="747"/>
      <c r="RTD137" s="747"/>
      <c r="RTE137" s="747"/>
      <c r="RTF137" s="747"/>
      <c r="RTG137" s="747"/>
      <c r="RTH137" s="747"/>
      <c r="RTI137" s="747"/>
      <c r="RTJ137" s="747"/>
      <c r="RTK137" s="747"/>
      <c r="RTL137" s="747"/>
      <c r="RTM137" s="747"/>
      <c r="RTN137" s="747"/>
      <c r="RTO137" s="747"/>
      <c r="RTP137" s="747"/>
      <c r="RTQ137" s="747"/>
      <c r="RTR137" s="747"/>
      <c r="RTS137" s="747"/>
      <c r="RTT137" s="747"/>
      <c r="RTU137" s="747"/>
      <c r="RTV137" s="747"/>
      <c r="RTW137" s="747"/>
      <c r="RTX137" s="747"/>
      <c r="RTY137" s="747"/>
      <c r="RTZ137" s="747"/>
      <c r="RUA137" s="747"/>
      <c r="RUB137" s="747"/>
      <c r="RUC137" s="747"/>
      <c r="RUD137" s="747"/>
      <c r="RUE137" s="747"/>
      <c r="RUF137" s="747"/>
      <c r="RUG137" s="747"/>
      <c r="RUH137" s="747"/>
      <c r="RUI137" s="747"/>
      <c r="RUJ137" s="747"/>
      <c r="RUK137" s="747"/>
      <c r="RUL137" s="747"/>
      <c r="RUM137" s="747"/>
      <c r="RUN137" s="747"/>
      <c r="RUO137" s="747"/>
      <c r="RUP137" s="747"/>
      <c r="RUQ137" s="747"/>
      <c r="RUR137" s="747"/>
      <c r="RUS137" s="747"/>
      <c r="RUT137" s="747"/>
      <c r="RUU137" s="747"/>
      <c r="RUV137" s="747"/>
      <c r="RUW137" s="747"/>
      <c r="RUX137" s="747"/>
      <c r="RUY137" s="747"/>
      <c r="RUZ137" s="747"/>
      <c r="RVA137" s="747"/>
      <c r="RVB137" s="747"/>
      <c r="RVC137" s="747"/>
      <c r="RVD137" s="747"/>
      <c r="RVE137" s="747"/>
      <c r="RVF137" s="747"/>
      <c r="RVG137" s="747"/>
      <c r="RVH137" s="747"/>
      <c r="RVI137" s="747"/>
      <c r="RVJ137" s="747"/>
      <c r="RVK137" s="747"/>
      <c r="RVL137" s="747"/>
      <c r="RVM137" s="747"/>
      <c r="RVN137" s="747"/>
      <c r="RVO137" s="747"/>
      <c r="RVP137" s="747"/>
      <c r="RVQ137" s="747"/>
      <c r="RVR137" s="747"/>
      <c r="RVS137" s="747"/>
      <c r="RVT137" s="747"/>
      <c r="RVU137" s="747"/>
      <c r="RVV137" s="747"/>
      <c r="RVW137" s="747"/>
      <c r="RVX137" s="747"/>
      <c r="RVY137" s="747"/>
      <c r="RVZ137" s="747"/>
      <c r="RWA137" s="747"/>
      <c r="RWB137" s="747"/>
      <c r="RWC137" s="747"/>
      <c r="RWD137" s="747"/>
      <c r="RWE137" s="747"/>
      <c r="RWF137" s="747"/>
      <c r="RWG137" s="747"/>
      <c r="RWH137" s="747"/>
      <c r="RWI137" s="747"/>
      <c r="RWJ137" s="747"/>
      <c r="RWK137" s="747"/>
      <c r="RWL137" s="747"/>
      <c r="RWM137" s="747"/>
      <c r="RWN137" s="747"/>
      <c r="RWO137" s="747"/>
      <c r="RWP137" s="747"/>
      <c r="RWQ137" s="747"/>
      <c r="RWR137" s="747"/>
      <c r="RWS137" s="747"/>
      <c r="RWT137" s="747"/>
      <c r="RWU137" s="747"/>
      <c r="RWV137" s="747"/>
      <c r="RWW137" s="747"/>
      <c r="RWX137" s="747"/>
      <c r="RWY137" s="747"/>
      <c r="RWZ137" s="747"/>
      <c r="RXA137" s="747"/>
      <c r="RXB137" s="747"/>
      <c r="RXC137" s="747"/>
      <c r="RXD137" s="747"/>
      <c r="RXE137" s="747"/>
      <c r="RXF137" s="747"/>
      <c r="RXG137" s="747"/>
      <c r="RXH137" s="747"/>
      <c r="RXI137" s="747"/>
      <c r="RXJ137" s="747"/>
      <c r="RXK137" s="747"/>
      <c r="RXL137" s="747"/>
      <c r="RXM137" s="747"/>
      <c r="RXN137" s="747"/>
      <c r="RXO137" s="747"/>
      <c r="RXP137" s="747"/>
      <c r="RXQ137" s="747"/>
      <c r="RXR137" s="747"/>
      <c r="RXS137" s="747"/>
      <c r="RXT137" s="747"/>
      <c r="RXU137" s="747"/>
      <c r="RXV137" s="747"/>
      <c r="RXW137" s="747"/>
      <c r="RXX137" s="747"/>
      <c r="RXY137" s="747"/>
      <c r="RXZ137" s="747"/>
      <c r="RYA137" s="747"/>
      <c r="RYB137" s="747"/>
      <c r="RYC137" s="747"/>
      <c r="RYD137" s="747"/>
      <c r="RYE137" s="747"/>
      <c r="RYF137" s="747"/>
      <c r="RYG137" s="747"/>
      <c r="RYH137" s="747"/>
      <c r="RYI137" s="747"/>
      <c r="RYJ137" s="747"/>
      <c r="RYK137" s="747"/>
      <c r="RYL137" s="747"/>
      <c r="RYM137" s="747"/>
      <c r="RYN137" s="747"/>
      <c r="RYO137" s="747"/>
      <c r="RYP137" s="747"/>
      <c r="RYQ137" s="747"/>
      <c r="RYR137" s="747"/>
      <c r="RYS137" s="747"/>
      <c r="RYT137" s="747"/>
      <c r="RYU137" s="747"/>
      <c r="RYV137" s="747"/>
      <c r="RYW137" s="747"/>
      <c r="RYX137" s="747"/>
      <c r="RYY137" s="747"/>
      <c r="RYZ137" s="747"/>
      <c r="RZA137" s="747"/>
      <c r="RZB137" s="747"/>
      <c r="RZC137" s="747"/>
      <c r="RZD137" s="747"/>
      <c r="RZE137" s="747"/>
      <c r="RZF137" s="747"/>
      <c r="RZG137" s="747"/>
      <c r="RZH137" s="747"/>
      <c r="RZI137" s="747"/>
      <c r="RZJ137" s="747"/>
      <c r="RZK137" s="747"/>
      <c r="RZL137" s="747"/>
      <c r="RZM137" s="747"/>
      <c r="RZN137" s="747"/>
      <c r="RZO137" s="747"/>
      <c r="RZP137" s="747"/>
      <c r="RZQ137" s="747"/>
      <c r="RZR137" s="747"/>
      <c r="RZS137" s="747"/>
      <c r="RZT137" s="747"/>
      <c r="RZU137" s="747"/>
      <c r="RZV137" s="747"/>
      <c r="RZW137" s="747"/>
      <c r="RZX137" s="747"/>
      <c r="RZY137" s="747"/>
      <c r="RZZ137" s="747"/>
      <c r="SAA137" s="747"/>
      <c r="SAB137" s="747"/>
      <c r="SAC137" s="747"/>
      <c r="SAD137" s="747"/>
      <c r="SAE137" s="747"/>
      <c r="SAF137" s="747"/>
      <c r="SAG137" s="747"/>
      <c r="SAH137" s="747"/>
      <c r="SAI137" s="747"/>
      <c r="SAJ137" s="747"/>
      <c r="SAK137" s="747"/>
      <c r="SAL137" s="747"/>
      <c r="SAM137" s="747"/>
      <c r="SAN137" s="747"/>
      <c r="SAO137" s="747"/>
      <c r="SAP137" s="747"/>
      <c r="SAQ137" s="747"/>
      <c r="SAR137" s="747"/>
      <c r="SAS137" s="747"/>
      <c r="SAT137" s="747"/>
      <c r="SAU137" s="747"/>
      <c r="SAV137" s="747"/>
      <c r="SAW137" s="747"/>
      <c r="SAX137" s="747"/>
      <c r="SAY137" s="747"/>
      <c r="SAZ137" s="747"/>
      <c r="SBA137" s="747"/>
      <c r="SBB137" s="747"/>
      <c r="SBC137" s="747"/>
      <c r="SBD137" s="747"/>
      <c r="SBE137" s="747"/>
      <c r="SBF137" s="747"/>
      <c r="SBG137" s="747"/>
      <c r="SBH137" s="747"/>
      <c r="SBI137" s="747"/>
      <c r="SBJ137" s="747"/>
      <c r="SBK137" s="747"/>
      <c r="SBL137" s="747"/>
      <c r="SBM137" s="747"/>
      <c r="SBN137" s="747"/>
      <c r="SBO137" s="747"/>
      <c r="SBP137" s="747"/>
      <c r="SBQ137" s="747"/>
      <c r="SBR137" s="747"/>
      <c r="SBS137" s="747"/>
      <c r="SBT137" s="747"/>
      <c r="SBU137" s="747"/>
      <c r="SBV137" s="747"/>
      <c r="SBW137" s="747"/>
      <c r="SBX137" s="747"/>
      <c r="SBY137" s="747"/>
      <c r="SBZ137" s="747"/>
      <c r="SCA137" s="747"/>
      <c r="SCB137" s="747"/>
      <c r="SCC137" s="747"/>
      <c r="SCD137" s="747"/>
      <c r="SCE137" s="747"/>
      <c r="SCF137" s="747"/>
      <c r="SCG137" s="747"/>
      <c r="SCH137" s="747"/>
      <c r="SCI137" s="747"/>
      <c r="SCJ137" s="747"/>
      <c r="SCK137" s="747"/>
      <c r="SCL137" s="747"/>
      <c r="SCM137" s="747"/>
      <c r="SCN137" s="747"/>
      <c r="SCO137" s="747"/>
      <c r="SCP137" s="747"/>
      <c r="SCQ137" s="747"/>
      <c r="SCR137" s="747"/>
      <c r="SCS137" s="747"/>
      <c r="SCT137" s="747"/>
      <c r="SCU137" s="747"/>
      <c r="SCV137" s="747"/>
      <c r="SCW137" s="747"/>
      <c r="SCX137" s="747"/>
      <c r="SCY137" s="747"/>
      <c r="SCZ137" s="747"/>
      <c r="SDA137" s="747"/>
      <c r="SDB137" s="747"/>
      <c r="SDC137" s="747"/>
      <c r="SDD137" s="747"/>
      <c r="SDE137" s="747"/>
      <c r="SDF137" s="747"/>
      <c r="SDG137" s="747"/>
      <c r="SDH137" s="747"/>
      <c r="SDI137" s="747"/>
      <c r="SDJ137" s="747"/>
      <c r="SDK137" s="747"/>
      <c r="SDL137" s="747"/>
      <c r="SDM137" s="747"/>
      <c r="SDN137" s="747"/>
      <c r="SDO137" s="747"/>
      <c r="SDP137" s="747"/>
      <c r="SDQ137" s="747"/>
      <c r="SDR137" s="747"/>
      <c r="SDS137" s="747"/>
      <c r="SDT137" s="747"/>
      <c r="SDU137" s="747"/>
      <c r="SDV137" s="747"/>
      <c r="SDW137" s="747"/>
      <c r="SDX137" s="747"/>
      <c r="SDY137" s="747"/>
      <c r="SDZ137" s="747"/>
      <c r="SEA137" s="747"/>
      <c r="SEB137" s="747"/>
      <c r="SEC137" s="747"/>
      <c r="SED137" s="747"/>
      <c r="SEE137" s="747"/>
      <c r="SEF137" s="747"/>
      <c r="SEG137" s="747"/>
      <c r="SEH137" s="747"/>
      <c r="SEI137" s="747"/>
      <c r="SEJ137" s="747"/>
      <c r="SEK137" s="747"/>
      <c r="SEL137" s="747"/>
      <c r="SEM137" s="747"/>
      <c r="SEN137" s="747"/>
      <c r="SEO137" s="747"/>
      <c r="SEP137" s="747"/>
      <c r="SEQ137" s="747"/>
      <c r="SER137" s="747"/>
      <c r="SES137" s="747"/>
      <c r="SET137" s="747"/>
      <c r="SEU137" s="747"/>
      <c r="SEV137" s="747"/>
      <c r="SEW137" s="747"/>
      <c r="SEX137" s="747"/>
      <c r="SEY137" s="747"/>
      <c r="SEZ137" s="747"/>
      <c r="SFA137" s="747"/>
      <c r="SFB137" s="747"/>
      <c r="SFC137" s="747"/>
      <c r="SFD137" s="747"/>
      <c r="SFE137" s="747"/>
      <c r="SFF137" s="747"/>
      <c r="SFG137" s="747"/>
      <c r="SFH137" s="747"/>
      <c r="SFI137" s="747"/>
      <c r="SFJ137" s="747"/>
      <c r="SFK137" s="747"/>
      <c r="SFL137" s="747"/>
      <c r="SFM137" s="747"/>
      <c r="SFN137" s="747"/>
      <c r="SFO137" s="747"/>
      <c r="SFP137" s="747"/>
      <c r="SFQ137" s="747"/>
      <c r="SFR137" s="747"/>
      <c r="SFS137" s="747"/>
      <c r="SFT137" s="747"/>
      <c r="SFU137" s="747"/>
      <c r="SFV137" s="747"/>
      <c r="SFW137" s="747"/>
      <c r="SFX137" s="747"/>
      <c r="SFY137" s="747"/>
      <c r="SFZ137" s="747"/>
      <c r="SGA137" s="747"/>
      <c r="SGB137" s="747"/>
      <c r="SGC137" s="747"/>
      <c r="SGD137" s="747"/>
      <c r="SGE137" s="747"/>
      <c r="SGF137" s="747"/>
      <c r="SGG137" s="747"/>
      <c r="SGH137" s="747"/>
      <c r="SGI137" s="747"/>
      <c r="SGJ137" s="747"/>
      <c r="SGK137" s="747"/>
      <c r="SGL137" s="747"/>
      <c r="SGM137" s="747"/>
      <c r="SGN137" s="747"/>
      <c r="SGO137" s="747"/>
      <c r="SGP137" s="747"/>
      <c r="SGQ137" s="747"/>
      <c r="SGR137" s="747"/>
      <c r="SGS137" s="747"/>
      <c r="SGT137" s="747"/>
      <c r="SGU137" s="747"/>
      <c r="SGV137" s="747"/>
      <c r="SGW137" s="747"/>
      <c r="SGX137" s="747"/>
      <c r="SGY137" s="747"/>
      <c r="SGZ137" s="747"/>
      <c r="SHA137" s="747"/>
      <c r="SHB137" s="747"/>
      <c r="SHC137" s="747"/>
      <c r="SHD137" s="747"/>
      <c r="SHE137" s="747"/>
      <c r="SHF137" s="747"/>
      <c r="SHG137" s="747"/>
      <c r="SHH137" s="747"/>
      <c r="SHI137" s="747"/>
      <c r="SHJ137" s="747"/>
      <c r="SHK137" s="747"/>
      <c r="SHL137" s="747"/>
      <c r="SHM137" s="747"/>
      <c r="SHN137" s="747"/>
      <c r="SHO137" s="747"/>
      <c r="SHP137" s="747"/>
      <c r="SHQ137" s="747"/>
      <c r="SHR137" s="747"/>
      <c r="SHS137" s="747"/>
      <c r="SHT137" s="747"/>
      <c r="SHU137" s="747"/>
      <c r="SHV137" s="747"/>
      <c r="SHW137" s="747"/>
      <c r="SHX137" s="747"/>
      <c r="SHY137" s="747"/>
      <c r="SHZ137" s="747"/>
      <c r="SIA137" s="747"/>
      <c r="SIB137" s="747"/>
      <c r="SIC137" s="747"/>
      <c r="SID137" s="747"/>
      <c r="SIE137" s="747"/>
      <c r="SIF137" s="747"/>
      <c r="SIG137" s="747"/>
      <c r="SIH137" s="747"/>
      <c r="SII137" s="747"/>
      <c r="SIJ137" s="747"/>
      <c r="SIK137" s="747"/>
      <c r="SIL137" s="747"/>
      <c r="SIM137" s="747"/>
      <c r="SIN137" s="747"/>
      <c r="SIO137" s="747"/>
      <c r="SIP137" s="747"/>
      <c r="SIQ137" s="747"/>
      <c r="SIR137" s="747"/>
      <c r="SIS137" s="747"/>
      <c r="SIT137" s="747"/>
      <c r="SIU137" s="747"/>
      <c r="SIV137" s="747"/>
      <c r="SIW137" s="747"/>
      <c r="SIX137" s="747"/>
      <c r="SIY137" s="747"/>
      <c r="SIZ137" s="747"/>
      <c r="SJA137" s="747"/>
      <c r="SJB137" s="747"/>
      <c r="SJC137" s="747"/>
      <c r="SJD137" s="747"/>
      <c r="SJE137" s="747"/>
      <c r="SJF137" s="747"/>
      <c r="SJG137" s="747"/>
      <c r="SJH137" s="747"/>
      <c r="SJI137" s="747"/>
      <c r="SJJ137" s="747"/>
      <c r="SJK137" s="747"/>
      <c r="SJL137" s="747"/>
      <c r="SJM137" s="747"/>
      <c r="SJN137" s="747"/>
      <c r="SJO137" s="747"/>
      <c r="SJP137" s="747"/>
      <c r="SJQ137" s="747"/>
      <c r="SJR137" s="747"/>
      <c r="SJS137" s="747"/>
      <c r="SJT137" s="747"/>
      <c r="SJU137" s="747"/>
      <c r="SJV137" s="747"/>
      <c r="SJW137" s="747"/>
      <c r="SJX137" s="747"/>
      <c r="SJY137" s="747"/>
      <c r="SJZ137" s="747"/>
      <c r="SKA137" s="747"/>
      <c r="SKB137" s="747"/>
      <c r="SKC137" s="747"/>
      <c r="SKD137" s="747"/>
      <c r="SKE137" s="747"/>
      <c r="SKF137" s="747"/>
      <c r="SKG137" s="747"/>
      <c r="SKH137" s="747"/>
      <c r="SKI137" s="747"/>
      <c r="SKJ137" s="747"/>
      <c r="SKK137" s="747"/>
      <c r="SKL137" s="747"/>
      <c r="SKM137" s="747"/>
      <c r="SKN137" s="747"/>
      <c r="SKO137" s="747"/>
      <c r="SKP137" s="747"/>
      <c r="SKQ137" s="747"/>
      <c r="SKR137" s="747"/>
      <c r="SKS137" s="747"/>
      <c r="SKT137" s="747"/>
      <c r="SKU137" s="747"/>
      <c r="SKV137" s="747"/>
      <c r="SKW137" s="747"/>
      <c r="SKX137" s="747"/>
      <c r="SKY137" s="747"/>
      <c r="SKZ137" s="747"/>
      <c r="SLA137" s="747"/>
      <c r="SLB137" s="747"/>
      <c r="SLC137" s="747"/>
      <c r="SLD137" s="747"/>
      <c r="SLE137" s="747"/>
      <c r="SLF137" s="747"/>
      <c r="SLG137" s="747"/>
      <c r="SLH137" s="747"/>
      <c r="SLI137" s="747"/>
      <c r="SLJ137" s="747"/>
      <c r="SLK137" s="747"/>
      <c r="SLL137" s="747"/>
      <c r="SLM137" s="747"/>
      <c r="SLN137" s="747"/>
      <c r="SLO137" s="747"/>
      <c r="SLP137" s="747"/>
      <c r="SLQ137" s="747"/>
      <c r="SLR137" s="747"/>
      <c r="SLS137" s="747"/>
      <c r="SLT137" s="747"/>
      <c r="SLU137" s="747"/>
      <c r="SLV137" s="747"/>
      <c r="SLW137" s="747"/>
      <c r="SLX137" s="747"/>
      <c r="SLY137" s="747"/>
      <c r="SLZ137" s="747"/>
      <c r="SMA137" s="747"/>
      <c r="SMB137" s="747"/>
      <c r="SMC137" s="747"/>
      <c r="SMD137" s="747"/>
      <c r="SME137" s="747"/>
      <c r="SMF137" s="747"/>
      <c r="SMG137" s="747"/>
      <c r="SMH137" s="747"/>
      <c r="SMI137" s="747"/>
      <c r="SMJ137" s="747"/>
      <c r="SMK137" s="747"/>
      <c r="SML137" s="747"/>
      <c r="SMM137" s="747"/>
      <c r="SMN137" s="747"/>
      <c r="SMO137" s="747"/>
      <c r="SMP137" s="747"/>
      <c r="SMQ137" s="747"/>
      <c r="SMR137" s="747"/>
      <c r="SMS137" s="747"/>
      <c r="SMT137" s="747"/>
      <c r="SMU137" s="747"/>
      <c r="SMV137" s="747"/>
      <c r="SMW137" s="747"/>
      <c r="SMX137" s="747"/>
      <c r="SMY137" s="747"/>
      <c r="SMZ137" s="747"/>
      <c r="SNA137" s="747"/>
      <c r="SNB137" s="747"/>
      <c r="SNC137" s="747"/>
      <c r="SND137" s="747"/>
      <c r="SNE137" s="747"/>
      <c r="SNF137" s="747"/>
      <c r="SNG137" s="747"/>
      <c r="SNH137" s="747"/>
      <c r="SNI137" s="747"/>
      <c r="SNJ137" s="747"/>
      <c r="SNK137" s="747"/>
      <c r="SNL137" s="747"/>
      <c r="SNM137" s="747"/>
      <c r="SNN137" s="747"/>
      <c r="SNO137" s="747"/>
      <c r="SNP137" s="747"/>
      <c r="SNQ137" s="747"/>
      <c r="SNR137" s="747"/>
      <c r="SNS137" s="747"/>
      <c r="SNT137" s="747"/>
      <c r="SNU137" s="747"/>
      <c r="SNV137" s="747"/>
      <c r="SNW137" s="747"/>
      <c r="SNX137" s="747"/>
      <c r="SNY137" s="747"/>
      <c r="SNZ137" s="747"/>
      <c r="SOA137" s="747"/>
      <c r="SOB137" s="747"/>
      <c r="SOC137" s="747"/>
      <c r="SOD137" s="747"/>
      <c r="SOE137" s="747"/>
      <c r="SOF137" s="747"/>
      <c r="SOG137" s="747"/>
      <c r="SOH137" s="747"/>
      <c r="SOI137" s="747"/>
      <c r="SOJ137" s="747"/>
      <c r="SOK137" s="747"/>
      <c r="SOL137" s="747"/>
      <c r="SOM137" s="747"/>
      <c r="SON137" s="747"/>
      <c r="SOO137" s="747"/>
      <c r="SOP137" s="747"/>
      <c r="SOQ137" s="747"/>
      <c r="SOR137" s="747"/>
      <c r="SOS137" s="747"/>
      <c r="SOT137" s="747"/>
      <c r="SOU137" s="747"/>
      <c r="SOV137" s="747"/>
      <c r="SOW137" s="747"/>
      <c r="SOX137" s="747"/>
      <c r="SOY137" s="747"/>
      <c r="SOZ137" s="747"/>
      <c r="SPA137" s="747"/>
      <c r="SPB137" s="747"/>
      <c r="SPC137" s="747"/>
      <c r="SPD137" s="747"/>
      <c r="SPE137" s="747"/>
      <c r="SPF137" s="747"/>
      <c r="SPG137" s="747"/>
      <c r="SPH137" s="747"/>
      <c r="SPI137" s="747"/>
      <c r="SPJ137" s="747"/>
      <c r="SPK137" s="747"/>
      <c r="SPL137" s="747"/>
      <c r="SPM137" s="747"/>
      <c r="SPN137" s="747"/>
      <c r="SPO137" s="747"/>
      <c r="SPP137" s="747"/>
      <c r="SPQ137" s="747"/>
      <c r="SPR137" s="747"/>
      <c r="SPS137" s="747"/>
      <c r="SPT137" s="747"/>
      <c r="SPU137" s="747"/>
      <c r="SPV137" s="747"/>
      <c r="SPW137" s="747"/>
      <c r="SPX137" s="747"/>
      <c r="SPY137" s="747"/>
      <c r="SPZ137" s="747"/>
      <c r="SQA137" s="747"/>
      <c r="SQB137" s="747"/>
      <c r="SQC137" s="747"/>
      <c r="SQD137" s="747"/>
      <c r="SQE137" s="747"/>
      <c r="SQF137" s="747"/>
      <c r="SQG137" s="747"/>
      <c r="SQH137" s="747"/>
      <c r="SQI137" s="747"/>
      <c r="SQJ137" s="747"/>
      <c r="SQK137" s="747"/>
      <c r="SQL137" s="747"/>
      <c r="SQM137" s="747"/>
      <c r="SQN137" s="747"/>
      <c r="SQO137" s="747"/>
      <c r="SQP137" s="747"/>
      <c r="SQQ137" s="747"/>
      <c r="SQR137" s="747"/>
      <c r="SQS137" s="747"/>
      <c r="SQT137" s="747"/>
      <c r="SQU137" s="747"/>
      <c r="SQV137" s="747"/>
      <c r="SQW137" s="747"/>
      <c r="SQX137" s="747"/>
      <c r="SQY137" s="747"/>
      <c r="SQZ137" s="747"/>
      <c r="SRA137" s="747"/>
      <c r="SRB137" s="747"/>
      <c r="SRC137" s="747"/>
      <c r="SRD137" s="747"/>
      <c r="SRE137" s="747"/>
      <c r="SRF137" s="747"/>
      <c r="SRG137" s="747"/>
      <c r="SRH137" s="747"/>
      <c r="SRI137" s="747"/>
      <c r="SRJ137" s="747"/>
      <c r="SRK137" s="747"/>
      <c r="SRL137" s="747"/>
      <c r="SRM137" s="747"/>
      <c r="SRN137" s="747"/>
      <c r="SRO137" s="747"/>
      <c r="SRP137" s="747"/>
      <c r="SRQ137" s="747"/>
      <c r="SRR137" s="747"/>
      <c r="SRS137" s="747"/>
      <c r="SRT137" s="747"/>
      <c r="SRU137" s="747"/>
      <c r="SRV137" s="747"/>
      <c r="SRW137" s="747"/>
      <c r="SRX137" s="747"/>
      <c r="SRY137" s="747"/>
      <c r="SRZ137" s="747"/>
      <c r="SSA137" s="747"/>
      <c r="SSB137" s="747"/>
      <c r="SSC137" s="747"/>
      <c r="SSD137" s="747"/>
      <c r="SSE137" s="747"/>
      <c r="SSF137" s="747"/>
      <c r="SSG137" s="747"/>
      <c r="SSH137" s="747"/>
      <c r="SSI137" s="747"/>
      <c r="SSJ137" s="747"/>
      <c r="SSK137" s="747"/>
      <c r="SSL137" s="747"/>
      <c r="SSM137" s="747"/>
      <c r="SSN137" s="747"/>
      <c r="SSO137" s="747"/>
      <c r="SSP137" s="747"/>
      <c r="SSQ137" s="747"/>
      <c r="SSR137" s="747"/>
      <c r="SSS137" s="747"/>
      <c r="SST137" s="747"/>
      <c r="SSU137" s="747"/>
      <c r="SSV137" s="747"/>
      <c r="SSW137" s="747"/>
      <c r="SSX137" s="747"/>
      <c r="SSY137" s="747"/>
      <c r="SSZ137" s="747"/>
      <c r="STA137" s="747"/>
      <c r="STB137" s="747"/>
      <c r="STC137" s="747"/>
      <c r="STD137" s="747"/>
      <c r="STE137" s="747"/>
      <c r="STF137" s="747"/>
      <c r="STG137" s="747"/>
      <c r="STH137" s="747"/>
      <c r="STI137" s="747"/>
      <c r="STJ137" s="747"/>
      <c r="STK137" s="747"/>
      <c r="STL137" s="747"/>
      <c r="STM137" s="747"/>
      <c r="STN137" s="747"/>
      <c r="STO137" s="747"/>
      <c r="STP137" s="747"/>
      <c r="STQ137" s="747"/>
      <c r="STR137" s="747"/>
      <c r="STS137" s="747"/>
      <c r="STT137" s="747"/>
      <c r="STU137" s="747"/>
      <c r="STV137" s="747"/>
      <c r="STW137" s="747"/>
      <c r="STX137" s="747"/>
      <c r="STY137" s="747"/>
      <c r="STZ137" s="747"/>
      <c r="SUA137" s="747"/>
      <c r="SUB137" s="747"/>
      <c r="SUC137" s="747"/>
      <c r="SUD137" s="747"/>
      <c r="SUE137" s="747"/>
      <c r="SUF137" s="747"/>
      <c r="SUG137" s="747"/>
      <c r="SUH137" s="747"/>
      <c r="SUI137" s="747"/>
      <c r="SUJ137" s="747"/>
      <c r="SUK137" s="747"/>
      <c r="SUL137" s="747"/>
      <c r="SUM137" s="747"/>
      <c r="SUN137" s="747"/>
      <c r="SUO137" s="747"/>
      <c r="SUP137" s="747"/>
      <c r="SUQ137" s="747"/>
      <c r="SUR137" s="747"/>
      <c r="SUS137" s="747"/>
      <c r="SUT137" s="747"/>
      <c r="SUU137" s="747"/>
      <c r="SUV137" s="747"/>
      <c r="SUW137" s="747"/>
      <c r="SUX137" s="747"/>
      <c r="SUY137" s="747"/>
      <c r="SUZ137" s="747"/>
      <c r="SVA137" s="747"/>
      <c r="SVB137" s="747"/>
      <c r="SVC137" s="747"/>
      <c r="SVD137" s="747"/>
      <c r="SVE137" s="747"/>
      <c r="SVF137" s="747"/>
      <c r="SVG137" s="747"/>
      <c r="SVH137" s="747"/>
      <c r="SVI137" s="747"/>
      <c r="SVJ137" s="747"/>
      <c r="SVK137" s="747"/>
      <c r="SVL137" s="747"/>
      <c r="SVM137" s="747"/>
      <c r="SVN137" s="747"/>
      <c r="SVO137" s="747"/>
      <c r="SVP137" s="747"/>
      <c r="SVQ137" s="747"/>
      <c r="SVR137" s="747"/>
      <c r="SVS137" s="747"/>
      <c r="SVT137" s="747"/>
      <c r="SVU137" s="747"/>
      <c r="SVV137" s="747"/>
      <c r="SVW137" s="747"/>
      <c r="SVX137" s="747"/>
      <c r="SVY137" s="747"/>
      <c r="SVZ137" s="747"/>
      <c r="SWA137" s="747"/>
      <c r="SWB137" s="747"/>
      <c r="SWC137" s="747"/>
      <c r="SWD137" s="747"/>
      <c r="SWE137" s="747"/>
      <c r="SWF137" s="747"/>
      <c r="SWG137" s="747"/>
      <c r="SWH137" s="747"/>
      <c r="SWI137" s="747"/>
      <c r="SWJ137" s="747"/>
      <c r="SWK137" s="747"/>
      <c r="SWL137" s="747"/>
      <c r="SWM137" s="747"/>
      <c r="SWN137" s="747"/>
      <c r="SWO137" s="747"/>
      <c r="SWP137" s="747"/>
      <c r="SWQ137" s="747"/>
      <c r="SWR137" s="747"/>
      <c r="SWS137" s="747"/>
      <c r="SWT137" s="747"/>
      <c r="SWU137" s="747"/>
      <c r="SWV137" s="747"/>
      <c r="SWW137" s="747"/>
      <c r="SWX137" s="747"/>
      <c r="SWY137" s="747"/>
      <c r="SWZ137" s="747"/>
      <c r="SXA137" s="747"/>
      <c r="SXB137" s="747"/>
      <c r="SXC137" s="747"/>
      <c r="SXD137" s="747"/>
      <c r="SXE137" s="747"/>
      <c r="SXF137" s="747"/>
      <c r="SXG137" s="747"/>
      <c r="SXH137" s="747"/>
      <c r="SXI137" s="747"/>
      <c r="SXJ137" s="747"/>
      <c r="SXK137" s="747"/>
      <c r="SXL137" s="747"/>
      <c r="SXM137" s="747"/>
      <c r="SXN137" s="747"/>
      <c r="SXO137" s="747"/>
      <c r="SXP137" s="747"/>
      <c r="SXQ137" s="747"/>
      <c r="SXR137" s="747"/>
      <c r="SXS137" s="747"/>
      <c r="SXT137" s="747"/>
      <c r="SXU137" s="747"/>
      <c r="SXV137" s="747"/>
      <c r="SXW137" s="747"/>
      <c r="SXX137" s="747"/>
      <c r="SXY137" s="747"/>
      <c r="SXZ137" s="747"/>
      <c r="SYA137" s="747"/>
      <c r="SYB137" s="747"/>
      <c r="SYC137" s="747"/>
      <c r="SYD137" s="747"/>
      <c r="SYE137" s="747"/>
      <c r="SYF137" s="747"/>
      <c r="SYG137" s="747"/>
      <c r="SYH137" s="747"/>
      <c r="SYI137" s="747"/>
      <c r="SYJ137" s="747"/>
      <c r="SYK137" s="747"/>
      <c r="SYL137" s="747"/>
      <c r="SYM137" s="747"/>
      <c r="SYN137" s="747"/>
      <c r="SYO137" s="747"/>
      <c r="SYP137" s="747"/>
      <c r="SYQ137" s="747"/>
      <c r="SYR137" s="747"/>
      <c r="SYS137" s="747"/>
      <c r="SYT137" s="747"/>
      <c r="SYU137" s="747"/>
      <c r="SYV137" s="747"/>
      <c r="SYW137" s="747"/>
      <c r="SYX137" s="747"/>
      <c r="SYY137" s="747"/>
      <c r="SYZ137" s="747"/>
      <c r="SZA137" s="747"/>
      <c r="SZB137" s="747"/>
      <c r="SZC137" s="747"/>
      <c r="SZD137" s="747"/>
      <c r="SZE137" s="747"/>
      <c r="SZF137" s="747"/>
      <c r="SZG137" s="747"/>
      <c r="SZH137" s="747"/>
      <c r="SZI137" s="747"/>
      <c r="SZJ137" s="747"/>
      <c r="SZK137" s="747"/>
      <c r="SZL137" s="747"/>
      <c r="SZM137" s="747"/>
      <c r="SZN137" s="747"/>
      <c r="SZO137" s="747"/>
      <c r="SZP137" s="747"/>
      <c r="SZQ137" s="747"/>
      <c r="SZR137" s="747"/>
      <c r="SZS137" s="747"/>
      <c r="SZT137" s="747"/>
      <c r="SZU137" s="747"/>
      <c r="SZV137" s="747"/>
      <c r="SZW137" s="747"/>
      <c r="SZX137" s="747"/>
      <c r="SZY137" s="747"/>
      <c r="SZZ137" s="747"/>
      <c r="TAA137" s="747"/>
      <c r="TAB137" s="747"/>
      <c r="TAC137" s="747"/>
      <c r="TAD137" s="747"/>
      <c r="TAE137" s="747"/>
      <c r="TAF137" s="747"/>
      <c r="TAG137" s="747"/>
      <c r="TAH137" s="747"/>
      <c r="TAI137" s="747"/>
      <c r="TAJ137" s="747"/>
      <c r="TAK137" s="747"/>
      <c r="TAL137" s="747"/>
      <c r="TAM137" s="747"/>
      <c r="TAN137" s="747"/>
      <c r="TAO137" s="747"/>
      <c r="TAP137" s="747"/>
      <c r="TAQ137" s="747"/>
      <c r="TAR137" s="747"/>
      <c r="TAS137" s="747"/>
      <c r="TAT137" s="747"/>
      <c r="TAU137" s="747"/>
      <c r="TAV137" s="747"/>
      <c r="TAW137" s="747"/>
      <c r="TAX137" s="747"/>
      <c r="TAY137" s="747"/>
      <c r="TAZ137" s="747"/>
      <c r="TBA137" s="747"/>
      <c r="TBB137" s="747"/>
      <c r="TBC137" s="747"/>
      <c r="TBD137" s="747"/>
      <c r="TBE137" s="747"/>
      <c r="TBF137" s="747"/>
      <c r="TBG137" s="747"/>
      <c r="TBH137" s="747"/>
      <c r="TBI137" s="747"/>
      <c r="TBJ137" s="747"/>
      <c r="TBK137" s="747"/>
      <c r="TBL137" s="747"/>
      <c r="TBM137" s="747"/>
      <c r="TBN137" s="747"/>
      <c r="TBO137" s="747"/>
      <c r="TBP137" s="747"/>
      <c r="TBQ137" s="747"/>
      <c r="TBR137" s="747"/>
      <c r="TBS137" s="747"/>
      <c r="TBT137" s="747"/>
      <c r="TBU137" s="747"/>
      <c r="TBV137" s="747"/>
      <c r="TBW137" s="747"/>
      <c r="TBX137" s="747"/>
      <c r="TBY137" s="747"/>
      <c r="TBZ137" s="747"/>
      <c r="TCA137" s="747"/>
      <c r="TCB137" s="747"/>
      <c r="TCC137" s="747"/>
      <c r="TCD137" s="747"/>
      <c r="TCE137" s="747"/>
      <c r="TCF137" s="747"/>
      <c r="TCG137" s="747"/>
      <c r="TCH137" s="747"/>
      <c r="TCI137" s="747"/>
      <c r="TCJ137" s="747"/>
      <c r="TCK137" s="747"/>
      <c r="TCL137" s="747"/>
      <c r="TCM137" s="747"/>
      <c r="TCN137" s="747"/>
      <c r="TCO137" s="747"/>
      <c r="TCP137" s="747"/>
      <c r="TCQ137" s="747"/>
      <c r="TCR137" s="747"/>
      <c r="TCS137" s="747"/>
      <c r="TCT137" s="747"/>
      <c r="TCU137" s="747"/>
      <c r="TCV137" s="747"/>
      <c r="TCW137" s="747"/>
      <c r="TCX137" s="747"/>
      <c r="TCY137" s="747"/>
      <c r="TCZ137" s="747"/>
      <c r="TDA137" s="747"/>
      <c r="TDB137" s="747"/>
      <c r="TDC137" s="747"/>
      <c r="TDD137" s="747"/>
      <c r="TDE137" s="747"/>
      <c r="TDF137" s="747"/>
      <c r="TDG137" s="747"/>
      <c r="TDH137" s="747"/>
      <c r="TDI137" s="747"/>
      <c r="TDJ137" s="747"/>
      <c r="TDK137" s="747"/>
      <c r="TDL137" s="747"/>
      <c r="TDM137" s="747"/>
      <c r="TDN137" s="747"/>
      <c r="TDO137" s="747"/>
      <c r="TDP137" s="747"/>
      <c r="TDQ137" s="747"/>
      <c r="TDR137" s="747"/>
      <c r="TDS137" s="747"/>
      <c r="TDT137" s="747"/>
      <c r="TDU137" s="747"/>
      <c r="TDV137" s="747"/>
      <c r="TDW137" s="747"/>
      <c r="TDX137" s="747"/>
      <c r="TDY137" s="747"/>
      <c r="TDZ137" s="747"/>
      <c r="TEA137" s="747"/>
      <c r="TEB137" s="747"/>
      <c r="TEC137" s="747"/>
      <c r="TED137" s="747"/>
      <c r="TEE137" s="747"/>
      <c r="TEF137" s="747"/>
      <c r="TEG137" s="747"/>
      <c r="TEH137" s="747"/>
      <c r="TEI137" s="747"/>
      <c r="TEJ137" s="747"/>
      <c r="TEK137" s="747"/>
      <c r="TEL137" s="747"/>
      <c r="TEM137" s="747"/>
      <c r="TEN137" s="747"/>
      <c r="TEO137" s="747"/>
      <c r="TEP137" s="747"/>
      <c r="TEQ137" s="747"/>
      <c r="TER137" s="747"/>
      <c r="TES137" s="747"/>
      <c r="TET137" s="747"/>
      <c r="TEU137" s="747"/>
      <c r="TEV137" s="747"/>
      <c r="TEW137" s="747"/>
      <c r="TEX137" s="747"/>
      <c r="TEY137" s="747"/>
      <c r="TEZ137" s="747"/>
      <c r="TFA137" s="747"/>
      <c r="TFB137" s="747"/>
      <c r="TFC137" s="747"/>
      <c r="TFD137" s="747"/>
      <c r="TFE137" s="747"/>
      <c r="TFF137" s="747"/>
      <c r="TFG137" s="747"/>
      <c r="TFH137" s="747"/>
      <c r="TFI137" s="747"/>
      <c r="TFJ137" s="747"/>
      <c r="TFK137" s="747"/>
      <c r="TFL137" s="747"/>
      <c r="TFM137" s="747"/>
      <c r="TFN137" s="747"/>
      <c r="TFO137" s="747"/>
      <c r="TFP137" s="747"/>
      <c r="TFQ137" s="747"/>
      <c r="TFR137" s="747"/>
      <c r="TFS137" s="747"/>
      <c r="TFT137" s="747"/>
      <c r="TFU137" s="747"/>
      <c r="TFV137" s="747"/>
      <c r="TFW137" s="747"/>
      <c r="TFX137" s="747"/>
      <c r="TFY137" s="747"/>
      <c r="TFZ137" s="747"/>
      <c r="TGA137" s="747"/>
      <c r="TGB137" s="747"/>
      <c r="TGC137" s="747"/>
      <c r="TGD137" s="747"/>
      <c r="TGE137" s="747"/>
      <c r="TGF137" s="747"/>
      <c r="TGG137" s="747"/>
      <c r="TGH137" s="747"/>
      <c r="TGI137" s="747"/>
      <c r="TGJ137" s="747"/>
      <c r="TGK137" s="747"/>
      <c r="TGL137" s="747"/>
      <c r="TGM137" s="747"/>
      <c r="TGN137" s="747"/>
      <c r="TGO137" s="747"/>
      <c r="TGP137" s="747"/>
      <c r="TGQ137" s="747"/>
      <c r="TGR137" s="747"/>
      <c r="TGS137" s="747"/>
      <c r="TGT137" s="747"/>
      <c r="TGU137" s="747"/>
      <c r="TGV137" s="747"/>
      <c r="TGW137" s="747"/>
      <c r="TGX137" s="747"/>
      <c r="TGY137" s="747"/>
      <c r="TGZ137" s="747"/>
      <c r="THA137" s="747"/>
      <c r="THB137" s="747"/>
      <c r="THC137" s="747"/>
      <c r="THD137" s="747"/>
      <c r="THE137" s="747"/>
      <c r="THF137" s="747"/>
      <c r="THG137" s="747"/>
      <c r="THH137" s="747"/>
      <c r="THI137" s="747"/>
      <c r="THJ137" s="747"/>
      <c r="THK137" s="747"/>
      <c r="THL137" s="747"/>
      <c r="THM137" s="747"/>
      <c r="THN137" s="747"/>
      <c r="THO137" s="747"/>
      <c r="THP137" s="747"/>
      <c r="THQ137" s="747"/>
      <c r="THR137" s="747"/>
      <c r="THS137" s="747"/>
      <c r="THT137" s="747"/>
      <c r="THU137" s="747"/>
      <c r="THV137" s="747"/>
      <c r="THW137" s="747"/>
      <c r="THX137" s="747"/>
      <c r="THY137" s="747"/>
      <c r="THZ137" s="747"/>
      <c r="TIA137" s="747"/>
      <c r="TIB137" s="747"/>
      <c r="TIC137" s="747"/>
      <c r="TID137" s="747"/>
      <c r="TIE137" s="747"/>
      <c r="TIF137" s="747"/>
      <c r="TIG137" s="747"/>
      <c r="TIH137" s="747"/>
      <c r="TII137" s="747"/>
      <c r="TIJ137" s="747"/>
      <c r="TIK137" s="747"/>
      <c r="TIL137" s="747"/>
      <c r="TIM137" s="747"/>
      <c r="TIN137" s="747"/>
      <c r="TIO137" s="747"/>
      <c r="TIP137" s="747"/>
      <c r="TIQ137" s="747"/>
      <c r="TIR137" s="747"/>
      <c r="TIS137" s="747"/>
      <c r="TIT137" s="747"/>
      <c r="TIU137" s="747"/>
      <c r="TIV137" s="747"/>
      <c r="TIW137" s="747"/>
      <c r="TIX137" s="747"/>
      <c r="TIY137" s="747"/>
      <c r="TIZ137" s="747"/>
      <c r="TJA137" s="747"/>
      <c r="TJB137" s="747"/>
      <c r="TJC137" s="747"/>
      <c r="TJD137" s="747"/>
      <c r="TJE137" s="747"/>
      <c r="TJF137" s="747"/>
      <c r="TJG137" s="747"/>
      <c r="TJH137" s="747"/>
      <c r="TJI137" s="747"/>
      <c r="TJJ137" s="747"/>
      <c r="TJK137" s="747"/>
      <c r="TJL137" s="747"/>
      <c r="TJM137" s="747"/>
      <c r="TJN137" s="747"/>
      <c r="TJO137" s="747"/>
      <c r="TJP137" s="747"/>
      <c r="TJQ137" s="747"/>
      <c r="TJR137" s="747"/>
      <c r="TJS137" s="747"/>
      <c r="TJT137" s="747"/>
      <c r="TJU137" s="747"/>
      <c r="TJV137" s="747"/>
      <c r="TJW137" s="747"/>
      <c r="TJX137" s="747"/>
      <c r="TJY137" s="747"/>
      <c r="TJZ137" s="747"/>
      <c r="TKA137" s="747"/>
      <c r="TKB137" s="747"/>
      <c r="TKC137" s="747"/>
      <c r="TKD137" s="747"/>
      <c r="TKE137" s="747"/>
      <c r="TKF137" s="747"/>
      <c r="TKG137" s="747"/>
      <c r="TKH137" s="747"/>
      <c r="TKI137" s="747"/>
      <c r="TKJ137" s="747"/>
      <c r="TKK137" s="747"/>
      <c r="TKL137" s="747"/>
      <c r="TKM137" s="747"/>
      <c r="TKN137" s="747"/>
      <c r="TKO137" s="747"/>
      <c r="TKP137" s="747"/>
      <c r="TKQ137" s="747"/>
      <c r="TKR137" s="747"/>
      <c r="TKS137" s="747"/>
      <c r="TKT137" s="747"/>
      <c r="TKU137" s="747"/>
      <c r="TKV137" s="747"/>
      <c r="TKW137" s="747"/>
      <c r="TKX137" s="747"/>
      <c r="TKY137" s="747"/>
      <c r="TKZ137" s="747"/>
      <c r="TLA137" s="747"/>
      <c r="TLB137" s="747"/>
      <c r="TLC137" s="747"/>
      <c r="TLD137" s="747"/>
      <c r="TLE137" s="747"/>
      <c r="TLF137" s="747"/>
      <c r="TLG137" s="747"/>
      <c r="TLH137" s="747"/>
      <c r="TLI137" s="747"/>
      <c r="TLJ137" s="747"/>
      <c r="TLK137" s="747"/>
      <c r="TLL137" s="747"/>
      <c r="TLM137" s="747"/>
      <c r="TLN137" s="747"/>
      <c r="TLO137" s="747"/>
      <c r="TLP137" s="747"/>
      <c r="TLQ137" s="747"/>
      <c r="TLR137" s="747"/>
      <c r="TLS137" s="747"/>
      <c r="TLT137" s="747"/>
      <c r="TLU137" s="747"/>
      <c r="TLV137" s="747"/>
      <c r="TLW137" s="747"/>
      <c r="TLX137" s="747"/>
      <c r="TLY137" s="747"/>
      <c r="TLZ137" s="747"/>
      <c r="TMA137" s="747"/>
      <c r="TMB137" s="747"/>
      <c r="TMC137" s="747"/>
      <c r="TMD137" s="747"/>
      <c r="TME137" s="747"/>
      <c r="TMF137" s="747"/>
      <c r="TMG137" s="747"/>
      <c r="TMH137" s="747"/>
      <c r="TMI137" s="747"/>
      <c r="TMJ137" s="747"/>
      <c r="TMK137" s="747"/>
      <c r="TML137" s="747"/>
      <c r="TMM137" s="747"/>
      <c r="TMN137" s="747"/>
      <c r="TMO137" s="747"/>
      <c r="TMP137" s="747"/>
      <c r="TMQ137" s="747"/>
      <c r="TMR137" s="747"/>
      <c r="TMS137" s="747"/>
      <c r="TMT137" s="747"/>
      <c r="TMU137" s="747"/>
      <c r="TMV137" s="747"/>
      <c r="TMW137" s="747"/>
      <c r="TMX137" s="747"/>
      <c r="TMY137" s="747"/>
      <c r="TMZ137" s="747"/>
      <c r="TNA137" s="747"/>
      <c r="TNB137" s="747"/>
      <c r="TNC137" s="747"/>
      <c r="TND137" s="747"/>
      <c r="TNE137" s="747"/>
      <c r="TNF137" s="747"/>
      <c r="TNG137" s="747"/>
      <c r="TNH137" s="747"/>
      <c r="TNI137" s="747"/>
      <c r="TNJ137" s="747"/>
      <c r="TNK137" s="747"/>
      <c r="TNL137" s="747"/>
      <c r="TNM137" s="747"/>
      <c r="TNN137" s="747"/>
      <c r="TNO137" s="747"/>
      <c r="TNP137" s="747"/>
      <c r="TNQ137" s="747"/>
      <c r="TNR137" s="747"/>
      <c r="TNS137" s="747"/>
      <c r="TNT137" s="747"/>
      <c r="TNU137" s="747"/>
      <c r="TNV137" s="747"/>
      <c r="TNW137" s="747"/>
      <c r="TNX137" s="747"/>
      <c r="TNY137" s="747"/>
      <c r="TNZ137" s="747"/>
      <c r="TOA137" s="747"/>
      <c r="TOB137" s="747"/>
      <c r="TOC137" s="747"/>
      <c r="TOD137" s="747"/>
      <c r="TOE137" s="747"/>
      <c r="TOF137" s="747"/>
      <c r="TOG137" s="747"/>
      <c r="TOH137" s="747"/>
      <c r="TOI137" s="747"/>
      <c r="TOJ137" s="747"/>
      <c r="TOK137" s="747"/>
      <c r="TOL137" s="747"/>
      <c r="TOM137" s="747"/>
      <c r="TON137" s="747"/>
      <c r="TOO137" s="747"/>
      <c r="TOP137" s="747"/>
      <c r="TOQ137" s="747"/>
      <c r="TOR137" s="747"/>
      <c r="TOS137" s="747"/>
      <c r="TOT137" s="747"/>
      <c r="TOU137" s="747"/>
      <c r="TOV137" s="747"/>
      <c r="TOW137" s="747"/>
      <c r="TOX137" s="747"/>
      <c r="TOY137" s="747"/>
      <c r="TOZ137" s="747"/>
      <c r="TPA137" s="747"/>
      <c r="TPB137" s="747"/>
      <c r="TPC137" s="747"/>
      <c r="TPD137" s="747"/>
      <c r="TPE137" s="747"/>
      <c r="TPF137" s="747"/>
      <c r="TPG137" s="747"/>
      <c r="TPH137" s="747"/>
      <c r="TPI137" s="747"/>
      <c r="TPJ137" s="747"/>
      <c r="TPK137" s="747"/>
      <c r="TPL137" s="747"/>
      <c r="TPM137" s="747"/>
      <c r="TPN137" s="747"/>
      <c r="TPO137" s="747"/>
      <c r="TPP137" s="747"/>
      <c r="TPQ137" s="747"/>
      <c r="TPR137" s="747"/>
      <c r="TPS137" s="747"/>
      <c r="TPT137" s="747"/>
      <c r="TPU137" s="747"/>
      <c r="TPV137" s="747"/>
      <c r="TPW137" s="747"/>
      <c r="TPX137" s="747"/>
      <c r="TPY137" s="747"/>
      <c r="TPZ137" s="747"/>
      <c r="TQA137" s="747"/>
      <c r="TQB137" s="747"/>
      <c r="TQC137" s="747"/>
      <c r="TQD137" s="747"/>
      <c r="TQE137" s="747"/>
      <c r="TQF137" s="747"/>
      <c r="TQG137" s="747"/>
      <c r="TQH137" s="747"/>
      <c r="TQI137" s="747"/>
      <c r="TQJ137" s="747"/>
      <c r="TQK137" s="747"/>
      <c r="TQL137" s="747"/>
      <c r="TQM137" s="747"/>
      <c r="TQN137" s="747"/>
      <c r="TQO137" s="747"/>
      <c r="TQP137" s="747"/>
      <c r="TQQ137" s="747"/>
      <c r="TQR137" s="747"/>
      <c r="TQS137" s="747"/>
      <c r="TQT137" s="747"/>
      <c r="TQU137" s="747"/>
      <c r="TQV137" s="747"/>
      <c r="TQW137" s="747"/>
      <c r="TQX137" s="747"/>
      <c r="TQY137" s="747"/>
      <c r="TQZ137" s="747"/>
      <c r="TRA137" s="747"/>
      <c r="TRB137" s="747"/>
      <c r="TRC137" s="747"/>
      <c r="TRD137" s="747"/>
      <c r="TRE137" s="747"/>
      <c r="TRF137" s="747"/>
      <c r="TRG137" s="747"/>
      <c r="TRH137" s="747"/>
      <c r="TRI137" s="747"/>
      <c r="TRJ137" s="747"/>
      <c r="TRK137" s="747"/>
      <c r="TRL137" s="747"/>
      <c r="TRM137" s="747"/>
      <c r="TRN137" s="747"/>
      <c r="TRO137" s="747"/>
      <c r="TRP137" s="747"/>
      <c r="TRQ137" s="747"/>
      <c r="TRR137" s="747"/>
      <c r="TRS137" s="747"/>
      <c r="TRT137" s="747"/>
      <c r="TRU137" s="747"/>
      <c r="TRV137" s="747"/>
      <c r="TRW137" s="747"/>
      <c r="TRX137" s="747"/>
      <c r="TRY137" s="747"/>
      <c r="TRZ137" s="747"/>
      <c r="TSA137" s="747"/>
      <c r="TSB137" s="747"/>
      <c r="TSC137" s="747"/>
      <c r="TSD137" s="747"/>
      <c r="TSE137" s="747"/>
      <c r="TSF137" s="747"/>
      <c r="TSG137" s="747"/>
      <c r="TSH137" s="747"/>
      <c r="TSI137" s="747"/>
      <c r="TSJ137" s="747"/>
      <c r="TSK137" s="747"/>
      <c r="TSL137" s="747"/>
      <c r="TSM137" s="747"/>
      <c r="TSN137" s="747"/>
      <c r="TSO137" s="747"/>
      <c r="TSP137" s="747"/>
      <c r="TSQ137" s="747"/>
      <c r="TSR137" s="747"/>
      <c r="TSS137" s="747"/>
      <c r="TST137" s="747"/>
      <c r="TSU137" s="747"/>
      <c r="TSV137" s="747"/>
      <c r="TSW137" s="747"/>
      <c r="TSX137" s="747"/>
      <c r="TSY137" s="747"/>
      <c r="TSZ137" s="747"/>
      <c r="TTA137" s="747"/>
      <c r="TTB137" s="747"/>
      <c r="TTC137" s="747"/>
      <c r="TTD137" s="747"/>
      <c r="TTE137" s="747"/>
      <c r="TTF137" s="747"/>
      <c r="TTG137" s="747"/>
      <c r="TTH137" s="747"/>
      <c r="TTI137" s="747"/>
      <c r="TTJ137" s="747"/>
      <c r="TTK137" s="747"/>
      <c r="TTL137" s="747"/>
      <c r="TTM137" s="747"/>
      <c r="TTN137" s="747"/>
      <c r="TTO137" s="747"/>
      <c r="TTP137" s="747"/>
      <c r="TTQ137" s="747"/>
      <c r="TTR137" s="747"/>
      <c r="TTS137" s="747"/>
      <c r="TTT137" s="747"/>
      <c r="TTU137" s="747"/>
      <c r="TTV137" s="747"/>
      <c r="TTW137" s="747"/>
      <c r="TTX137" s="747"/>
      <c r="TTY137" s="747"/>
      <c r="TTZ137" s="747"/>
      <c r="TUA137" s="747"/>
      <c r="TUB137" s="747"/>
      <c r="TUC137" s="747"/>
      <c r="TUD137" s="747"/>
      <c r="TUE137" s="747"/>
      <c r="TUF137" s="747"/>
      <c r="TUG137" s="747"/>
      <c r="TUH137" s="747"/>
      <c r="TUI137" s="747"/>
      <c r="TUJ137" s="747"/>
      <c r="TUK137" s="747"/>
      <c r="TUL137" s="747"/>
      <c r="TUM137" s="747"/>
      <c r="TUN137" s="747"/>
      <c r="TUO137" s="747"/>
      <c r="TUP137" s="747"/>
      <c r="TUQ137" s="747"/>
      <c r="TUR137" s="747"/>
      <c r="TUS137" s="747"/>
      <c r="TUT137" s="747"/>
      <c r="TUU137" s="747"/>
      <c r="TUV137" s="747"/>
      <c r="TUW137" s="747"/>
      <c r="TUX137" s="747"/>
      <c r="TUY137" s="747"/>
      <c r="TUZ137" s="747"/>
      <c r="TVA137" s="747"/>
      <c r="TVB137" s="747"/>
      <c r="TVC137" s="747"/>
      <c r="TVD137" s="747"/>
      <c r="TVE137" s="747"/>
      <c r="TVF137" s="747"/>
      <c r="TVG137" s="747"/>
      <c r="TVH137" s="747"/>
      <c r="TVI137" s="747"/>
      <c r="TVJ137" s="747"/>
      <c r="TVK137" s="747"/>
      <c r="TVL137" s="747"/>
      <c r="TVM137" s="747"/>
      <c r="TVN137" s="747"/>
      <c r="TVO137" s="747"/>
      <c r="TVP137" s="747"/>
      <c r="TVQ137" s="747"/>
      <c r="TVR137" s="747"/>
      <c r="TVS137" s="747"/>
      <c r="TVT137" s="747"/>
      <c r="TVU137" s="747"/>
      <c r="TVV137" s="747"/>
      <c r="TVW137" s="747"/>
      <c r="TVX137" s="747"/>
      <c r="TVY137" s="747"/>
      <c r="TVZ137" s="747"/>
      <c r="TWA137" s="747"/>
      <c r="TWB137" s="747"/>
      <c r="TWC137" s="747"/>
      <c r="TWD137" s="747"/>
      <c r="TWE137" s="747"/>
      <c r="TWF137" s="747"/>
      <c r="TWG137" s="747"/>
      <c r="TWH137" s="747"/>
      <c r="TWI137" s="747"/>
      <c r="TWJ137" s="747"/>
      <c r="TWK137" s="747"/>
      <c r="TWL137" s="747"/>
      <c r="TWM137" s="747"/>
      <c r="TWN137" s="747"/>
      <c r="TWO137" s="747"/>
      <c r="TWP137" s="747"/>
      <c r="TWQ137" s="747"/>
      <c r="TWR137" s="747"/>
      <c r="TWS137" s="747"/>
      <c r="TWT137" s="747"/>
      <c r="TWU137" s="747"/>
      <c r="TWV137" s="747"/>
      <c r="TWW137" s="747"/>
      <c r="TWX137" s="747"/>
      <c r="TWY137" s="747"/>
      <c r="TWZ137" s="747"/>
      <c r="TXA137" s="747"/>
      <c r="TXB137" s="747"/>
      <c r="TXC137" s="747"/>
      <c r="TXD137" s="747"/>
      <c r="TXE137" s="747"/>
      <c r="TXF137" s="747"/>
      <c r="TXG137" s="747"/>
      <c r="TXH137" s="747"/>
      <c r="TXI137" s="747"/>
      <c r="TXJ137" s="747"/>
      <c r="TXK137" s="747"/>
      <c r="TXL137" s="747"/>
      <c r="TXM137" s="747"/>
      <c r="TXN137" s="747"/>
      <c r="TXO137" s="747"/>
      <c r="TXP137" s="747"/>
      <c r="TXQ137" s="747"/>
      <c r="TXR137" s="747"/>
      <c r="TXS137" s="747"/>
      <c r="TXT137" s="747"/>
      <c r="TXU137" s="747"/>
      <c r="TXV137" s="747"/>
      <c r="TXW137" s="747"/>
      <c r="TXX137" s="747"/>
      <c r="TXY137" s="747"/>
      <c r="TXZ137" s="747"/>
      <c r="TYA137" s="747"/>
      <c r="TYB137" s="747"/>
      <c r="TYC137" s="747"/>
      <c r="TYD137" s="747"/>
      <c r="TYE137" s="747"/>
      <c r="TYF137" s="747"/>
      <c r="TYG137" s="747"/>
      <c r="TYH137" s="747"/>
      <c r="TYI137" s="747"/>
      <c r="TYJ137" s="747"/>
      <c r="TYK137" s="747"/>
      <c r="TYL137" s="747"/>
      <c r="TYM137" s="747"/>
      <c r="TYN137" s="747"/>
      <c r="TYO137" s="747"/>
      <c r="TYP137" s="747"/>
      <c r="TYQ137" s="747"/>
      <c r="TYR137" s="747"/>
      <c r="TYS137" s="747"/>
      <c r="TYT137" s="747"/>
      <c r="TYU137" s="747"/>
      <c r="TYV137" s="747"/>
      <c r="TYW137" s="747"/>
      <c r="TYX137" s="747"/>
      <c r="TYY137" s="747"/>
      <c r="TYZ137" s="747"/>
      <c r="TZA137" s="747"/>
      <c r="TZB137" s="747"/>
      <c r="TZC137" s="747"/>
      <c r="TZD137" s="747"/>
      <c r="TZE137" s="747"/>
      <c r="TZF137" s="747"/>
      <c r="TZG137" s="747"/>
      <c r="TZH137" s="747"/>
      <c r="TZI137" s="747"/>
      <c r="TZJ137" s="747"/>
      <c r="TZK137" s="747"/>
      <c r="TZL137" s="747"/>
      <c r="TZM137" s="747"/>
      <c r="TZN137" s="747"/>
      <c r="TZO137" s="747"/>
      <c r="TZP137" s="747"/>
      <c r="TZQ137" s="747"/>
      <c r="TZR137" s="747"/>
      <c r="TZS137" s="747"/>
      <c r="TZT137" s="747"/>
      <c r="TZU137" s="747"/>
      <c r="TZV137" s="747"/>
      <c r="TZW137" s="747"/>
      <c r="TZX137" s="747"/>
      <c r="TZY137" s="747"/>
      <c r="TZZ137" s="747"/>
      <c r="UAA137" s="747"/>
      <c r="UAB137" s="747"/>
      <c r="UAC137" s="747"/>
      <c r="UAD137" s="747"/>
      <c r="UAE137" s="747"/>
      <c r="UAF137" s="747"/>
      <c r="UAG137" s="747"/>
      <c r="UAH137" s="747"/>
      <c r="UAI137" s="747"/>
      <c r="UAJ137" s="747"/>
      <c r="UAK137" s="747"/>
      <c r="UAL137" s="747"/>
      <c r="UAM137" s="747"/>
      <c r="UAN137" s="747"/>
      <c r="UAO137" s="747"/>
      <c r="UAP137" s="747"/>
      <c r="UAQ137" s="747"/>
      <c r="UAR137" s="747"/>
      <c r="UAS137" s="747"/>
      <c r="UAT137" s="747"/>
      <c r="UAU137" s="747"/>
      <c r="UAV137" s="747"/>
      <c r="UAW137" s="747"/>
      <c r="UAX137" s="747"/>
      <c r="UAY137" s="747"/>
      <c r="UAZ137" s="747"/>
      <c r="UBA137" s="747"/>
      <c r="UBB137" s="747"/>
      <c r="UBC137" s="747"/>
      <c r="UBD137" s="747"/>
      <c r="UBE137" s="747"/>
      <c r="UBF137" s="747"/>
      <c r="UBG137" s="747"/>
      <c r="UBH137" s="747"/>
      <c r="UBI137" s="747"/>
      <c r="UBJ137" s="747"/>
      <c r="UBK137" s="747"/>
      <c r="UBL137" s="747"/>
      <c r="UBM137" s="747"/>
      <c r="UBN137" s="747"/>
      <c r="UBO137" s="747"/>
      <c r="UBP137" s="747"/>
      <c r="UBQ137" s="747"/>
      <c r="UBR137" s="747"/>
      <c r="UBS137" s="747"/>
      <c r="UBT137" s="747"/>
      <c r="UBU137" s="747"/>
      <c r="UBV137" s="747"/>
      <c r="UBW137" s="747"/>
      <c r="UBX137" s="747"/>
      <c r="UBY137" s="747"/>
      <c r="UBZ137" s="747"/>
      <c r="UCA137" s="747"/>
      <c r="UCB137" s="747"/>
      <c r="UCC137" s="747"/>
      <c r="UCD137" s="747"/>
      <c r="UCE137" s="747"/>
      <c r="UCF137" s="747"/>
      <c r="UCG137" s="747"/>
      <c r="UCH137" s="747"/>
      <c r="UCI137" s="747"/>
      <c r="UCJ137" s="747"/>
      <c r="UCK137" s="747"/>
      <c r="UCL137" s="747"/>
      <c r="UCM137" s="747"/>
      <c r="UCN137" s="747"/>
      <c r="UCO137" s="747"/>
      <c r="UCP137" s="747"/>
      <c r="UCQ137" s="747"/>
      <c r="UCR137" s="747"/>
      <c r="UCS137" s="747"/>
      <c r="UCT137" s="747"/>
      <c r="UCU137" s="747"/>
      <c r="UCV137" s="747"/>
      <c r="UCW137" s="747"/>
      <c r="UCX137" s="747"/>
      <c r="UCY137" s="747"/>
      <c r="UCZ137" s="747"/>
      <c r="UDA137" s="747"/>
      <c r="UDB137" s="747"/>
      <c r="UDC137" s="747"/>
      <c r="UDD137" s="747"/>
      <c r="UDE137" s="747"/>
      <c r="UDF137" s="747"/>
      <c r="UDG137" s="747"/>
      <c r="UDH137" s="747"/>
      <c r="UDI137" s="747"/>
      <c r="UDJ137" s="747"/>
      <c r="UDK137" s="747"/>
      <c r="UDL137" s="747"/>
      <c r="UDM137" s="747"/>
      <c r="UDN137" s="747"/>
      <c r="UDO137" s="747"/>
      <c r="UDP137" s="747"/>
      <c r="UDQ137" s="747"/>
      <c r="UDR137" s="747"/>
      <c r="UDS137" s="747"/>
      <c r="UDT137" s="747"/>
      <c r="UDU137" s="747"/>
      <c r="UDV137" s="747"/>
      <c r="UDW137" s="747"/>
      <c r="UDX137" s="747"/>
      <c r="UDY137" s="747"/>
      <c r="UDZ137" s="747"/>
      <c r="UEA137" s="747"/>
      <c r="UEB137" s="747"/>
      <c r="UEC137" s="747"/>
      <c r="UED137" s="747"/>
      <c r="UEE137" s="747"/>
      <c r="UEF137" s="747"/>
      <c r="UEG137" s="747"/>
      <c r="UEH137" s="747"/>
      <c r="UEI137" s="747"/>
      <c r="UEJ137" s="747"/>
      <c r="UEK137" s="747"/>
      <c r="UEL137" s="747"/>
      <c r="UEM137" s="747"/>
      <c r="UEN137" s="747"/>
      <c r="UEO137" s="747"/>
      <c r="UEP137" s="747"/>
      <c r="UEQ137" s="747"/>
      <c r="UER137" s="747"/>
      <c r="UES137" s="747"/>
      <c r="UET137" s="747"/>
      <c r="UEU137" s="747"/>
      <c r="UEV137" s="747"/>
      <c r="UEW137" s="747"/>
      <c r="UEX137" s="747"/>
      <c r="UEY137" s="747"/>
      <c r="UEZ137" s="747"/>
      <c r="UFA137" s="747"/>
      <c r="UFB137" s="747"/>
      <c r="UFC137" s="747"/>
      <c r="UFD137" s="747"/>
      <c r="UFE137" s="747"/>
      <c r="UFF137" s="747"/>
      <c r="UFG137" s="747"/>
      <c r="UFH137" s="747"/>
      <c r="UFI137" s="747"/>
      <c r="UFJ137" s="747"/>
      <c r="UFK137" s="747"/>
      <c r="UFL137" s="747"/>
      <c r="UFM137" s="747"/>
      <c r="UFN137" s="747"/>
      <c r="UFO137" s="747"/>
      <c r="UFP137" s="747"/>
      <c r="UFQ137" s="747"/>
      <c r="UFR137" s="747"/>
      <c r="UFS137" s="747"/>
      <c r="UFT137" s="747"/>
      <c r="UFU137" s="747"/>
      <c r="UFV137" s="747"/>
      <c r="UFW137" s="747"/>
      <c r="UFX137" s="747"/>
      <c r="UFY137" s="747"/>
      <c r="UFZ137" s="747"/>
      <c r="UGA137" s="747"/>
      <c r="UGB137" s="747"/>
      <c r="UGC137" s="747"/>
      <c r="UGD137" s="747"/>
      <c r="UGE137" s="747"/>
      <c r="UGF137" s="747"/>
      <c r="UGG137" s="747"/>
      <c r="UGH137" s="747"/>
      <c r="UGI137" s="747"/>
      <c r="UGJ137" s="747"/>
      <c r="UGK137" s="747"/>
      <c r="UGL137" s="747"/>
      <c r="UGM137" s="747"/>
      <c r="UGN137" s="747"/>
      <c r="UGO137" s="747"/>
      <c r="UGP137" s="747"/>
      <c r="UGQ137" s="747"/>
      <c r="UGR137" s="747"/>
      <c r="UGS137" s="747"/>
      <c r="UGT137" s="747"/>
      <c r="UGU137" s="747"/>
      <c r="UGV137" s="747"/>
      <c r="UGW137" s="747"/>
      <c r="UGX137" s="747"/>
      <c r="UGY137" s="747"/>
      <c r="UGZ137" s="747"/>
      <c r="UHA137" s="747"/>
      <c r="UHB137" s="747"/>
      <c r="UHC137" s="747"/>
      <c r="UHD137" s="747"/>
      <c r="UHE137" s="747"/>
      <c r="UHF137" s="747"/>
      <c r="UHG137" s="747"/>
      <c r="UHH137" s="747"/>
      <c r="UHI137" s="747"/>
      <c r="UHJ137" s="747"/>
      <c r="UHK137" s="747"/>
      <c r="UHL137" s="747"/>
      <c r="UHM137" s="747"/>
      <c r="UHN137" s="747"/>
      <c r="UHO137" s="747"/>
      <c r="UHP137" s="747"/>
      <c r="UHQ137" s="747"/>
      <c r="UHR137" s="747"/>
      <c r="UHS137" s="747"/>
      <c r="UHT137" s="747"/>
      <c r="UHU137" s="747"/>
      <c r="UHV137" s="747"/>
      <c r="UHW137" s="747"/>
      <c r="UHX137" s="747"/>
      <c r="UHY137" s="747"/>
      <c r="UHZ137" s="747"/>
      <c r="UIA137" s="747"/>
      <c r="UIB137" s="747"/>
      <c r="UIC137" s="747"/>
      <c r="UID137" s="747"/>
      <c r="UIE137" s="747"/>
      <c r="UIF137" s="747"/>
      <c r="UIG137" s="747"/>
      <c r="UIH137" s="747"/>
      <c r="UII137" s="747"/>
      <c r="UIJ137" s="747"/>
      <c r="UIK137" s="747"/>
      <c r="UIL137" s="747"/>
      <c r="UIM137" s="747"/>
      <c r="UIN137" s="747"/>
      <c r="UIO137" s="747"/>
      <c r="UIP137" s="747"/>
      <c r="UIQ137" s="747"/>
      <c r="UIR137" s="747"/>
      <c r="UIS137" s="747"/>
      <c r="UIT137" s="747"/>
      <c r="UIU137" s="747"/>
      <c r="UIV137" s="747"/>
      <c r="UIW137" s="747"/>
      <c r="UIX137" s="747"/>
      <c r="UIY137" s="747"/>
      <c r="UIZ137" s="747"/>
      <c r="UJA137" s="747"/>
      <c r="UJB137" s="747"/>
      <c r="UJC137" s="747"/>
      <c r="UJD137" s="747"/>
      <c r="UJE137" s="747"/>
      <c r="UJF137" s="747"/>
      <c r="UJG137" s="747"/>
      <c r="UJH137" s="747"/>
      <c r="UJI137" s="747"/>
      <c r="UJJ137" s="747"/>
      <c r="UJK137" s="747"/>
      <c r="UJL137" s="747"/>
      <c r="UJM137" s="747"/>
      <c r="UJN137" s="747"/>
      <c r="UJO137" s="747"/>
      <c r="UJP137" s="747"/>
      <c r="UJQ137" s="747"/>
      <c r="UJR137" s="747"/>
      <c r="UJS137" s="747"/>
      <c r="UJT137" s="747"/>
      <c r="UJU137" s="747"/>
      <c r="UJV137" s="747"/>
      <c r="UJW137" s="747"/>
      <c r="UJX137" s="747"/>
      <c r="UJY137" s="747"/>
      <c r="UJZ137" s="747"/>
      <c r="UKA137" s="747"/>
      <c r="UKB137" s="747"/>
      <c r="UKC137" s="747"/>
      <c r="UKD137" s="747"/>
      <c r="UKE137" s="747"/>
      <c r="UKF137" s="747"/>
      <c r="UKG137" s="747"/>
      <c r="UKH137" s="747"/>
      <c r="UKI137" s="747"/>
      <c r="UKJ137" s="747"/>
      <c r="UKK137" s="747"/>
      <c r="UKL137" s="747"/>
      <c r="UKM137" s="747"/>
      <c r="UKN137" s="747"/>
      <c r="UKO137" s="747"/>
      <c r="UKP137" s="747"/>
      <c r="UKQ137" s="747"/>
      <c r="UKR137" s="747"/>
      <c r="UKS137" s="747"/>
      <c r="UKT137" s="747"/>
      <c r="UKU137" s="747"/>
      <c r="UKV137" s="747"/>
      <c r="UKW137" s="747"/>
      <c r="UKX137" s="747"/>
      <c r="UKY137" s="747"/>
      <c r="UKZ137" s="747"/>
      <c r="ULA137" s="747"/>
      <c r="ULB137" s="747"/>
      <c r="ULC137" s="747"/>
      <c r="ULD137" s="747"/>
      <c r="ULE137" s="747"/>
      <c r="ULF137" s="747"/>
      <c r="ULG137" s="747"/>
      <c r="ULH137" s="747"/>
      <c r="ULI137" s="747"/>
      <c r="ULJ137" s="747"/>
      <c r="ULK137" s="747"/>
      <c r="ULL137" s="747"/>
      <c r="ULM137" s="747"/>
      <c r="ULN137" s="747"/>
      <c r="ULO137" s="747"/>
      <c r="ULP137" s="747"/>
      <c r="ULQ137" s="747"/>
      <c r="ULR137" s="747"/>
      <c r="ULS137" s="747"/>
      <c r="ULT137" s="747"/>
      <c r="ULU137" s="747"/>
      <c r="ULV137" s="747"/>
      <c r="ULW137" s="747"/>
      <c r="ULX137" s="747"/>
      <c r="ULY137" s="747"/>
      <c r="ULZ137" s="747"/>
      <c r="UMA137" s="747"/>
      <c r="UMB137" s="747"/>
      <c r="UMC137" s="747"/>
      <c r="UMD137" s="747"/>
      <c r="UME137" s="747"/>
      <c r="UMF137" s="747"/>
      <c r="UMG137" s="747"/>
      <c r="UMH137" s="747"/>
      <c r="UMI137" s="747"/>
      <c r="UMJ137" s="747"/>
      <c r="UMK137" s="747"/>
      <c r="UML137" s="747"/>
      <c r="UMM137" s="747"/>
      <c r="UMN137" s="747"/>
      <c r="UMO137" s="747"/>
      <c r="UMP137" s="747"/>
      <c r="UMQ137" s="747"/>
      <c r="UMR137" s="747"/>
      <c r="UMS137" s="747"/>
      <c r="UMT137" s="747"/>
      <c r="UMU137" s="747"/>
      <c r="UMV137" s="747"/>
      <c r="UMW137" s="747"/>
      <c r="UMX137" s="747"/>
      <c r="UMY137" s="747"/>
      <c r="UMZ137" s="747"/>
      <c r="UNA137" s="747"/>
      <c r="UNB137" s="747"/>
      <c r="UNC137" s="747"/>
      <c r="UND137" s="747"/>
      <c r="UNE137" s="747"/>
      <c r="UNF137" s="747"/>
      <c r="UNG137" s="747"/>
      <c r="UNH137" s="747"/>
      <c r="UNI137" s="747"/>
      <c r="UNJ137" s="747"/>
      <c r="UNK137" s="747"/>
      <c r="UNL137" s="747"/>
      <c r="UNM137" s="747"/>
      <c r="UNN137" s="747"/>
      <c r="UNO137" s="747"/>
      <c r="UNP137" s="747"/>
      <c r="UNQ137" s="747"/>
      <c r="UNR137" s="747"/>
      <c r="UNS137" s="747"/>
      <c r="UNT137" s="747"/>
      <c r="UNU137" s="747"/>
      <c r="UNV137" s="747"/>
      <c r="UNW137" s="747"/>
      <c r="UNX137" s="747"/>
      <c r="UNY137" s="747"/>
      <c r="UNZ137" s="747"/>
      <c r="UOA137" s="747"/>
      <c r="UOB137" s="747"/>
      <c r="UOC137" s="747"/>
      <c r="UOD137" s="747"/>
      <c r="UOE137" s="747"/>
      <c r="UOF137" s="747"/>
      <c r="UOG137" s="747"/>
      <c r="UOH137" s="747"/>
      <c r="UOI137" s="747"/>
      <c r="UOJ137" s="747"/>
      <c r="UOK137" s="747"/>
      <c r="UOL137" s="747"/>
      <c r="UOM137" s="747"/>
      <c r="UON137" s="747"/>
      <c r="UOO137" s="747"/>
      <c r="UOP137" s="747"/>
      <c r="UOQ137" s="747"/>
      <c r="UOR137" s="747"/>
      <c r="UOS137" s="747"/>
      <c r="UOT137" s="747"/>
      <c r="UOU137" s="747"/>
      <c r="UOV137" s="747"/>
      <c r="UOW137" s="747"/>
      <c r="UOX137" s="747"/>
      <c r="UOY137" s="747"/>
      <c r="UOZ137" s="747"/>
      <c r="UPA137" s="747"/>
      <c r="UPB137" s="747"/>
      <c r="UPC137" s="747"/>
      <c r="UPD137" s="747"/>
      <c r="UPE137" s="747"/>
      <c r="UPF137" s="747"/>
      <c r="UPG137" s="747"/>
      <c r="UPH137" s="747"/>
      <c r="UPI137" s="747"/>
      <c r="UPJ137" s="747"/>
      <c r="UPK137" s="747"/>
      <c r="UPL137" s="747"/>
      <c r="UPM137" s="747"/>
      <c r="UPN137" s="747"/>
      <c r="UPO137" s="747"/>
      <c r="UPP137" s="747"/>
      <c r="UPQ137" s="747"/>
      <c r="UPR137" s="747"/>
      <c r="UPS137" s="747"/>
      <c r="UPT137" s="747"/>
      <c r="UPU137" s="747"/>
      <c r="UPV137" s="747"/>
      <c r="UPW137" s="747"/>
      <c r="UPX137" s="747"/>
      <c r="UPY137" s="747"/>
      <c r="UPZ137" s="747"/>
      <c r="UQA137" s="747"/>
      <c r="UQB137" s="747"/>
      <c r="UQC137" s="747"/>
      <c r="UQD137" s="747"/>
      <c r="UQE137" s="747"/>
      <c r="UQF137" s="747"/>
      <c r="UQG137" s="747"/>
      <c r="UQH137" s="747"/>
      <c r="UQI137" s="747"/>
      <c r="UQJ137" s="747"/>
      <c r="UQK137" s="747"/>
      <c r="UQL137" s="747"/>
      <c r="UQM137" s="747"/>
      <c r="UQN137" s="747"/>
      <c r="UQO137" s="747"/>
      <c r="UQP137" s="747"/>
      <c r="UQQ137" s="747"/>
      <c r="UQR137" s="747"/>
      <c r="UQS137" s="747"/>
      <c r="UQT137" s="747"/>
      <c r="UQU137" s="747"/>
      <c r="UQV137" s="747"/>
      <c r="UQW137" s="747"/>
      <c r="UQX137" s="747"/>
      <c r="UQY137" s="747"/>
      <c r="UQZ137" s="747"/>
      <c r="URA137" s="747"/>
      <c r="URB137" s="747"/>
      <c r="URC137" s="747"/>
      <c r="URD137" s="747"/>
      <c r="URE137" s="747"/>
      <c r="URF137" s="747"/>
      <c r="URG137" s="747"/>
      <c r="URH137" s="747"/>
      <c r="URI137" s="747"/>
      <c r="URJ137" s="747"/>
      <c r="URK137" s="747"/>
      <c r="URL137" s="747"/>
      <c r="URM137" s="747"/>
      <c r="URN137" s="747"/>
      <c r="URO137" s="747"/>
      <c r="URP137" s="747"/>
      <c r="URQ137" s="747"/>
      <c r="URR137" s="747"/>
      <c r="URS137" s="747"/>
      <c r="URT137" s="747"/>
      <c r="URU137" s="747"/>
      <c r="URV137" s="747"/>
      <c r="URW137" s="747"/>
      <c r="URX137" s="747"/>
      <c r="URY137" s="747"/>
      <c r="URZ137" s="747"/>
      <c r="USA137" s="747"/>
      <c r="USB137" s="747"/>
      <c r="USC137" s="747"/>
      <c r="USD137" s="747"/>
      <c r="USE137" s="747"/>
      <c r="USF137" s="747"/>
      <c r="USG137" s="747"/>
      <c r="USH137" s="747"/>
      <c r="USI137" s="747"/>
      <c r="USJ137" s="747"/>
      <c r="USK137" s="747"/>
      <c r="USL137" s="747"/>
      <c r="USM137" s="747"/>
      <c r="USN137" s="747"/>
      <c r="USO137" s="747"/>
      <c r="USP137" s="747"/>
      <c r="USQ137" s="747"/>
      <c r="USR137" s="747"/>
      <c r="USS137" s="747"/>
      <c r="UST137" s="747"/>
      <c r="USU137" s="747"/>
      <c r="USV137" s="747"/>
      <c r="USW137" s="747"/>
      <c r="USX137" s="747"/>
      <c r="USY137" s="747"/>
      <c r="USZ137" s="747"/>
      <c r="UTA137" s="747"/>
      <c r="UTB137" s="747"/>
      <c r="UTC137" s="747"/>
      <c r="UTD137" s="747"/>
      <c r="UTE137" s="747"/>
      <c r="UTF137" s="747"/>
      <c r="UTG137" s="747"/>
      <c r="UTH137" s="747"/>
      <c r="UTI137" s="747"/>
      <c r="UTJ137" s="747"/>
      <c r="UTK137" s="747"/>
      <c r="UTL137" s="747"/>
      <c r="UTM137" s="747"/>
      <c r="UTN137" s="747"/>
      <c r="UTO137" s="747"/>
      <c r="UTP137" s="747"/>
      <c r="UTQ137" s="747"/>
      <c r="UTR137" s="747"/>
      <c r="UTS137" s="747"/>
      <c r="UTT137" s="747"/>
      <c r="UTU137" s="747"/>
      <c r="UTV137" s="747"/>
      <c r="UTW137" s="747"/>
      <c r="UTX137" s="747"/>
      <c r="UTY137" s="747"/>
      <c r="UTZ137" s="747"/>
      <c r="UUA137" s="747"/>
      <c r="UUB137" s="747"/>
      <c r="UUC137" s="747"/>
      <c r="UUD137" s="747"/>
      <c r="UUE137" s="747"/>
      <c r="UUF137" s="747"/>
      <c r="UUG137" s="747"/>
      <c r="UUH137" s="747"/>
      <c r="UUI137" s="747"/>
      <c r="UUJ137" s="747"/>
      <c r="UUK137" s="747"/>
      <c r="UUL137" s="747"/>
      <c r="UUM137" s="747"/>
      <c r="UUN137" s="747"/>
      <c r="UUO137" s="747"/>
      <c r="UUP137" s="747"/>
      <c r="UUQ137" s="747"/>
      <c r="UUR137" s="747"/>
      <c r="UUS137" s="747"/>
      <c r="UUT137" s="747"/>
      <c r="UUU137" s="747"/>
      <c r="UUV137" s="747"/>
      <c r="UUW137" s="747"/>
      <c r="UUX137" s="747"/>
      <c r="UUY137" s="747"/>
      <c r="UUZ137" s="747"/>
      <c r="UVA137" s="747"/>
      <c r="UVB137" s="747"/>
      <c r="UVC137" s="747"/>
      <c r="UVD137" s="747"/>
      <c r="UVE137" s="747"/>
      <c r="UVF137" s="747"/>
      <c r="UVG137" s="747"/>
      <c r="UVH137" s="747"/>
      <c r="UVI137" s="747"/>
      <c r="UVJ137" s="747"/>
      <c r="UVK137" s="747"/>
      <c r="UVL137" s="747"/>
      <c r="UVM137" s="747"/>
      <c r="UVN137" s="747"/>
      <c r="UVO137" s="747"/>
      <c r="UVP137" s="747"/>
      <c r="UVQ137" s="747"/>
      <c r="UVR137" s="747"/>
      <c r="UVS137" s="747"/>
      <c r="UVT137" s="747"/>
      <c r="UVU137" s="747"/>
      <c r="UVV137" s="747"/>
      <c r="UVW137" s="747"/>
      <c r="UVX137" s="747"/>
      <c r="UVY137" s="747"/>
      <c r="UVZ137" s="747"/>
      <c r="UWA137" s="747"/>
      <c r="UWB137" s="747"/>
      <c r="UWC137" s="747"/>
      <c r="UWD137" s="747"/>
      <c r="UWE137" s="747"/>
      <c r="UWF137" s="747"/>
      <c r="UWG137" s="747"/>
      <c r="UWH137" s="747"/>
      <c r="UWI137" s="747"/>
      <c r="UWJ137" s="747"/>
      <c r="UWK137" s="747"/>
      <c r="UWL137" s="747"/>
      <c r="UWM137" s="747"/>
      <c r="UWN137" s="747"/>
      <c r="UWO137" s="747"/>
      <c r="UWP137" s="747"/>
      <c r="UWQ137" s="747"/>
      <c r="UWR137" s="747"/>
      <c r="UWS137" s="747"/>
      <c r="UWT137" s="747"/>
      <c r="UWU137" s="747"/>
      <c r="UWV137" s="747"/>
      <c r="UWW137" s="747"/>
      <c r="UWX137" s="747"/>
      <c r="UWY137" s="747"/>
      <c r="UWZ137" s="747"/>
      <c r="UXA137" s="747"/>
      <c r="UXB137" s="747"/>
      <c r="UXC137" s="747"/>
      <c r="UXD137" s="747"/>
      <c r="UXE137" s="747"/>
      <c r="UXF137" s="747"/>
      <c r="UXG137" s="747"/>
      <c r="UXH137" s="747"/>
      <c r="UXI137" s="747"/>
      <c r="UXJ137" s="747"/>
      <c r="UXK137" s="747"/>
      <c r="UXL137" s="747"/>
      <c r="UXM137" s="747"/>
      <c r="UXN137" s="747"/>
      <c r="UXO137" s="747"/>
      <c r="UXP137" s="747"/>
      <c r="UXQ137" s="747"/>
      <c r="UXR137" s="747"/>
      <c r="UXS137" s="747"/>
      <c r="UXT137" s="747"/>
      <c r="UXU137" s="747"/>
      <c r="UXV137" s="747"/>
      <c r="UXW137" s="747"/>
      <c r="UXX137" s="747"/>
      <c r="UXY137" s="747"/>
      <c r="UXZ137" s="747"/>
      <c r="UYA137" s="747"/>
      <c r="UYB137" s="747"/>
      <c r="UYC137" s="747"/>
      <c r="UYD137" s="747"/>
      <c r="UYE137" s="747"/>
      <c r="UYF137" s="747"/>
      <c r="UYG137" s="747"/>
      <c r="UYH137" s="747"/>
      <c r="UYI137" s="747"/>
      <c r="UYJ137" s="747"/>
      <c r="UYK137" s="747"/>
      <c r="UYL137" s="747"/>
      <c r="UYM137" s="747"/>
      <c r="UYN137" s="747"/>
      <c r="UYO137" s="747"/>
      <c r="UYP137" s="747"/>
      <c r="UYQ137" s="747"/>
      <c r="UYR137" s="747"/>
      <c r="UYS137" s="747"/>
      <c r="UYT137" s="747"/>
      <c r="UYU137" s="747"/>
      <c r="UYV137" s="747"/>
      <c r="UYW137" s="747"/>
      <c r="UYX137" s="747"/>
      <c r="UYY137" s="747"/>
      <c r="UYZ137" s="747"/>
      <c r="UZA137" s="747"/>
      <c r="UZB137" s="747"/>
      <c r="UZC137" s="747"/>
      <c r="UZD137" s="747"/>
      <c r="UZE137" s="747"/>
      <c r="UZF137" s="747"/>
      <c r="UZG137" s="747"/>
      <c r="UZH137" s="747"/>
      <c r="UZI137" s="747"/>
      <c r="UZJ137" s="747"/>
      <c r="UZK137" s="747"/>
      <c r="UZL137" s="747"/>
      <c r="UZM137" s="747"/>
      <c r="UZN137" s="747"/>
      <c r="UZO137" s="747"/>
      <c r="UZP137" s="747"/>
      <c r="UZQ137" s="747"/>
      <c r="UZR137" s="747"/>
      <c r="UZS137" s="747"/>
      <c r="UZT137" s="747"/>
      <c r="UZU137" s="747"/>
      <c r="UZV137" s="747"/>
      <c r="UZW137" s="747"/>
      <c r="UZX137" s="747"/>
      <c r="UZY137" s="747"/>
      <c r="UZZ137" s="747"/>
      <c r="VAA137" s="747"/>
      <c r="VAB137" s="747"/>
      <c r="VAC137" s="747"/>
      <c r="VAD137" s="747"/>
      <c r="VAE137" s="747"/>
      <c r="VAF137" s="747"/>
      <c r="VAG137" s="747"/>
      <c r="VAH137" s="747"/>
      <c r="VAI137" s="747"/>
      <c r="VAJ137" s="747"/>
      <c r="VAK137" s="747"/>
      <c r="VAL137" s="747"/>
      <c r="VAM137" s="747"/>
      <c r="VAN137" s="747"/>
      <c r="VAO137" s="747"/>
      <c r="VAP137" s="747"/>
      <c r="VAQ137" s="747"/>
      <c r="VAR137" s="747"/>
      <c r="VAS137" s="747"/>
      <c r="VAT137" s="747"/>
      <c r="VAU137" s="747"/>
      <c r="VAV137" s="747"/>
      <c r="VAW137" s="747"/>
      <c r="VAX137" s="747"/>
      <c r="VAY137" s="747"/>
      <c r="VAZ137" s="747"/>
      <c r="VBA137" s="747"/>
      <c r="VBB137" s="747"/>
      <c r="VBC137" s="747"/>
      <c r="VBD137" s="747"/>
      <c r="VBE137" s="747"/>
      <c r="VBF137" s="747"/>
      <c r="VBG137" s="747"/>
      <c r="VBH137" s="747"/>
      <c r="VBI137" s="747"/>
      <c r="VBJ137" s="747"/>
      <c r="VBK137" s="747"/>
      <c r="VBL137" s="747"/>
      <c r="VBM137" s="747"/>
      <c r="VBN137" s="747"/>
      <c r="VBO137" s="747"/>
      <c r="VBP137" s="747"/>
      <c r="VBQ137" s="747"/>
      <c r="VBR137" s="747"/>
      <c r="VBS137" s="747"/>
      <c r="VBT137" s="747"/>
      <c r="VBU137" s="747"/>
      <c r="VBV137" s="747"/>
      <c r="VBW137" s="747"/>
      <c r="VBX137" s="747"/>
      <c r="VBY137" s="747"/>
      <c r="VBZ137" s="747"/>
      <c r="VCA137" s="747"/>
      <c r="VCB137" s="747"/>
      <c r="VCC137" s="747"/>
      <c r="VCD137" s="747"/>
      <c r="VCE137" s="747"/>
      <c r="VCF137" s="747"/>
      <c r="VCG137" s="747"/>
      <c r="VCH137" s="747"/>
      <c r="VCI137" s="747"/>
      <c r="VCJ137" s="747"/>
      <c r="VCK137" s="747"/>
      <c r="VCL137" s="747"/>
      <c r="VCM137" s="747"/>
      <c r="VCN137" s="747"/>
      <c r="VCO137" s="747"/>
      <c r="VCP137" s="747"/>
      <c r="VCQ137" s="747"/>
      <c r="VCR137" s="747"/>
      <c r="VCS137" s="747"/>
      <c r="VCT137" s="747"/>
      <c r="VCU137" s="747"/>
      <c r="VCV137" s="747"/>
      <c r="VCW137" s="747"/>
      <c r="VCX137" s="747"/>
      <c r="VCY137" s="747"/>
      <c r="VCZ137" s="747"/>
      <c r="VDA137" s="747"/>
      <c r="VDB137" s="747"/>
      <c r="VDC137" s="747"/>
      <c r="VDD137" s="747"/>
      <c r="VDE137" s="747"/>
      <c r="VDF137" s="747"/>
      <c r="VDG137" s="747"/>
      <c r="VDH137" s="747"/>
      <c r="VDI137" s="747"/>
      <c r="VDJ137" s="747"/>
      <c r="VDK137" s="747"/>
      <c r="VDL137" s="747"/>
      <c r="VDM137" s="747"/>
      <c r="VDN137" s="747"/>
      <c r="VDO137" s="747"/>
      <c r="VDP137" s="747"/>
      <c r="VDQ137" s="747"/>
      <c r="VDR137" s="747"/>
      <c r="VDS137" s="747"/>
      <c r="VDT137" s="747"/>
      <c r="VDU137" s="747"/>
      <c r="VDV137" s="747"/>
      <c r="VDW137" s="747"/>
      <c r="VDX137" s="747"/>
      <c r="VDY137" s="747"/>
      <c r="VDZ137" s="747"/>
      <c r="VEA137" s="747"/>
      <c r="VEB137" s="747"/>
      <c r="VEC137" s="747"/>
      <c r="VED137" s="747"/>
      <c r="VEE137" s="747"/>
      <c r="VEF137" s="747"/>
      <c r="VEG137" s="747"/>
      <c r="VEH137" s="747"/>
      <c r="VEI137" s="747"/>
      <c r="VEJ137" s="747"/>
      <c r="VEK137" s="747"/>
      <c r="VEL137" s="747"/>
      <c r="VEM137" s="747"/>
      <c r="VEN137" s="747"/>
      <c r="VEO137" s="747"/>
      <c r="VEP137" s="747"/>
      <c r="VEQ137" s="747"/>
      <c r="VER137" s="747"/>
      <c r="VES137" s="747"/>
      <c r="VET137" s="747"/>
      <c r="VEU137" s="747"/>
      <c r="VEV137" s="747"/>
      <c r="VEW137" s="747"/>
      <c r="VEX137" s="747"/>
      <c r="VEY137" s="747"/>
      <c r="VEZ137" s="747"/>
      <c r="VFA137" s="747"/>
      <c r="VFB137" s="747"/>
      <c r="VFC137" s="747"/>
      <c r="VFD137" s="747"/>
      <c r="VFE137" s="747"/>
      <c r="VFF137" s="747"/>
      <c r="VFG137" s="747"/>
      <c r="VFH137" s="747"/>
      <c r="VFI137" s="747"/>
      <c r="VFJ137" s="747"/>
      <c r="VFK137" s="747"/>
      <c r="VFL137" s="747"/>
      <c r="VFM137" s="747"/>
      <c r="VFN137" s="747"/>
      <c r="VFO137" s="747"/>
      <c r="VFP137" s="747"/>
      <c r="VFQ137" s="747"/>
      <c r="VFR137" s="747"/>
      <c r="VFS137" s="747"/>
      <c r="VFT137" s="747"/>
      <c r="VFU137" s="747"/>
      <c r="VFV137" s="747"/>
      <c r="VFW137" s="747"/>
      <c r="VFX137" s="747"/>
      <c r="VFY137" s="747"/>
      <c r="VFZ137" s="747"/>
      <c r="VGA137" s="747"/>
      <c r="VGB137" s="747"/>
      <c r="VGC137" s="747"/>
      <c r="VGD137" s="747"/>
      <c r="VGE137" s="747"/>
      <c r="VGF137" s="747"/>
      <c r="VGG137" s="747"/>
      <c r="VGH137" s="747"/>
      <c r="VGI137" s="747"/>
      <c r="VGJ137" s="747"/>
      <c r="VGK137" s="747"/>
      <c r="VGL137" s="747"/>
      <c r="VGM137" s="747"/>
      <c r="VGN137" s="747"/>
      <c r="VGO137" s="747"/>
      <c r="VGP137" s="747"/>
      <c r="VGQ137" s="747"/>
      <c r="VGR137" s="747"/>
      <c r="VGS137" s="747"/>
      <c r="VGT137" s="747"/>
      <c r="VGU137" s="747"/>
      <c r="VGV137" s="747"/>
      <c r="VGW137" s="747"/>
      <c r="VGX137" s="747"/>
      <c r="VGY137" s="747"/>
      <c r="VGZ137" s="747"/>
      <c r="VHA137" s="747"/>
      <c r="VHB137" s="747"/>
      <c r="VHC137" s="747"/>
      <c r="VHD137" s="747"/>
      <c r="VHE137" s="747"/>
      <c r="VHF137" s="747"/>
      <c r="VHG137" s="747"/>
      <c r="VHH137" s="747"/>
      <c r="VHI137" s="747"/>
      <c r="VHJ137" s="747"/>
      <c r="VHK137" s="747"/>
      <c r="VHL137" s="747"/>
      <c r="VHM137" s="747"/>
      <c r="VHN137" s="747"/>
      <c r="VHO137" s="747"/>
      <c r="VHP137" s="747"/>
      <c r="VHQ137" s="747"/>
      <c r="VHR137" s="747"/>
      <c r="VHS137" s="747"/>
      <c r="VHT137" s="747"/>
      <c r="VHU137" s="747"/>
      <c r="VHV137" s="747"/>
      <c r="VHW137" s="747"/>
      <c r="VHX137" s="747"/>
      <c r="VHY137" s="747"/>
      <c r="VHZ137" s="747"/>
      <c r="VIA137" s="747"/>
      <c r="VIB137" s="747"/>
      <c r="VIC137" s="747"/>
      <c r="VID137" s="747"/>
      <c r="VIE137" s="747"/>
      <c r="VIF137" s="747"/>
      <c r="VIG137" s="747"/>
      <c r="VIH137" s="747"/>
      <c r="VII137" s="747"/>
      <c r="VIJ137" s="747"/>
      <c r="VIK137" s="747"/>
      <c r="VIL137" s="747"/>
      <c r="VIM137" s="747"/>
      <c r="VIN137" s="747"/>
      <c r="VIO137" s="747"/>
      <c r="VIP137" s="747"/>
      <c r="VIQ137" s="747"/>
      <c r="VIR137" s="747"/>
      <c r="VIS137" s="747"/>
      <c r="VIT137" s="747"/>
      <c r="VIU137" s="747"/>
      <c r="VIV137" s="747"/>
      <c r="VIW137" s="747"/>
      <c r="VIX137" s="747"/>
      <c r="VIY137" s="747"/>
      <c r="VIZ137" s="747"/>
      <c r="VJA137" s="747"/>
      <c r="VJB137" s="747"/>
      <c r="VJC137" s="747"/>
      <c r="VJD137" s="747"/>
      <c r="VJE137" s="747"/>
      <c r="VJF137" s="747"/>
      <c r="VJG137" s="747"/>
      <c r="VJH137" s="747"/>
      <c r="VJI137" s="747"/>
      <c r="VJJ137" s="747"/>
      <c r="VJK137" s="747"/>
      <c r="VJL137" s="747"/>
      <c r="VJM137" s="747"/>
      <c r="VJN137" s="747"/>
      <c r="VJO137" s="747"/>
      <c r="VJP137" s="747"/>
      <c r="VJQ137" s="747"/>
      <c r="VJR137" s="747"/>
      <c r="VJS137" s="747"/>
      <c r="VJT137" s="747"/>
      <c r="VJU137" s="747"/>
      <c r="VJV137" s="747"/>
      <c r="VJW137" s="747"/>
      <c r="VJX137" s="747"/>
      <c r="VJY137" s="747"/>
      <c r="VJZ137" s="747"/>
      <c r="VKA137" s="747"/>
      <c r="VKB137" s="747"/>
      <c r="VKC137" s="747"/>
      <c r="VKD137" s="747"/>
      <c r="VKE137" s="747"/>
      <c r="VKF137" s="747"/>
      <c r="VKG137" s="747"/>
      <c r="VKH137" s="747"/>
      <c r="VKI137" s="747"/>
      <c r="VKJ137" s="747"/>
      <c r="VKK137" s="747"/>
      <c r="VKL137" s="747"/>
      <c r="VKM137" s="747"/>
      <c r="VKN137" s="747"/>
      <c r="VKO137" s="747"/>
      <c r="VKP137" s="747"/>
      <c r="VKQ137" s="747"/>
      <c r="VKR137" s="747"/>
      <c r="VKS137" s="747"/>
      <c r="VKT137" s="747"/>
      <c r="VKU137" s="747"/>
      <c r="VKV137" s="747"/>
      <c r="VKW137" s="747"/>
      <c r="VKX137" s="747"/>
      <c r="VKY137" s="747"/>
      <c r="VKZ137" s="747"/>
      <c r="VLA137" s="747"/>
      <c r="VLB137" s="747"/>
      <c r="VLC137" s="747"/>
      <c r="VLD137" s="747"/>
      <c r="VLE137" s="747"/>
      <c r="VLF137" s="747"/>
      <c r="VLG137" s="747"/>
      <c r="VLH137" s="747"/>
      <c r="VLI137" s="747"/>
      <c r="VLJ137" s="747"/>
      <c r="VLK137" s="747"/>
      <c r="VLL137" s="747"/>
      <c r="VLM137" s="747"/>
      <c r="VLN137" s="747"/>
      <c r="VLO137" s="747"/>
      <c r="VLP137" s="747"/>
      <c r="VLQ137" s="747"/>
      <c r="VLR137" s="747"/>
      <c r="VLS137" s="747"/>
      <c r="VLT137" s="747"/>
      <c r="VLU137" s="747"/>
      <c r="VLV137" s="747"/>
      <c r="VLW137" s="747"/>
      <c r="VLX137" s="747"/>
      <c r="VLY137" s="747"/>
      <c r="VLZ137" s="747"/>
      <c r="VMA137" s="747"/>
      <c r="VMB137" s="747"/>
      <c r="VMC137" s="747"/>
      <c r="VMD137" s="747"/>
      <c r="VME137" s="747"/>
      <c r="VMF137" s="747"/>
      <c r="VMG137" s="747"/>
      <c r="VMH137" s="747"/>
      <c r="VMI137" s="747"/>
      <c r="VMJ137" s="747"/>
      <c r="VMK137" s="747"/>
      <c r="VML137" s="747"/>
      <c r="VMM137" s="747"/>
      <c r="VMN137" s="747"/>
      <c r="VMO137" s="747"/>
      <c r="VMP137" s="747"/>
      <c r="VMQ137" s="747"/>
      <c r="VMR137" s="747"/>
      <c r="VMS137" s="747"/>
      <c r="VMT137" s="747"/>
      <c r="VMU137" s="747"/>
      <c r="VMV137" s="747"/>
      <c r="VMW137" s="747"/>
      <c r="VMX137" s="747"/>
      <c r="VMY137" s="747"/>
      <c r="VMZ137" s="747"/>
      <c r="VNA137" s="747"/>
      <c r="VNB137" s="747"/>
      <c r="VNC137" s="747"/>
      <c r="VND137" s="747"/>
      <c r="VNE137" s="747"/>
      <c r="VNF137" s="747"/>
      <c r="VNG137" s="747"/>
      <c r="VNH137" s="747"/>
      <c r="VNI137" s="747"/>
      <c r="VNJ137" s="747"/>
      <c r="VNK137" s="747"/>
      <c r="VNL137" s="747"/>
      <c r="VNM137" s="747"/>
      <c r="VNN137" s="747"/>
      <c r="VNO137" s="747"/>
      <c r="VNP137" s="747"/>
      <c r="VNQ137" s="747"/>
      <c r="VNR137" s="747"/>
      <c r="VNS137" s="747"/>
      <c r="VNT137" s="747"/>
      <c r="VNU137" s="747"/>
      <c r="VNV137" s="747"/>
      <c r="VNW137" s="747"/>
      <c r="VNX137" s="747"/>
      <c r="VNY137" s="747"/>
      <c r="VNZ137" s="747"/>
      <c r="VOA137" s="747"/>
      <c r="VOB137" s="747"/>
      <c r="VOC137" s="747"/>
      <c r="VOD137" s="747"/>
      <c r="VOE137" s="747"/>
      <c r="VOF137" s="747"/>
      <c r="VOG137" s="747"/>
      <c r="VOH137" s="747"/>
      <c r="VOI137" s="747"/>
      <c r="VOJ137" s="747"/>
      <c r="VOK137" s="747"/>
      <c r="VOL137" s="747"/>
      <c r="VOM137" s="747"/>
      <c r="VON137" s="747"/>
      <c r="VOO137" s="747"/>
      <c r="VOP137" s="747"/>
      <c r="VOQ137" s="747"/>
      <c r="VOR137" s="747"/>
      <c r="VOS137" s="747"/>
      <c r="VOT137" s="747"/>
      <c r="VOU137" s="747"/>
      <c r="VOV137" s="747"/>
      <c r="VOW137" s="747"/>
      <c r="VOX137" s="747"/>
      <c r="VOY137" s="747"/>
      <c r="VOZ137" s="747"/>
      <c r="VPA137" s="747"/>
      <c r="VPB137" s="747"/>
      <c r="VPC137" s="747"/>
      <c r="VPD137" s="747"/>
      <c r="VPE137" s="747"/>
      <c r="VPF137" s="747"/>
      <c r="VPG137" s="747"/>
      <c r="VPH137" s="747"/>
      <c r="VPI137" s="747"/>
      <c r="VPJ137" s="747"/>
      <c r="VPK137" s="747"/>
      <c r="VPL137" s="747"/>
      <c r="VPM137" s="747"/>
      <c r="VPN137" s="747"/>
      <c r="VPO137" s="747"/>
      <c r="VPP137" s="747"/>
      <c r="VPQ137" s="747"/>
      <c r="VPR137" s="747"/>
      <c r="VPS137" s="747"/>
      <c r="VPT137" s="747"/>
      <c r="VPU137" s="747"/>
      <c r="VPV137" s="747"/>
      <c r="VPW137" s="747"/>
      <c r="VPX137" s="747"/>
      <c r="VPY137" s="747"/>
      <c r="VPZ137" s="747"/>
      <c r="VQA137" s="747"/>
      <c r="VQB137" s="747"/>
      <c r="VQC137" s="747"/>
      <c r="VQD137" s="747"/>
      <c r="VQE137" s="747"/>
      <c r="VQF137" s="747"/>
      <c r="VQG137" s="747"/>
      <c r="VQH137" s="747"/>
      <c r="VQI137" s="747"/>
      <c r="VQJ137" s="747"/>
      <c r="VQK137" s="747"/>
      <c r="VQL137" s="747"/>
      <c r="VQM137" s="747"/>
      <c r="VQN137" s="747"/>
      <c r="VQO137" s="747"/>
      <c r="VQP137" s="747"/>
      <c r="VQQ137" s="747"/>
      <c r="VQR137" s="747"/>
      <c r="VQS137" s="747"/>
      <c r="VQT137" s="747"/>
      <c r="VQU137" s="747"/>
      <c r="VQV137" s="747"/>
      <c r="VQW137" s="747"/>
      <c r="VQX137" s="747"/>
      <c r="VQY137" s="747"/>
      <c r="VQZ137" s="747"/>
      <c r="VRA137" s="747"/>
      <c r="VRB137" s="747"/>
      <c r="VRC137" s="747"/>
      <c r="VRD137" s="747"/>
      <c r="VRE137" s="747"/>
      <c r="VRF137" s="747"/>
      <c r="VRG137" s="747"/>
      <c r="VRH137" s="747"/>
      <c r="VRI137" s="747"/>
      <c r="VRJ137" s="747"/>
      <c r="VRK137" s="747"/>
      <c r="VRL137" s="747"/>
      <c r="VRM137" s="747"/>
      <c r="VRN137" s="747"/>
      <c r="VRO137" s="747"/>
      <c r="VRP137" s="747"/>
      <c r="VRQ137" s="747"/>
      <c r="VRR137" s="747"/>
      <c r="VRS137" s="747"/>
      <c r="VRT137" s="747"/>
      <c r="VRU137" s="747"/>
      <c r="VRV137" s="747"/>
      <c r="VRW137" s="747"/>
      <c r="VRX137" s="747"/>
      <c r="VRY137" s="747"/>
      <c r="VRZ137" s="747"/>
      <c r="VSA137" s="747"/>
      <c r="VSB137" s="747"/>
      <c r="VSC137" s="747"/>
      <c r="VSD137" s="747"/>
      <c r="VSE137" s="747"/>
      <c r="VSF137" s="747"/>
      <c r="VSG137" s="747"/>
      <c r="VSH137" s="747"/>
      <c r="VSI137" s="747"/>
      <c r="VSJ137" s="747"/>
      <c r="VSK137" s="747"/>
      <c r="VSL137" s="747"/>
      <c r="VSM137" s="747"/>
      <c r="VSN137" s="747"/>
      <c r="VSO137" s="747"/>
      <c r="VSP137" s="747"/>
      <c r="VSQ137" s="747"/>
      <c r="VSR137" s="747"/>
      <c r="VSS137" s="747"/>
      <c r="VST137" s="747"/>
      <c r="VSU137" s="747"/>
      <c r="VSV137" s="747"/>
      <c r="VSW137" s="747"/>
      <c r="VSX137" s="747"/>
      <c r="VSY137" s="747"/>
      <c r="VSZ137" s="747"/>
      <c r="VTA137" s="747"/>
      <c r="VTB137" s="747"/>
      <c r="VTC137" s="747"/>
      <c r="VTD137" s="747"/>
      <c r="VTE137" s="747"/>
      <c r="VTF137" s="747"/>
      <c r="VTG137" s="747"/>
      <c r="VTH137" s="747"/>
      <c r="VTI137" s="747"/>
      <c r="VTJ137" s="747"/>
      <c r="VTK137" s="747"/>
      <c r="VTL137" s="747"/>
      <c r="VTM137" s="747"/>
      <c r="VTN137" s="747"/>
      <c r="VTO137" s="747"/>
      <c r="VTP137" s="747"/>
      <c r="VTQ137" s="747"/>
      <c r="VTR137" s="747"/>
      <c r="VTS137" s="747"/>
      <c r="VTT137" s="747"/>
      <c r="VTU137" s="747"/>
      <c r="VTV137" s="747"/>
      <c r="VTW137" s="747"/>
      <c r="VTX137" s="747"/>
      <c r="VTY137" s="747"/>
      <c r="VTZ137" s="747"/>
      <c r="VUA137" s="747"/>
      <c r="VUB137" s="747"/>
      <c r="VUC137" s="747"/>
      <c r="VUD137" s="747"/>
      <c r="VUE137" s="747"/>
      <c r="VUF137" s="747"/>
      <c r="VUG137" s="747"/>
      <c r="VUH137" s="747"/>
      <c r="VUI137" s="747"/>
      <c r="VUJ137" s="747"/>
      <c r="VUK137" s="747"/>
      <c r="VUL137" s="747"/>
      <c r="VUM137" s="747"/>
      <c r="VUN137" s="747"/>
      <c r="VUO137" s="747"/>
      <c r="VUP137" s="747"/>
      <c r="VUQ137" s="747"/>
      <c r="VUR137" s="747"/>
      <c r="VUS137" s="747"/>
      <c r="VUT137" s="747"/>
      <c r="VUU137" s="747"/>
      <c r="VUV137" s="747"/>
      <c r="VUW137" s="747"/>
      <c r="VUX137" s="747"/>
      <c r="VUY137" s="747"/>
      <c r="VUZ137" s="747"/>
      <c r="VVA137" s="747"/>
      <c r="VVB137" s="747"/>
      <c r="VVC137" s="747"/>
      <c r="VVD137" s="747"/>
      <c r="VVE137" s="747"/>
      <c r="VVF137" s="747"/>
      <c r="VVG137" s="747"/>
      <c r="VVH137" s="747"/>
      <c r="VVI137" s="747"/>
      <c r="VVJ137" s="747"/>
      <c r="VVK137" s="747"/>
      <c r="VVL137" s="747"/>
      <c r="VVM137" s="747"/>
      <c r="VVN137" s="747"/>
      <c r="VVO137" s="747"/>
      <c r="VVP137" s="747"/>
      <c r="VVQ137" s="747"/>
      <c r="VVR137" s="747"/>
      <c r="VVS137" s="747"/>
      <c r="VVT137" s="747"/>
      <c r="VVU137" s="747"/>
      <c r="VVV137" s="747"/>
      <c r="VVW137" s="747"/>
      <c r="VVX137" s="747"/>
      <c r="VVY137" s="747"/>
      <c r="VVZ137" s="747"/>
      <c r="VWA137" s="747"/>
      <c r="VWB137" s="747"/>
      <c r="VWC137" s="747"/>
      <c r="VWD137" s="747"/>
      <c r="VWE137" s="747"/>
      <c r="VWF137" s="747"/>
      <c r="VWG137" s="747"/>
      <c r="VWH137" s="747"/>
      <c r="VWI137" s="747"/>
      <c r="VWJ137" s="747"/>
      <c r="VWK137" s="747"/>
      <c r="VWL137" s="747"/>
      <c r="VWM137" s="747"/>
      <c r="VWN137" s="747"/>
      <c r="VWO137" s="747"/>
      <c r="VWP137" s="747"/>
      <c r="VWQ137" s="747"/>
      <c r="VWR137" s="747"/>
      <c r="VWS137" s="747"/>
      <c r="VWT137" s="747"/>
      <c r="VWU137" s="747"/>
      <c r="VWV137" s="747"/>
      <c r="VWW137" s="747"/>
      <c r="VWX137" s="747"/>
      <c r="VWY137" s="747"/>
      <c r="VWZ137" s="747"/>
      <c r="VXA137" s="747"/>
      <c r="VXB137" s="747"/>
      <c r="VXC137" s="747"/>
      <c r="VXD137" s="747"/>
      <c r="VXE137" s="747"/>
      <c r="VXF137" s="747"/>
      <c r="VXG137" s="747"/>
      <c r="VXH137" s="747"/>
      <c r="VXI137" s="747"/>
      <c r="VXJ137" s="747"/>
      <c r="VXK137" s="747"/>
      <c r="VXL137" s="747"/>
      <c r="VXM137" s="747"/>
      <c r="VXN137" s="747"/>
      <c r="VXO137" s="747"/>
      <c r="VXP137" s="747"/>
      <c r="VXQ137" s="747"/>
      <c r="VXR137" s="747"/>
      <c r="VXS137" s="747"/>
      <c r="VXT137" s="747"/>
      <c r="VXU137" s="747"/>
      <c r="VXV137" s="747"/>
      <c r="VXW137" s="747"/>
      <c r="VXX137" s="747"/>
      <c r="VXY137" s="747"/>
      <c r="VXZ137" s="747"/>
      <c r="VYA137" s="747"/>
      <c r="VYB137" s="747"/>
      <c r="VYC137" s="747"/>
      <c r="VYD137" s="747"/>
      <c r="VYE137" s="747"/>
      <c r="VYF137" s="747"/>
      <c r="VYG137" s="747"/>
      <c r="VYH137" s="747"/>
      <c r="VYI137" s="747"/>
      <c r="VYJ137" s="747"/>
      <c r="VYK137" s="747"/>
      <c r="VYL137" s="747"/>
      <c r="VYM137" s="747"/>
      <c r="VYN137" s="747"/>
      <c r="VYO137" s="747"/>
      <c r="VYP137" s="747"/>
      <c r="VYQ137" s="747"/>
      <c r="VYR137" s="747"/>
      <c r="VYS137" s="747"/>
      <c r="VYT137" s="747"/>
      <c r="VYU137" s="747"/>
      <c r="VYV137" s="747"/>
      <c r="VYW137" s="747"/>
      <c r="VYX137" s="747"/>
      <c r="VYY137" s="747"/>
      <c r="VYZ137" s="747"/>
      <c r="VZA137" s="747"/>
      <c r="VZB137" s="747"/>
      <c r="VZC137" s="747"/>
      <c r="VZD137" s="747"/>
      <c r="VZE137" s="747"/>
      <c r="VZF137" s="747"/>
      <c r="VZG137" s="747"/>
      <c r="VZH137" s="747"/>
      <c r="VZI137" s="747"/>
      <c r="VZJ137" s="747"/>
      <c r="VZK137" s="747"/>
      <c r="VZL137" s="747"/>
      <c r="VZM137" s="747"/>
      <c r="VZN137" s="747"/>
      <c r="VZO137" s="747"/>
      <c r="VZP137" s="747"/>
      <c r="VZQ137" s="747"/>
      <c r="VZR137" s="747"/>
      <c r="VZS137" s="747"/>
      <c r="VZT137" s="747"/>
      <c r="VZU137" s="747"/>
      <c r="VZV137" s="747"/>
      <c r="VZW137" s="747"/>
      <c r="VZX137" s="747"/>
      <c r="VZY137" s="747"/>
      <c r="VZZ137" s="747"/>
      <c r="WAA137" s="747"/>
      <c r="WAB137" s="747"/>
      <c r="WAC137" s="747"/>
      <c r="WAD137" s="747"/>
      <c r="WAE137" s="747"/>
      <c r="WAF137" s="747"/>
      <c r="WAG137" s="747"/>
      <c r="WAH137" s="747"/>
      <c r="WAI137" s="747"/>
      <c r="WAJ137" s="747"/>
      <c r="WAK137" s="747"/>
      <c r="WAL137" s="747"/>
      <c r="WAM137" s="747"/>
      <c r="WAN137" s="747"/>
      <c r="WAO137" s="747"/>
      <c r="WAP137" s="747"/>
      <c r="WAQ137" s="747"/>
      <c r="WAR137" s="747"/>
      <c r="WAS137" s="747"/>
      <c r="WAT137" s="747"/>
      <c r="WAU137" s="747"/>
      <c r="WAV137" s="747"/>
      <c r="WAW137" s="747"/>
      <c r="WAX137" s="747"/>
      <c r="WAY137" s="747"/>
      <c r="WAZ137" s="747"/>
      <c r="WBA137" s="747"/>
      <c r="WBB137" s="747"/>
      <c r="WBC137" s="747"/>
      <c r="WBD137" s="747"/>
      <c r="WBE137" s="747"/>
      <c r="WBF137" s="747"/>
      <c r="WBG137" s="747"/>
      <c r="WBH137" s="747"/>
      <c r="WBI137" s="747"/>
      <c r="WBJ137" s="747"/>
      <c r="WBK137" s="747"/>
      <c r="WBL137" s="747"/>
      <c r="WBM137" s="747"/>
      <c r="WBN137" s="747"/>
      <c r="WBO137" s="747"/>
      <c r="WBP137" s="747"/>
      <c r="WBQ137" s="747"/>
      <c r="WBR137" s="747"/>
      <c r="WBS137" s="747"/>
      <c r="WBT137" s="747"/>
      <c r="WBU137" s="747"/>
      <c r="WBV137" s="747"/>
      <c r="WBW137" s="747"/>
      <c r="WBX137" s="747"/>
      <c r="WBY137" s="747"/>
      <c r="WBZ137" s="747"/>
      <c r="WCA137" s="747"/>
      <c r="WCB137" s="747"/>
      <c r="WCC137" s="747"/>
      <c r="WCD137" s="747"/>
      <c r="WCE137" s="747"/>
      <c r="WCF137" s="747"/>
      <c r="WCG137" s="747"/>
      <c r="WCH137" s="747"/>
      <c r="WCI137" s="747"/>
      <c r="WCJ137" s="747"/>
      <c r="WCK137" s="747"/>
      <c r="WCL137" s="747"/>
      <c r="WCM137" s="747"/>
      <c r="WCN137" s="747"/>
      <c r="WCO137" s="747"/>
      <c r="WCP137" s="747"/>
      <c r="WCQ137" s="747"/>
      <c r="WCR137" s="747"/>
      <c r="WCS137" s="747"/>
      <c r="WCT137" s="747"/>
      <c r="WCU137" s="747"/>
      <c r="WCV137" s="747"/>
      <c r="WCW137" s="747"/>
      <c r="WCX137" s="747"/>
      <c r="WCY137" s="747"/>
      <c r="WCZ137" s="747"/>
      <c r="WDA137" s="747"/>
      <c r="WDB137" s="747"/>
      <c r="WDC137" s="747"/>
      <c r="WDD137" s="747"/>
      <c r="WDE137" s="747"/>
      <c r="WDF137" s="747"/>
      <c r="WDG137" s="747"/>
      <c r="WDH137" s="747"/>
      <c r="WDI137" s="747"/>
      <c r="WDJ137" s="747"/>
      <c r="WDK137" s="747"/>
      <c r="WDL137" s="747"/>
      <c r="WDM137" s="747"/>
      <c r="WDN137" s="747"/>
      <c r="WDO137" s="747"/>
      <c r="WDP137" s="747"/>
      <c r="WDQ137" s="747"/>
      <c r="WDR137" s="747"/>
      <c r="WDS137" s="747"/>
      <c r="WDT137" s="747"/>
      <c r="WDU137" s="747"/>
      <c r="WDV137" s="747"/>
      <c r="WDW137" s="747"/>
      <c r="WDX137" s="747"/>
      <c r="WDY137" s="747"/>
      <c r="WDZ137" s="747"/>
      <c r="WEA137" s="747"/>
      <c r="WEB137" s="747"/>
      <c r="WEC137" s="747"/>
      <c r="WED137" s="747"/>
      <c r="WEE137" s="747"/>
      <c r="WEF137" s="747"/>
      <c r="WEG137" s="747"/>
      <c r="WEH137" s="747"/>
      <c r="WEI137" s="747"/>
      <c r="WEJ137" s="747"/>
      <c r="WEK137" s="747"/>
      <c r="WEL137" s="747"/>
      <c r="WEM137" s="747"/>
      <c r="WEN137" s="747"/>
      <c r="WEO137" s="747"/>
      <c r="WEP137" s="747"/>
      <c r="WEQ137" s="747"/>
      <c r="WER137" s="747"/>
      <c r="WES137" s="747"/>
      <c r="WET137" s="747"/>
      <c r="WEU137" s="747"/>
      <c r="WEV137" s="747"/>
      <c r="WEW137" s="747"/>
      <c r="WEX137" s="747"/>
      <c r="WEY137" s="747"/>
      <c r="WEZ137" s="747"/>
      <c r="WFA137" s="747"/>
      <c r="WFB137" s="747"/>
      <c r="WFC137" s="747"/>
      <c r="WFD137" s="747"/>
      <c r="WFE137" s="747"/>
      <c r="WFF137" s="747"/>
      <c r="WFG137" s="747"/>
      <c r="WFH137" s="747"/>
      <c r="WFI137" s="747"/>
      <c r="WFJ137" s="747"/>
      <c r="WFK137" s="747"/>
      <c r="WFL137" s="747"/>
      <c r="WFM137" s="747"/>
      <c r="WFN137" s="747"/>
      <c r="WFO137" s="747"/>
      <c r="WFP137" s="747"/>
      <c r="WFQ137" s="747"/>
      <c r="WFR137" s="747"/>
      <c r="WFS137" s="747"/>
      <c r="WFT137" s="747"/>
      <c r="WFU137" s="747"/>
      <c r="WFV137" s="747"/>
      <c r="WFW137" s="747"/>
      <c r="WFX137" s="747"/>
      <c r="WFY137" s="747"/>
      <c r="WFZ137" s="747"/>
      <c r="WGA137" s="747"/>
      <c r="WGB137" s="747"/>
      <c r="WGC137" s="747"/>
      <c r="WGD137" s="747"/>
      <c r="WGE137" s="747"/>
      <c r="WGF137" s="747"/>
      <c r="WGG137" s="747"/>
      <c r="WGH137" s="747"/>
      <c r="WGI137" s="747"/>
      <c r="WGJ137" s="747"/>
      <c r="WGK137" s="747"/>
      <c r="WGL137" s="747"/>
      <c r="WGM137" s="747"/>
      <c r="WGN137" s="747"/>
      <c r="WGO137" s="747"/>
      <c r="WGP137" s="747"/>
      <c r="WGQ137" s="747"/>
      <c r="WGR137" s="747"/>
      <c r="WGS137" s="747"/>
      <c r="WGT137" s="747"/>
      <c r="WGU137" s="747"/>
      <c r="WGV137" s="747"/>
      <c r="WGW137" s="747"/>
      <c r="WGX137" s="747"/>
      <c r="WGY137" s="747"/>
      <c r="WGZ137" s="747"/>
      <c r="WHA137" s="747"/>
      <c r="WHB137" s="747"/>
      <c r="WHC137" s="747"/>
      <c r="WHD137" s="747"/>
      <c r="WHE137" s="747"/>
      <c r="WHF137" s="747"/>
      <c r="WHG137" s="747"/>
      <c r="WHH137" s="747"/>
      <c r="WHI137" s="747"/>
      <c r="WHJ137" s="747"/>
      <c r="WHK137" s="747"/>
      <c r="WHL137" s="747"/>
      <c r="WHM137" s="747"/>
      <c r="WHN137" s="747"/>
      <c r="WHO137" s="747"/>
      <c r="WHP137" s="747"/>
      <c r="WHQ137" s="747"/>
      <c r="WHR137" s="747"/>
      <c r="WHS137" s="747"/>
      <c r="WHT137" s="747"/>
      <c r="WHU137" s="747"/>
      <c r="WHV137" s="747"/>
      <c r="WHW137" s="747"/>
      <c r="WHX137" s="747"/>
      <c r="WHY137" s="747"/>
      <c r="WHZ137" s="747"/>
      <c r="WIA137" s="747"/>
      <c r="WIB137" s="747"/>
      <c r="WIC137" s="747"/>
      <c r="WID137" s="747"/>
      <c r="WIE137" s="747"/>
      <c r="WIF137" s="747"/>
      <c r="WIG137" s="747"/>
      <c r="WIH137" s="747"/>
      <c r="WII137" s="747"/>
      <c r="WIJ137" s="747"/>
      <c r="WIK137" s="747"/>
      <c r="WIL137" s="747"/>
      <c r="WIM137" s="747"/>
      <c r="WIN137" s="747"/>
      <c r="WIO137" s="747"/>
      <c r="WIP137" s="747"/>
      <c r="WIQ137" s="747"/>
      <c r="WIR137" s="747"/>
      <c r="WIS137" s="747"/>
      <c r="WIT137" s="747"/>
      <c r="WIU137" s="747"/>
      <c r="WIV137" s="747"/>
      <c r="WIW137" s="747"/>
      <c r="WIX137" s="747"/>
      <c r="WIY137" s="747"/>
      <c r="WIZ137" s="747"/>
      <c r="WJA137" s="747"/>
      <c r="WJB137" s="747"/>
      <c r="WJC137" s="747"/>
      <c r="WJD137" s="747"/>
      <c r="WJE137" s="747"/>
      <c r="WJF137" s="747"/>
      <c r="WJG137" s="747"/>
      <c r="WJH137" s="747"/>
      <c r="WJI137" s="747"/>
      <c r="WJJ137" s="747"/>
      <c r="WJK137" s="747"/>
      <c r="WJL137" s="747"/>
      <c r="WJM137" s="747"/>
      <c r="WJN137" s="747"/>
      <c r="WJO137" s="747"/>
      <c r="WJP137" s="747"/>
      <c r="WJQ137" s="747"/>
      <c r="WJR137" s="747"/>
      <c r="WJS137" s="747"/>
      <c r="WJT137" s="747"/>
      <c r="WJU137" s="747"/>
      <c r="WJV137" s="747"/>
      <c r="WJW137" s="747"/>
      <c r="WJX137" s="747"/>
      <c r="WJY137" s="747"/>
      <c r="WJZ137" s="747"/>
      <c r="WKA137" s="747"/>
      <c r="WKB137" s="747"/>
      <c r="WKC137" s="747"/>
      <c r="WKD137" s="747"/>
      <c r="WKE137" s="747"/>
      <c r="WKF137" s="747"/>
      <c r="WKG137" s="747"/>
      <c r="WKH137" s="747"/>
      <c r="WKI137" s="747"/>
      <c r="WKJ137" s="747"/>
      <c r="WKK137" s="747"/>
      <c r="WKL137" s="747"/>
      <c r="WKM137" s="747"/>
      <c r="WKN137" s="747"/>
      <c r="WKO137" s="747"/>
      <c r="WKP137" s="747"/>
      <c r="WKQ137" s="747"/>
      <c r="WKR137" s="747"/>
      <c r="WKS137" s="747"/>
      <c r="WKT137" s="747"/>
      <c r="WKU137" s="747"/>
      <c r="WKV137" s="747"/>
      <c r="WKW137" s="747"/>
      <c r="WKX137" s="747"/>
      <c r="WKY137" s="747"/>
      <c r="WKZ137" s="747"/>
      <c r="WLA137" s="747"/>
      <c r="WLB137" s="747"/>
      <c r="WLC137" s="747"/>
      <c r="WLD137" s="747"/>
      <c r="WLE137" s="747"/>
      <c r="WLF137" s="747"/>
      <c r="WLG137" s="747"/>
      <c r="WLH137" s="747"/>
      <c r="WLI137" s="747"/>
      <c r="WLJ137" s="747"/>
      <c r="WLK137" s="747"/>
      <c r="WLL137" s="747"/>
      <c r="WLM137" s="747"/>
      <c r="WLN137" s="747"/>
      <c r="WLO137" s="747"/>
      <c r="WLP137" s="747"/>
      <c r="WLQ137" s="747"/>
      <c r="WLR137" s="747"/>
      <c r="WLS137" s="747"/>
      <c r="WLT137" s="747"/>
      <c r="WLU137" s="747"/>
      <c r="WLV137" s="747"/>
      <c r="WLW137" s="747"/>
      <c r="WLX137" s="747"/>
      <c r="WLY137" s="747"/>
      <c r="WLZ137" s="747"/>
      <c r="WMA137" s="747"/>
      <c r="WMB137" s="747"/>
      <c r="WMC137" s="747"/>
      <c r="WMD137" s="747"/>
      <c r="WME137" s="747"/>
      <c r="WMF137" s="747"/>
      <c r="WMG137" s="747"/>
      <c r="WMH137" s="747"/>
      <c r="WMI137" s="747"/>
      <c r="WMJ137" s="747"/>
      <c r="WMK137" s="747"/>
      <c r="WML137" s="747"/>
      <c r="WMM137" s="747"/>
      <c r="WMN137" s="747"/>
      <c r="WMO137" s="747"/>
      <c r="WMP137" s="747"/>
      <c r="WMQ137" s="747"/>
      <c r="WMR137" s="747"/>
      <c r="WMS137" s="747"/>
      <c r="WMT137" s="747"/>
      <c r="WMU137" s="747"/>
      <c r="WMV137" s="747"/>
      <c r="WMW137" s="747"/>
      <c r="WMX137" s="747"/>
      <c r="WMY137" s="747"/>
      <c r="WMZ137" s="747"/>
      <c r="WNA137" s="747"/>
      <c r="WNB137" s="747"/>
      <c r="WNC137" s="747"/>
      <c r="WND137" s="747"/>
      <c r="WNE137" s="747"/>
      <c r="WNF137" s="747"/>
      <c r="WNG137" s="747"/>
      <c r="WNH137" s="747"/>
      <c r="WNI137" s="747"/>
      <c r="WNJ137" s="747"/>
      <c r="WNK137" s="747"/>
      <c r="WNL137" s="747"/>
      <c r="WNM137" s="747"/>
      <c r="WNN137" s="747"/>
      <c r="WNO137" s="747"/>
      <c r="WNP137" s="747"/>
      <c r="WNQ137" s="747"/>
      <c r="WNR137" s="747"/>
      <c r="WNS137" s="747"/>
      <c r="WNT137" s="747"/>
      <c r="WNU137" s="747"/>
      <c r="WNV137" s="747"/>
      <c r="WNW137" s="747"/>
      <c r="WNX137" s="747"/>
      <c r="WNY137" s="747"/>
      <c r="WNZ137" s="747"/>
      <c r="WOA137" s="747"/>
      <c r="WOB137" s="747"/>
      <c r="WOC137" s="747"/>
      <c r="WOD137" s="747"/>
      <c r="WOE137" s="747"/>
      <c r="WOF137" s="747"/>
      <c r="WOG137" s="747"/>
      <c r="WOH137" s="747"/>
      <c r="WOI137" s="747"/>
      <c r="WOJ137" s="747"/>
      <c r="WOK137" s="747"/>
      <c r="WOL137" s="747"/>
      <c r="WOM137" s="747"/>
      <c r="WON137" s="747"/>
      <c r="WOO137" s="747"/>
      <c r="WOP137" s="747"/>
      <c r="WOQ137" s="747"/>
      <c r="WOR137" s="747"/>
      <c r="WOS137" s="747"/>
      <c r="WOT137" s="747"/>
      <c r="WOU137" s="747"/>
      <c r="WOV137" s="747"/>
      <c r="WOW137" s="747"/>
      <c r="WOX137" s="747"/>
      <c r="WOY137" s="747"/>
      <c r="WOZ137" s="747"/>
      <c r="WPA137" s="747"/>
      <c r="WPB137" s="747"/>
      <c r="WPC137" s="747"/>
      <c r="WPD137" s="747"/>
      <c r="WPE137" s="747"/>
      <c r="WPF137" s="747"/>
      <c r="WPG137" s="747"/>
      <c r="WPH137" s="747"/>
      <c r="WPI137" s="747"/>
      <c r="WPJ137" s="747"/>
      <c r="WPK137" s="747"/>
      <c r="WPL137" s="747"/>
      <c r="WPM137" s="747"/>
      <c r="WPN137" s="747"/>
      <c r="WPO137" s="747"/>
      <c r="WPP137" s="747"/>
      <c r="WPQ137" s="747"/>
      <c r="WPR137" s="747"/>
      <c r="WPS137" s="747"/>
      <c r="WPT137" s="747"/>
      <c r="WPU137" s="747"/>
      <c r="WPV137" s="747"/>
      <c r="WPW137" s="747"/>
      <c r="WPX137" s="747"/>
      <c r="WPY137" s="747"/>
      <c r="WPZ137" s="747"/>
      <c r="WQA137" s="747"/>
      <c r="WQB137" s="747"/>
      <c r="WQC137" s="747"/>
      <c r="WQD137" s="747"/>
      <c r="WQE137" s="747"/>
      <c r="WQF137" s="747"/>
      <c r="WQG137" s="747"/>
      <c r="WQH137" s="747"/>
      <c r="WQI137" s="747"/>
      <c r="WQJ137" s="747"/>
      <c r="WQK137" s="747"/>
      <c r="WQL137" s="747"/>
      <c r="WQM137" s="747"/>
      <c r="WQN137" s="747"/>
      <c r="WQO137" s="747"/>
      <c r="WQP137" s="747"/>
      <c r="WQQ137" s="747"/>
      <c r="WQR137" s="747"/>
      <c r="WQS137" s="747"/>
      <c r="WQT137" s="747"/>
      <c r="WQU137" s="747"/>
      <c r="WQV137" s="747"/>
      <c r="WQW137" s="747"/>
      <c r="WQX137" s="747"/>
      <c r="WQY137" s="747"/>
      <c r="WQZ137" s="747"/>
      <c r="WRA137" s="747"/>
      <c r="WRB137" s="747"/>
      <c r="WRC137" s="747"/>
      <c r="WRD137" s="747"/>
      <c r="WRE137" s="747"/>
      <c r="WRF137" s="747"/>
      <c r="WRG137" s="747"/>
      <c r="WRH137" s="747"/>
      <c r="WRI137" s="747"/>
      <c r="WRJ137" s="747"/>
      <c r="WRK137" s="747"/>
      <c r="WRL137" s="747"/>
      <c r="WRM137" s="747"/>
      <c r="WRN137" s="747"/>
      <c r="WRO137" s="747"/>
      <c r="WRP137" s="747"/>
      <c r="WRQ137" s="747"/>
      <c r="WRR137" s="747"/>
      <c r="WRS137" s="747"/>
      <c r="WRT137" s="747"/>
      <c r="WRU137" s="747"/>
      <c r="WRV137" s="747"/>
      <c r="WRW137" s="747"/>
      <c r="WRX137" s="747"/>
      <c r="WRY137" s="747"/>
      <c r="WRZ137" s="747"/>
      <c r="WSA137" s="747"/>
      <c r="WSB137" s="747"/>
      <c r="WSC137" s="747"/>
      <c r="WSD137" s="747"/>
      <c r="WSE137" s="747"/>
      <c r="WSF137" s="747"/>
      <c r="WSG137" s="747"/>
      <c r="WSH137" s="747"/>
      <c r="WSI137" s="747"/>
      <c r="WSJ137" s="747"/>
      <c r="WSK137" s="747"/>
      <c r="WSL137" s="747"/>
      <c r="WSM137" s="747"/>
      <c r="WSN137" s="747"/>
      <c r="WSO137" s="747"/>
      <c r="WSP137" s="747"/>
      <c r="WSQ137" s="747"/>
      <c r="WSR137" s="747"/>
      <c r="WSS137" s="747"/>
      <c r="WST137" s="747"/>
      <c r="WSU137" s="747"/>
      <c r="WSV137" s="747"/>
      <c r="WSW137" s="747"/>
      <c r="WSX137" s="747"/>
      <c r="WSY137" s="747"/>
      <c r="WSZ137" s="747"/>
      <c r="WTA137" s="747"/>
      <c r="WTB137" s="747"/>
      <c r="WTC137" s="747"/>
      <c r="WTD137" s="747"/>
      <c r="WTE137" s="747"/>
      <c r="WTF137" s="747"/>
      <c r="WTG137" s="747"/>
      <c r="WTH137" s="747"/>
      <c r="WTI137" s="747"/>
      <c r="WTJ137" s="747"/>
      <c r="WTK137" s="747"/>
      <c r="WTL137" s="747"/>
      <c r="WTM137" s="747"/>
      <c r="WTN137" s="747"/>
      <c r="WTO137" s="747"/>
      <c r="WTP137" s="747"/>
      <c r="WTQ137" s="747"/>
      <c r="WTR137" s="747"/>
      <c r="WTS137" s="747"/>
      <c r="WTT137" s="747"/>
      <c r="WTU137" s="747"/>
      <c r="WTV137" s="747"/>
      <c r="WTW137" s="747"/>
      <c r="WTX137" s="747"/>
      <c r="WTY137" s="747"/>
      <c r="WTZ137" s="747"/>
      <c r="WUA137" s="747"/>
      <c r="WUB137" s="747"/>
      <c r="WUC137" s="747"/>
      <c r="WUD137" s="747"/>
      <c r="WUE137" s="747"/>
      <c r="WUF137" s="747"/>
      <c r="WUG137" s="747"/>
      <c r="WUH137" s="747"/>
      <c r="WUI137" s="747"/>
      <c r="WUJ137" s="747"/>
      <c r="WUK137" s="747"/>
      <c r="WUL137" s="747"/>
      <c r="WUM137" s="747"/>
      <c r="WUN137" s="747"/>
      <c r="WUO137" s="747"/>
      <c r="WUP137" s="747"/>
      <c r="WUQ137" s="747"/>
      <c r="WUR137" s="747"/>
      <c r="WUS137" s="747"/>
      <c r="WUT137" s="747"/>
      <c r="WUU137" s="747"/>
      <c r="WUV137" s="747"/>
      <c r="WUW137" s="747"/>
      <c r="WUX137" s="747"/>
      <c r="WUY137" s="747"/>
      <c r="WUZ137" s="747"/>
      <c r="WVA137" s="747"/>
      <c r="WVB137" s="747"/>
      <c r="WVC137" s="747"/>
      <c r="WVD137" s="747"/>
      <c r="WVE137" s="747"/>
      <c r="WVF137" s="747"/>
      <c r="WVG137" s="747"/>
      <c r="WVH137" s="747"/>
      <c r="WVI137" s="747"/>
      <c r="WVJ137" s="747"/>
      <c r="WVK137" s="747"/>
      <c r="WVL137" s="747"/>
      <c r="WVM137" s="747"/>
      <c r="WVN137" s="747"/>
      <c r="WVO137" s="747"/>
      <c r="WVP137" s="747"/>
      <c r="WVQ137" s="747"/>
      <c r="WVR137" s="747"/>
      <c r="WVS137" s="747"/>
      <c r="WVT137" s="747"/>
      <c r="WVU137" s="747"/>
      <c r="WVV137" s="747"/>
      <c r="WVW137" s="747"/>
      <c r="WVX137" s="747"/>
      <c r="WVY137" s="747"/>
      <c r="WVZ137" s="747"/>
      <c r="WWA137" s="747"/>
      <c r="WWB137" s="747"/>
      <c r="WWC137" s="747"/>
      <c r="WWD137" s="747"/>
      <c r="WWE137" s="747"/>
      <c r="WWF137" s="747"/>
      <c r="WWG137" s="747"/>
      <c r="WWH137" s="747"/>
      <c r="WWI137" s="747"/>
      <c r="WWJ137" s="747"/>
      <c r="WWK137" s="747"/>
      <c r="WWL137" s="747"/>
      <c r="WWM137" s="747"/>
      <c r="WWN137" s="747"/>
      <c r="WWO137" s="747"/>
      <c r="WWP137" s="747"/>
      <c r="WWQ137" s="747"/>
      <c r="WWR137" s="747"/>
      <c r="WWS137" s="747"/>
      <c r="WWT137" s="747"/>
      <c r="WWU137" s="747"/>
      <c r="WWV137" s="747"/>
      <c r="WWW137" s="747"/>
      <c r="WWX137" s="747"/>
      <c r="WWY137" s="747"/>
      <c r="WWZ137" s="747"/>
      <c r="WXA137" s="747"/>
      <c r="WXB137" s="747"/>
      <c r="WXC137" s="747"/>
      <c r="WXD137" s="747"/>
      <c r="WXE137" s="747"/>
      <c r="WXF137" s="747"/>
      <c r="WXG137" s="747"/>
      <c r="WXH137" s="747"/>
      <c r="WXI137" s="747"/>
      <c r="WXJ137" s="747"/>
      <c r="WXK137" s="747"/>
      <c r="WXL137" s="747"/>
      <c r="WXM137" s="747"/>
      <c r="WXN137" s="747"/>
      <c r="WXO137" s="747"/>
      <c r="WXP137" s="747"/>
      <c r="WXQ137" s="747"/>
      <c r="WXR137" s="747"/>
      <c r="WXS137" s="747"/>
      <c r="WXT137" s="747"/>
      <c r="WXU137" s="747"/>
      <c r="WXV137" s="747"/>
      <c r="WXW137" s="747"/>
      <c r="WXX137" s="747"/>
      <c r="WXY137" s="747"/>
      <c r="WXZ137" s="747"/>
      <c r="WYA137" s="747"/>
      <c r="WYB137" s="747"/>
      <c r="WYC137" s="747"/>
      <c r="WYD137" s="747"/>
      <c r="WYE137" s="747"/>
      <c r="WYF137" s="747"/>
      <c r="WYG137" s="747"/>
      <c r="WYH137" s="747"/>
      <c r="WYI137" s="747"/>
      <c r="WYJ137" s="747"/>
      <c r="WYK137" s="747"/>
      <c r="WYL137" s="747"/>
      <c r="WYM137" s="747"/>
      <c r="WYN137" s="747"/>
      <c r="WYO137" s="747"/>
      <c r="WYP137" s="747"/>
      <c r="WYQ137" s="747"/>
      <c r="WYR137" s="747"/>
      <c r="WYS137" s="747"/>
      <c r="WYT137" s="747"/>
      <c r="WYU137" s="747"/>
      <c r="WYV137" s="747"/>
      <c r="WYW137" s="747"/>
      <c r="WYX137" s="747"/>
      <c r="WYY137" s="747"/>
      <c r="WYZ137" s="747"/>
      <c r="WZA137" s="747"/>
      <c r="WZB137" s="747"/>
      <c r="WZC137" s="747"/>
      <c r="WZD137" s="747"/>
      <c r="WZE137" s="747"/>
      <c r="WZF137" s="747"/>
      <c r="WZG137" s="747"/>
      <c r="WZH137" s="747"/>
      <c r="WZI137" s="747"/>
      <c r="WZJ137" s="747"/>
      <c r="WZK137" s="747"/>
      <c r="WZL137" s="747"/>
      <c r="WZM137" s="747"/>
      <c r="WZN137" s="747"/>
      <c r="WZO137" s="747"/>
      <c r="WZP137" s="747"/>
      <c r="WZQ137" s="747"/>
      <c r="WZR137" s="747"/>
      <c r="WZS137" s="747"/>
      <c r="WZT137" s="747"/>
      <c r="WZU137" s="747"/>
      <c r="WZV137" s="747"/>
      <c r="WZW137" s="747"/>
      <c r="WZX137" s="747"/>
      <c r="WZY137" s="747"/>
      <c r="WZZ137" s="747"/>
      <c r="XAA137" s="747"/>
      <c r="XAB137" s="747"/>
      <c r="XAC137" s="747"/>
      <c r="XAD137" s="747"/>
      <c r="XAE137" s="747"/>
      <c r="XAF137" s="747"/>
      <c r="XAG137" s="747"/>
      <c r="XAH137" s="747"/>
      <c r="XAI137" s="747"/>
      <c r="XAJ137" s="747"/>
      <c r="XAK137" s="747"/>
      <c r="XAL137" s="747"/>
      <c r="XAM137" s="747"/>
      <c r="XAN137" s="747"/>
      <c r="XAO137" s="747"/>
      <c r="XAP137" s="747"/>
      <c r="XAQ137" s="747"/>
      <c r="XAR137" s="747"/>
      <c r="XAS137" s="747"/>
      <c r="XAT137" s="747"/>
      <c r="XAU137" s="747"/>
      <c r="XAV137" s="747"/>
      <c r="XAW137" s="747"/>
      <c r="XAX137" s="747"/>
      <c r="XAY137" s="747"/>
      <c r="XAZ137" s="747"/>
      <c r="XBA137" s="747"/>
      <c r="XBB137" s="747"/>
      <c r="XBC137" s="747"/>
      <c r="XBD137" s="747"/>
      <c r="XBE137" s="747"/>
      <c r="XBF137" s="747"/>
      <c r="XBG137" s="747"/>
      <c r="XBH137" s="747"/>
      <c r="XBI137" s="747"/>
      <c r="XBJ137" s="747"/>
      <c r="XBK137" s="747"/>
      <c r="XBL137" s="747"/>
      <c r="XBM137" s="747"/>
      <c r="XBN137" s="747"/>
      <c r="XBO137" s="747"/>
      <c r="XBP137" s="747"/>
      <c r="XBQ137" s="747"/>
      <c r="XBR137" s="747"/>
      <c r="XBS137" s="747"/>
      <c r="XBT137" s="747"/>
      <c r="XBU137" s="747"/>
      <c r="XBV137" s="747"/>
      <c r="XBW137" s="747"/>
      <c r="XBX137" s="747"/>
      <c r="XBY137" s="747"/>
      <c r="XBZ137" s="747"/>
      <c r="XCA137" s="747"/>
      <c r="XCB137" s="747"/>
      <c r="XCC137" s="747"/>
      <c r="XCD137" s="747"/>
      <c r="XCE137" s="747"/>
      <c r="XCF137" s="747"/>
      <c r="XCG137" s="747"/>
      <c r="XCH137" s="747"/>
      <c r="XCI137" s="747"/>
      <c r="XCJ137" s="747"/>
      <c r="XCK137" s="747"/>
      <c r="XCL137" s="747"/>
      <c r="XCM137" s="747"/>
      <c r="XCN137" s="747"/>
      <c r="XCO137" s="747"/>
      <c r="XCP137" s="747"/>
      <c r="XCQ137" s="747"/>
      <c r="XCR137" s="747"/>
      <c r="XCS137" s="747"/>
      <c r="XCT137" s="747"/>
      <c r="XCU137" s="747"/>
      <c r="XCV137" s="747"/>
      <c r="XCW137" s="747"/>
      <c r="XCX137" s="747"/>
      <c r="XCY137" s="747"/>
      <c r="XCZ137" s="747"/>
      <c r="XDA137" s="747"/>
      <c r="XDB137" s="747"/>
      <c r="XDC137" s="747"/>
      <c r="XDD137" s="747"/>
      <c r="XDE137" s="747"/>
      <c r="XDF137" s="747"/>
      <c r="XDG137" s="747"/>
      <c r="XDH137" s="747"/>
      <c r="XDI137" s="747"/>
      <c r="XDJ137" s="747"/>
      <c r="XDK137" s="747"/>
      <c r="XDL137" s="747"/>
      <c r="XDM137" s="747"/>
      <c r="XDN137" s="747"/>
      <c r="XDO137" s="747"/>
      <c r="XDP137" s="747"/>
      <c r="XDQ137" s="747"/>
      <c r="XDR137" s="747"/>
      <c r="XDS137" s="747"/>
      <c r="XDT137" s="747"/>
      <c r="XDU137" s="747"/>
      <c r="XDV137" s="747"/>
      <c r="XDW137" s="747"/>
      <c r="XDX137" s="747"/>
      <c r="XDY137" s="747"/>
      <c r="XDZ137" s="747"/>
      <c r="XEA137" s="747"/>
      <c r="XEB137" s="747"/>
      <c r="XEC137" s="747"/>
      <c r="XED137" s="747"/>
      <c r="XEE137" s="747"/>
      <c r="XEF137" s="747"/>
      <c r="XEG137" s="747"/>
      <c r="XEH137" s="747"/>
      <c r="XEI137" s="747"/>
      <c r="XEJ137" s="747"/>
      <c r="XEK137" s="747"/>
      <c r="XEL137" s="747"/>
      <c r="XEM137" s="747"/>
      <c r="XEN137" s="747"/>
      <c r="XEO137" s="747"/>
      <c r="XEP137" s="747"/>
      <c r="XEQ137" s="747"/>
      <c r="XER137" s="747"/>
      <c r="XES137" s="747"/>
      <c r="XET137" s="747"/>
      <c r="XEU137" s="747"/>
      <c r="XEV137" s="747"/>
      <c r="XEW137" s="747"/>
      <c r="XEX137" s="747"/>
      <c r="XEY137" s="747"/>
      <c r="XEZ137" s="747"/>
      <c r="XFA137" s="747"/>
      <c r="XFB137" s="747"/>
      <c r="XFC137" s="747"/>
      <c r="XFD137" s="747"/>
    </row>
    <row r="138" spans="1:16384" s="579" customFormat="1" ht="72" customHeight="1" x14ac:dyDescent="0.25">
      <c r="A138" s="678"/>
      <c r="B138" s="843"/>
      <c r="C138" s="843"/>
      <c r="D138" s="844"/>
      <c r="E138" s="843"/>
      <c r="F138" s="843"/>
      <c r="G138" s="845"/>
      <c r="H138" s="846"/>
      <c r="I138" s="843"/>
      <c r="J138" s="843"/>
      <c r="K138" s="843"/>
      <c r="L138" s="847"/>
      <c r="M138" s="848"/>
      <c r="N138" s="849"/>
      <c r="O138" s="849"/>
      <c r="P138" s="849"/>
      <c r="Q138" s="680"/>
      <c r="R138" s="691" t="s">
        <v>953</v>
      </c>
      <c r="S138" s="722" t="s">
        <v>954</v>
      </c>
      <c r="T138" s="698">
        <v>42802</v>
      </c>
      <c r="U138" s="697" t="s">
        <v>955</v>
      </c>
      <c r="V138" s="699" t="s">
        <v>493</v>
      </c>
      <c r="W138" s="850"/>
      <c r="X138" s="851"/>
      <c r="Y138" s="852"/>
      <c r="Z138" s="852"/>
      <c r="AA138" s="697" t="s">
        <v>956</v>
      </c>
      <c r="AB138" s="681"/>
      <c r="AC138" s="681"/>
      <c r="AD138" s="681"/>
      <c r="AE138" s="681"/>
      <c r="AF138" s="681"/>
      <c r="AG138" s="681"/>
      <c r="AH138" s="697" t="s">
        <v>873</v>
      </c>
      <c r="AI138" s="698">
        <v>42802</v>
      </c>
      <c r="AJ138" s="698">
        <v>42862</v>
      </c>
      <c r="AK138" s="853"/>
      <c r="AL138" s="854"/>
      <c r="AM138" s="855"/>
      <c r="AN138" s="856"/>
      <c r="AO138" s="856"/>
      <c r="AP138" s="856"/>
      <c r="AQ138" s="856"/>
      <c r="AR138" s="856"/>
      <c r="AS138" s="856"/>
      <c r="AT138" s="856"/>
      <c r="AU138" s="856"/>
      <c r="AV138" s="856"/>
      <c r="AW138" s="856"/>
      <c r="AX138" s="856"/>
      <c r="AY138" s="856"/>
      <c r="AZ138" s="856"/>
      <c r="BA138" s="856"/>
      <c r="BB138" s="857"/>
      <c r="BC138" s="857"/>
      <c r="BD138" s="857"/>
      <c r="BE138" s="857"/>
      <c r="BF138" s="857"/>
      <c r="BG138" s="857"/>
      <c r="BH138" s="857"/>
      <c r="BI138" s="857"/>
      <c r="BJ138" s="857"/>
      <c r="BK138" s="857"/>
      <c r="BL138" s="857"/>
      <c r="BM138" s="857"/>
      <c r="BN138" s="857"/>
      <c r="BO138" s="857"/>
      <c r="BP138" s="857"/>
      <c r="BQ138" s="857"/>
      <c r="BR138" s="857"/>
      <c r="BS138" s="857"/>
      <c r="BT138" s="857"/>
      <c r="BU138" s="857"/>
      <c r="BV138" s="857"/>
      <c r="BW138" s="857"/>
      <c r="BX138" s="857"/>
      <c r="BY138" s="857"/>
      <c r="BZ138" s="857"/>
      <c r="CA138" s="857"/>
      <c r="CB138" s="857"/>
      <c r="CC138" s="857"/>
      <c r="CD138" s="857"/>
      <c r="CE138" s="857"/>
      <c r="CF138" s="857"/>
      <c r="CG138" s="857"/>
      <c r="CH138" s="857"/>
      <c r="CI138" s="857"/>
      <c r="CJ138" s="857"/>
      <c r="CK138" s="857"/>
      <c r="CL138" s="857"/>
      <c r="CM138" s="857"/>
      <c r="CN138" s="857"/>
      <c r="CO138" s="857"/>
      <c r="CP138" s="857"/>
      <c r="CQ138" s="857"/>
      <c r="CR138" s="857"/>
      <c r="CS138" s="857"/>
      <c r="CT138" s="857"/>
      <c r="CU138" s="857"/>
      <c r="CV138" s="857"/>
      <c r="CW138" s="857"/>
      <c r="CX138" s="857"/>
      <c r="CY138" s="857"/>
      <c r="CZ138" s="857"/>
      <c r="DA138" s="857"/>
      <c r="DB138" s="857"/>
      <c r="DC138" s="857"/>
      <c r="DD138" s="857"/>
      <c r="DE138" s="857"/>
      <c r="DF138" s="857"/>
      <c r="DG138" s="857"/>
      <c r="DH138" s="857"/>
      <c r="DI138" s="857"/>
      <c r="DJ138" s="857"/>
      <c r="DK138" s="857"/>
      <c r="DL138" s="857"/>
      <c r="DM138" s="857"/>
      <c r="DN138" s="857"/>
      <c r="DO138" s="857"/>
      <c r="DP138" s="857"/>
      <c r="DQ138" s="857"/>
      <c r="DR138" s="857"/>
      <c r="DS138" s="857"/>
      <c r="DT138" s="857"/>
      <c r="DU138" s="857"/>
      <c r="DV138" s="857"/>
      <c r="DW138" s="857"/>
      <c r="DX138" s="857"/>
      <c r="DY138" s="857"/>
      <c r="DZ138" s="857"/>
      <c r="EA138" s="857"/>
      <c r="EB138" s="857"/>
      <c r="EC138" s="857"/>
      <c r="ED138" s="857"/>
      <c r="EE138" s="857"/>
      <c r="EF138" s="857"/>
      <c r="EG138" s="857"/>
      <c r="EH138" s="857"/>
      <c r="EI138" s="857"/>
      <c r="EJ138" s="857"/>
      <c r="EK138" s="857"/>
      <c r="EL138" s="857"/>
      <c r="EM138" s="857"/>
      <c r="EN138" s="857"/>
      <c r="EO138" s="857"/>
      <c r="EP138" s="857"/>
      <c r="EQ138" s="857"/>
      <c r="ER138" s="857"/>
      <c r="ES138" s="857"/>
      <c r="ET138" s="857"/>
      <c r="EU138" s="857"/>
      <c r="EV138" s="857"/>
      <c r="EW138" s="857"/>
      <c r="EX138" s="857"/>
      <c r="EY138" s="857"/>
      <c r="EZ138" s="857"/>
      <c r="FA138" s="857"/>
      <c r="FB138" s="857"/>
      <c r="FC138" s="857"/>
      <c r="FD138" s="857"/>
      <c r="FE138" s="857"/>
      <c r="FF138" s="857"/>
      <c r="FG138" s="857"/>
      <c r="FH138" s="857"/>
      <c r="FI138" s="857"/>
      <c r="FJ138" s="857"/>
      <c r="FK138" s="857"/>
      <c r="FL138" s="857"/>
      <c r="FM138" s="857"/>
      <c r="FN138" s="857"/>
      <c r="FO138" s="857"/>
      <c r="FP138" s="857"/>
      <c r="FQ138" s="857"/>
      <c r="FR138" s="857"/>
      <c r="FS138" s="857"/>
      <c r="FT138" s="857"/>
      <c r="FU138" s="857"/>
      <c r="FV138" s="857"/>
      <c r="FW138" s="857"/>
      <c r="FX138" s="857"/>
      <c r="FY138" s="857"/>
      <c r="FZ138" s="857"/>
      <c r="GA138" s="857"/>
      <c r="GB138" s="857"/>
      <c r="GC138" s="857"/>
      <c r="GD138" s="857"/>
      <c r="GE138" s="857"/>
      <c r="GF138" s="857"/>
      <c r="GG138" s="857"/>
      <c r="GH138" s="857"/>
      <c r="GI138" s="857"/>
      <c r="GJ138" s="857"/>
      <c r="GK138" s="857"/>
      <c r="GL138" s="857"/>
      <c r="GM138" s="857"/>
      <c r="GN138" s="857"/>
      <c r="GO138" s="857"/>
      <c r="GP138" s="857"/>
      <c r="GQ138" s="857"/>
      <c r="GR138" s="857"/>
      <c r="GS138" s="857"/>
      <c r="GT138" s="857"/>
      <c r="GU138" s="857"/>
      <c r="GV138" s="857"/>
      <c r="GW138" s="857"/>
      <c r="GX138" s="857"/>
      <c r="GY138" s="857"/>
      <c r="GZ138" s="857"/>
      <c r="HA138" s="857"/>
      <c r="HB138" s="857"/>
      <c r="HC138" s="857"/>
      <c r="HD138" s="857"/>
      <c r="HE138" s="857"/>
      <c r="HF138" s="857"/>
      <c r="HG138" s="857"/>
      <c r="HH138" s="857"/>
      <c r="HI138" s="857"/>
      <c r="HJ138" s="857"/>
      <c r="HK138" s="857"/>
      <c r="HL138" s="857"/>
      <c r="HM138" s="857"/>
      <c r="HN138" s="857"/>
      <c r="HO138" s="857"/>
      <c r="HP138" s="857"/>
      <c r="HQ138" s="857"/>
      <c r="HR138" s="857"/>
      <c r="HS138" s="857"/>
      <c r="HT138" s="857"/>
      <c r="HU138" s="857"/>
      <c r="HV138" s="857"/>
      <c r="HW138" s="857"/>
      <c r="HX138" s="857"/>
      <c r="HY138" s="857"/>
      <c r="HZ138" s="857"/>
      <c r="IA138" s="857"/>
      <c r="IB138" s="857"/>
      <c r="IC138" s="857"/>
      <c r="ID138" s="857"/>
      <c r="IE138" s="857"/>
      <c r="IF138" s="857"/>
      <c r="IG138" s="857"/>
      <c r="IH138" s="857"/>
      <c r="II138" s="857"/>
      <c r="IJ138" s="857"/>
      <c r="IK138" s="857"/>
      <c r="IL138" s="857"/>
      <c r="IM138" s="857"/>
      <c r="IN138" s="857"/>
      <c r="IO138" s="857"/>
      <c r="IP138" s="857"/>
      <c r="IQ138" s="857"/>
      <c r="IR138" s="857"/>
      <c r="IS138" s="857"/>
      <c r="IT138" s="857"/>
      <c r="IU138" s="857"/>
      <c r="IV138" s="857"/>
      <c r="IW138" s="857"/>
      <c r="IX138" s="857"/>
      <c r="IY138" s="857"/>
      <c r="IZ138" s="857"/>
      <c r="JA138" s="857"/>
      <c r="JB138" s="857"/>
      <c r="JC138" s="857"/>
      <c r="JD138" s="857"/>
      <c r="JE138" s="857"/>
      <c r="JF138" s="857"/>
      <c r="JG138" s="857"/>
      <c r="JH138" s="857"/>
      <c r="JI138" s="857"/>
      <c r="JJ138" s="857"/>
      <c r="JK138" s="857"/>
      <c r="JL138" s="857"/>
      <c r="JM138" s="857"/>
      <c r="JN138" s="857"/>
      <c r="JO138" s="857"/>
      <c r="JP138" s="857"/>
      <c r="JQ138" s="857"/>
      <c r="JR138" s="857"/>
      <c r="JS138" s="857"/>
      <c r="JT138" s="857"/>
      <c r="JU138" s="857"/>
      <c r="JV138" s="857"/>
      <c r="JW138" s="857"/>
      <c r="JX138" s="857"/>
      <c r="JY138" s="857"/>
      <c r="JZ138" s="857"/>
      <c r="KA138" s="857"/>
      <c r="KB138" s="857"/>
      <c r="KC138" s="857"/>
      <c r="KD138" s="857"/>
      <c r="KE138" s="857"/>
      <c r="KF138" s="857"/>
      <c r="KG138" s="857"/>
      <c r="KH138" s="857"/>
      <c r="KI138" s="857"/>
      <c r="KJ138" s="857"/>
      <c r="KK138" s="857"/>
      <c r="KL138" s="857"/>
      <c r="KM138" s="857"/>
      <c r="KN138" s="857"/>
      <c r="KO138" s="857"/>
      <c r="KP138" s="857"/>
      <c r="KQ138" s="857"/>
      <c r="KR138" s="857"/>
      <c r="KS138" s="857"/>
      <c r="KT138" s="857"/>
      <c r="KU138" s="857"/>
      <c r="KV138" s="857"/>
      <c r="KW138" s="857"/>
      <c r="KX138" s="857"/>
      <c r="KY138" s="857"/>
      <c r="KZ138" s="857"/>
      <c r="LA138" s="857"/>
      <c r="LB138" s="857"/>
      <c r="LC138" s="857"/>
      <c r="LD138" s="857"/>
      <c r="LE138" s="857"/>
      <c r="LF138" s="857"/>
      <c r="LG138" s="857"/>
      <c r="LH138" s="857"/>
      <c r="LI138" s="857"/>
      <c r="LJ138" s="857"/>
      <c r="LK138" s="857"/>
      <c r="LL138" s="857"/>
      <c r="LM138" s="857"/>
      <c r="LN138" s="857"/>
      <c r="LO138" s="857"/>
      <c r="LP138" s="857"/>
      <c r="LQ138" s="857"/>
      <c r="LR138" s="857"/>
      <c r="LS138" s="857"/>
      <c r="LT138" s="857"/>
      <c r="LU138" s="857"/>
      <c r="LV138" s="857"/>
      <c r="LW138" s="857"/>
      <c r="LX138" s="857"/>
      <c r="LY138" s="857"/>
      <c r="LZ138" s="857"/>
      <c r="MA138" s="857"/>
      <c r="MB138" s="857"/>
      <c r="MC138" s="857"/>
      <c r="MD138" s="857"/>
      <c r="ME138" s="857"/>
      <c r="MF138" s="857"/>
      <c r="MG138" s="857"/>
      <c r="MH138" s="857"/>
      <c r="MI138" s="857"/>
      <c r="MJ138" s="857"/>
      <c r="MK138" s="857"/>
      <c r="ML138" s="857"/>
      <c r="MM138" s="857"/>
      <c r="MN138" s="857"/>
      <c r="MO138" s="857"/>
      <c r="MP138" s="857"/>
      <c r="MQ138" s="857"/>
      <c r="MR138" s="857"/>
      <c r="MS138" s="857"/>
      <c r="MT138" s="857"/>
      <c r="MU138" s="857"/>
      <c r="MV138" s="857"/>
      <c r="MW138" s="857"/>
      <c r="MX138" s="857"/>
      <c r="MY138" s="857"/>
      <c r="MZ138" s="857"/>
      <c r="NA138" s="857"/>
      <c r="NB138" s="857"/>
      <c r="NC138" s="857"/>
      <c r="ND138" s="857"/>
      <c r="NE138" s="857"/>
      <c r="NF138" s="857"/>
      <c r="NG138" s="857"/>
      <c r="NH138" s="857"/>
      <c r="NI138" s="857"/>
      <c r="NJ138" s="857"/>
      <c r="NK138" s="857"/>
      <c r="NL138" s="857"/>
      <c r="NM138" s="857"/>
      <c r="NN138" s="857"/>
      <c r="NO138" s="857"/>
      <c r="NP138" s="857"/>
      <c r="NQ138" s="857"/>
      <c r="NR138" s="857"/>
      <c r="NS138" s="857"/>
      <c r="NT138" s="857"/>
      <c r="NU138" s="857"/>
      <c r="NV138" s="857"/>
      <c r="NW138" s="857"/>
      <c r="NX138" s="857"/>
      <c r="NY138" s="857"/>
      <c r="NZ138" s="857"/>
      <c r="OA138" s="857"/>
      <c r="OB138" s="857"/>
      <c r="OC138" s="857"/>
      <c r="OD138" s="857"/>
      <c r="OE138" s="857"/>
      <c r="OF138" s="857"/>
      <c r="OG138" s="857"/>
      <c r="OH138" s="857"/>
      <c r="OI138" s="857"/>
      <c r="OJ138" s="857"/>
      <c r="OK138" s="857"/>
      <c r="OL138" s="857"/>
      <c r="OM138" s="857"/>
      <c r="ON138" s="857"/>
      <c r="OO138" s="857"/>
      <c r="OP138" s="857"/>
      <c r="OQ138" s="857"/>
      <c r="OR138" s="857"/>
      <c r="OS138" s="857"/>
      <c r="OT138" s="857"/>
      <c r="OU138" s="857"/>
      <c r="OV138" s="857"/>
      <c r="OW138" s="857"/>
      <c r="OX138" s="857"/>
      <c r="OY138" s="857"/>
      <c r="OZ138" s="857"/>
      <c r="PA138" s="857"/>
      <c r="PB138" s="857"/>
      <c r="PC138" s="857"/>
      <c r="PD138" s="857"/>
      <c r="PE138" s="857"/>
      <c r="PF138" s="857"/>
      <c r="PG138" s="857"/>
      <c r="PH138" s="857"/>
      <c r="PI138" s="857"/>
      <c r="PJ138" s="857"/>
      <c r="PK138" s="857"/>
      <c r="PL138" s="857"/>
      <c r="PM138" s="857"/>
      <c r="PN138" s="857"/>
      <c r="PO138" s="857"/>
      <c r="PP138" s="857"/>
      <c r="PQ138" s="857"/>
      <c r="PR138" s="857"/>
      <c r="PS138" s="857"/>
      <c r="PT138" s="857"/>
      <c r="PU138" s="857"/>
      <c r="PV138" s="857"/>
      <c r="PW138" s="857"/>
      <c r="PX138" s="857"/>
      <c r="PY138" s="857"/>
      <c r="PZ138" s="857"/>
      <c r="QA138" s="857"/>
      <c r="QB138" s="857"/>
      <c r="QC138" s="857"/>
      <c r="QD138" s="857"/>
      <c r="QE138" s="857"/>
      <c r="QF138" s="857"/>
      <c r="QG138" s="857"/>
      <c r="QH138" s="857"/>
      <c r="QI138" s="857"/>
      <c r="QJ138" s="857"/>
      <c r="QK138" s="857"/>
      <c r="QL138" s="857"/>
      <c r="QM138" s="857"/>
      <c r="QN138" s="857"/>
      <c r="QO138" s="857"/>
      <c r="QP138" s="857"/>
      <c r="QQ138" s="857"/>
      <c r="QR138" s="857"/>
      <c r="QS138" s="857"/>
      <c r="QT138" s="857"/>
      <c r="QU138" s="857"/>
      <c r="QV138" s="857"/>
      <c r="QW138" s="857"/>
      <c r="QX138" s="857"/>
      <c r="QY138" s="857"/>
      <c r="QZ138" s="857"/>
      <c r="RA138" s="857"/>
      <c r="RB138" s="857"/>
      <c r="RC138" s="857"/>
      <c r="RD138" s="857"/>
      <c r="RE138" s="857"/>
      <c r="RF138" s="857"/>
      <c r="RG138" s="857"/>
      <c r="RH138" s="857"/>
      <c r="RI138" s="857"/>
      <c r="RJ138" s="857"/>
      <c r="RK138" s="857"/>
      <c r="RL138" s="857"/>
      <c r="RM138" s="857"/>
      <c r="RN138" s="857"/>
      <c r="RO138" s="857"/>
      <c r="RP138" s="857"/>
      <c r="RQ138" s="857"/>
      <c r="RR138" s="857"/>
      <c r="RS138" s="857"/>
      <c r="RT138" s="857"/>
      <c r="RU138" s="857"/>
      <c r="RV138" s="857"/>
      <c r="RW138" s="857"/>
      <c r="RX138" s="857"/>
      <c r="RY138" s="857"/>
      <c r="RZ138" s="857"/>
      <c r="SA138" s="857"/>
      <c r="SB138" s="857"/>
      <c r="SC138" s="857"/>
      <c r="SD138" s="857"/>
      <c r="SE138" s="857"/>
      <c r="SF138" s="857"/>
      <c r="SG138" s="857"/>
      <c r="SH138" s="857"/>
      <c r="SI138" s="857"/>
      <c r="SJ138" s="857"/>
      <c r="SK138" s="857"/>
      <c r="SL138" s="857"/>
      <c r="SM138" s="857"/>
      <c r="SN138" s="857"/>
      <c r="SO138" s="857"/>
      <c r="SP138" s="857"/>
      <c r="SQ138" s="857"/>
      <c r="SR138" s="857"/>
      <c r="SS138" s="857"/>
      <c r="ST138" s="857"/>
      <c r="SU138" s="857"/>
      <c r="SV138" s="857"/>
      <c r="SW138" s="857"/>
      <c r="SX138" s="857"/>
      <c r="SY138" s="857"/>
      <c r="SZ138" s="857"/>
      <c r="TA138" s="857"/>
      <c r="TB138" s="857"/>
      <c r="TC138" s="857"/>
      <c r="TD138" s="857"/>
      <c r="TE138" s="857"/>
      <c r="TF138" s="857"/>
      <c r="TG138" s="857"/>
      <c r="TH138" s="857"/>
      <c r="TI138" s="857"/>
      <c r="TJ138" s="857"/>
      <c r="TK138" s="857"/>
      <c r="TL138" s="857"/>
      <c r="TM138" s="857"/>
      <c r="TN138" s="857"/>
      <c r="TO138" s="857"/>
      <c r="TP138" s="857"/>
      <c r="TQ138" s="857"/>
      <c r="TR138" s="857"/>
      <c r="TS138" s="857"/>
      <c r="TT138" s="857"/>
      <c r="TU138" s="857"/>
      <c r="TV138" s="857"/>
      <c r="TW138" s="857"/>
      <c r="TX138" s="857"/>
      <c r="TY138" s="857"/>
      <c r="TZ138" s="857"/>
      <c r="UA138" s="857"/>
      <c r="UB138" s="857"/>
      <c r="UC138" s="857"/>
      <c r="UD138" s="857"/>
      <c r="UE138" s="857"/>
      <c r="UF138" s="857"/>
      <c r="UG138" s="857"/>
      <c r="UH138" s="857"/>
      <c r="UI138" s="857"/>
      <c r="UJ138" s="857"/>
      <c r="UK138" s="857"/>
      <c r="UL138" s="857"/>
      <c r="UM138" s="857"/>
      <c r="UN138" s="857"/>
      <c r="UO138" s="857"/>
      <c r="UP138" s="857"/>
      <c r="UQ138" s="857"/>
      <c r="UR138" s="857"/>
      <c r="US138" s="857"/>
      <c r="UT138" s="857"/>
      <c r="UU138" s="857"/>
      <c r="UV138" s="857"/>
      <c r="UW138" s="857"/>
      <c r="UX138" s="857"/>
      <c r="UY138" s="857"/>
      <c r="UZ138" s="857"/>
      <c r="VA138" s="857"/>
      <c r="VB138" s="857"/>
      <c r="VC138" s="857"/>
      <c r="VD138" s="857"/>
      <c r="VE138" s="857"/>
      <c r="VF138" s="857"/>
      <c r="VG138" s="857"/>
      <c r="VH138" s="857"/>
      <c r="VI138" s="857"/>
      <c r="VJ138" s="857"/>
      <c r="VK138" s="857"/>
      <c r="VL138" s="857"/>
      <c r="VM138" s="857"/>
      <c r="VN138" s="857"/>
      <c r="VO138" s="857"/>
      <c r="VP138" s="857"/>
      <c r="VQ138" s="857"/>
      <c r="VR138" s="857"/>
      <c r="VS138" s="857"/>
      <c r="VT138" s="857"/>
      <c r="VU138" s="857"/>
      <c r="VV138" s="857"/>
      <c r="VW138" s="857"/>
      <c r="VX138" s="857"/>
      <c r="VY138" s="857"/>
      <c r="VZ138" s="857"/>
      <c r="WA138" s="857"/>
      <c r="WB138" s="857"/>
      <c r="WC138" s="857"/>
      <c r="WD138" s="857"/>
      <c r="WE138" s="857"/>
      <c r="WF138" s="857"/>
      <c r="WG138" s="857"/>
      <c r="WH138" s="857"/>
      <c r="WI138" s="857"/>
      <c r="WJ138" s="857"/>
      <c r="WK138" s="857"/>
      <c r="WL138" s="857"/>
      <c r="WM138" s="857"/>
      <c r="WN138" s="857"/>
      <c r="WO138" s="857"/>
      <c r="WP138" s="857"/>
      <c r="WQ138" s="857"/>
      <c r="WR138" s="857"/>
      <c r="WS138" s="857"/>
      <c r="WT138" s="857"/>
      <c r="WU138" s="857"/>
      <c r="WV138" s="857"/>
      <c r="WW138" s="857"/>
      <c r="WX138" s="857"/>
      <c r="WY138" s="857"/>
      <c r="WZ138" s="857"/>
      <c r="XA138" s="857"/>
      <c r="XB138" s="857"/>
      <c r="XC138" s="857"/>
      <c r="XD138" s="857"/>
      <c r="XE138" s="857"/>
      <c r="XF138" s="857"/>
      <c r="XG138" s="857"/>
      <c r="XH138" s="857"/>
      <c r="XI138" s="857"/>
      <c r="XJ138" s="857"/>
      <c r="XK138" s="857"/>
      <c r="XL138" s="857"/>
      <c r="XM138" s="857"/>
      <c r="XN138" s="857"/>
      <c r="XO138" s="857"/>
      <c r="XP138" s="857"/>
      <c r="XQ138" s="857"/>
      <c r="XR138" s="857"/>
      <c r="XS138" s="857"/>
      <c r="XT138" s="857"/>
      <c r="XU138" s="857"/>
      <c r="XV138" s="857"/>
      <c r="XW138" s="857"/>
      <c r="XX138" s="857"/>
      <c r="XY138" s="857"/>
      <c r="XZ138" s="857"/>
      <c r="YA138" s="857"/>
      <c r="YB138" s="857"/>
      <c r="YC138" s="857"/>
      <c r="YD138" s="857"/>
      <c r="YE138" s="857"/>
      <c r="YF138" s="857"/>
      <c r="YG138" s="857"/>
      <c r="YH138" s="857"/>
      <c r="YI138" s="857"/>
      <c r="YJ138" s="857"/>
      <c r="YK138" s="857"/>
      <c r="YL138" s="857"/>
      <c r="YM138" s="857"/>
      <c r="YN138" s="857"/>
      <c r="YO138" s="857"/>
      <c r="YP138" s="857"/>
      <c r="YQ138" s="857"/>
      <c r="YR138" s="857"/>
      <c r="YS138" s="857"/>
      <c r="YT138" s="857"/>
      <c r="YU138" s="857"/>
      <c r="YV138" s="857"/>
      <c r="YW138" s="857"/>
      <c r="YX138" s="857"/>
      <c r="YY138" s="857"/>
      <c r="YZ138" s="857"/>
      <c r="ZA138" s="857"/>
      <c r="ZB138" s="857"/>
      <c r="ZC138" s="857"/>
      <c r="ZD138" s="857"/>
      <c r="ZE138" s="857"/>
      <c r="ZF138" s="857"/>
      <c r="ZG138" s="857"/>
      <c r="ZH138" s="857"/>
      <c r="ZI138" s="857"/>
      <c r="ZJ138" s="857"/>
      <c r="ZK138" s="857"/>
      <c r="ZL138" s="857"/>
      <c r="ZM138" s="857"/>
      <c r="ZN138" s="857"/>
      <c r="ZO138" s="857"/>
      <c r="ZP138" s="857"/>
      <c r="ZQ138" s="857"/>
      <c r="ZR138" s="857"/>
      <c r="ZS138" s="857"/>
      <c r="ZT138" s="857"/>
      <c r="ZU138" s="857"/>
      <c r="ZV138" s="857"/>
      <c r="ZW138" s="857"/>
      <c r="ZX138" s="857"/>
      <c r="ZY138" s="857"/>
      <c r="ZZ138" s="857"/>
      <c r="AAA138" s="857"/>
      <c r="AAB138" s="857"/>
      <c r="AAC138" s="857"/>
      <c r="AAD138" s="857"/>
      <c r="AAE138" s="857"/>
      <c r="AAF138" s="857"/>
      <c r="AAG138" s="857"/>
      <c r="AAH138" s="857"/>
      <c r="AAI138" s="857"/>
      <c r="AAJ138" s="857"/>
      <c r="AAK138" s="857"/>
      <c r="AAL138" s="857"/>
      <c r="AAM138" s="857"/>
      <c r="AAN138" s="857"/>
      <c r="AAO138" s="857"/>
      <c r="AAP138" s="857"/>
      <c r="AAQ138" s="857"/>
      <c r="AAR138" s="857"/>
      <c r="AAS138" s="857"/>
      <c r="AAT138" s="857"/>
      <c r="AAU138" s="857"/>
      <c r="AAV138" s="857"/>
      <c r="AAW138" s="857"/>
      <c r="AAX138" s="857"/>
      <c r="AAY138" s="857"/>
      <c r="AAZ138" s="857"/>
      <c r="ABA138" s="857"/>
      <c r="ABB138" s="857"/>
      <c r="ABC138" s="857"/>
      <c r="ABD138" s="857"/>
      <c r="ABE138" s="857"/>
      <c r="ABF138" s="857"/>
      <c r="ABG138" s="857"/>
      <c r="ABH138" s="857"/>
      <c r="ABI138" s="857"/>
      <c r="ABJ138" s="857"/>
      <c r="ABK138" s="857"/>
      <c r="ABL138" s="857"/>
      <c r="ABM138" s="857"/>
      <c r="ABN138" s="857"/>
      <c r="ABO138" s="857"/>
      <c r="ABP138" s="857"/>
      <c r="ABQ138" s="857"/>
      <c r="ABR138" s="857"/>
      <c r="ABS138" s="857"/>
      <c r="ABT138" s="857"/>
      <c r="ABU138" s="857"/>
      <c r="ABV138" s="857"/>
      <c r="ABW138" s="857"/>
      <c r="ABX138" s="857"/>
      <c r="ABY138" s="857"/>
      <c r="ABZ138" s="857"/>
      <c r="ACA138" s="857"/>
      <c r="ACB138" s="857"/>
      <c r="ACC138" s="857"/>
      <c r="ACD138" s="857"/>
      <c r="ACE138" s="857"/>
      <c r="ACF138" s="857"/>
      <c r="ACG138" s="857"/>
      <c r="ACH138" s="857"/>
      <c r="ACI138" s="857"/>
      <c r="ACJ138" s="857"/>
      <c r="ACK138" s="857"/>
      <c r="ACL138" s="857"/>
      <c r="ACM138" s="857"/>
      <c r="ACN138" s="857"/>
      <c r="ACO138" s="857"/>
      <c r="ACP138" s="857"/>
      <c r="ACQ138" s="857"/>
      <c r="ACR138" s="857"/>
      <c r="ACS138" s="857"/>
      <c r="ACT138" s="857"/>
      <c r="ACU138" s="857"/>
      <c r="ACV138" s="857"/>
      <c r="ACW138" s="857"/>
      <c r="ACX138" s="857"/>
      <c r="ACY138" s="857"/>
      <c r="ACZ138" s="857"/>
      <c r="ADA138" s="857"/>
      <c r="ADB138" s="857"/>
      <c r="ADC138" s="857"/>
      <c r="ADD138" s="857"/>
      <c r="ADE138" s="857"/>
      <c r="ADF138" s="857"/>
      <c r="ADG138" s="857"/>
      <c r="ADH138" s="857"/>
      <c r="ADI138" s="857"/>
      <c r="ADJ138" s="857"/>
      <c r="ADK138" s="857"/>
      <c r="ADL138" s="857"/>
      <c r="ADM138" s="857"/>
      <c r="ADN138" s="857"/>
      <c r="ADO138" s="857"/>
      <c r="ADP138" s="857"/>
      <c r="ADQ138" s="857"/>
      <c r="ADR138" s="857"/>
      <c r="ADS138" s="857"/>
      <c r="ADT138" s="857"/>
      <c r="ADU138" s="857"/>
      <c r="ADV138" s="857"/>
      <c r="ADW138" s="857"/>
      <c r="ADX138" s="857"/>
      <c r="ADY138" s="857"/>
      <c r="ADZ138" s="857"/>
      <c r="AEA138" s="857"/>
      <c r="AEB138" s="857"/>
      <c r="AEC138" s="857"/>
      <c r="AED138" s="857"/>
      <c r="AEE138" s="857"/>
      <c r="AEF138" s="857"/>
      <c r="AEG138" s="857"/>
      <c r="AEH138" s="857"/>
      <c r="AEI138" s="857"/>
      <c r="AEJ138" s="857"/>
      <c r="AEK138" s="857"/>
      <c r="AEL138" s="857"/>
      <c r="AEM138" s="857"/>
      <c r="AEN138" s="857"/>
      <c r="AEO138" s="857"/>
      <c r="AEP138" s="857"/>
      <c r="AEQ138" s="857"/>
      <c r="AER138" s="857"/>
      <c r="AES138" s="857"/>
      <c r="AET138" s="857"/>
      <c r="AEU138" s="857"/>
      <c r="AEV138" s="857"/>
      <c r="AEW138" s="857"/>
      <c r="AEX138" s="857"/>
      <c r="AEY138" s="857"/>
      <c r="AEZ138" s="857"/>
      <c r="AFA138" s="857"/>
      <c r="AFB138" s="857"/>
      <c r="AFC138" s="857"/>
      <c r="AFD138" s="857"/>
      <c r="AFE138" s="857"/>
      <c r="AFF138" s="857"/>
      <c r="AFG138" s="857"/>
      <c r="AFH138" s="857"/>
      <c r="AFI138" s="857"/>
      <c r="AFJ138" s="857"/>
      <c r="AFK138" s="857"/>
      <c r="AFL138" s="857"/>
      <c r="AFM138" s="857"/>
      <c r="AFN138" s="857"/>
      <c r="AFO138" s="857"/>
      <c r="AFP138" s="857"/>
      <c r="AFQ138" s="857"/>
      <c r="AFR138" s="857"/>
      <c r="AFS138" s="857"/>
      <c r="AFT138" s="857"/>
      <c r="AFU138" s="857"/>
      <c r="AFV138" s="857"/>
      <c r="AFW138" s="857"/>
      <c r="AFX138" s="857"/>
      <c r="AFY138" s="857"/>
      <c r="AFZ138" s="857"/>
      <c r="AGA138" s="857"/>
      <c r="AGB138" s="857"/>
      <c r="AGC138" s="857"/>
      <c r="AGD138" s="857"/>
      <c r="AGE138" s="857"/>
      <c r="AGF138" s="857"/>
      <c r="AGG138" s="857"/>
      <c r="AGH138" s="857"/>
      <c r="AGI138" s="857"/>
      <c r="AGJ138" s="857"/>
      <c r="AGK138" s="857"/>
      <c r="AGL138" s="857"/>
      <c r="AGM138" s="857"/>
      <c r="AGN138" s="857"/>
      <c r="AGO138" s="857"/>
      <c r="AGP138" s="857"/>
      <c r="AGQ138" s="857"/>
      <c r="AGR138" s="857"/>
      <c r="AGS138" s="857"/>
      <c r="AGT138" s="857"/>
      <c r="AGU138" s="857"/>
      <c r="AGV138" s="857"/>
      <c r="AGW138" s="857"/>
      <c r="AGX138" s="857"/>
      <c r="AGY138" s="857"/>
      <c r="AGZ138" s="857"/>
      <c r="AHA138" s="857"/>
      <c r="AHB138" s="857"/>
      <c r="AHC138" s="857"/>
      <c r="AHD138" s="857"/>
      <c r="AHE138" s="857"/>
      <c r="AHF138" s="857"/>
      <c r="AHG138" s="857"/>
      <c r="AHH138" s="857"/>
      <c r="AHI138" s="857"/>
      <c r="AHJ138" s="857"/>
      <c r="AHK138" s="857"/>
      <c r="AHL138" s="857"/>
      <c r="AHM138" s="857"/>
      <c r="AHN138" s="857"/>
      <c r="AHO138" s="857"/>
      <c r="AHP138" s="857"/>
      <c r="AHQ138" s="857"/>
      <c r="AHR138" s="857"/>
      <c r="AHS138" s="857"/>
      <c r="AHT138" s="857"/>
      <c r="AHU138" s="857"/>
      <c r="AHV138" s="857"/>
      <c r="AHW138" s="857"/>
      <c r="AHX138" s="857"/>
      <c r="AHY138" s="857"/>
      <c r="AHZ138" s="857"/>
      <c r="AIA138" s="857"/>
      <c r="AIB138" s="857"/>
      <c r="AIC138" s="857"/>
      <c r="AID138" s="857"/>
      <c r="AIE138" s="857"/>
      <c r="AIF138" s="857"/>
      <c r="AIG138" s="857"/>
      <c r="AIH138" s="857"/>
      <c r="AII138" s="857"/>
      <c r="AIJ138" s="857"/>
      <c r="AIK138" s="857"/>
      <c r="AIL138" s="857"/>
      <c r="AIM138" s="857"/>
      <c r="AIN138" s="857"/>
      <c r="AIO138" s="857"/>
      <c r="AIP138" s="857"/>
      <c r="AIQ138" s="857"/>
      <c r="AIR138" s="857"/>
      <c r="AIS138" s="857"/>
      <c r="AIT138" s="857"/>
      <c r="AIU138" s="857"/>
      <c r="AIV138" s="857"/>
      <c r="AIW138" s="857"/>
      <c r="AIX138" s="857"/>
      <c r="AIY138" s="857"/>
      <c r="AIZ138" s="857"/>
      <c r="AJA138" s="857"/>
      <c r="AJB138" s="857"/>
      <c r="AJC138" s="857"/>
      <c r="AJD138" s="857"/>
      <c r="AJE138" s="857"/>
      <c r="AJF138" s="857"/>
      <c r="AJG138" s="857"/>
      <c r="AJH138" s="857"/>
      <c r="AJI138" s="857"/>
      <c r="AJJ138" s="857"/>
      <c r="AJK138" s="857"/>
      <c r="AJL138" s="857"/>
      <c r="AJM138" s="857"/>
      <c r="AJN138" s="857"/>
      <c r="AJO138" s="857"/>
      <c r="AJP138" s="857"/>
      <c r="AJQ138" s="857"/>
      <c r="AJR138" s="857"/>
      <c r="AJS138" s="857"/>
      <c r="AJT138" s="857"/>
      <c r="AJU138" s="857"/>
      <c r="AJV138" s="857"/>
      <c r="AJW138" s="857"/>
      <c r="AJX138" s="857"/>
      <c r="AJY138" s="857"/>
      <c r="AJZ138" s="857"/>
      <c r="AKA138" s="857"/>
      <c r="AKB138" s="857"/>
      <c r="AKC138" s="857"/>
      <c r="AKD138" s="857"/>
      <c r="AKE138" s="857"/>
      <c r="AKF138" s="857"/>
      <c r="AKG138" s="857"/>
      <c r="AKH138" s="857"/>
      <c r="AKI138" s="857"/>
      <c r="AKJ138" s="857"/>
      <c r="AKK138" s="857"/>
      <c r="AKL138" s="857"/>
      <c r="AKM138" s="857"/>
      <c r="AKN138" s="857"/>
      <c r="AKO138" s="857"/>
      <c r="AKP138" s="857"/>
      <c r="AKQ138" s="857"/>
      <c r="AKR138" s="857"/>
      <c r="AKS138" s="857"/>
      <c r="AKT138" s="857"/>
      <c r="AKU138" s="857"/>
      <c r="AKV138" s="857"/>
      <c r="AKW138" s="857"/>
      <c r="AKX138" s="857"/>
      <c r="AKY138" s="857"/>
      <c r="AKZ138" s="857"/>
      <c r="ALA138" s="857"/>
      <c r="ALB138" s="857"/>
      <c r="ALC138" s="857"/>
      <c r="ALD138" s="857"/>
      <c r="ALE138" s="857"/>
      <c r="ALF138" s="857"/>
      <c r="ALG138" s="857"/>
      <c r="ALH138" s="857"/>
      <c r="ALI138" s="857"/>
      <c r="ALJ138" s="857"/>
      <c r="ALK138" s="857"/>
      <c r="ALL138" s="857"/>
      <c r="ALM138" s="857"/>
      <c r="ALN138" s="857"/>
      <c r="ALO138" s="857"/>
      <c r="ALP138" s="857"/>
      <c r="ALQ138" s="857"/>
      <c r="ALR138" s="857"/>
      <c r="ALS138" s="857"/>
      <c r="ALT138" s="857"/>
      <c r="ALU138" s="857"/>
      <c r="ALV138" s="857"/>
      <c r="ALW138" s="857"/>
      <c r="ALX138" s="857"/>
      <c r="ALY138" s="857"/>
      <c r="ALZ138" s="857"/>
      <c r="AMA138" s="857"/>
      <c r="AMB138" s="857"/>
      <c r="AMC138" s="857"/>
      <c r="AMD138" s="857"/>
      <c r="AME138" s="857"/>
      <c r="AMF138" s="857"/>
      <c r="AMG138" s="857"/>
      <c r="AMH138" s="857"/>
      <c r="AMI138" s="857"/>
      <c r="AMJ138" s="857"/>
      <c r="AMK138" s="857"/>
      <c r="AML138" s="857"/>
      <c r="AMM138" s="857"/>
      <c r="AMN138" s="857"/>
      <c r="AMO138" s="857"/>
      <c r="AMP138" s="857"/>
      <c r="AMQ138" s="857"/>
      <c r="AMR138" s="857"/>
      <c r="AMS138" s="857"/>
      <c r="AMT138" s="857"/>
      <c r="AMU138" s="857"/>
      <c r="AMV138" s="857"/>
      <c r="AMW138" s="857"/>
      <c r="AMX138" s="857"/>
      <c r="AMY138" s="857"/>
      <c r="AMZ138" s="857"/>
      <c r="ANA138" s="857"/>
      <c r="ANB138" s="857"/>
      <c r="ANC138" s="857"/>
      <c r="AND138" s="857"/>
      <c r="ANE138" s="857"/>
      <c r="ANF138" s="857"/>
      <c r="ANG138" s="857"/>
      <c r="ANH138" s="857"/>
      <c r="ANI138" s="857"/>
      <c r="ANJ138" s="857"/>
      <c r="ANK138" s="857"/>
      <c r="ANL138" s="857"/>
      <c r="ANM138" s="857"/>
      <c r="ANN138" s="857"/>
      <c r="ANO138" s="857"/>
      <c r="ANP138" s="857"/>
      <c r="ANQ138" s="857"/>
      <c r="ANR138" s="857"/>
      <c r="ANS138" s="857"/>
      <c r="ANT138" s="857"/>
      <c r="ANU138" s="857"/>
      <c r="ANV138" s="857"/>
      <c r="ANW138" s="857"/>
      <c r="ANX138" s="857"/>
      <c r="ANY138" s="857"/>
      <c r="ANZ138" s="857"/>
      <c r="AOA138" s="857"/>
      <c r="AOB138" s="857"/>
      <c r="AOC138" s="857"/>
      <c r="AOD138" s="857"/>
      <c r="AOE138" s="857"/>
      <c r="AOF138" s="857"/>
      <c r="AOG138" s="857"/>
      <c r="AOH138" s="857"/>
      <c r="AOI138" s="857"/>
      <c r="AOJ138" s="857"/>
      <c r="AOK138" s="857"/>
      <c r="AOL138" s="857"/>
      <c r="AOM138" s="857"/>
      <c r="AON138" s="857"/>
      <c r="AOO138" s="857"/>
      <c r="AOP138" s="857"/>
      <c r="AOQ138" s="857"/>
      <c r="AOR138" s="857"/>
      <c r="AOS138" s="857"/>
      <c r="AOT138" s="857"/>
      <c r="AOU138" s="857"/>
      <c r="AOV138" s="857"/>
      <c r="AOW138" s="857"/>
      <c r="AOX138" s="857"/>
      <c r="AOY138" s="857"/>
      <c r="AOZ138" s="857"/>
      <c r="APA138" s="857"/>
      <c r="APB138" s="857"/>
      <c r="APC138" s="857"/>
      <c r="APD138" s="857"/>
      <c r="APE138" s="857"/>
      <c r="APF138" s="857"/>
      <c r="APG138" s="857"/>
      <c r="APH138" s="857"/>
      <c r="API138" s="857"/>
      <c r="APJ138" s="857"/>
      <c r="APK138" s="857"/>
      <c r="APL138" s="857"/>
      <c r="APM138" s="857"/>
      <c r="APN138" s="857"/>
      <c r="APO138" s="857"/>
      <c r="APP138" s="857"/>
      <c r="APQ138" s="857"/>
      <c r="APR138" s="857"/>
      <c r="APS138" s="857"/>
      <c r="APT138" s="857"/>
      <c r="APU138" s="857"/>
      <c r="APV138" s="857"/>
      <c r="APW138" s="857"/>
      <c r="APX138" s="857"/>
      <c r="APY138" s="857"/>
      <c r="APZ138" s="857"/>
      <c r="AQA138" s="857"/>
      <c r="AQB138" s="857"/>
      <c r="AQC138" s="857"/>
      <c r="AQD138" s="857"/>
      <c r="AQE138" s="857"/>
      <c r="AQF138" s="857"/>
      <c r="AQG138" s="857"/>
      <c r="AQH138" s="857"/>
      <c r="AQI138" s="857"/>
      <c r="AQJ138" s="857"/>
      <c r="AQK138" s="857"/>
      <c r="AQL138" s="857"/>
      <c r="AQM138" s="857"/>
      <c r="AQN138" s="857"/>
      <c r="AQO138" s="857"/>
      <c r="AQP138" s="857"/>
      <c r="AQQ138" s="857"/>
      <c r="AQR138" s="857"/>
      <c r="AQS138" s="857"/>
      <c r="AQT138" s="857"/>
      <c r="AQU138" s="857"/>
      <c r="AQV138" s="857"/>
      <c r="AQW138" s="857"/>
      <c r="AQX138" s="857"/>
      <c r="AQY138" s="857"/>
      <c r="AQZ138" s="857"/>
      <c r="ARA138" s="857"/>
      <c r="ARB138" s="857"/>
      <c r="ARC138" s="857"/>
      <c r="ARD138" s="857"/>
      <c r="ARE138" s="857"/>
      <c r="ARF138" s="857"/>
      <c r="ARG138" s="857"/>
      <c r="ARH138" s="857"/>
      <c r="ARI138" s="857"/>
      <c r="ARJ138" s="857"/>
      <c r="ARK138" s="857"/>
      <c r="ARL138" s="857"/>
      <c r="ARM138" s="857"/>
      <c r="ARN138" s="857"/>
      <c r="ARO138" s="857"/>
      <c r="ARP138" s="857"/>
      <c r="ARQ138" s="857"/>
      <c r="ARR138" s="857"/>
      <c r="ARS138" s="857"/>
      <c r="ART138" s="857"/>
      <c r="ARU138" s="857"/>
      <c r="ARV138" s="857"/>
      <c r="ARW138" s="857"/>
      <c r="ARX138" s="857"/>
      <c r="ARY138" s="857"/>
      <c r="ARZ138" s="857"/>
      <c r="ASA138" s="857"/>
      <c r="ASB138" s="857"/>
      <c r="ASC138" s="857"/>
      <c r="ASD138" s="857"/>
      <c r="ASE138" s="857"/>
      <c r="ASF138" s="857"/>
      <c r="ASG138" s="857"/>
      <c r="ASH138" s="857"/>
      <c r="ASI138" s="857"/>
      <c r="ASJ138" s="857"/>
      <c r="ASK138" s="857"/>
      <c r="ASL138" s="857"/>
      <c r="ASM138" s="857"/>
      <c r="ASN138" s="857"/>
      <c r="ASO138" s="857"/>
      <c r="ASP138" s="857"/>
      <c r="ASQ138" s="857"/>
      <c r="ASR138" s="857"/>
      <c r="ASS138" s="857"/>
      <c r="AST138" s="857"/>
      <c r="ASU138" s="857"/>
      <c r="ASV138" s="857"/>
      <c r="ASW138" s="857"/>
      <c r="ASX138" s="857"/>
      <c r="ASY138" s="857"/>
      <c r="ASZ138" s="857"/>
      <c r="ATA138" s="857"/>
      <c r="ATB138" s="857"/>
      <c r="ATC138" s="857"/>
      <c r="ATD138" s="857"/>
      <c r="ATE138" s="857"/>
      <c r="ATF138" s="857"/>
      <c r="ATG138" s="857"/>
      <c r="ATH138" s="857"/>
      <c r="ATI138" s="857"/>
      <c r="ATJ138" s="857"/>
      <c r="ATK138" s="857"/>
      <c r="ATL138" s="857"/>
      <c r="ATM138" s="857"/>
      <c r="ATN138" s="857"/>
      <c r="ATO138" s="857"/>
      <c r="ATP138" s="857"/>
      <c r="ATQ138" s="857"/>
      <c r="ATR138" s="857"/>
      <c r="ATS138" s="857"/>
      <c r="ATT138" s="857"/>
      <c r="ATU138" s="857"/>
      <c r="ATV138" s="857"/>
      <c r="ATW138" s="857"/>
      <c r="ATX138" s="857"/>
      <c r="ATY138" s="857"/>
      <c r="ATZ138" s="857"/>
      <c r="AUA138" s="857"/>
      <c r="AUB138" s="857"/>
      <c r="AUC138" s="857"/>
      <c r="AUD138" s="857"/>
      <c r="AUE138" s="857"/>
      <c r="AUF138" s="857"/>
      <c r="AUG138" s="857"/>
      <c r="AUH138" s="857"/>
      <c r="AUI138" s="857"/>
      <c r="AUJ138" s="857"/>
      <c r="AUK138" s="857"/>
      <c r="AUL138" s="857"/>
      <c r="AUM138" s="857"/>
      <c r="AUN138" s="857"/>
      <c r="AUO138" s="857"/>
      <c r="AUP138" s="857"/>
      <c r="AUQ138" s="857"/>
      <c r="AUR138" s="857"/>
      <c r="AUS138" s="857"/>
      <c r="AUT138" s="857"/>
      <c r="AUU138" s="857"/>
      <c r="AUV138" s="857"/>
      <c r="AUW138" s="857"/>
      <c r="AUX138" s="857"/>
      <c r="AUY138" s="857"/>
      <c r="AUZ138" s="857"/>
      <c r="AVA138" s="857"/>
      <c r="AVB138" s="857"/>
      <c r="AVC138" s="857"/>
      <c r="AVD138" s="857"/>
      <c r="AVE138" s="857"/>
      <c r="AVF138" s="857"/>
      <c r="AVG138" s="857"/>
      <c r="AVH138" s="857"/>
      <c r="AVI138" s="857"/>
      <c r="AVJ138" s="857"/>
      <c r="AVK138" s="857"/>
      <c r="AVL138" s="857"/>
      <c r="AVM138" s="857"/>
      <c r="AVN138" s="857"/>
      <c r="AVO138" s="857"/>
      <c r="AVP138" s="857"/>
      <c r="AVQ138" s="857"/>
      <c r="AVR138" s="857"/>
      <c r="AVS138" s="857"/>
      <c r="AVT138" s="857"/>
      <c r="AVU138" s="857"/>
      <c r="AVV138" s="857"/>
      <c r="AVW138" s="857"/>
      <c r="AVX138" s="857"/>
      <c r="AVY138" s="857"/>
      <c r="AVZ138" s="857"/>
      <c r="AWA138" s="857"/>
      <c r="AWB138" s="857"/>
      <c r="AWC138" s="857"/>
      <c r="AWD138" s="857"/>
      <c r="AWE138" s="857"/>
      <c r="AWF138" s="857"/>
      <c r="AWG138" s="857"/>
      <c r="AWH138" s="857"/>
      <c r="AWI138" s="857"/>
      <c r="AWJ138" s="857"/>
      <c r="AWK138" s="857"/>
      <c r="AWL138" s="857"/>
      <c r="AWM138" s="857"/>
      <c r="AWN138" s="857"/>
      <c r="AWO138" s="857"/>
      <c r="AWP138" s="857"/>
      <c r="AWQ138" s="857"/>
      <c r="AWR138" s="857"/>
      <c r="AWS138" s="857"/>
      <c r="AWT138" s="857"/>
      <c r="AWU138" s="857"/>
      <c r="AWV138" s="857"/>
      <c r="AWW138" s="857"/>
      <c r="AWX138" s="857"/>
      <c r="AWY138" s="857"/>
      <c r="AWZ138" s="857"/>
      <c r="AXA138" s="857"/>
      <c r="AXB138" s="857"/>
      <c r="AXC138" s="857"/>
      <c r="AXD138" s="857"/>
      <c r="AXE138" s="857"/>
      <c r="AXF138" s="857"/>
      <c r="AXG138" s="857"/>
      <c r="AXH138" s="857"/>
      <c r="AXI138" s="857"/>
      <c r="AXJ138" s="857"/>
      <c r="AXK138" s="857"/>
      <c r="AXL138" s="857"/>
      <c r="AXM138" s="857"/>
      <c r="AXN138" s="857"/>
      <c r="AXO138" s="857"/>
      <c r="AXP138" s="857"/>
      <c r="AXQ138" s="857"/>
      <c r="AXR138" s="857"/>
      <c r="AXS138" s="857"/>
      <c r="AXT138" s="857"/>
      <c r="AXU138" s="857"/>
      <c r="AXV138" s="857"/>
      <c r="AXW138" s="857"/>
      <c r="AXX138" s="857"/>
      <c r="AXY138" s="857"/>
      <c r="AXZ138" s="857"/>
      <c r="AYA138" s="857"/>
      <c r="AYB138" s="857"/>
      <c r="AYC138" s="857"/>
      <c r="AYD138" s="857"/>
      <c r="AYE138" s="857"/>
      <c r="AYF138" s="857"/>
      <c r="AYG138" s="857"/>
      <c r="AYH138" s="857"/>
      <c r="AYI138" s="857"/>
      <c r="AYJ138" s="857"/>
      <c r="AYK138" s="857"/>
      <c r="AYL138" s="857"/>
      <c r="AYM138" s="857"/>
      <c r="AYN138" s="857"/>
      <c r="AYO138" s="857"/>
      <c r="AYP138" s="857"/>
      <c r="AYQ138" s="857"/>
      <c r="AYR138" s="857"/>
      <c r="AYS138" s="857"/>
      <c r="AYT138" s="857"/>
      <c r="AYU138" s="857"/>
      <c r="AYV138" s="857"/>
      <c r="AYW138" s="857"/>
      <c r="AYX138" s="857"/>
      <c r="AYY138" s="857"/>
      <c r="AYZ138" s="857"/>
      <c r="AZA138" s="857"/>
      <c r="AZB138" s="857"/>
      <c r="AZC138" s="857"/>
      <c r="AZD138" s="857"/>
      <c r="AZE138" s="857"/>
      <c r="AZF138" s="857"/>
      <c r="AZG138" s="857"/>
      <c r="AZH138" s="857"/>
      <c r="AZI138" s="857"/>
      <c r="AZJ138" s="857"/>
      <c r="AZK138" s="857"/>
      <c r="AZL138" s="857"/>
      <c r="AZM138" s="857"/>
      <c r="AZN138" s="857"/>
      <c r="AZO138" s="857"/>
      <c r="AZP138" s="857"/>
      <c r="AZQ138" s="857"/>
      <c r="AZR138" s="857"/>
      <c r="AZS138" s="857"/>
      <c r="AZT138" s="857"/>
      <c r="AZU138" s="857"/>
      <c r="AZV138" s="857"/>
      <c r="AZW138" s="857"/>
      <c r="AZX138" s="857"/>
      <c r="AZY138" s="857"/>
      <c r="AZZ138" s="857"/>
      <c r="BAA138" s="857"/>
      <c r="BAB138" s="857"/>
      <c r="BAC138" s="857"/>
      <c r="BAD138" s="857"/>
      <c r="BAE138" s="857"/>
      <c r="BAF138" s="857"/>
      <c r="BAG138" s="857"/>
      <c r="BAH138" s="857"/>
      <c r="BAI138" s="857"/>
      <c r="BAJ138" s="857"/>
      <c r="BAK138" s="857"/>
      <c r="BAL138" s="857"/>
      <c r="BAM138" s="857"/>
      <c r="BAN138" s="857"/>
      <c r="BAO138" s="857"/>
      <c r="BAP138" s="857"/>
      <c r="BAQ138" s="857"/>
      <c r="BAR138" s="857"/>
      <c r="BAS138" s="857"/>
      <c r="BAT138" s="857"/>
      <c r="BAU138" s="857"/>
      <c r="BAV138" s="857"/>
      <c r="BAW138" s="857"/>
      <c r="BAX138" s="857"/>
      <c r="BAY138" s="857"/>
      <c r="BAZ138" s="857"/>
      <c r="BBA138" s="857"/>
      <c r="BBB138" s="857"/>
      <c r="BBC138" s="857"/>
      <c r="BBD138" s="857"/>
      <c r="BBE138" s="857"/>
      <c r="BBF138" s="857"/>
      <c r="BBG138" s="857"/>
      <c r="BBH138" s="857"/>
      <c r="BBI138" s="857"/>
      <c r="BBJ138" s="857"/>
      <c r="BBK138" s="857"/>
      <c r="BBL138" s="857"/>
      <c r="BBM138" s="857"/>
      <c r="BBN138" s="857"/>
      <c r="BBO138" s="857"/>
      <c r="BBP138" s="857"/>
      <c r="BBQ138" s="857"/>
      <c r="BBR138" s="857"/>
      <c r="BBS138" s="857"/>
      <c r="BBT138" s="857"/>
      <c r="BBU138" s="857"/>
      <c r="BBV138" s="857"/>
      <c r="BBW138" s="857"/>
      <c r="BBX138" s="857"/>
      <c r="BBY138" s="857"/>
      <c r="BBZ138" s="857"/>
      <c r="BCA138" s="857"/>
      <c r="BCB138" s="857"/>
      <c r="BCC138" s="857"/>
      <c r="BCD138" s="857"/>
      <c r="BCE138" s="857"/>
      <c r="BCF138" s="857"/>
      <c r="BCG138" s="857"/>
      <c r="BCH138" s="857"/>
      <c r="BCI138" s="857"/>
      <c r="BCJ138" s="857"/>
      <c r="BCK138" s="857"/>
      <c r="BCL138" s="857"/>
      <c r="BCM138" s="857"/>
      <c r="BCN138" s="857"/>
      <c r="BCO138" s="857"/>
      <c r="BCP138" s="857"/>
      <c r="BCQ138" s="857"/>
      <c r="BCR138" s="857"/>
      <c r="BCS138" s="857"/>
      <c r="BCT138" s="857"/>
      <c r="BCU138" s="857"/>
      <c r="BCV138" s="857"/>
      <c r="BCW138" s="857"/>
      <c r="BCX138" s="857"/>
      <c r="BCY138" s="857"/>
      <c r="BCZ138" s="857"/>
      <c r="BDA138" s="857"/>
      <c r="BDB138" s="857"/>
      <c r="BDC138" s="857"/>
      <c r="BDD138" s="857"/>
      <c r="BDE138" s="857"/>
      <c r="BDF138" s="857"/>
      <c r="BDG138" s="857"/>
      <c r="BDH138" s="857"/>
      <c r="BDI138" s="857"/>
      <c r="BDJ138" s="857"/>
      <c r="BDK138" s="857"/>
      <c r="BDL138" s="857"/>
      <c r="BDM138" s="857"/>
      <c r="BDN138" s="857"/>
      <c r="BDO138" s="857"/>
      <c r="BDP138" s="857"/>
      <c r="BDQ138" s="857"/>
      <c r="BDR138" s="857"/>
      <c r="BDS138" s="857"/>
      <c r="BDT138" s="857"/>
      <c r="BDU138" s="857"/>
      <c r="BDV138" s="857"/>
      <c r="BDW138" s="857"/>
      <c r="BDX138" s="857"/>
      <c r="BDY138" s="857"/>
      <c r="BDZ138" s="857"/>
      <c r="BEA138" s="857"/>
      <c r="BEB138" s="857"/>
      <c r="BEC138" s="857"/>
      <c r="BED138" s="857"/>
      <c r="BEE138" s="857"/>
      <c r="BEF138" s="857"/>
      <c r="BEG138" s="857"/>
      <c r="BEH138" s="857"/>
      <c r="BEI138" s="857"/>
      <c r="BEJ138" s="857"/>
      <c r="BEK138" s="857"/>
      <c r="BEL138" s="857"/>
      <c r="BEM138" s="857"/>
      <c r="BEN138" s="857"/>
      <c r="BEO138" s="857"/>
      <c r="BEP138" s="857"/>
      <c r="BEQ138" s="857"/>
      <c r="BER138" s="857"/>
      <c r="BES138" s="857"/>
      <c r="BET138" s="857"/>
      <c r="BEU138" s="857"/>
      <c r="BEV138" s="857"/>
      <c r="BEW138" s="857"/>
      <c r="BEX138" s="857"/>
      <c r="BEY138" s="857"/>
      <c r="BEZ138" s="857"/>
      <c r="BFA138" s="857"/>
      <c r="BFB138" s="857"/>
      <c r="BFC138" s="857"/>
      <c r="BFD138" s="857"/>
      <c r="BFE138" s="857"/>
      <c r="BFF138" s="857"/>
      <c r="BFG138" s="857"/>
      <c r="BFH138" s="857"/>
      <c r="BFI138" s="857"/>
      <c r="BFJ138" s="857"/>
      <c r="BFK138" s="857"/>
      <c r="BFL138" s="857"/>
      <c r="BFM138" s="857"/>
      <c r="BFN138" s="857"/>
      <c r="BFO138" s="857"/>
      <c r="BFP138" s="857"/>
      <c r="BFQ138" s="857"/>
      <c r="BFR138" s="857"/>
      <c r="BFS138" s="857"/>
      <c r="BFT138" s="857"/>
      <c r="BFU138" s="857"/>
      <c r="BFV138" s="857"/>
      <c r="BFW138" s="857"/>
      <c r="BFX138" s="857"/>
      <c r="BFY138" s="857"/>
      <c r="BFZ138" s="857"/>
      <c r="BGA138" s="857"/>
      <c r="BGB138" s="857"/>
      <c r="BGC138" s="857"/>
      <c r="BGD138" s="857"/>
      <c r="BGE138" s="857"/>
      <c r="BGF138" s="857"/>
      <c r="BGG138" s="857"/>
      <c r="BGH138" s="857"/>
      <c r="BGI138" s="857"/>
      <c r="BGJ138" s="857"/>
      <c r="BGK138" s="857"/>
      <c r="BGL138" s="857"/>
      <c r="BGM138" s="857"/>
      <c r="BGN138" s="857"/>
      <c r="BGO138" s="857"/>
      <c r="BGP138" s="857"/>
      <c r="BGQ138" s="857"/>
      <c r="BGR138" s="857"/>
      <c r="BGS138" s="857"/>
      <c r="BGT138" s="857"/>
      <c r="BGU138" s="857"/>
      <c r="BGV138" s="857"/>
      <c r="BGW138" s="857"/>
      <c r="BGX138" s="857"/>
      <c r="BGY138" s="857"/>
      <c r="BGZ138" s="857"/>
      <c r="BHA138" s="857"/>
      <c r="BHB138" s="857"/>
      <c r="BHC138" s="857"/>
      <c r="BHD138" s="857"/>
      <c r="BHE138" s="857"/>
      <c r="BHF138" s="857"/>
      <c r="BHG138" s="857"/>
      <c r="BHH138" s="857"/>
      <c r="BHI138" s="857"/>
      <c r="BHJ138" s="857"/>
      <c r="BHK138" s="857"/>
      <c r="BHL138" s="857"/>
      <c r="BHM138" s="857"/>
      <c r="BHN138" s="857"/>
      <c r="BHO138" s="857"/>
      <c r="BHP138" s="857"/>
      <c r="BHQ138" s="857"/>
      <c r="BHR138" s="857"/>
      <c r="BHS138" s="857"/>
      <c r="BHT138" s="857"/>
      <c r="BHU138" s="857"/>
      <c r="BHV138" s="857"/>
      <c r="BHW138" s="857"/>
      <c r="BHX138" s="857"/>
      <c r="BHY138" s="857"/>
      <c r="BHZ138" s="857"/>
      <c r="BIA138" s="857"/>
      <c r="BIB138" s="857"/>
      <c r="BIC138" s="857"/>
      <c r="BID138" s="857"/>
      <c r="BIE138" s="857"/>
      <c r="BIF138" s="857"/>
      <c r="BIG138" s="857"/>
      <c r="BIH138" s="857"/>
      <c r="BII138" s="857"/>
      <c r="BIJ138" s="857"/>
      <c r="BIK138" s="857"/>
      <c r="BIL138" s="857"/>
      <c r="BIM138" s="857"/>
      <c r="BIN138" s="857"/>
      <c r="BIO138" s="857"/>
      <c r="BIP138" s="857"/>
      <c r="BIQ138" s="857"/>
      <c r="BIR138" s="857"/>
      <c r="BIS138" s="857"/>
      <c r="BIT138" s="857"/>
      <c r="BIU138" s="857"/>
      <c r="BIV138" s="857"/>
      <c r="BIW138" s="857"/>
      <c r="BIX138" s="857"/>
      <c r="BIY138" s="857"/>
      <c r="BIZ138" s="857"/>
      <c r="BJA138" s="857"/>
      <c r="BJB138" s="857"/>
      <c r="BJC138" s="857"/>
      <c r="BJD138" s="857"/>
      <c r="BJE138" s="857"/>
      <c r="BJF138" s="857"/>
      <c r="BJG138" s="857"/>
      <c r="BJH138" s="857"/>
      <c r="BJI138" s="857"/>
      <c r="BJJ138" s="857"/>
      <c r="BJK138" s="857"/>
      <c r="BJL138" s="857"/>
      <c r="BJM138" s="857"/>
      <c r="BJN138" s="857"/>
      <c r="BJO138" s="857"/>
      <c r="BJP138" s="857"/>
      <c r="BJQ138" s="857"/>
      <c r="BJR138" s="857"/>
      <c r="BJS138" s="857"/>
      <c r="BJT138" s="857"/>
      <c r="BJU138" s="857"/>
      <c r="BJV138" s="857"/>
      <c r="BJW138" s="857"/>
      <c r="BJX138" s="857"/>
      <c r="BJY138" s="857"/>
      <c r="BJZ138" s="857"/>
      <c r="BKA138" s="857"/>
      <c r="BKB138" s="857"/>
      <c r="BKC138" s="857"/>
      <c r="BKD138" s="857"/>
      <c r="BKE138" s="857"/>
      <c r="BKF138" s="857"/>
      <c r="BKG138" s="857"/>
      <c r="BKH138" s="857"/>
      <c r="BKI138" s="857"/>
      <c r="BKJ138" s="857"/>
      <c r="BKK138" s="857"/>
      <c r="BKL138" s="857"/>
      <c r="BKM138" s="857"/>
      <c r="BKN138" s="857"/>
      <c r="BKO138" s="857"/>
      <c r="BKP138" s="857"/>
      <c r="BKQ138" s="857"/>
      <c r="BKR138" s="857"/>
      <c r="BKS138" s="857"/>
      <c r="BKT138" s="857"/>
      <c r="BKU138" s="857"/>
      <c r="BKV138" s="857"/>
      <c r="BKW138" s="857"/>
      <c r="BKX138" s="857"/>
      <c r="BKY138" s="857"/>
      <c r="BKZ138" s="857"/>
      <c r="BLA138" s="857"/>
      <c r="BLB138" s="857"/>
      <c r="BLC138" s="857"/>
      <c r="BLD138" s="857"/>
      <c r="BLE138" s="857"/>
      <c r="BLF138" s="857"/>
      <c r="BLG138" s="857"/>
      <c r="BLH138" s="857"/>
      <c r="BLI138" s="857"/>
      <c r="BLJ138" s="857"/>
      <c r="BLK138" s="857"/>
      <c r="BLL138" s="857"/>
      <c r="BLM138" s="857"/>
      <c r="BLN138" s="857"/>
      <c r="BLO138" s="857"/>
      <c r="BLP138" s="857"/>
      <c r="BLQ138" s="857"/>
      <c r="BLR138" s="857"/>
      <c r="BLS138" s="857"/>
      <c r="BLT138" s="857"/>
      <c r="BLU138" s="857"/>
      <c r="BLV138" s="857"/>
      <c r="BLW138" s="857"/>
      <c r="BLX138" s="857"/>
      <c r="BLY138" s="857"/>
      <c r="BLZ138" s="857"/>
      <c r="BMA138" s="857"/>
      <c r="BMB138" s="857"/>
      <c r="BMC138" s="857"/>
      <c r="BMD138" s="857"/>
      <c r="BME138" s="857"/>
      <c r="BMF138" s="857"/>
      <c r="BMG138" s="857"/>
      <c r="BMH138" s="857"/>
      <c r="BMI138" s="857"/>
      <c r="BMJ138" s="857"/>
      <c r="BMK138" s="857"/>
      <c r="BML138" s="857"/>
      <c r="BMM138" s="857"/>
      <c r="BMN138" s="857"/>
      <c r="BMO138" s="857"/>
      <c r="BMP138" s="857"/>
      <c r="BMQ138" s="857"/>
      <c r="BMR138" s="857"/>
      <c r="BMS138" s="857"/>
      <c r="BMT138" s="857"/>
      <c r="BMU138" s="857"/>
      <c r="BMV138" s="857"/>
      <c r="BMW138" s="857"/>
      <c r="BMX138" s="857"/>
      <c r="BMY138" s="857"/>
      <c r="BMZ138" s="857"/>
      <c r="BNA138" s="857"/>
      <c r="BNB138" s="857"/>
      <c r="BNC138" s="857"/>
      <c r="BND138" s="857"/>
      <c r="BNE138" s="857"/>
      <c r="BNF138" s="857"/>
      <c r="BNG138" s="857"/>
      <c r="BNH138" s="857"/>
      <c r="BNI138" s="857"/>
      <c r="BNJ138" s="857"/>
      <c r="BNK138" s="857"/>
      <c r="BNL138" s="857"/>
      <c r="BNM138" s="857"/>
      <c r="BNN138" s="857"/>
      <c r="BNO138" s="857"/>
      <c r="BNP138" s="857"/>
      <c r="BNQ138" s="857"/>
      <c r="BNR138" s="857"/>
      <c r="BNS138" s="857"/>
      <c r="BNT138" s="857"/>
      <c r="BNU138" s="857"/>
      <c r="BNV138" s="857"/>
      <c r="BNW138" s="857"/>
      <c r="BNX138" s="857"/>
      <c r="BNY138" s="857"/>
      <c r="BNZ138" s="857"/>
      <c r="BOA138" s="857"/>
      <c r="BOB138" s="857"/>
      <c r="BOC138" s="857"/>
      <c r="BOD138" s="857"/>
      <c r="BOE138" s="857"/>
      <c r="BOF138" s="857"/>
      <c r="BOG138" s="857"/>
      <c r="BOH138" s="857"/>
      <c r="BOI138" s="857"/>
      <c r="BOJ138" s="857"/>
      <c r="BOK138" s="857"/>
      <c r="BOL138" s="857"/>
      <c r="BOM138" s="857"/>
      <c r="BON138" s="857"/>
      <c r="BOO138" s="857"/>
      <c r="BOP138" s="857"/>
      <c r="BOQ138" s="857"/>
      <c r="BOR138" s="857"/>
      <c r="BOS138" s="857"/>
      <c r="BOT138" s="857"/>
      <c r="BOU138" s="857"/>
      <c r="BOV138" s="857"/>
      <c r="BOW138" s="857"/>
      <c r="BOX138" s="857"/>
      <c r="BOY138" s="857"/>
      <c r="BOZ138" s="857"/>
      <c r="BPA138" s="857"/>
      <c r="BPB138" s="857"/>
      <c r="BPC138" s="857"/>
      <c r="BPD138" s="857"/>
      <c r="BPE138" s="857"/>
      <c r="BPF138" s="857"/>
      <c r="BPG138" s="857"/>
      <c r="BPH138" s="857"/>
      <c r="BPI138" s="857"/>
      <c r="BPJ138" s="857"/>
      <c r="BPK138" s="857"/>
      <c r="BPL138" s="857"/>
      <c r="BPM138" s="857"/>
      <c r="BPN138" s="857"/>
      <c r="BPO138" s="857"/>
      <c r="BPP138" s="857"/>
      <c r="BPQ138" s="857"/>
      <c r="BPR138" s="857"/>
      <c r="BPS138" s="857"/>
      <c r="BPT138" s="857"/>
      <c r="BPU138" s="857"/>
      <c r="BPV138" s="857"/>
      <c r="BPW138" s="857"/>
      <c r="BPX138" s="857"/>
      <c r="BPY138" s="857"/>
      <c r="BPZ138" s="857"/>
      <c r="BQA138" s="857"/>
      <c r="BQB138" s="857"/>
      <c r="BQC138" s="857"/>
      <c r="BQD138" s="857"/>
      <c r="BQE138" s="857"/>
      <c r="BQF138" s="857"/>
      <c r="BQG138" s="857"/>
      <c r="BQH138" s="857"/>
      <c r="BQI138" s="857"/>
      <c r="BQJ138" s="857"/>
      <c r="BQK138" s="857"/>
      <c r="BQL138" s="857"/>
      <c r="BQM138" s="857"/>
      <c r="BQN138" s="857"/>
      <c r="BQO138" s="857"/>
      <c r="BQP138" s="857"/>
      <c r="BQQ138" s="857"/>
      <c r="BQR138" s="857"/>
      <c r="BQS138" s="857"/>
      <c r="BQT138" s="857"/>
      <c r="BQU138" s="857"/>
      <c r="BQV138" s="857"/>
      <c r="BQW138" s="857"/>
      <c r="BQX138" s="857"/>
      <c r="BQY138" s="857"/>
      <c r="BQZ138" s="857"/>
      <c r="BRA138" s="857"/>
      <c r="BRB138" s="857"/>
      <c r="BRC138" s="857"/>
      <c r="BRD138" s="857"/>
      <c r="BRE138" s="857"/>
      <c r="BRF138" s="857"/>
      <c r="BRG138" s="857"/>
      <c r="BRH138" s="857"/>
      <c r="BRI138" s="857"/>
      <c r="BRJ138" s="857"/>
      <c r="BRK138" s="857"/>
      <c r="BRL138" s="857"/>
      <c r="BRM138" s="857"/>
      <c r="BRN138" s="857"/>
      <c r="BRO138" s="857"/>
      <c r="BRP138" s="857"/>
      <c r="BRQ138" s="857"/>
      <c r="BRR138" s="857"/>
      <c r="BRS138" s="857"/>
      <c r="BRT138" s="857"/>
      <c r="BRU138" s="857"/>
      <c r="BRV138" s="857"/>
      <c r="BRW138" s="857"/>
      <c r="BRX138" s="857"/>
      <c r="BRY138" s="857"/>
      <c r="BRZ138" s="857"/>
      <c r="BSA138" s="857"/>
      <c r="BSB138" s="857"/>
      <c r="BSC138" s="857"/>
      <c r="BSD138" s="857"/>
      <c r="BSE138" s="857"/>
      <c r="BSF138" s="857"/>
      <c r="BSG138" s="857"/>
      <c r="BSH138" s="857"/>
      <c r="BSI138" s="857"/>
      <c r="BSJ138" s="857"/>
      <c r="BSK138" s="857"/>
      <c r="BSL138" s="857"/>
      <c r="BSM138" s="857"/>
      <c r="BSN138" s="857"/>
      <c r="BSO138" s="857"/>
      <c r="BSP138" s="857"/>
      <c r="BSQ138" s="857"/>
      <c r="BSR138" s="857"/>
      <c r="BSS138" s="857"/>
      <c r="BST138" s="857"/>
      <c r="BSU138" s="857"/>
      <c r="BSV138" s="857"/>
      <c r="BSW138" s="857"/>
      <c r="BSX138" s="857"/>
      <c r="BSY138" s="857"/>
      <c r="BSZ138" s="857"/>
      <c r="BTA138" s="857"/>
      <c r="BTB138" s="857"/>
      <c r="BTC138" s="857"/>
      <c r="BTD138" s="857"/>
      <c r="BTE138" s="857"/>
      <c r="BTF138" s="857"/>
      <c r="BTG138" s="857"/>
      <c r="BTH138" s="857"/>
      <c r="BTI138" s="857"/>
      <c r="BTJ138" s="857"/>
      <c r="BTK138" s="857"/>
      <c r="BTL138" s="857"/>
      <c r="BTM138" s="857"/>
      <c r="BTN138" s="857"/>
      <c r="BTO138" s="857"/>
      <c r="BTP138" s="857"/>
      <c r="BTQ138" s="857"/>
      <c r="BTR138" s="857"/>
      <c r="BTS138" s="857"/>
      <c r="BTT138" s="857"/>
      <c r="BTU138" s="857"/>
      <c r="BTV138" s="857"/>
      <c r="BTW138" s="857"/>
      <c r="BTX138" s="857"/>
      <c r="BTY138" s="857"/>
      <c r="BTZ138" s="857"/>
      <c r="BUA138" s="857"/>
      <c r="BUB138" s="857"/>
      <c r="BUC138" s="857"/>
      <c r="BUD138" s="857"/>
      <c r="BUE138" s="857"/>
      <c r="BUF138" s="857"/>
      <c r="BUG138" s="857"/>
      <c r="BUH138" s="857"/>
      <c r="BUI138" s="857"/>
      <c r="BUJ138" s="857"/>
      <c r="BUK138" s="857"/>
      <c r="BUL138" s="857"/>
      <c r="BUM138" s="857"/>
      <c r="BUN138" s="857"/>
      <c r="BUO138" s="857"/>
      <c r="BUP138" s="857"/>
      <c r="BUQ138" s="857"/>
      <c r="BUR138" s="857"/>
      <c r="BUS138" s="857"/>
      <c r="BUT138" s="857"/>
      <c r="BUU138" s="857"/>
      <c r="BUV138" s="857"/>
      <c r="BUW138" s="857"/>
      <c r="BUX138" s="857"/>
      <c r="BUY138" s="857"/>
      <c r="BUZ138" s="857"/>
      <c r="BVA138" s="857"/>
      <c r="BVB138" s="857"/>
      <c r="BVC138" s="857"/>
      <c r="BVD138" s="857"/>
      <c r="BVE138" s="857"/>
      <c r="BVF138" s="857"/>
      <c r="BVG138" s="857"/>
      <c r="BVH138" s="857"/>
      <c r="BVI138" s="857"/>
      <c r="BVJ138" s="857"/>
      <c r="BVK138" s="857"/>
      <c r="BVL138" s="857"/>
      <c r="BVM138" s="857"/>
      <c r="BVN138" s="857"/>
      <c r="BVO138" s="857"/>
      <c r="BVP138" s="857"/>
      <c r="BVQ138" s="857"/>
      <c r="BVR138" s="857"/>
      <c r="BVS138" s="857"/>
      <c r="BVT138" s="857"/>
      <c r="BVU138" s="857"/>
      <c r="BVV138" s="857"/>
      <c r="BVW138" s="857"/>
      <c r="BVX138" s="857"/>
      <c r="BVY138" s="857"/>
      <c r="BVZ138" s="857"/>
      <c r="BWA138" s="857"/>
      <c r="BWB138" s="857"/>
      <c r="BWC138" s="857"/>
      <c r="BWD138" s="857"/>
      <c r="BWE138" s="857"/>
      <c r="BWF138" s="857"/>
      <c r="BWG138" s="857"/>
      <c r="BWH138" s="857"/>
      <c r="BWI138" s="857"/>
      <c r="BWJ138" s="857"/>
      <c r="BWK138" s="857"/>
      <c r="BWL138" s="857"/>
      <c r="BWM138" s="857"/>
      <c r="BWN138" s="857"/>
      <c r="BWO138" s="857"/>
      <c r="BWP138" s="857"/>
      <c r="BWQ138" s="857"/>
      <c r="BWR138" s="857"/>
      <c r="BWS138" s="857"/>
      <c r="BWT138" s="857"/>
      <c r="BWU138" s="857"/>
      <c r="BWV138" s="857"/>
      <c r="BWW138" s="857"/>
      <c r="BWX138" s="857"/>
      <c r="BWY138" s="857"/>
      <c r="BWZ138" s="857"/>
      <c r="BXA138" s="857"/>
      <c r="BXB138" s="857"/>
      <c r="BXC138" s="857"/>
      <c r="BXD138" s="857"/>
      <c r="BXE138" s="857"/>
      <c r="BXF138" s="857"/>
      <c r="BXG138" s="857"/>
      <c r="BXH138" s="857"/>
      <c r="BXI138" s="857"/>
      <c r="BXJ138" s="857"/>
      <c r="BXK138" s="857"/>
      <c r="BXL138" s="857"/>
      <c r="BXM138" s="857"/>
      <c r="BXN138" s="857"/>
      <c r="BXO138" s="857"/>
      <c r="BXP138" s="857"/>
      <c r="BXQ138" s="857"/>
      <c r="BXR138" s="857"/>
      <c r="BXS138" s="857"/>
      <c r="BXT138" s="857"/>
      <c r="BXU138" s="857"/>
      <c r="BXV138" s="857"/>
      <c r="BXW138" s="857"/>
      <c r="BXX138" s="857"/>
      <c r="BXY138" s="857"/>
      <c r="BXZ138" s="857"/>
      <c r="BYA138" s="857"/>
      <c r="BYB138" s="857"/>
      <c r="BYC138" s="857"/>
      <c r="BYD138" s="857"/>
      <c r="BYE138" s="857"/>
      <c r="BYF138" s="857"/>
      <c r="BYG138" s="857"/>
      <c r="BYH138" s="857"/>
      <c r="BYI138" s="857"/>
      <c r="BYJ138" s="857"/>
      <c r="BYK138" s="857"/>
      <c r="BYL138" s="857"/>
      <c r="BYM138" s="857"/>
      <c r="BYN138" s="857"/>
      <c r="BYO138" s="857"/>
      <c r="BYP138" s="857"/>
      <c r="BYQ138" s="857"/>
      <c r="BYR138" s="857"/>
      <c r="BYS138" s="857"/>
      <c r="BYT138" s="857"/>
      <c r="BYU138" s="857"/>
      <c r="BYV138" s="857"/>
      <c r="BYW138" s="857"/>
      <c r="BYX138" s="857"/>
      <c r="BYY138" s="857"/>
      <c r="BYZ138" s="857"/>
      <c r="BZA138" s="857"/>
      <c r="BZB138" s="857"/>
      <c r="BZC138" s="857"/>
      <c r="BZD138" s="857"/>
      <c r="BZE138" s="857"/>
      <c r="BZF138" s="857"/>
      <c r="BZG138" s="857"/>
      <c r="BZH138" s="857"/>
      <c r="BZI138" s="857"/>
      <c r="BZJ138" s="857"/>
      <c r="BZK138" s="857"/>
      <c r="BZL138" s="857"/>
      <c r="BZM138" s="857"/>
      <c r="BZN138" s="857"/>
      <c r="BZO138" s="857"/>
      <c r="BZP138" s="857"/>
      <c r="BZQ138" s="857"/>
      <c r="BZR138" s="857"/>
      <c r="BZS138" s="857"/>
      <c r="BZT138" s="857"/>
      <c r="BZU138" s="857"/>
      <c r="BZV138" s="857"/>
      <c r="BZW138" s="857"/>
      <c r="BZX138" s="857"/>
      <c r="BZY138" s="857"/>
      <c r="BZZ138" s="857"/>
      <c r="CAA138" s="857"/>
      <c r="CAB138" s="857"/>
      <c r="CAC138" s="857"/>
      <c r="CAD138" s="857"/>
      <c r="CAE138" s="857"/>
      <c r="CAF138" s="857"/>
      <c r="CAG138" s="857"/>
      <c r="CAH138" s="857"/>
      <c r="CAI138" s="857"/>
      <c r="CAJ138" s="857"/>
      <c r="CAK138" s="857"/>
      <c r="CAL138" s="857"/>
      <c r="CAM138" s="857"/>
      <c r="CAN138" s="857"/>
      <c r="CAO138" s="857"/>
      <c r="CAP138" s="857"/>
      <c r="CAQ138" s="857"/>
      <c r="CAR138" s="857"/>
      <c r="CAS138" s="857"/>
      <c r="CAT138" s="857"/>
      <c r="CAU138" s="857"/>
      <c r="CAV138" s="857"/>
      <c r="CAW138" s="857"/>
      <c r="CAX138" s="857"/>
      <c r="CAY138" s="857"/>
      <c r="CAZ138" s="857"/>
      <c r="CBA138" s="857"/>
      <c r="CBB138" s="857"/>
      <c r="CBC138" s="857"/>
      <c r="CBD138" s="857"/>
      <c r="CBE138" s="857"/>
      <c r="CBF138" s="857"/>
      <c r="CBG138" s="857"/>
      <c r="CBH138" s="857"/>
      <c r="CBI138" s="857"/>
      <c r="CBJ138" s="857"/>
      <c r="CBK138" s="857"/>
      <c r="CBL138" s="857"/>
      <c r="CBM138" s="857"/>
      <c r="CBN138" s="857"/>
      <c r="CBO138" s="857"/>
      <c r="CBP138" s="857"/>
      <c r="CBQ138" s="857"/>
      <c r="CBR138" s="857"/>
      <c r="CBS138" s="857"/>
      <c r="CBT138" s="857"/>
      <c r="CBU138" s="857"/>
      <c r="CBV138" s="857"/>
      <c r="CBW138" s="857"/>
      <c r="CBX138" s="857"/>
      <c r="CBY138" s="857"/>
      <c r="CBZ138" s="857"/>
      <c r="CCA138" s="857"/>
      <c r="CCB138" s="857"/>
      <c r="CCC138" s="857"/>
      <c r="CCD138" s="857"/>
      <c r="CCE138" s="857"/>
      <c r="CCF138" s="857"/>
      <c r="CCG138" s="857"/>
      <c r="CCH138" s="857"/>
      <c r="CCI138" s="857"/>
      <c r="CCJ138" s="857"/>
      <c r="CCK138" s="857"/>
      <c r="CCL138" s="857"/>
      <c r="CCM138" s="857"/>
      <c r="CCN138" s="857"/>
      <c r="CCO138" s="857"/>
      <c r="CCP138" s="857"/>
      <c r="CCQ138" s="857"/>
      <c r="CCR138" s="857"/>
      <c r="CCS138" s="857"/>
      <c r="CCT138" s="857"/>
      <c r="CCU138" s="857"/>
      <c r="CCV138" s="857"/>
      <c r="CCW138" s="857"/>
      <c r="CCX138" s="857"/>
      <c r="CCY138" s="857"/>
      <c r="CCZ138" s="857"/>
      <c r="CDA138" s="857"/>
      <c r="CDB138" s="857"/>
      <c r="CDC138" s="857"/>
      <c r="CDD138" s="857"/>
      <c r="CDE138" s="857"/>
      <c r="CDF138" s="857"/>
      <c r="CDG138" s="857"/>
      <c r="CDH138" s="857"/>
      <c r="CDI138" s="857"/>
      <c r="CDJ138" s="857"/>
      <c r="CDK138" s="857"/>
      <c r="CDL138" s="857"/>
      <c r="CDM138" s="857"/>
      <c r="CDN138" s="857"/>
      <c r="CDO138" s="857"/>
      <c r="CDP138" s="857"/>
      <c r="CDQ138" s="857"/>
      <c r="CDR138" s="857"/>
      <c r="CDS138" s="857"/>
      <c r="CDT138" s="857"/>
      <c r="CDU138" s="857"/>
      <c r="CDV138" s="857"/>
      <c r="CDW138" s="857"/>
      <c r="CDX138" s="857"/>
      <c r="CDY138" s="857"/>
      <c r="CDZ138" s="857"/>
      <c r="CEA138" s="857"/>
      <c r="CEB138" s="857"/>
      <c r="CEC138" s="857"/>
      <c r="CED138" s="857"/>
      <c r="CEE138" s="857"/>
      <c r="CEF138" s="857"/>
      <c r="CEG138" s="857"/>
      <c r="CEH138" s="857"/>
      <c r="CEI138" s="857"/>
      <c r="CEJ138" s="857"/>
      <c r="CEK138" s="857"/>
      <c r="CEL138" s="857"/>
      <c r="CEM138" s="857"/>
      <c r="CEN138" s="857"/>
      <c r="CEO138" s="857"/>
      <c r="CEP138" s="857"/>
      <c r="CEQ138" s="857"/>
      <c r="CER138" s="857"/>
      <c r="CES138" s="857"/>
      <c r="CET138" s="857"/>
      <c r="CEU138" s="857"/>
      <c r="CEV138" s="857"/>
      <c r="CEW138" s="857"/>
      <c r="CEX138" s="857"/>
      <c r="CEY138" s="857"/>
      <c r="CEZ138" s="857"/>
      <c r="CFA138" s="857"/>
      <c r="CFB138" s="857"/>
      <c r="CFC138" s="857"/>
      <c r="CFD138" s="857"/>
      <c r="CFE138" s="857"/>
      <c r="CFF138" s="857"/>
      <c r="CFG138" s="857"/>
      <c r="CFH138" s="857"/>
      <c r="CFI138" s="857"/>
      <c r="CFJ138" s="857"/>
      <c r="CFK138" s="857"/>
      <c r="CFL138" s="857"/>
      <c r="CFM138" s="857"/>
      <c r="CFN138" s="857"/>
      <c r="CFO138" s="857"/>
      <c r="CFP138" s="857"/>
      <c r="CFQ138" s="857"/>
      <c r="CFR138" s="857"/>
      <c r="CFS138" s="857"/>
      <c r="CFT138" s="857"/>
      <c r="CFU138" s="857"/>
      <c r="CFV138" s="857"/>
      <c r="CFW138" s="857"/>
      <c r="CFX138" s="857"/>
      <c r="CFY138" s="857"/>
      <c r="CFZ138" s="857"/>
      <c r="CGA138" s="857"/>
      <c r="CGB138" s="857"/>
      <c r="CGC138" s="857"/>
      <c r="CGD138" s="857"/>
      <c r="CGE138" s="857"/>
      <c r="CGF138" s="857"/>
      <c r="CGG138" s="857"/>
      <c r="CGH138" s="857"/>
      <c r="CGI138" s="857"/>
      <c r="CGJ138" s="857"/>
      <c r="CGK138" s="857"/>
      <c r="CGL138" s="857"/>
      <c r="CGM138" s="857"/>
      <c r="CGN138" s="857"/>
      <c r="CGO138" s="857"/>
      <c r="CGP138" s="857"/>
      <c r="CGQ138" s="857"/>
      <c r="CGR138" s="857"/>
      <c r="CGS138" s="857"/>
      <c r="CGT138" s="857"/>
      <c r="CGU138" s="857"/>
      <c r="CGV138" s="857"/>
      <c r="CGW138" s="857"/>
      <c r="CGX138" s="857"/>
      <c r="CGY138" s="857"/>
      <c r="CGZ138" s="857"/>
      <c r="CHA138" s="857"/>
      <c r="CHB138" s="857"/>
      <c r="CHC138" s="857"/>
      <c r="CHD138" s="857"/>
      <c r="CHE138" s="857"/>
      <c r="CHF138" s="857"/>
      <c r="CHG138" s="857"/>
      <c r="CHH138" s="857"/>
      <c r="CHI138" s="857"/>
      <c r="CHJ138" s="857"/>
      <c r="CHK138" s="857"/>
      <c r="CHL138" s="857"/>
      <c r="CHM138" s="857"/>
      <c r="CHN138" s="857"/>
      <c r="CHO138" s="857"/>
      <c r="CHP138" s="857"/>
      <c r="CHQ138" s="857"/>
      <c r="CHR138" s="857"/>
      <c r="CHS138" s="857"/>
      <c r="CHT138" s="857"/>
      <c r="CHU138" s="857"/>
      <c r="CHV138" s="857"/>
      <c r="CHW138" s="857"/>
      <c r="CHX138" s="857"/>
      <c r="CHY138" s="857"/>
      <c r="CHZ138" s="857"/>
      <c r="CIA138" s="857"/>
      <c r="CIB138" s="857"/>
      <c r="CIC138" s="857"/>
      <c r="CID138" s="857"/>
      <c r="CIE138" s="857"/>
      <c r="CIF138" s="857"/>
      <c r="CIG138" s="857"/>
      <c r="CIH138" s="857"/>
      <c r="CII138" s="857"/>
      <c r="CIJ138" s="857"/>
      <c r="CIK138" s="857"/>
      <c r="CIL138" s="857"/>
      <c r="CIM138" s="857"/>
      <c r="CIN138" s="857"/>
      <c r="CIO138" s="857"/>
      <c r="CIP138" s="857"/>
      <c r="CIQ138" s="857"/>
      <c r="CIR138" s="857"/>
      <c r="CIS138" s="857"/>
      <c r="CIT138" s="857"/>
      <c r="CIU138" s="857"/>
      <c r="CIV138" s="857"/>
      <c r="CIW138" s="857"/>
      <c r="CIX138" s="857"/>
      <c r="CIY138" s="857"/>
      <c r="CIZ138" s="857"/>
      <c r="CJA138" s="857"/>
      <c r="CJB138" s="857"/>
      <c r="CJC138" s="857"/>
      <c r="CJD138" s="857"/>
      <c r="CJE138" s="857"/>
      <c r="CJF138" s="857"/>
      <c r="CJG138" s="857"/>
      <c r="CJH138" s="857"/>
      <c r="CJI138" s="857"/>
      <c r="CJJ138" s="857"/>
      <c r="CJK138" s="857"/>
      <c r="CJL138" s="857"/>
      <c r="CJM138" s="857"/>
      <c r="CJN138" s="857"/>
      <c r="CJO138" s="857"/>
      <c r="CJP138" s="857"/>
      <c r="CJQ138" s="857"/>
      <c r="CJR138" s="857"/>
      <c r="CJS138" s="857"/>
      <c r="CJT138" s="857"/>
      <c r="CJU138" s="857"/>
      <c r="CJV138" s="857"/>
      <c r="CJW138" s="857"/>
      <c r="CJX138" s="857"/>
      <c r="CJY138" s="857"/>
      <c r="CJZ138" s="857"/>
      <c r="CKA138" s="857"/>
      <c r="CKB138" s="857"/>
      <c r="CKC138" s="857"/>
      <c r="CKD138" s="857"/>
      <c r="CKE138" s="857"/>
      <c r="CKF138" s="857"/>
      <c r="CKG138" s="857"/>
      <c r="CKH138" s="857"/>
      <c r="CKI138" s="857"/>
      <c r="CKJ138" s="857"/>
      <c r="CKK138" s="857"/>
      <c r="CKL138" s="857"/>
      <c r="CKM138" s="857"/>
      <c r="CKN138" s="857"/>
      <c r="CKO138" s="857"/>
      <c r="CKP138" s="857"/>
      <c r="CKQ138" s="857"/>
      <c r="CKR138" s="857"/>
      <c r="CKS138" s="857"/>
      <c r="CKT138" s="857"/>
      <c r="CKU138" s="857"/>
      <c r="CKV138" s="857"/>
      <c r="CKW138" s="857"/>
      <c r="CKX138" s="857"/>
      <c r="CKY138" s="857"/>
      <c r="CKZ138" s="857"/>
      <c r="CLA138" s="857"/>
      <c r="CLB138" s="857"/>
      <c r="CLC138" s="857"/>
      <c r="CLD138" s="857"/>
      <c r="CLE138" s="857"/>
      <c r="CLF138" s="857"/>
      <c r="CLG138" s="857"/>
      <c r="CLH138" s="857"/>
      <c r="CLI138" s="857"/>
      <c r="CLJ138" s="857"/>
      <c r="CLK138" s="857"/>
      <c r="CLL138" s="857"/>
      <c r="CLM138" s="857"/>
      <c r="CLN138" s="857"/>
      <c r="CLO138" s="857"/>
      <c r="CLP138" s="857"/>
      <c r="CLQ138" s="857"/>
      <c r="CLR138" s="857"/>
      <c r="CLS138" s="857"/>
      <c r="CLT138" s="857"/>
      <c r="CLU138" s="857"/>
      <c r="CLV138" s="857"/>
      <c r="CLW138" s="857"/>
      <c r="CLX138" s="857"/>
      <c r="CLY138" s="857"/>
      <c r="CLZ138" s="857"/>
      <c r="CMA138" s="857"/>
      <c r="CMB138" s="857"/>
      <c r="CMC138" s="857"/>
      <c r="CMD138" s="857"/>
      <c r="CME138" s="857"/>
      <c r="CMF138" s="857"/>
      <c r="CMG138" s="857"/>
      <c r="CMH138" s="857"/>
      <c r="CMI138" s="857"/>
      <c r="CMJ138" s="857"/>
      <c r="CMK138" s="857"/>
      <c r="CML138" s="857"/>
      <c r="CMM138" s="857"/>
      <c r="CMN138" s="857"/>
      <c r="CMO138" s="857"/>
      <c r="CMP138" s="857"/>
      <c r="CMQ138" s="857"/>
      <c r="CMR138" s="857"/>
      <c r="CMS138" s="857"/>
      <c r="CMT138" s="857"/>
      <c r="CMU138" s="857"/>
      <c r="CMV138" s="857"/>
      <c r="CMW138" s="857"/>
      <c r="CMX138" s="857"/>
      <c r="CMY138" s="857"/>
      <c r="CMZ138" s="857"/>
      <c r="CNA138" s="857"/>
      <c r="CNB138" s="857"/>
      <c r="CNC138" s="857"/>
      <c r="CND138" s="857"/>
      <c r="CNE138" s="857"/>
      <c r="CNF138" s="857"/>
      <c r="CNG138" s="857"/>
      <c r="CNH138" s="857"/>
      <c r="CNI138" s="857"/>
      <c r="CNJ138" s="857"/>
      <c r="CNK138" s="857"/>
      <c r="CNL138" s="857"/>
      <c r="CNM138" s="857"/>
      <c r="CNN138" s="857"/>
      <c r="CNO138" s="857"/>
      <c r="CNP138" s="857"/>
      <c r="CNQ138" s="857"/>
      <c r="CNR138" s="857"/>
      <c r="CNS138" s="857"/>
      <c r="CNT138" s="857"/>
      <c r="CNU138" s="857"/>
      <c r="CNV138" s="857"/>
      <c r="CNW138" s="857"/>
      <c r="CNX138" s="857"/>
      <c r="CNY138" s="857"/>
      <c r="CNZ138" s="857"/>
      <c r="COA138" s="857"/>
      <c r="COB138" s="857"/>
      <c r="COC138" s="857"/>
      <c r="COD138" s="857"/>
      <c r="COE138" s="857"/>
      <c r="COF138" s="857"/>
      <c r="COG138" s="857"/>
      <c r="COH138" s="857"/>
      <c r="COI138" s="857"/>
      <c r="COJ138" s="857"/>
      <c r="COK138" s="857"/>
      <c r="COL138" s="857"/>
      <c r="COM138" s="857"/>
      <c r="CON138" s="857"/>
      <c r="COO138" s="857"/>
      <c r="COP138" s="857"/>
      <c r="COQ138" s="857"/>
      <c r="COR138" s="857"/>
      <c r="COS138" s="857"/>
      <c r="COT138" s="857"/>
      <c r="COU138" s="857"/>
      <c r="COV138" s="857"/>
      <c r="COW138" s="857"/>
      <c r="COX138" s="857"/>
      <c r="COY138" s="857"/>
      <c r="COZ138" s="857"/>
      <c r="CPA138" s="857"/>
      <c r="CPB138" s="857"/>
      <c r="CPC138" s="857"/>
      <c r="CPD138" s="857"/>
      <c r="CPE138" s="857"/>
      <c r="CPF138" s="857"/>
      <c r="CPG138" s="857"/>
      <c r="CPH138" s="857"/>
      <c r="CPI138" s="857"/>
      <c r="CPJ138" s="857"/>
      <c r="CPK138" s="857"/>
      <c r="CPL138" s="857"/>
      <c r="CPM138" s="857"/>
      <c r="CPN138" s="857"/>
      <c r="CPO138" s="857"/>
      <c r="CPP138" s="857"/>
      <c r="CPQ138" s="857"/>
      <c r="CPR138" s="857"/>
      <c r="CPS138" s="857"/>
      <c r="CPT138" s="857"/>
      <c r="CPU138" s="857"/>
      <c r="CPV138" s="857"/>
      <c r="CPW138" s="857"/>
      <c r="CPX138" s="857"/>
      <c r="CPY138" s="857"/>
      <c r="CPZ138" s="857"/>
      <c r="CQA138" s="857"/>
      <c r="CQB138" s="857"/>
      <c r="CQC138" s="857"/>
      <c r="CQD138" s="857"/>
      <c r="CQE138" s="857"/>
      <c r="CQF138" s="857"/>
      <c r="CQG138" s="857"/>
      <c r="CQH138" s="857"/>
      <c r="CQI138" s="857"/>
      <c r="CQJ138" s="857"/>
      <c r="CQK138" s="857"/>
      <c r="CQL138" s="857"/>
      <c r="CQM138" s="857"/>
      <c r="CQN138" s="857"/>
      <c r="CQO138" s="857"/>
      <c r="CQP138" s="857"/>
      <c r="CQQ138" s="857"/>
      <c r="CQR138" s="857"/>
      <c r="CQS138" s="857"/>
      <c r="CQT138" s="857"/>
      <c r="CQU138" s="857"/>
      <c r="CQV138" s="857"/>
      <c r="CQW138" s="857"/>
      <c r="CQX138" s="857"/>
      <c r="CQY138" s="857"/>
      <c r="CQZ138" s="857"/>
      <c r="CRA138" s="857"/>
      <c r="CRB138" s="857"/>
      <c r="CRC138" s="857"/>
      <c r="CRD138" s="857"/>
      <c r="CRE138" s="857"/>
      <c r="CRF138" s="857"/>
      <c r="CRG138" s="857"/>
      <c r="CRH138" s="857"/>
      <c r="CRI138" s="857"/>
      <c r="CRJ138" s="857"/>
      <c r="CRK138" s="857"/>
      <c r="CRL138" s="857"/>
      <c r="CRM138" s="857"/>
      <c r="CRN138" s="857"/>
      <c r="CRO138" s="857"/>
      <c r="CRP138" s="857"/>
      <c r="CRQ138" s="857"/>
      <c r="CRR138" s="857"/>
      <c r="CRS138" s="857"/>
      <c r="CRT138" s="857"/>
      <c r="CRU138" s="857"/>
      <c r="CRV138" s="857"/>
      <c r="CRW138" s="857"/>
      <c r="CRX138" s="857"/>
      <c r="CRY138" s="857"/>
      <c r="CRZ138" s="857"/>
      <c r="CSA138" s="857"/>
      <c r="CSB138" s="857"/>
      <c r="CSC138" s="857"/>
      <c r="CSD138" s="857"/>
      <c r="CSE138" s="857"/>
      <c r="CSF138" s="857"/>
      <c r="CSG138" s="857"/>
      <c r="CSH138" s="857"/>
      <c r="CSI138" s="857"/>
      <c r="CSJ138" s="857"/>
      <c r="CSK138" s="857"/>
      <c r="CSL138" s="857"/>
      <c r="CSM138" s="857"/>
      <c r="CSN138" s="857"/>
      <c r="CSO138" s="857"/>
      <c r="CSP138" s="857"/>
      <c r="CSQ138" s="857"/>
      <c r="CSR138" s="857"/>
      <c r="CSS138" s="857"/>
      <c r="CST138" s="857"/>
      <c r="CSU138" s="857"/>
      <c r="CSV138" s="857"/>
      <c r="CSW138" s="857"/>
      <c r="CSX138" s="857"/>
      <c r="CSY138" s="857"/>
      <c r="CSZ138" s="857"/>
      <c r="CTA138" s="857"/>
      <c r="CTB138" s="857"/>
      <c r="CTC138" s="857"/>
      <c r="CTD138" s="857"/>
      <c r="CTE138" s="857"/>
      <c r="CTF138" s="857"/>
      <c r="CTG138" s="857"/>
      <c r="CTH138" s="857"/>
      <c r="CTI138" s="857"/>
      <c r="CTJ138" s="857"/>
      <c r="CTK138" s="857"/>
      <c r="CTL138" s="857"/>
      <c r="CTM138" s="857"/>
      <c r="CTN138" s="857"/>
      <c r="CTO138" s="857"/>
      <c r="CTP138" s="857"/>
      <c r="CTQ138" s="857"/>
      <c r="CTR138" s="857"/>
      <c r="CTS138" s="857"/>
      <c r="CTT138" s="857"/>
      <c r="CTU138" s="857"/>
      <c r="CTV138" s="857"/>
      <c r="CTW138" s="857"/>
      <c r="CTX138" s="857"/>
      <c r="CTY138" s="857"/>
      <c r="CTZ138" s="857"/>
      <c r="CUA138" s="857"/>
      <c r="CUB138" s="857"/>
      <c r="CUC138" s="857"/>
      <c r="CUD138" s="857"/>
      <c r="CUE138" s="857"/>
      <c r="CUF138" s="857"/>
      <c r="CUG138" s="857"/>
      <c r="CUH138" s="857"/>
      <c r="CUI138" s="857"/>
      <c r="CUJ138" s="857"/>
      <c r="CUK138" s="857"/>
      <c r="CUL138" s="857"/>
      <c r="CUM138" s="857"/>
      <c r="CUN138" s="857"/>
      <c r="CUO138" s="857"/>
      <c r="CUP138" s="857"/>
      <c r="CUQ138" s="857"/>
      <c r="CUR138" s="857"/>
      <c r="CUS138" s="857"/>
      <c r="CUT138" s="857"/>
      <c r="CUU138" s="857"/>
      <c r="CUV138" s="857"/>
      <c r="CUW138" s="857"/>
      <c r="CUX138" s="857"/>
      <c r="CUY138" s="857"/>
      <c r="CUZ138" s="857"/>
      <c r="CVA138" s="857"/>
      <c r="CVB138" s="857"/>
      <c r="CVC138" s="857"/>
      <c r="CVD138" s="857"/>
      <c r="CVE138" s="857"/>
      <c r="CVF138" s="857"/>
      <c r="CVG138" s="857"/>
      <c r="CVH138" s="857"/>
      <c r="CVI138" s="857"/>
      <c r="CVJ138" s="857"/>
      <c r="CVK138" s="857"/>
      <c r="CVL138" s="857"/>
      <c r="CVM138" s="857"/>
      <c r="CVN138" s="857"/>
      <c r="CVO138" s="857"/>
      <c r="CVP138" s="857"/>
      <c r="CVQ138" s="857"/>
      <c r="CVR138" s="857"/>
      <c r="CVS138" s="857"/>
      <c r="CVT138" s="857"/>
      <c r="CVU138" s="857"/>
      <c r="CVV138" s="857"/>
      <c r="CVW138" s="857"/>
      <c r="CVX138" s="857"/>
      <c r="CVY138" s="857"/>
      <c r="CVZ138" s="857"/>
      <c r="CWA138" s="857"/>
      <c r="CWB138" s="857"/>
      <c r="CWC138" s="857"/>
      <c r="CWD138" s="857"/>
      <c r="CWE138" s="857"/>
      <c r="CWF138" s="857"/>
      <c r="CWG138" s="857"/>
      <c r="CWH138" s="857"/>
      <c r="CWI138" s="857"/>
      <c r="CWJ138" s="857"/>
      <c r="CWK138" s="857"/>
      <c r="CWL138" s="857"/>
      <c r="CWM138" s="857"/>
      <c r="CWN138" s="857"/>
      <c r="CWO138" s="857"/>
      <c r="CWP138" s="857"/>
      <c r="CWQ138" s="857"/>
      <c r="CWR138" s="857"/>
      <c r="CWS138" s="857"/>
      <c r="CWT138" s="857"/>
      <c r="CWU138" s="857"/>
      <c r="CWV138" s="857"/>
      <c r="CWW138" s="857"/>
      <c r="CWX138" s="857"/>
      <c r="CWY138" s="857"/>
      <c r="CWZ138" s="857"/>
      <c r="CXA138" s="857"/>
      <c r="CXB138" s="857"/>
      <c r="CXC138" s="857"/>
      <c r="CXD138" s="857"/>
      <c r="CXE138" s="857"/>
      <c r="CXF138" s="857"/>
      <c r="CXG138" s="857"/>
      <c r="CXH138" s="857"/>
      <c r="CXI138" s="857"/>
      <c r="CXJ138" s="857"/>
      <c r="CXK138" s="857"/>
      <c r="CXL138" s="857"/>
      <c r="CXM138" s="857"/>
      <c r="CXN138" s="857"/>
      <c r="CXO138" s="857"/>
      <c r="CXP138" s="857"/>
      <c r="CXQ138" s="857"/>
      <c r="CXR138" s="857"/>
      <c r="CXS138" s="857"/>
      <c r="CXT138" s="857"/>
      <c r="CXU138" s="857"/>
      <c r="CXV138" s="857"/>
      <c r="CXW138" s="857"/>
      <c r="CXX138" s="857"/>
      <c r="CXY138" s="857"/>
      <c r="CXZ138" s="857"/>
      <c r="CYA138" s="857"/>
      <c r="CYB138" s="857"/>
      <c r="CYC138" s="857"/>
      <c r="CYD138" s="857"/>
      <c r="CYE138" s="857"/>
      <c r="CYF138" s="857"/>
      <c r="CYG138" s="857"/>
      <c r="CYH138" s="857"/>
      <c r="CYI138" s="857"/>
      <c r="CYJ138" s="857"/>
      <c r="CYK138" s="857"/>
      <c r="CYL138" s="857"/>
      <c r="CYM138" s="857"/>
      <c r="CYN138" s="857"/>
      <c r="CYO138" s="857"/>
      <c r="CYP138" s="857"/>
      <c r="CYQ138" s="857"/>
      <c r="CYR138" s="857"/>
      <c r="CYS138" s="857"/>
      <c r="CYT138" s="857"/>
      <c r="CYU138" s="857"/>
      <c r="CYV138" s="857"/>
      <c r="CYW138" s="857"/>
      <c r="CYX138" s="857"/>
      <c r="CYY138" s="857"/>
      <c r="CYZ138" s="857"/>
      <c r="CZA138" s="857"/>
      <c r="CZB138" s="857"/>
      <c r="CZC138" s="857"/>
      <c r="CZD138" s="857"/>
      <c r="CZE138" s="857"/>
      <c r="CZF138" s="857"/>
      <c r="CZG138" s="857"/>
      <c r="CZH138" s="857"/>
      <c r="CZI138" s="857"/>
      <c r="CZJ138" s="857"/>
      <c r="CZK138" s="857"/>
      <c r="CZL138" s="857"/>
      <c r="CZM138" s="857"/>
      <c r="CZN138" s="857"/>
      <c r="CZO138" s="857"/>
      <c r="CZP138" s="857"/>
      <c r="CZQ138" s="857"/>
      <c r="CZR138" s="857"/>
      <c r="CZS138" s="857"/>
      <c r="CZT138" s="857"/>
      <c r="CZU138" s="857"/>
      <c r="CZV138" s="857"/>
      <c r="CZW138" s="857"/>
      <c r="CZX138" s="857"/>
      <c r="CZY138" s="857"/>
      <c r="CZZ138" s="857"/>
      <c r="DAA138" s="857"/>
      <c r="DAB138" s="857"/>
      <c r="DAC138" s="857"/>
      <c r="DAD138" s="857"/>
      <c r="DAE138" s="857"/>
      <c r="DAF138" s="857"/>
      <c r="DAG138" s="857"/>
      <c r="DAH138" s="857"/>
      <c r="DAI138" s="857"/>
      <c r="DAJ138" s="857"/>
      <c r="DAK138" s="857"/>
      <c r="DAL138" s="857"/>
      <c r="DAM138" s="857"/>
      <c r="DAN138" s="857"/>
      <c r="DAO138" s="857"/>
      <c r="DAP138" s="857"/>
      <c r="DAQ138" s="857"/>
      <c r="DAR138" s="857"/>
      <c r="DAS138" s="857"/>
      <c r="DAT138" s="857"/>
      <c r="DAU138" s="857"/>
      <c r="DAV138" s="857"/>
      <c r="DAW138" s="857"/>
      <c r="DAX138" s="857"/>
      <c r="DAY138" s="857"/>
      <c r="DAZ138" s="857"/>
      <c r="DBA138" s="857"/>
      <c r="DBB138" s="857"/>
      <c r="DBC138" s="857"/>
      <c r="DBD138" s="857"/>
      <c r="DBE138" s="857"/>
      <c r="DBF138" s="857"/>
      <c r="DBG138" s="857"/>
      <c r="DBH138" s="857"/>
      <c r="DBI138" s="857"/>
      <c r="DBJ138" s="857"/>
      <c r="DBK138" s="857"/>
      <c r="DBL138" s="857"/>
      <c r="DBM138" s="857"/>
      <c r="DBN138" s="857"/>
      <c r="DBO138" s="857"/>
      <c r="DBP138" s="857"/>
      <c r="DBQ138" s="857"/>
      <c r="DBR138" s="857"/>
      <c r="DBS138" s="857"/>
      <c r="DBT138" s="857"/>
      <c r="DBU138" s="857"/>
      <c r="DBV138" s="857"/>
      <c r="DBW138" s="857"/>
      <c r="DBX138" s="857"/>
      <c r="DBY138" s="857"/>
      <c r="DBZ138" s="857"/>
      <c r="DCA138" s="857"/>
      <c r="DCB138" s="857"/>
      <c r="DCC138" s="857"/>
      <c r="DCD138" s="857"/>
      <c r="DCE138" s="857"/>
      <c r="DCF138" s="857"/>
      <c r="DCG138" s="857"/>
      <c r="DCH138" s="857"/>
      <c r="DCI138" s="857"/>
      <c r="DCJ138" s="857"/>
      <c r="DCK138" s="857"/>
      <c r="DCL138" s="857"/>
      <c r="DCM138" s="857"/>
      <c r="DCN138" s="857"/>
      <c r="DCO138" s="857"/>
      <c r="DCP138" s="857"/>
      <c r="DCQ138" s="857"/>
      <c r="DCR138" s="857"/>
      <c r="DCS138" s="857"/>
      <c r="DCT138" s="857"/>
      <c r="DCU138" s="857"/>
      <c r="DCV138" s="857"/>
      <c r="DCW138" s="857"/>
      <c r="DCX138" s="857"/>
      <c r="DCY138" s="857"/>
      <c r="DCZ138" s="857"/>
      <c r="DDA138" s="857"/>
      <c r="DDB138" s="857"/>
      <c r="DDC138" s="857"/>
      <c r="DDD138" s="857"/>
      <c r="DDE138" s="857"/>
      <c r="DDF138" s="857"/>
      <c r="DDG138" s="857"/>
      <c r="DDH138" s="857"/>
      <c r="DDI138" s="857"/>
      <c r="DDJ138" s="857"/>
      <c r="DDK138" s="857"/>
      <c r="DDL138" s="857"/>
      <c r="DDM138" s="857"/>
      <c r="DDN138" s="857"/>
      <c r="DDO138" s="857"/>
      <c r="DDP138" s="857"/>
      <c r="DDQ138" s="857"/>
      <c r="DDR138" s="857"/>
      <c r="DDS138" s="857"/>
      <c r="DDT138" s="857"/>
      <c r="DDU138" s="857"/>
      <c r="DDV138" s="857"/>
      <c r="DDW138" s="857"/>
      <c r="DDX138" s="857"/>
      <c r="DDY138" s="857"/>
      <c r="DDZ138" s="857"/>
      <c r="DEA138" s="857"/>
      <c r="DEB138" s="857"/>
      <c r="DEC138" s="857"/>
      <c r="DED138" s="857"/>
      <c r="DEE138" s="857"/>
      <c r="DEF138" s="857"/>
      <c r="DEG138" s="857"/>
      <c r="DEH138" s="857"/>
      <c r="DEI138" s="857"/>
      <c r="DEJ138" s="857"/>
      <c r="DEK138" s="857"/>
      <c r="DEL138" s="857"/>
      <c r="DEM138" s="857"/>
      <c r="DEN138" s="857"/>
      <c r="DEO138" s="857"/>
      <c r="DEP138" s="857"/>
      <c r="DEQ138" s="857"/>
      <c r="DER138" s="857"/>
      <c r="DES138" s="857"/>
      <c r="DET138" s="857"/>
      <c r="DEU138" s="857"/>
      <c r="DEV138" s="857"/>
      <c r="DEW138" s="857"/>
      <c r="DEX138" s="857"/>
      <c r="DEY138" s="857"/>
      <c r="DEZ138" s="857"/>
      <c r="DFA138" s="857"/>
      <c r="DFB138" s="857"/>
      <c r="DFC138" s="857"/>
      <c r="DFD138" s="857"/>
      <c r="DFE138" s="857"/>
      <c r="DFF138" s="857"/>
      <c r="DFG138" s="857"/>
      <c r="DFH138" s="857"/>
      <c r="DFI138" s="857"/>
      <c r="DFJ138" s="857"/>
      <c r="DFK138" s="857"/>
      <c r="DFL138" s="857"/>
      <c r="DFM138" s="857"/>
      <c r="DFN138" s="857"/>
      <c r="DFO138" s="857"/>
      <c r="DFP138" s="857"/>
      <c r="DFQ138" s="857"/>
      <c r="DFR138" s="857"/>
      <c r="DFS138" s="857"/>
      <c r="DFT138" s="857"/>
      <c r="DFU138" s="857"/>
      <c r="DFV138" s="857"/>
      <c r="DFW138" s="857"/>
      <c r="DFX138" s="857"/>
      <c r="DFY138" s="857"/>
      <c r="DFZ138" s="857"/>
      <c r="DGA138" s="857"/>
      <c r="DGB138" s="857"/>
      <c r="DGC138" s="857"/>
      <c r="DGD138" s="857"/>
      <c r="DGE138" s="857"/>
      <c r="DGF138" s="857"/>
      <c r="DGG138" s="857"/>
      <c r="DGH138" s="857"/>
      <c r="DGI138" s="857"/>
      <c r="DGJ138" s="857"/>
      <c r="DGK138" s="857"/>
      <c r="DGL138" s="857"/>
      <c r="DGM138" s="857"/>
      <c r="DGN138" s="857"/>
      <c r="DGO138" s="857"/>
      <c r="DGP138" s="857"/>
      <c r="DGQ138" s="857"/>
      <c r="DGR138" s="857"/>
      <c r="DGS138" s="857"/>
      <c r="DGT138" s="857"/>
      <c r="DGU138" s="857"/>
      <c r="DGV138" s="857"/>
      <c r="DGW138" s="857"/>
      <c r="DGX138" s="857"/>
      <c r="DGY138" s="857"/>
      <c r="DGZ138" s="857"/>
      <c r="DHA138" s="857"/>
      <c r="DHB138" s="857"/>
      <c r="DHC138" s="857"/>
      <c r="DHD138" s="857"/>
      <c r="DHE138" s="857"/>
      <c r="DHF138" s="857"/>
      <c r="DHG138" s="857"/>
      <c r="DHH138" s="857"/>
      <c r="DHI138" s="857"/>
      <c r="DHJ138" s="857"/>
      <c r="DHK138" s="857"/>
      <c r="DHL138" s="857"/>
      <c r="DHM138" s="857"/>
      <c r="DHN138" s="857"/>
      <c r="DHO138" s="857"/>
      <c r="DHP138" s="857"/>
      <c r="DHQ138" s="857"/>
      <c r="DHR138" s="857"/>
      <c r="DHS138" s="857"/>
      <c r="DHT138" s="857"/>
      <c r="DHU138" s="857"/>
      <c r="DHV138" s="857"/>
      <c r="DHW138" s="857"/>
      <c r="DHX138" s="857"/>
      <c r="DHY138" s="857"/>
      <c r="DHZ138" s="857"/>
      <c r="DIA138" s="857"/>
      <c r="DIB138" s="857"/>
      <c r="DIC138" s="857"/>
      <c r="DID138" s="857"/>
      <c r="DIE138" s="857"/>
      <c r="DIF138" s="857"/>
      <c r="DIG138" s="857"/>
      <c r="DIH138" s="857"/>
      <c r="DII138" s="857"/>
      <c r="DIJ138" s="857"/>
      <c r="DIK138" s="857"/>
      <c r="DIL138" s="857"/>
      <c r="DIM138" s="857"/>
      <c r="DIN138" s="857"/>
      <c r="DIO138" s="857"/>
      <c r="DIP138" s="857"/>
      <c r="DIQ138" s="857"/>
      <c r="DIR138" s="857"/>
      <c r="DIS138" s="857"/>
      <c r="DIT138" s="857"/>
      <c r="DIU138" s="857"/>
      <c r="DIV138" s="857"/>
      <c r="DIW138" s="857"/>
      <c r="DIX138" s="857"/>
      <c r="DIY138" s="857"/>
      <c r="DIZ138" s="857"/>
      <c r="DJA138" s="857"/>
      <c r="DJB138" s="857"/>
      <c r="DJC138" s="857"/>
      <c r="DJD138" s="857"/>
      <c r="DJE138" s="857"/>
      <c r="DJF138" s="857"/>
      <c r="DJG138" s="857"/>
      <c r="DJH138" s="857"/>
      <c r="DJI138" s="857"/>
      <c r="DJJ138" s="857"/>
      <c r="DJK138" s="857"/>
      <c r="DJL138" s="857"/>
      <c r="DJM138" s="857"/>
      <c r="DJN138" s="857"/>
      <c r="DJO138" s="857"/>
      <c r="DJP138" s="857"/>
      <c r="DJQ138" s="857"/>
      <c r="DJR138" s="857"/>
      <c r="DJS138" s="857"/>
      <c r="DJT138" s="857"/>
      <c r="DJU138" s="857"/>
      <c r="DJV138" s="857"/>
      <c r="DJW138" s="857"/>
      <c r="DJX138" s="857"/>
      <c r="DJY138" s="857"/>
      <c r="DJZ138" s="857"/>
      <c r="DKA138" s="857"/>
      <c r="DKB138" s="857"/>
      <c r="DKC138" s="857"/>
      <c r="DKD138" s="857"/>
      <c r="DKE138" s="857"/>
      <c r="DKF138" s="857"/>
      <c r="DKG138" s="857"/>
      <c r="DKH138" s="857"/>
      <c r="DKI138" s="857"/>
      <c r="DKJ138" s="857"/>
      <c r="DKK138" s="857"/>
      <c r="DKL138" s="857"/>
      <c r="DKM138" s="857"/>
      <c r="DKN138" s="857"/>
      <c r="DKO138" s="857"/>
      <c r="DKP138" s="857"/>
      <c r="DKQ138" s="857"/>
      <c r="DKR138" s="857"/>
      <c r="DKS138" s="857"/>
      <c r="DKT138" s="857"/>
      <c r="DKU138" s="857"/>
      <c r="DKV138" s="857"/>
      <c r="DKW138" s="857"/>
      <c r="DKX138" s="857"/>
      <c r="DKY138" s="857"/>
      <c r="DKZ138" s="857"/>
      <c r="DLA138" s="857"/>
      <c r="DLB138" s="857"/>
      <c r="DLC138" s="857"/>
      <c r="DLD138" s="857"/>
      <c r="DLE138" s="857"/>
      <c r="DLF138" s="857"/>
      <c r="DLG138" s="857"/>
      <c r="DLH138" s="857"/>
      <c r="DLI138" s="857"/>
      <c r="DLJ138" s="857"/>
      <c r="DLK138" s="857"/>
      <c r="DLL138" s="857"/>
      <c r="DLM138" s="857"/>
      <c r="DLN138" s="857"/>
      <c r="DLO138" s="857"/>
      <c r="DLP138" s="857"/>
      <c r="DLQ138" s="857"/>
      <c r="DLR138" s="857"/>
      <c r="DLS138" s="857"/>
      <c r="DLT138" s="857"/>
      <c r="DLU138" s="857"/>
      <c r="DLV138" s="857"/>
      <c r="DLW138" s="857"/>
      <c r="DLX138" s="857"/>
      <c r="DLY138" s="857"/>
      <c r="DLZ138" s="857"/>
      <c r="DMA138" s="857"/>
      <c r="DMB138" s="857"/>
      <c r="DMC138" s="857"/>
      <c r="DMD138" s="857"/>
      <c r="DME138" s="857"/>
      <c r="DMF138" s="857"/>
      <c r="DMG138" s="857"/>
      <c r="DMH138" s="857"/>
      <c r="DMI138" s="857"/>
      <c r="DMJ138" s="857"/>
      <c r="DMK138" s="857"/>
      <c r="DML138" s="857"/>
      <c r="DMM138" s="857"/>
      <c r="DMN138" s="857"/>
      <c r="DMO138" s="857"/>
      <c r="DMP138" s="857"/>
      <c r="DMQ138" s="857"/>
      <c r="DMR138" s="857"/>
      <c r="DMS138" s="857"/>
      <c r="DMT138" s="857"/>
      <c r="DMU138" s="857"/>
      <c r="DMV138" s="857"/>
      <c r="DMW138" s="857"/>
      <c r="DMX138" s="857"/>
      <c r="DMY138" s="857"/>
      <c r="DMZ138" s="857"/>
      <c r="DNA138" s="857"/>
      <c r="DNB138" s="857"/>
      <c r="DNC138" s="857"/>
      <c r="DND138" s="857"/>
      <c r="DNE138" s="857"/>
      <c r="DNF138" s="857"/>
      <c r="DNG138" s="857"/>
      <c r="DNH138" s="857"/>
      <c r="DNI138" s="857"/>
      <c r="DNJ138" s="857"/>
      <c r="DNK138" s="857"/>
      <c r="DNL138" s="857"/>
      <c r="DNM138" s="857"/>
      <c r="DNN138" s="857"/>
      <c r="DNO138" s="857"/>
      <c r="DNP138" s="857"/>
      <c r="DNQ138" s="857"/>
      <c r="DNR138" s="857"/>
      <c r="DNS138" s="857"/>
      <c r="DNT138" s="857"/>
      <c r="DNU138" s="857"/>
      <c r="DNV138" s="857"/>
      <c r="DNW138" s="857"/>
      <c r="DNX138" s="857"/>
      <c r="DNY138" s="857"/>
      <c r="DNZ138" s="857"/>
      <c r="DOA138" s="857"/>
      <c r="DOB138" s="857"/>
      <c r="DOC138" s="857"/>
      <c r="DOD138" s="857"/>
      <c r="DOE138" s="857"/>
      <c r="DOF138" s="857"/>
      <c r="DOG138" s="857"/>
      <c r="DOH138" s="857"/>
      <c r="DOI138" s="857"/>
      <c r="DOJ138" s="857"/>
      <c r="DOK138" s="857"/>
      <c r="DOL138" s="857"/>
      <c r="DOM138" s="857"/>
      <c r="DON138" s="857"/>
      <c r="DOO138" s="857"/>
      <c r="DOP138" s="857"/>
      <c r="DOQ138" s="857"/>
      <c r="DOR138" s="857"/>
      <c r="DOS138" s="857"/>
      <c r="DOT138" s="857"/>
      <c r="DOU138" s="857"/>
      <c r="DOV138" s="857"/>
      <c r="DOW138" s="857"/>
      <c r="DOX138" s="857"/>
      <c r="DOY138" s="857"/>
      <c r="DOZ138" s="857"/>
      <c r="DPA138" s="857"/>
      <c r="DPB138" s="857"/>
      <c r="DPC138" s="857"/>
      <c r="DPD138" s="857"/>
      <c r="DPE138" s="857"/>
      <c r="DPF138" s="857"/>
      <c r="DPG138" s="857"/>
      <c r="DPH138" s="857"/>
      <c r="DPI138" s="857"/>
      <c r="DPJ138" s="857"/>
      <c r="DPK138" s="857"/>
      <c r="DPL138" s="857"/>
      <c r="DPM138" s="857"/>
      <c r="DPN138" s="857"/>
      <c r="DPO138" s="857"/>
      <c r="DPP138" s="857"/>
      <c r="DPQ138" s="857"/>
      <c r="DPR138" s="857"/>
      <c r="DPS138" s="857"/>
      <c r="DPT138" s="857"/>
      <c r="DPU138" s="857"/>
      <c r="DPV138" s="857"/>
      <c r="DPW138" s="857"/>
      <c r="DPX138" s="857"/>
      <c r="DPY138" s="857"/>
      <c r="DPZ138" s="857"/>
      <c r="DQA138" s="857"/>
      <c r="DQB138" s="857"/>
      <c r="DQC138" s="857"/>
      <c r="DQD138" s="857"/>
      <c r="DQE138" s="857"/>
      <c r="DQF138" s="857"/>
      <c r="DQG138" s="857"/>
      <c r="DQH138" s="857"/>
      <c r="DQI138" s="857"/>
      <c r="DQJ138" s="857"/>
      <c r="DQK138" s="857"/>
      <c r="DQL138" s="857"/>
      <c r="DQM138" s="857"/>
      <c r="DQN138" s="857"/>
      <c r="DQO138" s="857"/>
      <c r="DQP138" s="857"/>
      <c r="DQQ138" s="857"/>
      <c r="DQR138" s="857"/>
      <c r="DQS138" s="857"/>
      <c r="DQT138" s="857"/>
      <c r="DQU138" s="857"/>
      <c r="DQV138" s="857"/>
      <c r="DQW138" s="857"/>
      <c r="DQX138" s="857"/>
      <c r="DQY138" s="857"/>
      <c r="DQZ138" s="857"/>
      <c r="DRA138" s="857"/>
      <c r="DRB138" s="857"/>
      <c r="DRC138" s="857"/>
      <c r="DRD138" s="857"/>
      <c r="DRE138" s="857"/>
      <c r="DRF138" s="857"/>
      <c r="DRG138" s="857"/>
      <c r="DRH138" s="857"/>
      <c r="DRI138" s="857"/>
      <c r="DRJ138" s="857"/>
      <c r="DRK138" s="857"/>
      <c r="DRL138" s="857"/>
      <c r="DRM138" s="857"/>
      <c r="DRN138" s="857"/>
      <c r="DRO138" s="857"/>
      <c r="DRP138" s="857"/>
      <c r="DRQ138" s="857"/>
      <c r="DRR138" s="857"/>
      <c r="DRS138" s="857"/>
      <c r="DRT138" s="857"/>
      <c r="DRU138" s="857"/>
      <c r="DRV138" s="857"/>
      <c r="DRW138" s="857"/>
      <c r="DRX138" s="857"/>
      <c r="DRY138" s="857"/>
      <c r="DRZ138" s="857"/>
      <c r="DSA138" s="857"/>
      <c r="DSB138" s="857"/>
      <c r="DSC138" s="857"/>
      <c r="DSD138" s="857"/>
      <c r="DSE138" s="857"/>
      <c r="DSF138" s="857"/>
      <c r="DSG138" s="857"/>
      <c r="DSH138" s="857"/>
      <c r="DSI138" s="857"/>
      <c r="DSJ138" s="857"/>
      <c r="DSK138" s="857"/>
      <c r="DSL138" s="857"/>
      <c r="DSM138" s="857"/>
      <c r="DSN138" s="857"/>
      <c r="DSO138" s="857"/>
      <c r="DSP138" s="857"/>
      <c r="DSQ138" s="857"/>
      <c r="DSR138" s="857"/>
      <c r="DSS138" s="857"/>
      <c r="DST138" s="857"/>
      <c r="DSU138" s="857"/>
      <c r="DSV138" s="857"/>
      <c r="DSW138" s="857"/>
      <c r="DSX138" s="857"/>
      <c r="DSY138" s="857"/>
      <c r="DSZ138" s="857"/>
      <c r="DTA138" s="857"/>
      <c r="DTB138" s="857"/>
      <c r="DTC138" s="857"/>
      <c r="DTD138" s="857"/>
      <c r="DTE138" s="857"/>
      <c r="DTF138" s="857"/>
      <c r="DTG138" s="857"/>
      <c r="DTH138" s="857"/>
      <c r="DTI138" s="857"/>
      <c r="DTJ138" s="857"/>
      <c r="DTK138" s="857"/>
      <c r="DTL138" s="857"/>
      <c r="DTM138" s="857"/>
      <c r="DTN138" s="857"/>
      <c r="DTO138" s="857"/>
      <c r="DTP138" s="857"/>
      <c r="DTQ138" s="857"/>
      <c r="DTR138" s="857"/>
      <c r="DTS138" s="857"/>
      <c r="DTT138" s="857"/>
      <c r="DTU138" s="857"/>
      <c r="DTV138" s="857"/>
      <c r="DTW138" s="857"/>
      <c r="DTX138" s="857"/>
      <c r="DTY138" s="857"/>
      <c r="DTZ138" s="857"/>
      <c r="DUA138" s="857"/>
      <c r="DUB138" s="857"/>
      <c r="DUC138" s="857"/>
      <c r="DUD138" s="857"/>
      <c r="DUE138" s="857"/>
      <c r="DUF138" s="857"/>
      <c r="DUG138" s="857"/>
      <c r="DUH138" s="857"/>
      <c r="DUI138" s="857"/>
      <c r="DUJ138" s="857"/>
      <c r="DUK138" s="857"/>
      <c r="DUL138" s="857"/>
      <c r="DUM138" s="857"/>
      <c r="DUN138" s="857"/>
      <c r="DUO138" s="857"/>
      <c r="DUP138" s="857"/>
      <c r="DUQ138" s="857"/>
      <c r="DUR138" s="857"/>
      <c r="DUS138" s="857"/>
      <c r="DUT138" s="857"/>
      <c r="DUU138" s="857"/>
      <c r="DUV138" s="857"/>
      <c r="DUW138" s="857"/>
      <c r="DUX138" s="857"/>
      <c r="DUY138" s="857"/>
      <c r="DUZ138" s="857"/>
      <c r="DVA138" s="857"/>
      <c r="DVB138" s="857"/>
      <c r="DVC138" s="857"/>
      <c r="DVD138" s="857"/>
      <c r="DVE138" s="857"/>
      <c r="DVF138" s="857"/>
      <c r="DVG138" s="857"/>
      <c r="DVH138" s="857"/>
      <c r="DVI138" s="857"/>
      <c r="DVJ138" s="857"/>
      <c r="DVK138" s="857"/>
      <c r="DVL138" s="857"/>
      <c r="DVM138" s="857"/>
      <c r="DVN138" s="857"/>
      <c r="DVO138" s="857"/>
      <c r="DVP138" s="857"/>
      <c r="DVQ138" s="857"/>
      <c r="DVR138" s="857"/>
      <c r="DVS138" s="857"/>
      <c r="DVT138" s="857"/>
      <c r="DVU138" s="857"/>
      <c r="DVV138" s="857"/>
      <c r="DVW138" s="857"/>
      <c r="DVX138" s="857"/>
      <c r="DVY138" s="857"/>
      <c r="DVZ138" s="857"/>
      <c r="DWA138" s="857"/>
      <c r="DWB138" s="857"/>
      <c r="DWC138" s="857"/>
      <c r="DWD138" s="857"/>
      <c r="DWE138" s="857"/>
      <c r="DWF138" s="857"/>
      <c r="DWG138" s="857"/>
      <c r="DWH138" s="857"/>
      <c r="DWI138" s="857"/>
      <c r="DWJ138" s="857"/>
      <c r="DWK138" s="857"/>
      <c r="DWL138" s="857"/>
      <c r="DWM138" s="857"/>
      <c r="DWN138" s="857"/>
      <c r="DWO138" s="857"/>
      <c r="DWP138" s="857"/>
      <c r="DWQ138" s="857"/>
      <c r="DWR138" s="857"/>
      <c r="DWS138" s="857"/>
      <c r="DWT138" s="857"/>
      <c r="DWU138" s="857"/>
      <c r="DWV138" s="857"/>
      <c r="DWW138" s="857"/>
      <c r="DWX138" s="857"/>
      <c r="DWY138" s="857"/>
      <c r="DWZ138" s="857"/>
      <c r="DXA138" s="857"/>
      <c r="DXB138" s="857"/>
      <c r="DXC138" s="857"/>
      <c r="DXD138" s="857"/>
      <c r="DXE138" s="857"/>
      <c r="DXF138" s="857"/>
      <c r="DXG138" s="857"/>
      <c r="DXH138" s="857"/>
      <c r="DXI138" s="857"/>
      <c r="DXJ138" s="857"/>
      <c r="DXK138" s="857"/>
      <c r="DXL138" s="857"/>
      <c r="DXM138" s="857"/>
      <c r="DXN138" s="857"/>
      <c r="DXO138" s="857"/>
      <c r="DXP138" s="857"/>
      <c r="DXQ138" s="857"/>
      <c r="DXR138" s="857"/>
      <c r="DXS138" s="857"/>
      <c r="DXT138" s="857"/>
      <c r="DXU138" s="857"/>
      <c r="DXV138" s="857"/>
      <c r="DXW138" s="857"/>
      <c r="DXX138" s="857"/>
      <c r="DXY138" s="857"/>
      <c r="DXZ138" s="857"/>
      <c r="DYA138" s="857"/>
      <c r="DYB138" s="857"/>
      <c r="DYC138" s="857"/>
      <c r="DYD138" s="857"/>
      <c r="DYE138" s="857"/>
      <c r="DYF138" s="857"/>
      <c r="DYG138" s="857"/>
      <c r="DYH138" s="857"/>
      <c r="DYI138" s="857"/>
      <c r="DYJ138" s="857"/>
      <c r="DYK138" s="857"/>
      <c r="DYL138" s="857"/>
      <c r="DYM138" s="857"/>
      <c r="DYN138" s="857"/>
      <c r="DYO138" s="857"/>
      <c r="DYP138" s="857"/>
      <c r="DYQ138" s="857"/>
      <c r="DYR138" s="857"/>
      <c r="DYS138" s="857"/>
      <c r="DYT138" s="857"/>
      <c r="DYU138" s="857"/>
      <c r="DYV138" s="857"/>
      <c r="DYW138" s="857"/>
      <c r="DYX138" s="857"/>
      <c r="DYY138" s="857"/>
      <c r="DYZ138" s="857"/>
      <c r="DZA138" s="857"/>
      <c r="DZB138" s="857"/>
      <c r="DZC138" s="857"/>
      <c r="DZD138" s="857"/>
      <c r="DZE138" s="857"/>
      <c r="DZF138" s="857"/>
      <c r="DZG138" s="857"/>
      <c r="DZH138" s="857"/>
      <c r="DZI138" s="857"/>
      <c r="DZJ138" s="857"/>
      <c r="DZK138" s="857"/>
      <c r="DZL138" s="857"/>
      <c r="DZM138" s="857"/>
      <c r="DZN138" s="857"/>
      <c r="DZO138" s="857"/>
      <c r="DZP138" s="857"/>
      <c r="DZQ138" s="857"/>
      <c r="DZR138" s="857"/>
      <c r="DZS138" s="857"/>
      <c r="DZT138" s="857"/>
      <c r="DZU138" s="857"/>
      <c r="DZV138" s="857"/>
      <c r="DZW138" s="857"/>
      <c r="DZX138" s="857"/>
      <c r="DZY138" s="857"/>
      <c r="DZZ138" s="857"/>
      <c r="EAA138" s="857"/>
      <c r="EAB138" s="857"/>
      <c r="EAC138" s="857"/>
      <c r="EAD138" s="857"/>
      <c r="EAE138" s="857"/>
      <c r="EAF138" s="857"/>
      <c r="EAG138" s="857"/>
      <c r="EAH138" s="857"/>
      <c r="EAI138" s="857"/>
      <c r="EAJ138" s="857"/>
      <c r="EAK138" s="857"/>
      <c r="EAL138" s="857"/>
      <c r="EAM138" s="857"/>
      <c r="EAN138" s="857"/>
      <c r="EAO138" s="857"/>
      <c r="EAP138" s="857"/>
      <c r="EAQ138" s="857"/>
      <c r="EAR138" s="857"/>
      <c r="EAS138" s="857"/>
      <c r="EAT138" s="857"/>
      <c r="EAU138" s="857"/>
      <c r="EAV138" s="857"/>
      <c r="EAW138" s="857"/>
      <c r="EAX138" s="857"/>
      <c r="EAY138" s="857"/>
      <c r="EAZ138" s="857"/>
      <c r="EBA138" s="857"/>
      <c r="EBB138" s="857"/>
      <c r="EBC138" s="857"/>
      <c r="EBD138" s="857"/>
      <c r="EBE138" s="857"/>
      <c r="EBF138" s="857"/>
      <c r="EBG138" s="857"/>
      <c r="EBH138" s="857"/>
      <c r="EBI138" s="857"/>
      <c r="EBJ138" s="857"/>
      <c r="EBK138" s="857"/>
      <c r="EBL138" s="857"/>
      <c r="EBM138" s="857"/>
      <c r="EBN138" s="857"/>
      <c r="EBO138" s="857"/>
      <c r="EBP138" s="857"/>
      <c r="EBQ138" s="857"/>
      <c r="EBR138" s="857"/>
      <c r="EBS138" s="857"/>
      <c r="EBT138" s="857"/>
      <c r="EBU138" s="857"/>
      <c r="EBV138" s="857"/>
      <c r="EBW138" s="857"/>
      <c r="EBX138" s="857"/>
      <c r="EBY138" s="857"/>
      <c r="EBZ138" s="857"/>
      <c r="ECA138" s="857"/>
      <c r="ECB138" s="857"/>
      <c r="ECC138" s="857"/>
      <c r="ECD138" s="857"/>
      <c r="ECE138" s="857"/>
      <c r="ECF138" s="857"/>
      <c r="ECG138" s="857"/>
      <c r="ECH138" s="857"/>
      <c r="ECI138" s="857"/>
      <c r="ECJ138" s="857"/>
      <c r="ECK138" s="857"/>
      <c r="ECL138" s="857"/>
      <c r="ECM138" s="857"/>
      <c r="ECN138" s="857"/>
      <c r="ECO138" s="857"/>
      <c r="ECP138" s="857"/>
      <c r="ECQ138" s="857"/>
      <c r="ECR138" s="857"/>
      <c r="ECS138" s="857"/>
      <c r="ECT138" s="857"/>
      <c r="ECU138" s="857"/>
      <c r="ECV138" s="857"/>
      <c r="ECW138" s="857"/>
      <c r="ECX138" s="857"/>
      <c r="ECY138" s="857"/>
      <c r="ECZ138" s="857"/>
      <c r="EDA138" s="857"/>
      <c r="EDB138" s="857"/>
      <c r="EDC138" s="857"/>
      <c r="EDD138" s="857"/>
      <c r="EDE138" s="857"/>
      <c r="EDF138" s="857"/>
      <c r="EDG138" s="857"/>
      <c r="EDH138" s="857"/>
      <c r="EDI138" s="857"/>
      <c r="EDJ138" s="857"/>
      <c r="EDK138" s="857"/>
      <c r="EDL138" s="857"/>
      <c r="EDM138" s="857"/>
      <c r="EDN138" s="857"/>
      <c r="EDO138" s="857"/>
      <c r="EDP138" s="857"/>
      <c r="EDQ138" s="857"/>
      <c r="EDR138" s="857"/>
      <c r="EDS138" s="857"/>
      <c r="EDT138" s="857"/>
      <c r="EDU138" s="857"/>
      <c r="EDV138" s="857"/>
      <c r="EDW138" s="857"/>
      <c r="EDX138" s="857"/>
      <c r="EDY138" s="857"/>
      <c r="EDZ138" s="857"/>
      <c r="EEA138" s="857"/>
      <c r="EEB138" s="857"/>
      <c r="EEC138" s="857"/>
      <c r="EED138" s="857"/>
      <c r="EEE138" s="857"/>
      <c r="EEF138" s="857"/>
      <c r="EEG138" s="857"/>
      <c r="EEH138" s="857"/>
      <c r="EEI138" s="857"/>
      <c r="EEJ138" s="857"/>
      <c r="EEK138" s="857"/>
      <c r="EEL138" s="857"/>
      <c r="EEM138" s="857"/>
      <c r="EEN138" s="857"/>
      <c r="EEO138" s="857"/>
      <c r="EEP138" s="857"/>
      <c r="EEQ138" s="857"/>
      <c r="EER138" s="857"/>
      <c r="EES138" s="857"/>
      <c r="EET138" s="857"/>
      <c r="EEU138" s="857"/>
      <c r="EEV138" s="857"/>
      <c r="EEW138" s="857"/>
      <c r="EEX138" s="857"/>
      <c r="EEY138" s="857"/>
      <c r="EEZ138" s="857"/>
      <c r="EFA138" s="857"/>
      <c r="EFB138" s="857"/>
      <c r="EFC138" s="857"/>
      <c r="EFD138" s="857"/>
      <c r="EFE138" s="857"/>
      <c r="EFF138" s="857"/>
      <c r="EFG138" s="857"/>
      <c r="EFH138" s="857"/>
      <c r="EFI138" s="857"/>
      <c r="EFJ138" s="857"/>
      <c r="EFK138" s="857"/>
      <c r="EFL138" s="857"/>
      <c r="EFM138" s="857"/>
      <c r="EFN138" s="857"/>
      <c r="EFO138" s="857"/>
      <c r="EFP138" s="857"/>
      <c r="EFQ138" s="857"/>
      <c r="EFR138" s="857"/>
      <c r="EFS138" s="857"/>
      <c r="EFT138" s="857"/>
      <c r="EFU138" s="857"/>
      <c r="EFV138" s="857"/>
      <c r="EFW138" s="857"/>
      <c r="EFX138" s="857"/>
      <c r="EFY138" s="857"/>
      <c r="EFZ138" s="857"/>
      <c r="EGA138" s="857"/>
      <c r="EGB138" s="857"/>
      <c r="EGC138" s="857"/>
      <c r="EGD138" s="857"/>
      <c r="EGE138" s="857"/>
      <c r="EGF138" s="857"/>
      <c r="EGG138" s="857"/>
      <c r="EGH138" s="857"/>
      <c r="EGI138" s="857"/>
      <c r="EGJ138" s="857"/>
      <c r="EGK138" s="857"/>
      <c r="EGL138" s="857"/>
      <c r="EGM138" s="857"/>
      <c r="EGN138" s="857"/>
      <c r="EGO138" s="857"/>
      <c r="EGP138" s="857"/>
      <c r="EGQ138" s="857"/>
      <c r="EGR138" s="857"/>
      <c r="EGS138" s="857"/>
      <c r="EGT138" s="857"/>
      <c r="EGU138" s="857"/>
      <c r="EGV138" s="857"/>
      <c r="EGW138" s="857"/>
      <c r="EGX138" s="857"/>
      <c r="EGY138" s="857"/>
      <c r="EGZ138" s="857"/>
      <c r="EHA138" s="857"/>
      <c r="EHB138" s="857"/>
      <c r="EHC138" s="857"/>
      <c r="EHD138" s="857"/>
      <c r="EHE138" s="857"/>
      <c r="EHF138" s="857"/>
      <c r="EHG138" s="857"/>
      <c r="EHH138" s="857"/>
      <c r="EHI138" s="857"/>
      <c r="EHJ138" s="857"/>
      <c r="EHK138" s="857"/>
      <c r="EHL138" s="857"/>
      <c r="EHM138" s="857"/>
      <c r="EHN138" s="857"/>
      <c r="EHO138" s="857"/>
      <c r="EHP138" s="857"/>
      <c r="EHQ138" s="857"/>
      <c r="EHR138" s="857"/>
      <c r="EHS138" s="857"/>
      <c r="EHT138" s="857"/>
      <c r="EHU138" s="857"/>
      <c r="EHV138" s="857"/>
      <c r="EHW138" s="857"/>
      <c r="EHX138" s="857"/>
      <c r="EHY138" s="857"/>
      <c r="EHZ138" s="857"/>
      <c r="EIA138" s="857"/>
      <c r="EIB138" s="857"/>
      <c r="EIC138" s="857"/>
      <c r="EID138" s="857"/>
      <c r="EIE138" s="857"/>
      <c r="EIF138" s="857"/>
      <c r="EIG138" s="857"/>
      <c r="EIH138" s="857"/>
      <c r="EII138" s="857"/>
      <c r="EIJ138" s="857"/>
      <c r="EIK138" s="857"/>
      <c r="EIL138" s="857"/>
      <c r="EIM138" s="857"/>
      <c r="EIN138" s="857"/>
      <c r="EIO138" s="857"/>
      <c r="EIP138" s="857"/>
      <c r="EIQ138" s="857"/>
      <c r="EIR138" s="857"/>
      <c r="EIS138" s="857"/>
      <c r="EIT138" s="857"/>
      <c r="EIU138" s="857"/>
      <c r="EIV138" s="857"/>
      <c r="EIW138" s="857"/>
      <c r="EIX138" s="857"/>
      <c r="EIY138" s="857"/>
      <c r="EIZ138" s="857"/>
      <c r="EJA138" s="857"/>
      <c r="EJB138" s="857"/>
      <c r="EJC138" s="857"/>
      <c r="EJD138" s="857"/>
      <c r="EJE138" s="857"/>
      <c r="EJF138" s="857"/>
      <c r="EJG138" s="857"/>
      <c r="EJH138" s="857"/>
      <c r="EJI138" s="857"/>
      <c r="EJJ138" s="857"/>
      <c r="EJK138" s="857"/>
      <c r="EJL138" s="857"/>
      <c r="EJM138" s="857"/>
      <c r="EJN138" s="857"/>
      <c r="EJO138" s="857"/>
      <c r="EJP138" s="857"/>
      <c r="EJQ138" s="857"/>
      <c r="EJR138" s="857"/>
      <c r="EJS138" s="857"/>
      <c r="EJT138" s="857"/>
      <c r="EJU138" s="857"/>
      <c r="EJV138" s="857"/>
      <c r="EJW138" s="857"/>
      <c r="EJX138" s="857"/>
      <c r="EJY138" s="857"/>
      <c r="EJZ138" s="857"/>
      <c r="EKA138" s="857"/>
      <c r="EKB138" s="857"/>
      <c r="EKC138" s="857"/>
      <c r="EKD138" s="857"/>
      <c r="EKE138" s="857"/>
      <c r="EKF138" s="857"/>
      <c r="EKG138" s="857"/>
      <c r="EKH138" s="857"/>
      <c r="EKI138" s="857"/>
      <c r="EKJ138" s="857"/>
      <c r="EKK138" s="857"/>
      <c r="EKL138" s="857"/>
      <c r="EKM138" s="857"/>
      <c r="EKN138" s="857"/>
      <c r="EKO138" s="857"/>
      <c r="EKP138" s="857"/>
      <c r="EKQ138" s="857"/>
      <c r="EKR138" s="857"/>
      <c r="EKS138" s="857"/>
      <c r="EKT138" s="857"/>
      <c r="EKU138" s="857"/>
      <c r="EKV138" s="857"/>
      <c r="EKW138" s="857"/>
      <c r="EKX138" s="857"/>
      <c r="EKY138" s="857"/>
      <c r="EKZ138" s="857"/>
      <c r="ELA138" s="857"/>
      <c r="ELB138" s="857"/>
      <c r="ELC138" s="857"/>
      <c r="ELD138" s="857"/>
      <c r="ELE138" s="857"/>
      <c r="ELF138" s="857"/>
      <c r="ELG138" s="857"/>
      <c r="ELH138" s="857"/>
      <c r="ELI138" s="857"/>
      <c r="ELJ138" s="857"/>
      <c r="ELK138" s="857"/>
      <c r="ELL138" s="857"/>
      <c r="ELM138" s="857"/>
      <c r="ELN138" s="857"/>
      <c r="ELO138" s="857"/>
      <c r="ELP138" s="857"/>
      <c r="ELQ138" s="857"/>
      <c r="ELR138" s="857"/>
      <c r="ELS138" s="857"/>
      <c r="ELT138" s="857"/>
      <c r="ELU138" s="857"/>
      <c r="ELV138" s="857"/>
      <c r="ELW138" s="857"/>
      <c r="ELX138" s="857"/>
      <c r="ELY138" s="857"/>
      <c r="ELZ138" s="857"/>
      <c r="EMA138" s="857"/>
      <c r="EMB138" s="857"/>
      <c r="EMC138" s="857"/>
      <c r="EMD138" s="857"/>
      <c r="EME138" s="857"/>
      <c r="EMF138" s="857"/>
      <c r="EMG138" s="857"/>
      <c r="EMH138" s="857"/>
      <c r="EMI138" s="857"/>
      <c r="EMJ138" s="857"/>
      <c r="EMK138" s="857"/>
      <c r="EML138" s="857"/>
      <c r="EMM138" s="857"/>
      <c r="EMN138" s="857"/>
      <c r="EMO138" s="857"/>
      <c r="EMP138" s="857"/>
      <c r="EMQ138" s="857"/>
      <c r="EMR138" s="857"/>
      <c r="EMS138" s="857"/>
      <c r="EMT138" s="857"/>
      <c r="EMU138" s="857"/>
      <c r="EMV138" s="857"/>
      <c r="EMW138" s="857"/>
      <c r="EMX138" s="857"/>
      <c r="EMY138" s="857"/>
      <c r="EMZ138" s="857"/>
      <c r="ENA138" s="857"/>
      <c r="ENB138" s="857"/>
      <c r="ENC138" s="857"/>
      <c r="END138" s="857"/>
      <c r="ENE138" s="857"/>
      <c r="ENF138" s="857"/>
      <c r="ENG138" s="857"/>
      <c r="ENH138" s="857"/>
      <c r="ENI138" s="857"/>
      <c r="ENJ138" s="857"/>
      <c r="ENK138" s="857"/>
      <c r="ENL138" s="857"/>
      <c r="ENM138" s="857"/>
      <c r="ENN138" s="857"/>
      <c r="ENO138" s="857"/>
      <c r="ENP138" s="857"/>
      <c r="ENQ138" s="857"/>
      <c r="ENR138" s="857"/>
      <c r="ENS138" s="857"/>
      <c r="ENT138" s="857"/>
      <c r="ENU138" s="857"/>
      <c r="ENV138" s="857"/>
      <c r="ENW138" s="857"/>
      <c r="ENX138" s="857"/>
      <c r="ENY138" s="857"/>
      <c r="ENZ138" s="857"/>
      <c r="EOA138" s="857"/>
      <c r="EOB138" s="857"/>
      <c r="EOC138" s="857"/>
      <c r="EOD138" s="857"/>
      <c r="EOE138" s="857"/>
      <c r="EOF138" s="857"/>
      <c r="EOG138" s="857"/>
      <c r="EOH138" s="857"/>
      <c r="EOI138" s="857"/>
      <c r="EOJ138" s="857"/>
      <c r="EOK138" s="857"/>
      <c r="EOL138" s="857"/>
      <c r="EOM138" s="857"/>
      <c r="EON138" s="857"/>
      <c r="EOO138" s="857"/>
      <c r="EOP138" s="857"/>
      <c r="EOQ138" s="857"/>
      <c r="EOR138" s="857"/>
      <c r="EOS138" s="857"/>
      <c r="EOT138" s="857"/>
      <c r="EOU138" s="857"/>
      <c r="EOV138" s="857"/>
      <c r="EOW138" s="857"/>
      <c r="EOX138" s="857"/>
      <c r="EOY138" s="857"/>
      <c r="EOZ138" s="857"/>
      <c r="EPA138" s="857"/>
      <c r="EPB138" s="857"/>
      <c r="EPC138" s="857"/>
      <c r="EPD138" s="857"/>
      <c r="EPE138" s="857"/>
      <c r="EPF138" s="857"/>
      <c r="EPG138" s="857"/>
      <c r="EPH138" s="857"/>
      <c r="EPI138" s="857"/>
      <c r="EPJ138" s="857"/>
      <c r="EPK138" s="857"/>
      <c r="EPL138" s="857"/>
      <c r="EPM138" s="857"/>
      <c r="EPN138" s="857"/>
      <c r="EPO138" s="857"/>
      <c r="EPP138" s="857"/>
      <c r="EPQ138" s="857"/>
      <c r="EPR138" s="857"/>
      <c r="EPS138" s="857"/>
      <c r="EPT138" s="857"/>
      <c r="EPU138" s="857"/>
      <c r="EPV138" s="857"/>
      <c r="EPW138" s="857"/>
      <c r="EPX138" s="857"/>
      <c r="EPY138" s="857"/>
      <c r="EPZ138" s="857"/>
      <c r="EQA138" s="857"/>
      <c r="EQB138" s="857"/>
      <c r="EQC138" s="857"/>
      <c r="EQD138" s="857"/>
      <c r="EQE138" s="857"/>
      <c r="EQF138" s="857"/>
      <c r="EQG138" s="857"/>
      <c r="EQH138" s="857"/>
      <c r="EQI138" s="857"/>
      <c r="EQJ138" s="857"/>
      <c r="EQK138" s="857"/>
      <c r="EQL138" s="857"/>
      <c r="EQM138" s="857"/>
      <c r="EQN138" s="857"/>
      <c r="EQO138" s="857"/>
      <c r="EQP138" s="857"/>
      <c r="EQQ138" s="857"/>
      <c r="EQR138" s="857"/>
      <c r="EQS138" s="857"/>
      <c r="EQT138" s="857"/>
      <c r="EQU138" s="857"/>
      <c r="EQV138" s="857"/>
      <c r="EQW138" s="857"/>
      <c r="EQX138" s="857"/>
      <c r="EQY138" s="857"/>
      <c r="EQZ138" s="857"/>
      <c r="ERA138" s="857"/>
      <c r="ERB138" s="857"/>
      <c r="ERC138" s="857"/>
      <c r="ERD138" s="857"/>
      <c r="ERE138" s="857"/>
      <c r="ERF138" s="857"/>
      <c r="ERG138" s="857"/>
      <c r="ERH138" s="857"/>
      <c r="ERI138" s="857"/>
      <c r="ERJ138" s="857"/>
      <c r="ERK138" s="857"/>
      <c r="ERL138" s="857"/>
      <c r="ERM138" s="857"/>
      <c r="ERN138" s="857"/>
      <c r="ERO138" s="857"/>
      <c r="ERP138" s="857"/>
      <c r="ERQ138" s="857"/>
      <c r="ERR138" s="857"/>
      <c r="ERS138" s="857"/>
      <c r="ERT138" s="857"/>
      <c r="ERU138" s="857"/>
      <c r="ERV138" s="857"/>
      <c r="ERW138" s="857"/>
      <c r="ERX138" s="857"/>
      <c r="ERY138" s="857"/>
      <c r="ERZ138" s="857"/>
      <c r="ESA138" s="857"/>
      <c r="ESB138" s="857"/>
      <c r="ESC138" s="857"/>
      <c r="ESD138" s="857"/>
      <c r="ESE138" s="857"/>
      <c r="ESF138" s="857"/>
      <c r="ESG138" s="857"/>
      <c r="ESH138" s="857"/>
      <c r="ESI138" s="857"/>
      <c r="ESJ138" s="857"/>
      <c r="ESK138" s="857"/>
      <c r="ESL138" s="857"/>
      <c r="ESM138" s="857"/>
      <c r="ESN138" s="857"/>
      <c r="ESO138" s="857"/>
      <c r="ESP138" s="857"/>
      <c r="ESQ138" s="857"/>
      <c r="ESR138" s="857"/>
      <c r="ESS138" s="857"/>
      <c r="EST138" s="857"/>
      <c r="ESU138" s="857"/>
      <c r="ESV138" s="857"/>
      <c r="ESW138" s="857"/>
      <c r="ESX138" s="857"/>
      <c r="ESY138" s="857"/>
      <c r="ESZ138" s="857"/>
      <c r="ETA138" s="857"/>
      <c r="ETB138" s="857"/>
      <c r="ETC138" s="857"/>
      <c r="ETD138" s="857"/>
      <c r="ETE138" s="857"/>
      <c r="ETF138" s="857"/>
      <c r="ETG138" s="857"/>
      <c r="ETH138" s="857"/>
      <c r="ETI138" s="857"/>
      <c r="ETJ138" s="857"/>
      <c r="ETK138" s="857"/>
      <c r="ETL138" s="857"/>
      <c r="ETM138" s="857"/>
      <c r="ETN138" s="857"/>
      <c r="ETO138" s="857"/>
      <c r="ETP138" s="857"/>
      <c r="ETQ138" s="857"/>
      <c r="ETR138" s="857"/>
      <c r="ETS138" s="857"/>
      <c r="ETT138" s="857"/>
      <c r="ETU138" s="857"/>
      <c r="ETV138" s="857"/>
      <c r="ETW138" s="857"/>
      <c r="ETX138" s="857"/>
      <c r="ETY138" s="857"/>
      <c r="ETZ138" s="857"/>
      <c r="EUA138" s="857"/>
      <c r="EUB138" s="857"/>
      <c r="EUC138" s="857"/>
      <c r="EUD138" s="857"/>
      <c r="EUE138" s="857"/>
      <c r="EUF138" s="857"/>
      <c r="EUG138" s="857"/>
      <c r="EUH138" s="857"/>
      <c r="EUI138" s="857"/>
      <c r="EUJ138" s="857"/>
      <c r="EUK138" s="857"/>
      <c r="EUL138" s="857"/>
      <c r="EUM138" s="857"/>
      <c r="EUN138" s="857"/>
      <c r="EUO138" s="857"/>
      <c r="EUP138" s="857"/>
      <c r="EUQ138" s="857"/>
      <c r="EUR138" s="857"/>
      <c r="EUS138" s="857"/>
      <c r="EUT138" s="857"/>
      <c r="EUU138" s="857"/>
      <c r="EUV138" s="857"/>
      <c r="EUW138" s="857"/>
      <c r="EUX138" s="857"/>
      <c r="EUY138" s="857"/>
      <c r="EUZ138" s="857"/>
      <c r="EVA138" s="857"/>
      <c r="EVB138" s="857"/>
      <c r="EVC138" s="857"/>
      <c r="EVD138" s="857"/>
      <c r="EVE138" s="857"/>
      <c r="EVF138" s="857"/>
      <c r="EVG138" s="857"/>
      <c r="EVH138" s="857"/>
      <c r="EVI138" s="857"/>
      <c r="EVJ138" s="857"/>
      <c r="EVK138" s="857"/>
      <c r="EVL138" s="857"/>
      <c r="EVM138" s="857"/>
      <c r="EVN138" s="857"/>
      <c r="EVO138" s="857"/>
      <c r="EVP138" s="857"/>
      <c r="EVQ138" s="857"/>
      <c r="EVR138" s="857"/>
      <c r="EVS138" s="857"/>
      <c r="EVT138" s="857"/>
      <c r="EVU138" s="857"/>
      <c r="EVV138" s="857"/>
      <c r="EVW138" s="857"/>
      <c r="EVX138" s="857"/>
      <c r="EVY138" s="857"/>
      <c r="EVZ138" s="857"/>
      <c r="EWA138" s="857"/>
      <c r="EWB138" s="857"/>
      <c r="EWC138" s="857"/>
      <c r="EWD138" s="857"/>
      <c r="EWE138" s="857"/>
      <c r="EWF138" s="857"/>
      <c r="EWG138" s="857"/>
      <c r="EWH138" s="857"/>
      <c r="EWI138" s="857"/>
      <c r="EWJ138" s="857"/>
      <c r="EWK138" s="857"/>
      <c r="EWL138" s="857"/>
      <c r="EWM138" s="857"/>
      <c r="EWN138" s="857"/>
      <c r="EWO138" s="857"/>
      <c r="EWP138" s="857"/>
      <c r="EWQ138" s="857"/>
      <c r="EWR138" s="857"/>
      <c r="EWS138" s="857"/>
      <c r="EWT138" s="857"/>
      <c r="EWU138" s="857"/>
      <c r="EWV138" s="857"/>
      <c r="EWW138" s="857"/>
      <c r="EWX138" s="857"/>
      <c r="EWY138" s="857"/>
      <c r="EWZ138" s="857"/>
      <c r="EXA138" s="857"/>
      <c r="EXB138" s="857"/>
      <c r="EXC138" s="857"/>
      <c r="EXD138" s="857"/>
      <c r="EXE138" s="857"/>
      <c r="EXF138" s="857"/>
      <c r="EXG138" s="857"/>
      <c r="EXH138" s="857"/>
      <c r="EXI138" s="857"/>
      <c r="EXJ138" s="857"/>
      <c r="EXK138" s="857"/>
      <c r="EXL138" s="857"/>
      <c r="EXM138" s="857"/>
      <c r="EXN138" s="857"/>
      <c r="EXO138" s="857"/>
      <c r="EXP138" s="857"/>
      <c r="EXQ138" s="857"/>
      <c r="EXR138" s="857"/>
      <c r="EXS138" s="857"/>
      <c r="EXT138" s="857"/>
      <c r="EXU138" s="857"/>
      <c r="EXV138" s="857"/>
      <c r="EXW138" s="857"/>
      <c r="EXX138" s="857"/>
      <c r="EXY138" s="857"/>
      <c r="EXZ138" s="857"/>
      <c r="EYA138" s="857"/>
      <c r="EYB138" s="857"/>
      <c r="EYC138" s="857"/>
      <c r="EYD138" s="857"/>
      <c r="EYE138" s="857"/>
      <c r="EYF138" s="857"/>
      <c r="EYG138" s="857"/>
      <c r="EYH138" s="857"/>
      <c r="EYI138" s="857"/>
      <c r="EYJ138" s="857"/>
      <c r="EYK138" s="857"/>
      <c r="EYL138" s="857"/>
      <c r="EYM138" s="857"/>
      <c r="EYN138" s="857"/>
      <c r="EYO138" s="857"/>
      <c r="EYP138" s="857"/>
      <c r="EYQ138" s="857"/>
      <c r="EYR138" s="857"/>
      <c r="EYS138" s="857"/>
      <c r="EYT138" s="857"/>
      <c r="EYU138" s="857"/>
      <c r="EYV138" s="857"/>
      <c r="EYW138" s="857"/>
      <c r="EYX138" s="857"/>
      <c r="EYY138" s="857"/>
      <c r="EYZ138" s="857"/>
      <c r="EZA138" s="857"/>
      <c r="EZB138" s="857"/>
      <c r="EZC138" s="857"/>
      <c r="EZD138" s="857"/>
      <c r="EZE138" s="857"/>
      <c r="EZF138" s="857"/>
      <c r="EZG138" s="857"/>
      <c r="EZH138" s="857"/>
      <c r="EZI138" s="857"/>
      <c r="EZJ138" s="857"/>
      <c r="EZK138" s="857"/>
      <c r="EZL138" s="857"/>
      <c r="EZM138" s="857"/>
      <c r="EZN138" s="857"/>
      <c r="EZO138" s="857"/>
      <c r="EZP138" s="857"/>
      <c r="EZQ138" s="857"/>
      <c r="EZR138" s="857"/>
      <c r="EZS138" s="857"/>
      <c r="EZT138" s="857"/>
      <c r="EZU138" s="857"/>
      <c r="EZV138" s="857"/>
      <c r="EZW138" s="857"/>
      <c r="EZX138" s="857"/>
      <c r="EZY138" s="857"/>
      <c r="EZZ138" s="857"/>
      <c r="FAA138" s="857"/>
      <c r="FAB138" s="857"/>
      <c r="FAC138" s="857"/>
      <c r="FAD138" s="857"/>
      <c r="FAE138" s="857"/>
      <c r="FAF138" s="857"/>
      <c r="FAG138" s="857"/>
      <c r="FAH138" s="857"/>
      <c r="FAI138" s="857"/>
      <c r="FAJ138" s="857"/>
      <c r="FAK138" s="857"/>
      <c r="FAL138" s="857"/>
      <c r="FAM138" s="857"/>
      <c r="FAN138" s="857"/>
      <c r="FAO138" s="857"/>
      <c r="FAP138" s="857"/>
      <c r="FAQ138" s="857"/>
      <c r="FAR138" s="857"/>
      <c r="FAS138" s="857"/>
      <c r="FAT138" s="857"/>
      <c r="FAU138" s="857"/>
      <c r="FAV138" s="857"/>
      <c r="FAW138" s="857"/>
      <c r="FAX138" s="857"/>
      <c r="FAY138" s="857"/>
      <c r="FAZ138" s="857"/>
      <c r="FBA138" s="857"/>
      <c r="FBB138" s="857"/>
      <c r="FBC138" s="857"/>
      <c r="FBD138" s="857"/>
      <c r="FBE138" s="857"/>
      <c r="FBF138" s="857"/>
      <c r="FBG138" s="857"/>
      <c r="FBH138" s="857"/>
      <c r="FBI138" s="857"/>
      <c r="FBJ138" s="857"/>
      <c r="FBK138" s="857"/>
      <c r="FBL138" s="857"/>
      <c r="FBM138" s="857"/>
      <c r="FBN138" s="857"/>
      <c r="FBO138" s="857"/>
      <c r="FBP138" s="857"/>
      <c r="FBQ138" s="857"/>
      <c r="FBR138" s="857"/>
      <c r="FBS138" s="857"/>
      <c r="FBT138" s="857"/>
      <c r="FBU138" s="857"/>
      <c r="FBV138" s="857"/>
      <c r="FBW138" s="857"/>
      <c r="FBX138" s="857"/>
      <c r="FBY138" s="857"/>
      <c r="FBZ138" s="857"/>
      <c r="FCA138" s="857"/>
      <c r="FCB138" s="857"/>
      <c r="FCC138" s="857"/>
      <c r="FCD138" s="857"/>
      <c r="FCE138" s="857"/>
      <c r="FCF138" s="857"/>
      <c r="FCG138" s="857"/>
      <c r="FCH138" s="857"/>
      <c r="FCI138" s="857"/>
      <c r="FCJ138" s="857"/>
      <c r="FCK138" s="857"/>
      <c r="FCL138" s="857"/>
      <c r="FCM138" s="857"/>
      <c r="FCN138" s="857"/>
      <c r="FCO138" s="857"/>
      <c r="FCP138" s="857"/>
      <c r="FCQ138" s="857"/>
      <c r="FCR138" s="857"/>
      <c r="FCS138" s="857"/>
      <c r="FCT138" s="857"/>
      <c r="FCU138" s="857"/>
      <c r="FCV138" s="857"/>
      <c r="FCW138" s="857"/>
      <c r="FCX138" s="857"/>
      <c r="FCY138" s="857"/>
      <c r="FCZ138" s="857"/>
      <c r="FDA138" s="857"/>
      <c r="FDB138" s="857"/>
      <c r="FDC138" s="857"/>
      <c r="FDD138" s="857"/>
      <c r="FDE138" s="857"/>
      <c r="FDF138" s="857"/>
      <c r="FDG138" s="857"/>
      <c r="FDH138" s="857"/>
      <c r="FDI138" s="857"/>
      <c r="FDJ138" s="857"/>
      <c r="FDK138" s="857"/>
      <c r="FDL138" s="857"/>
      <c r="FDM138" s="857"/>
      <c r="FDN138" s="857"/>
      <c r="FDO138" s="857"/>
      <c r="FDP138" s="857"/>
      <c r="FDQ138" s="857"/>
      <c r="FDR138" s="857"/>
      <c r="FDS138" s="857"/>
      <c r="FDT138" s="857"/>
      <c r="FDU138" s="857"/>
      <c r="FDV138" s="857"/>
      <c r="FDW138" s="857"/>
      <c r="FDX138" s="857"/>
      <c r="FDY138" s="857"/>
      <c r="FDZ138" s="857"/>
      <c r="FEA138" s="857"/>
      <c r="FEB138" s="857"/>
      <c r="FEC138" s="857"/>
      <c r="FED138" s="857"/>
      <c r="FEE138" s="857"/>
      <c r="FEF138" s="857"/>
      <c r="FEG138" s="857"/>
      <c r="FEH138" s="857"/>
      <c r="FEI138" s="857"/>
      <c r="FEJ138" s="857"/>
      <c r="FEK138" s="857"/>
      <c r="FEL138" s="857"/>
      <c r="FEM138" s="857"/>
      <c r="FEN138" s="857"/>
      <c r="FEO138" s="857"/>
      <c r="FEP138" s="857"/>
      <c r="FEQ138" s="857"/>
      <c r="FER138" s="857"/>
      <c r="FES138" s="857"/>
      <c r="FET138" s="857"/>
      <c r="FEU138" s="857"/>
      <c r="FEV138" s="857"/>
      <c r="FEW138" s="857"/>
      <c r="FEX138" s="857"/>
      <c r="FEY138" s="857"/>
      <c r="FEZ138" s="857"/>
      <c r="FFA138" s="857"/>
      <c r="FFB138" s="857"/>
      <c r="FFC138" s="857"/>
      <c r="FFD138" s="857"/>
      <c r="FFE138" s="857"/>
      <c r="FFF138" s="857"/>
      <c r="FFG138" s="857"/>
      <c r="FFH138" s="857"/>
      <c r="FFI138" s="857"/>
      <c r="FFJ138" s="857"/>
      <c r="FFK138" s="857"/>
      <c r="FFL138" s="857"/>
      <c r="FFM138" s="857"/>
      <c r="FFN138" s="857"/>
      <c r="FFO138" s="857"/>
      <c r="FFP138" s="857"/>
      <c r="FFQ138" s="857"/>
      <c r="FFR138" s="857"/>
      <c r="FFS138" s="857"/>
      <c r="FFT138" s="857"/>
      <c r="FFU138" s="857"/>
      <c r="FFV138" s="857"/>
      <c r="FFW138" s="857"/>
      <c r="FFX138" s="857"/>
      <c r="FFY138" s="857"/>
      <c r="FFZ138" s="857"/>
      <c r="FGA138" s="857"/>
      <c r="FGB138" s="857"/>
      <c r="FGC138" s="857"/>
      <c r="FGD138" s="857"/>
      <c r="FGE138" s="857"/>
      <c r="FGF138" s="857"/>
      <c r="FGG138" s="857"/>
      <c r="FGH138" s="857"/>
      <c r="FGI138" s="857"/>
      <c r="FGJ138" s="857"/>
      <c r="FGK138" s="857"/>
      <c r="FGL138" s="857"/>
      <c r="FGM138" s="857"/>
      <c r="FGN138" s="857"/>
      <c r="FGO138" s="857"/>
      <c r="FGP138" s="857"/>
      <c r="FGQ138" s="857"/>
      <c r="FGR138" s="857"/>
      <c r="FGS138" s="857"/>
      <c r="FGT138" s="857"/>
      <c r="FGU138" s="857"/>
      <c r="FGV138" s="857"/>
      <c r="FGW138" s="857"/>
      <c r="FGX138" s="857"/>
      <c r="FGY138" s="857"/>
      <c r="FGZ138" s="857"/>
      <c r="FHA138" s="857"/>
      <c r="FHB138" s="857"/>
      <c r="FHC138" s="857"/>
      <c r="FHD138" s="857"/>
      <c r="FHE138" s="857"/>
      <c r="FHF138" s="857"/>
      <c r="FHG138" s="857"/>
      <c r="FHH138" s="857"/>
      <c r="FHI138" s="857"/>
      <c r="FHJ138" s="857"/>
      <c r="FHK138" s="857"/>
      <c r="FHL138" s="857"/>
      <c r="FHM138" s="857"/>
      <c r="FHN138" s="857"/>
      <c r="FHO138" s="857"/>
      <c r="FHP138" s="857"/>
      <c r="FHQ138" s="857"/>
      <c r="FHR138" s="857"/>
      <c r="FHS138" s="857"/>
      <c r="FHT138" s="857"/>
      <c r="FHU138" s="857"/>
      <c r="FHV138" s="857"/>
      <c r="FHW138" s="857"/>
      <c r="FHX138" s="857"/>
      <c r="FHY138" s="857"/>
      <c r="FHZ138" s="857"/>
      <c r="FIA138" s="857"/>
      <c r="FIB138" s="857"/>
      <c r="FIC138" s="857"/>
      <c r="FID138" s="857"/>
      <c r="FIE138" s="857"/>
      <c r="FIF138" s="857"/>
      <c r="FIG138" s="857"/>
      <c r="FIH138" s="857"/>
      <c r="FII138" s="857"/>
      <c r="FIJ138" s="857"/>
      <c r="FIK138" s="857"/>
      <c r="FIL138" s="857"/>
      <c r="FIM138" s="857"/>
      <c r="FIN138" s="857"/>
      <c r="FIO138" s="857"/>
      <c r="FIP138" s="857"/>
      <c r="FIQ138" s="857"/>
      <c r="FIR138" s="857"/>
      <c r="FIS138" s="857"/>
      <c r="FIT138" s="857"/>
      <c r="FIU138" s="857"/>
      <c r="FIV138" s="857"/>
      <c r="FIW138" s="857"/>
      <c r="FIX138" s="857"/>
      <c r="FIY138" s="857"/>
      <c r="FIZ138" s="857"/>
      <c r="FJA138" s="857"/>
      <c r="FJB138" s="857"/>
      <c r="FJC138" s="857"/>
      <c r="FJD138" s="857"/>
      <c r="FJE138" s="857"/>
      <c r="FJF138" s="857"/>
      <c r="FJG138" s="857"/>
      <c r="FJH138" s="857"/>
      <c r="FJI138" s="857"/>
      <c r="FJJ138" s="857"/>
      <c r="FJK138" s="857"/>
      <c r="FJL138" s="857"/>
      <c r="FJM138" s="857"/>
      <c r="FJN138" s="857"/>
      <c r="FJO138" s="857"/>
      <c r="FJP138" s="857"/>
      <c r="FJQ138" s="857"/>
      <c r="FJR138" s="857"/>
      <c r="FJS138" s="857"/>
      <c r="FJT138" s="857"/>
      <c r="FJU138" s="857"/>
      <c r="FJV138" s="857"/>
      <c r="FJW138" s="857"/>
      <c r="FJX138" s="857"/>
      <c r="FJY138" s="857"/>
      <c r="FJZ138" s="857"/>
      <c r="FKA138" s="857"/>
      <c r="FKB138" s="857"/>
      <c r="FKC138" s="857"/>
      <c r="FKD138" s="857"/>
      <c r="FKE138" s="857"/>
      <c r="FKF138" s="857"/>
      <c r="FKG138" s="857"/>
      <c r="FKH138" s="857"/>
      <c r="FKI138" s="857"/>
      <c r="FKJ138" s="857"/>
      <c r="FKK138" s="857"/>
      <c r="FKL138" s="857"/>
      <c r="FKM138" s="857"/>
      <c r="FKN138" s="857"/>
      <c r="FKO138" s="857"/>
      <c r="FKP138" s="857"/>
      <c r="FKQ138" s="857"/>
      <c r="FKR138" s="857"/>
      <c r="FKS138" s="857"/>
      <c r="FKT138" s="857"/>
      <c r="FKU138" s="857"/>
      <c r="FKV138" s="857"/>
      <c r="FKW138" s="857"/>
      <c r="FKX138" s="857"/>
      <c r="FKY138" s="857"/>
      <c r="FKZ138" s="857"/>
      <c r="FLA138" s="857"/>
      <c r="FLB138" s="857"/>
      <c r="FLC138" s="857"/>
      <c r="FLD138" s="857"/>
      <c r="FLE138" s="857"/>
      <c r="FLF138" s="857"/>
      <c r="FLG138" s="857"/>
      <c r="FLH138" s="857"/>
      <c r="FLI138" s="857"/>
      <c r="FLJ138" s="857"/>
      <c r="FLK138" s="857"/>
      <c r="FLL138" s="857"/>
      <c r="FLM138" s="857"/>
      <c r="FLN138" s="857"/>
      <c r="FLO138" s="857"/>
      <c r="FLP138" s="857"/>
      <c r="FLQ138" s="857"/>
      <c r="FLR138" s="857"/>
      <c r="FLS138" s="857"/>
      <c r="FLT138" s="857"/>
      <c r="FLU138" s="857"/>
      <c r="FLV138" s="857"/>
      <c r="FLW138" s="857"/>
      <c r="FLX138" s="857"/>
      <c r="FLY138" s="857"/>
      <c r="FLZ138" s="857"/>
      <c r="FMA138" s="857"/>
      <c r="FMB138" s="857"/>
      <c r="FMC138" s="857"/>
      <c r="FMD138" s="857"/>
      <c r="FME138" s="857"/>
      <c r="FMF138" s="857"/>
      <c r="FMG138" s="857"/>
      <c r="FMH138" s="857"/>
      <c r="FMI138" s="857"/>
      <c r="FMJ138" s="857"/>
      <c r="FMK138" s="857"/>
      <c r="FML138" s="857"/>
      <c r="FMM138" s="857"/>
      <c r="FMN138" s="857"/>
      <c r="FMO138" s="857"/>
      <c r="FMP138" s="857"/>
      <c r="FMQ138" s="857"/>
      <c r="FMR138" s="857"/>
      <c r="FMS138" s="857"/>
      <c r="FMT138" s="857"/>
      <c r="FMU138" s="857"/>
      <c r="FMV138" s="857"/>
      <c r="FMW138" s="857"/>
      <c r="FMX138" s="857"/>
      <c r="FMY138" s="857"/>
      <c r="FMZ138" s="857"/>
      <c r="FNA138" s="857"/>
      <c r="FNB138" s="857"/>
      <c r="FNC138" s="857"/>
      <c r="FND138" s="857"/>
      <c r="FNE138" s="857"/>
      <c r="FNF138" s="857"/>
      <c r="FNG138" s="857"/>
      <c r="FNH138" s="857"/>
      <c r="FNI138" s="857"/>
      <c r="FNJ138" s="857"/>
      <c r="FNK138" s="857"/>
      <c r="FNL138" s="857"/>
      <c r="FNM138" s="857"/>
      <c r="FNN138" s="857"/>
      <c r="FNO138" s="857"/>
      <c r="FNP138" s="857"/>
      <c r="FNQ138" s="857"/>
      <c r="FNR138" s="857"/>
      <c r="FNS138" s="857"/>
      <c r="FNT138" s="857"/>
      <c r="FNU138" s="857"/>
      <c r="FNV138" s="857"/>
      <c r="FNW138" s="857"/>
      <c r="FNX138" s="857"/>
      <c r="FNY138" s="857"/>
      <c r="FNZ138" s="857"/>
      <c r="FOA138" s="857"/>
      <c r="FOB138" s="857"/>
      <c r="FOC138" s="857"/>
      <c r="FOD138" s="857"/>
      <c r="FOE138" s="857"/>
      <c r="FOF138" s="857"/>
      <c r="FOG138" s="857"/>
      <c r="FOH138" s="857"/>
      <c r="FOI138" s="857"/>
      <c r="FOJ138" s="857"/>
      <c r="FOK138" s="857"/>
      <c r="FOL138" s="857"/>
      <c r="FOM138" s="857"/>
      <c r="FON138" s="857"/>
      <c r="FOO138" s="857"/>
      <c r="FOP138" s="857"/>
      <c r="FOQ138" s="857"/>
      <c r="FOR138" s="857"/>
      <c r="FOS138" s="857"/>
      <c r="FOT138" s="857"/>
      <c r="FOU138" s="857"/>
      <c r="FOV138" s="857"/>
      <c r="FOW138" s="857"/>
      <c r="FOX138" s="857"/>
      <c r="FOY138" s="857"/>
      <c r="FOZ138" s="857"/>
      <c r="FPA138" s="857"/>
      <c r="FPB138" s="857"/>
      <c r="FPC138" s="857"/>
      <c r="FPD138" s="857"/>
      <c r="FPE138" s="857"/>
      <c r="FPF138" s="857"/>
      <c r="FPG138" s="857"/>
      <c r="FPH138" s="857"/>
      <c r="FPI138" s="857"/>
      <c r="FPJ138" s="857"/>
      <c r="FPK138" s="857"/>
      <c r="FPL138" s="857"/>
      <c r="FPM138" s="857"/>
      <c r="FPN138" s="857"/>
      <c r="FPO138" s="857"/>
      <c r="FPP138" s="857"/>
      <c r="FPQ138" s="857"/>
      <c r="FPR138" s="857"/>
      <c r="FPS138" s="857"/>
      <c r="FPT138" s="857"/>
      <c r="FPU138" s="857"/>
      <c r="FPV138" s="857"/>
      <c r="FPW138" s="857"/>
      <c r="FPX138" s="857"/>
      <c r="FPY138" s="857"/>
      <c r="FPZ138" s="857"/>
      <c r="FQA138" s="857"/>
      <c r="FQB138" s="857"/>
      <c r="FQC138" s="857"/>
      <c r="FQD138" s="857"/>
      <c r="FQE138" s="857"/>
      <c r="FQF138" s="857"/>
      <c r="FQG138" s="857"/>
      <c r="FQH138" s="857"/>
      <c r="FQI138" s="857"/>
      <c r="FQJ138" s="857"/>
      <c r="FQK138" s="857"/>
      <c r="FQL138" s="857"/>
      <c r="FQM138" s="857"/>
      <c r="FQN138" s="857"/>
      <c r="FQO138" s="857"/>
      <c r="FQP138" s="857"/>
      <c r="FQQ138" s="857"/>
      <c r="FQR138" s="857"/>
      <c r="FQS138" s="857"/>
      <c r="FQT138" s="857"/>
      <c r="FQU138" s="857"/>
      <c r="FQV138" s="857"/>
      <c r="FQW138" s="857"/>
      <c r="FQX138" s="857"/>
      <c r="FQY138" s="857"/>
      <c r="FQZ138" s="857"/>
      <c r="FRA138" s="857"/>
      <c r="FRB138" s="857"/>
      <c r="FRC138" s="857"/>
      <c r="FRD138" s="857"/>
      <c r="FRE138" s="857"/>
      <c r="FRF138" s="857"/>
      <c r="FRG138" s="857"/>
      <c r="FRH138" s="857"/>
      <c r="FRI138" s="857"/>
      <c r="FRJ138" s="857"/>
      <c r="FRK138" s="857"/>
      <c r="FRL138" s="857"/>
      <c r="FRM138" s="857"/>
      <c r="FRN138" s="857"/>
      <c r="FRO138" s="857"/>
      <c r="FRP138" s="857"/>
      <c r="FRQ138" s="857"/>
      <c r="FRR138" s="857"/>
      <c r="FRS138" s="857"/>
      <c r="FRT138" s="857"/>
      <c r="FRU138" s="857"/>
      <c r="FRV138" s="857"/>
      <c r="FRW138" s="857"/>
      <c r="FRX138" s="857"/>
      <c r="FRY138" s="857"/>
      <c r="FRZ138" s="857"/>
      <c r="FSA138" s="857"/>
      <c r="FSB138" s="857"/>
      <c r="FSC138" s="857"/>
      <c r="FSD138" s="857"/>
      <c r="FSE138" s="857"/>
      <c r="FSF138" s="857"/>
      <c r="FSG138" s="857"/>
      <c r="FSH138" s="857"/>
      <c r="FSI138" s="857"/>
      <c r="FSJ138" s="857"/>
      <c r="FSK138" s="857"/>
      <c r="FSL138" s="857"/>
      <c r="FSM138" s="857"/>
      <c r="FSN138" s="857"/>
      <c r="FSO138" s="857"/>
      <c r="FSP138" s="857"/>
      <c r="FSQ138" s="857"/>
      <c r="FSR138" s="857"/>
      <c r="FSS138" s="857"/>
      <c r="FST138" s="857"/>
      <c r="FSU138" s="857"/>
      <c r="FSV138" s="857"/>
      <c r="FSW138" s="857"/>
      <c r="FSX138" s="857"/>
      <c r="FSY138" s="857"/>
      <c r="FSZ138" s="857"/>
      <c r="FTA138" s="857"/>
      <c r="FTB138" s="857"/>
      <c r="FTC138" s="857"/>
      <c r="FTD138" s="857"/>
      <c r="FTE138" s="857"/>
      <c r="FTF138" s="857"/>
      <c r="FTG138" s="857"/>
      <c r="FTH138" s="857"/>
      <c r="FTI138" s="857"/>
      <c r="FTJ138" s="857"/>
      <c r="FTK138" s="857"/>
      <c r="FTL138" s="857"/>
      <c r="FTM138" s="857"/>
      <c r="FTN138" s="857"/>
      <c r="FTO138" s="857"/>
      <c r="FTP138" s="857"/>
      <c r="FTQ138" s="857"/>
      <c r="FTR138" s="857"/>
      <c r="FTS138" s="857"/>
      <c r="FTT138" s="857"/>
      <c r="FTU138" s="857"/>
      <c r="FTV138" s="857"/>
      <c r="FTW138" s="857"/>
      <c r="FTX138" s="857"/>
      <c r="FTY138" s="857"/>
      <c r="FTZ138" s="857"/>
      <c r="FUA138" s="857"/>
      <c r="FUB138" s="857"/>
      <c r="FUC138" s="857"/>
      <c r="FUD138" s="857"/>
      <c r="FUE138" s="857"/>
      <c r="FUF138" s="857"/>
      <c r="FUG138" s="857"/>
      <c r="FUH138" s="857"/>
      <c r="FUI138" s="857"/>
      <c r="FUJ138" s="857"/>
      <c r="FUK138" s="857"/>
      <c r="FUL138" s="857"/>
      <c r="FUM138" s="857"/>
      <c r="FUN138" s="857"/>
      <c r="FUO138" s="857"/>
      <c r="FUP138" s="857"/>
      <c r="FUQ138" s="857"/>
      <c r="FUR138" s="857"/>
      <c r="FUS138" s="857"/>
      <c r="FUT138" s="857"/>
      <c r="FUU138" s="857"/>
      <c r="FUV138" s="857"/>
      <c r="FUW138" s="857"/>
      <c r="FUX138" s="857"/>
      <c r="FUY138" s="857"/>
      <c r="FUZ138" s="857"/>
      <c r="FVA138" s="857"/>
      <c r="FVB138" s="857"/>
      <c r="FVC138" s="857"/>
      <c r="FVD138" s="857"/>
      <c r="FVE138" s="857"/>
      <c r="FVF138" s="857"/>
      <c r="FVG138" s="857"/>
      <c r="FVH138" s="857"/>
      <c r="FVI138" s="857"/>
      <c r="FVJ138" s="857"/>
      <c r="FVK138" s="857"/>
      <c r="FVL138" s="857"/>
      <c r="FVM138" s="857"/>
      <c r="FVN138" s="857"/>
      <c r="FVO138" s="857"/>
      <c r="FVP138" s="857"/>
      <c r="FVQ138" s="857"/>
      <c r="FVR138" s="857"/>
      <c r="FVS138" s="857"/>
      <c r="FVT138" s="857"/>
      <c r="FVU138" s="857"/>
      <c r="FVV138" s="857"/>
      <c r="FVW138" s="857"/>
      <c r="FVX138" s="857"/>
      <c r="FVY138" s="857"/>
      <c r="FVZ138" s="857"/>
      <c r="FWA138" s="857"/>
      <c r="FWB138" s="857"/>
      <c r="FWC138" s="857"/>
      <c r="FWD138" s="857"/>
      <c r="FWE138" s="857"/>
      <c r="FWF138" s="857"/>
      <c r="FWG138" s="857"/>
      <c r="FWH138" s="857"/>
      <c r="FWI138" s="857"/>
      <c r="FWJ138" s="857"/>
      <c r="FWK138" s="857"/>
      <c r="FWL138" s="857"/>
      <c r="FWM138" s="857"/>
      <c r="FWN138" s="857"/>
      <c r="FWO138" s="857"/>
      <c r="FWP138" s="857"/>
      <c r="FWQ138" s="857"/>
      <c r="FWR138" s="857"/>
      <c r="FWS138" s="857"/>
      <c r="FWT138" s="857"/>
      <c r="FWU138" s="857"/>
      <c r="FWV138" s="857"/>
      <c r="FWW138" s="857"/>
      <c r="FWX138" s="857"/>
      <c r="FWY138" s="857"/>
      <c r="FWZ138" s="857"/>
      <c r="FXA138" s="857"/>
      <c r="FXB138" s="857"/>
      <c r="FXC138" s="857"/>
      <c r="FXD138" s="857"/>
      <c r="FXE138" s="857"/>
      <c r="FXF138" s="857"/>
      <c r="FXG138" s="857"/>
      <c r="FXH138" s="857"/>
      <c r="FXI138" s="857"/>
      <c r="FXJ138" s="857"/>
      <c r="FXK138" s="857"/>
      <c r="FXL138" s="857"/>
      <c r="FXM138" s="857"/>
      <c r="FXN138" s="857"/>
      <c r="FXO138" s="857"/>
      <c r="FXP138" s="857"/>
      <c r="FXQ138" s="857"/>
      <c r="FXR138" s="857"/>
      <c r="FXS138" s="857"/>
      <c r="FXT138" s="857"/>
      <c r="FXU138" s="857"/>
      <c r="FXV138" s="857"/>
      <c r="FXW138" s="857"/>
      <c r="FXX138" s="857"/>
      <c r="FXY138" s="857"/>
      <c r="FXZ138" s="857"/>
      <c r="FYA138" s="857"/>
      <c r="FYB138" s="857"/>
      <c r="FYC138" s="857"/>
      <c r="FYD138" s="857"/>
      <c r="FYE138" s="857"/>
      <c r="FYF138" s="857"/>
      <c r="FYG138" s="857"/>
      <c r="FYH138" s="857"/>
      <c r="FYI138" s="857"/>
      <c r="FYJ138" s="857"/>
      <c r="FYK138" s="857"/>
      <c r="FYL138" s="857"/>
      <c r="FYM138" s="857"/>
      <c r="FYN138" s="857"/>
      <c r="FYO138" s="857"/>
      <c r="FYP138" s="857"/>
      <c r="FYQ138" s="857"/>
      <c r="FYR138" s="857"/>
      <c r="FYS138" s="857"/>
      <c r="FYT138" s="857"/>
      <c r="FYU138" s="857"/>
      <c r="FYV138" s="857"/>
      <c r="FYW138" s="857"/>
      <c r="FYX138" s="857"/>
      <c r="FYY138" s="857"/>
      <c r="FYZ138" s="857"/>
      <c r="FZA138" s="857"/>
      <c r="FZB138" s="857"/>
      <c r="FZC138" s="857"/>
      <c r="FZD138" s="857"/>
      <c r="FZE138" s="857"/>
      <c r="FZF138" s="857"/>
      <c r="FZG138" s="857"/>
      <c r="FZH138" s="857"/>
      <c r="FZI138" s="857"/>
      <c r="FZJ138" s="857"/>
      <c r="FZK138" s="857"/>
      <c r="FZL138" s="857"/>
      <c r="FZM138" s="857"/>
      <c r="FZN138" s="857"/>
      <c r="FZO138" s="857"/>
      <c r="FZP138" s="857"/>
      <c r="FZQ138" s="857"/>
      <c r="FZR138" s="857"/>
      <c r="FZS138" s="857"/>
      <c r="FZT138" s="857"/>
      <c r="FZU138" s="857"/>
      <c r="FZV138" s="857"/>
      <c r="FZW138" s="857"/>
      <c r="FZX138" s="857"/>
      <c r="FZY138" s="857"/>
      <c r="FZZ138" s="857"/>
      <c r="GAA138" s="857"/>
      <c r="GAB138" s="857"/>
      <c r="GAC138" s="857"/>
      <c r="GAD138" s="857"/>
      <c r="GAE138" s="857"/>
      <c r="GAF138" s="857"/>
      <c r="GAG138" s="857"/>
      <c r="GAH138" s="857"/>
      <c r="GAI138" s="857"/>
      <c r="GAJ138" s="857"/>
      <c r="GAK138" s="857"/>
      <c r="GAL138" s="857"/>
      <c r="GAM138" s="857"/>
      <c r="GAN138" s="857"/>
      <c r="GAO138" s="857"/>
      <c r="GAP138" s="857"/>
      <c r="GAQ138" s="857"/>
      <c r="GAR138" s="857"/>
      <c r="GAS138" s="857"/>
      <c r="GAT138" s="857"/>
      <c r="GAU138" s="857"/>
      <c r="GAV138" s="857"/>
      <c r="GAW138" s="857"/>
      <c r="GAX138" s="857"/>
      <c r="GAY138" s="857"/>
      <c r="GAZ138" s="857"/>
      <c r="GBA138" s="857"/>
      <c r="GBB138" s="857"/>
      <c r="GBC138" s="857"/>
      <c r="GBD138" s="857"/>
      <c r="GBE138" s="857"/>
      <c r="GBF138" s="857"/>
      <c r="GBG138" s="857"/>
      <c r="GBH138" s="857"/>
      <c r="GBI138" s="857"/>
      <c r="GBJ138" s="857"/>
      <c r="GBK138" s="857"/>
      <c r="GBL138" s="857"/>
      <c r="GBM138" s="857"/>
      <c r="GBN138" s="857"/>
      <c r="GBO138" s="857"/>
      <c r="GBP138" s="857"/>
      <c r="GBQ138" s="857"/>
      <c r="GBR138" s="857"/>
      <c r="GBS138" s="857"/>
      <c r="GBT138" s="857"/>
      <c r="GBU138" s="857"/>
      <c r="GBV138" s="857"/>
      <c r="GBW138" s="857"/>
      <c r="GBX138" s="857"/>
      <c r="GBY138" s="857"/>
      <c r="GBZ138" s="857"/>
      <c r="GCA138" s="857"/>
      <c r="GCB138" s="857"/>
      <c r="GCC138" s="857"/>
      <c r="GCD138" s="857"/>
      <c r="GCE138" s="857"/>
      <c r="GCF138" s="857"/>
      <c r="GCG138" s="857"/>
      <c r="GCH138" s="857"/>
      <c r="GCI138" s="857"/>
      <c r="GCJ138" s="857"/>
      <c r="GCK138" s="857"/>
      <c r="GCL138" s="857"/>
      <c r="GCM138" s="857"/>
      <c r="GCN138" s="857"/>
      <c r="GCO138" s="857"/>
      <c r="GCP138" s="857"/>
      <c r="GCQ138" s="857"/>
      <c r="GCR138" s="857"/>
      <c r="GCS138" s="857"/>
      <c r="GCT138" s="857"/>
      <c r="GCU138" s="857"/>
      <c r="GCV138" s="857"/>
      <c r="GCW138" s="857"/>
      <c r="GCX138" s="857"/>
      <c r="GCY138" s="857"/>
      <c r="GCZ138" s="857"/>
      <c r="GDA138" s="857"/>
      <c r="GDB138" s="857"/>
      <c r="GDC138" s="857"/>
      <c r="GDD138" s="857"/>
      <c r="GDE138" s="857"/>
      <c r="GDF138" s="857"/>
      <c r="GDG138" s="857"/>
      <c r="GDH138" s="857"/>
      <c r="GDI138" s="857"/>
      <c r="GDJ138" s="857"/>
      <c r="GDK138" s="857"/>
      <c r="GDL138" s="857"/>
      <c r="GDM138" s="857"/>
      <c r="GDN138" s="857"/>
      <c r="GDO138" s="857"/>
      <c r="GDP138" s="857"/>
      <c r="GDQ138" s="857"/>
      <c r="GDR138" s="857"/>
      <c r="GDS138" s="857"/>
      <c r="GDT138" s="857"/>
      <c r="GDU138" s="857"/>
      <c r="GDV138" s="857"/>
      <c r="GDW138" s="857"/>
      <c r="GDX138" s="857"/>
      <c r="GDY138" s="857"/>
      <c r="GDZ138" s="857"/>
      <c r="GEA138" s="857"/>
      <c r="GEB138" s="857"/>
      <c r="GEC138" s="857"/>
      <c r="GED138" s="857"/>
      <c r="GEE138" s="857"/>
      <c r="GEF138" s="857"/>
      <c r="GEG138" s="857"/>
      <c r="GEH138" s="857"/>
      <c r="GEI138" s="857"/>
      <c r="GEJ138" s="857"/>
      <c r="GEK138" s="857"/>
      <c r="GEL138" s="857"/>
      <c r="GEM138" s="857"/>
      <c r="GEN138" s="857"/>
      <c r="GEO138" s="857"/>
      <c r="GEP138" s="857"/>
      <c r="GEQ138" s="857"/>
      <c r="GER138" s="857"/>
      <c r="GES138" s="857"/>
      <c r="GET138" s="857"/>
      <c r="GEU138" s="857"/>
      <c r="GEV138" s="857"/>
      <c r="GEW138" s="857"/>
      <c r="GEX138" s="857"/>
      <c r="GEY138" s="857"/>
      <c r="GEZ138" s="857"/>
      <c r="GFA138" s="857"/>
      <c r="GFB138" s="857"/>
      <c r="GFC138" s="857"/>
      <c r="GFD138" s="857"/>
      <c r="GFE138" s="857"/>
      <c r="GFF138" s="857"/>
      <c r="GFG138" s="857"/>
      <c r="GFH138" s="857"/>
      <c r="GFI138" s="857"/>
      <c r="GFJ138" s="857"/>
      <c r="GFK138" s="857"/>
      <c r="GFL138" s="857"/>
      <c r="GFM138" s="857"/>
      <c r="GFN138" s="857"/>
      <c r="GFO138" s="857"/>
      <c r="GFP138" s="857"/>
      <c r="GFQ138" s="857"/>
      <c r="GFR138" s="857"/>
      <c r="GFS138" s="857"/>
      <c r="GFT138" s="857"/>
      <c r="GFU138" s="857"/>
      <c r="GFV138" s="857"/>
      <c r="GFW138" s="857"/>
      <c r="GFX138" s="857"/>
      <c r="GFY138" s="857"/>
      <c r="GFZ138" s="857"/>
      <c r="GGA138" s="857"/>
      <c r="GGB138" s="857"/>
      <c r="GGC138" s="857"/>
      <c r="GGD138" s="857"/>
      <c r="GGE138" s="857"/>
      <c r="GGF138" s="857"/>
      <c r="GGG138" s="857"/>
      <c r="GGH138" s="857"/>
      <c r="GGI138" s="857"/>
      <c r="GGJ138" s="857"/>
      <c r="GGK138" s="857"/>
      <c r="GGL138" s="857"/>
      <c r="GGM138" s="857"/>
      <c r="GGN138" s="857"/>
      <c r="GGO138" s="857"/>
      <c r="GGP138" s="857"/>
      <c r="GGQ138" s="857"/>
      <c r="GGR138" s="857"/>
      <c r="GGS138" s="857"/>
      <c r="GGT138" s="857"/>
      <c r="GGU138" s="857"/>
      <c r="GGV138" s="857"/>
      <c r="GGW138" s="857"/>
      <c r="GGX138" s="857"/>
      <c r="GGY138" s="857"/>
      <c r="GGZ138" s="857"/>
      <c r="GHA138" s="857"/>
      <c r="GHB138" s="857"/>
      <c r="GHC138" s="857"/>
      <c r="GHD138" s="857"/>
      <c r="GHE138" s="857"/>
      <c r="GHF138" s="857"/>
      <c r="GHG138" s="857"/>
      <c r="GHH138" s="857"/>
      <c r="GHI138" s="857"/>
      <c r="GHJ138" s="857"/>
      <c r="GHK138" s="857"/>
      <c r="GHL138" s="857"/>
      <c r="GHM138" s="857"/>
      <c r="GHN138" s="857"/>
      <c r="GHO138" s="857"/>
      <c r="GHP138" s="857"/>
      <c r="GHQ138" s="857"/>
      <c r="GHR138" s="857"/>
      <c r="GHS138" s="857"/>
      <c r="GHT138" s="857"/>
      <c r="GHU138" s="857"/>
      <c r="GHV138" s="857"/>
      <c r="GHW138" s="857"/>
      <c r="GHX138" s="857"/>
      <c r="GHY138" s="857"/>
      <c r="GHZ138" s="857"/>
      <c r="GIA138" s="857"/>
      <c r="GIB138" s="857"/>
      <c r="GIC138" s="857"/>
      <c r="GID138" s="857"/>
      <c r="GIE138" s="857"/>
      <c r="GIF138" s="857"/>
      <c r="GIG138" s="857"/>
      <c r="GIH138" s="857"/>
      <c r="GII138" s="857"/>
      <c r="GIJ138" s="857"/>
      <c r="GIK138" s="857"/>
      <c r="GIL138" s="857"/>
      <c r="GIM138" s="857"/>
      <c r="GIN138" s="857"/>
      <c r="GIO138" s="857"/>
      <c r="GIP138" s="857"/>
      <c r="GIQ138" s="857"/>
      <c r="GIR138" s="857"/>
      <c r="GIS138" s="857"/>
      <c r="GIT138" s="857"/>
      <c r="GIU138" s="857"/>
      <c r="GIV138" s="857"/>
      <c r="GIW138" s="857"/>
      <c r="GIX138" s="857"/>
      <c r="GIY138" s="857"/>
      <c r="GIZ138" s="857"/>
      <c r="GJA138" s="857"/>
      <c r="GJB138" s="857"/>
      <c r="GJC138" s="857"/>
      <c r="GJD138" s="857"/>
      <c r="GJE138" s="857"/>
      <c r="GJF138" s="857"/>
      <c r="GJG138" s="857"/>
      <c r="GJH138" s="857"/>
      <c r="GJI138" s="857"/>
      <c r="GJJ138" s="857"/>
      <c r="GJK138" s="857"/>
      <c r="GJL138" s="857"/>
      <c r="GJM138" s="857"/>
      <c r="GJN138" s="857"/>
      <c r="GJO138" s="857"/>
      <c r="GJP138" s="857"/>
      <c r="GJQ138" s="857"/>
      <c r="GJR138" s="857"/>
      <c r="GJS138" s="857"/>
      <c r="GJT138" s="857"/>
      <c r="GJU138" s="857"/>
      <c r="GJV138" s="857"/>
      <c r="GJW138" s="857"/>
      <c r="GJX138" s="857"/>
      <c r="GJY138" s="857"/>
      <c r="GJZ138" s="857"/>
      <c r="GKA138" s="857"/>
      <c r="GKB138" s="857"/>
      <c r="GKC138" s="857"/>
      <c r="GKD138" s="857"/>
      <c r="GKE138" s="857"/>
      <c r="GKF138" s="857"/>
      <c r="GKG138" s="857"/>
      <c r="GKH138" s="857"/>
      <c r="GKI138" s="857"/>
      <c r="GKJ138" s="857"/>
      <c r="GKK138" s="857"/>
      <c r="GKL138" s="857"/>
      <c r="GKM138" s="857"/>
      <c r="GKN138" s="857"/>
      <c r="GKO138" s="857"/>
      <c r="GKP138" s="857"/>
      <c r="GKQ138" s="857"/>
      <c r="GKR138" s="857"/>
      <c r="GKS138" s="857"/>
      <c r="GKT138" s="857"/>
      <c r="GKU138" s="857"/>
      <c r="GKV138" s="857"/>
      <c r="GKW138" s="857"/>
      <c r="GKX138" s="857"/>
      <c r="GKY138" s="857"/>
      <c r="GKZ138" s="857"/>
      <c r="GLA138" s="857"/>
      <c r="GLB138" s="857"/>
      <c r="GLC138" s="857"/>
      <c r="GLD138" s="857"/>
      <c r="GLE138" s="857"/>
      <c r="GLF138" s="857"/>
      <c r="GLG138" s="857"/>
      <c r="GLH138" s="857"/>
      <c r="GLI138" s="857"/>
      <c r="GLJ138" s="857"/>
      <c r="GLK138" s="857"/>
      <c r="GLL138" s="857"/>
      <c r="GLM138" s="857"/>
      <c r="GLN138" s="857"/>
      <c r="GLO138" s="857"/>
      <c r="GLP138" s="857"/>
      <c r="GLQ138" s="857"/>
      <c r="GLR138" s="857"/>
      <c r="GLS138" s="857"/>
      <c r="GLT138" s="857"/>
      <c r="GLU138" s="857"/>
      <c r="GLV138" s="857"/>
      <c r="GLW138" s="857"/>
      <c r="GLX138" s="857"/>
      <c r="GLY138" s="857"/>
      <c r="GLZ138" s="857"/>
      <c r="GMA138" s="857"/>
      <c r="GMB138" s="857"/>
      <c r="GMC138" s="857"/>
      <c r="GMD138" s="857"/>
      <c r="GME138" s="857"/>
      <c r="GMF138" s="857"/>
      <c r="GMG138" s="857"/>
      <c r="GMH138" s="857"/>
      <c r="GMI138" s="857"/>
      <c r="GMJ138" s="857"/>
      <c r="GMK138" s="857"/>
      <c r="GML138" s="857"/>
      <c r="GMM138" s="857"/>
      <c r="GMN138" s="857"/>
      <c r="GMO138" s="857"/>
      <c r="GMP138" s="857"/>
      <c r="GMQ138" s="857"/>
      <c r="GMR138" s="857"/>
      <c r="GMS138" s="857"/>
      <c r="GMT138" s="857"/>
      <c r="GMU138" s="857"/>
      <c r="GMV138" s="857"/>
      <c r="GMW138" s="857"/>
      <c r="GMX138" s="857"/>
      <c r="GMY138" s="857"/>
      <c r="GMZ138" s="857"/>
      <c r="GNA138" s="857"/>
      <c r="GNB138" s="857"/>
      <c r="GNC138" s="857"/>
      <c r="GND138" s="857"/>
      <c r="GNE138" s="857"/>
      <c r="GNF138" s="857"/>
      <c r="GNG138" s="857"/>
      <c r="GNH138" s="857"/>
      <c r="GNI138" s="857"/>
      <c r="GNJ138" s="857"/>
      <c r="GNK138" s="857"/>
      <c r="GNL138" s="857"/>
      <c r="GNM138" s="857"/>
      <c r="GNN138" s="857"/>
      <c r="GNO138" s="857"/>
      <c r="GNP138" s="857"/>
      <c r="GNQ138" s="857"/>
      <c r="GNR138" s="857"/>
      <c r="GNS138" s="857"/>
      <c r="GNT138" s="857"/>
      <c r="GNU138" s="857"/>
      <c r="GNV138" s="857"/>
      <c r="GNW138" s="857"/>
      <c r="GNX138" s="857"/>
      <c r="GNY138" s="857"/>
      <c r="GNZ138" s="857"/>
      <c r="GOA138" s="857"/>
      <c r="GOB138" s="857"/>
      <c r="GOC138" s="857"/>
      <c r="GOD138" s="857"/>
      <c r="GOE138" s="857"/>
      <c r="GOF138" s="857"/>
      <c r="GOG138" s="857"/>
      <c r="GOH138" s="857"/>
      <c r="GOI138" s="857"/>
      <c r="GOJ138" s="857"/>
      <c r="GOK138" s="857"/>
      <c r="GOL138" s="857"/>
      <c r="GOM138" s="857"/>
      <c r="GON138" s="857"/>
      <c r="GOO138" s="857"/>
      <c r="GOP138" s="857"/>
      <c r="GOQ138" s="857"/>
      <c r="GOR138" s="857"/>
      <c r="GOS138" s="857"/>
      <c r="GOT138" s="857"/>
      <c r="GOU138" s="857"/>
      <c r="GOV138" s="857"/>
      <c r="GOW138" s="857"/>
      <c r="GOX138" s="857"/>
      <c r="GOY138" s="857"/>
      <c r="GOZ138" s="857"/>
      <c r="GPA138" s="857"/>
      <c r="GPB138" s="857"/>
      <c r="GPC138" s="857"/>
      <c r="GPD138" s="857"/>
      <c r="GPE138" s="857"/>
      <c r="GPF138" s="857"/>
      <c r="GPG138" s="857"/>
      <c r="GPH138" s="857"/>
      <c r="GPI138" s="857"/>
      <c r="GPJ138" s="857"/>
      <c r="GPK138" s="857"/>
      <c r="GPL138" s="857"/>
      <c r="GPM138" s="857"/>
      <c r="GPN138" s="857"/>
      <c r="GPO138" s="857"/>
      <c r="GPP138" s="857"/>
      <c r="GPQ138" s="857"/>
      <c r="GPR138" s="857"/>
      <c r="GPS138" s="857"/>
      <c r="GPT138" s="857"/>
      <c r="GPU138" s="857"/>
      <c r="GPV138" s="857"/>
      <c r="GPW138" s="857"/>
      <c r="GPX138" s="857"/>
      <c r="GPY138" s="857"/>
      <c r="GPZ138" s="857"/>
      <c r="GQA138" s="857"/>
      <c r="GQB138" s="857"/>
      <c r="GQC138" s="857"/>
      <c r="GQD138" s="857"/>
      <c r="GQE138" s="857"/>
      <c r="GQF138" s="857"/>
      <c r="GQG138" s="857"/>
      <c r="GQH138" s="857"/>
      <c r="GQI138" s="857"/>
      <c r="GQJ138" s="857"/>
      <c r="GQK138" s="857"/>
      <c r="GQL138" s="857"/>
      <c r="GQM138" s="857"/>
      <c r="GQN138" s="857"/>
      <c r="GQO138" s="857"/>
      <c r="GQP138" s="857"/>
      <c r="GQQ138" s="857"/>
      <c r="GQR138" s="857"/>
      <c r="GQS138" s="857"/>
      <c r="GQT138" s="857"/>
      <c r="GQU138" s="857"/>
      <c r="GQV138" s="857"/>
      <c r="GQW138" s="857"/>
      <c r="GQX138" s="857"/>
      <c r="GQY138" s="857"/>
      <c r="GQZ138" s="857"/>
      <c r="GRA138" s="857"/>
      <c r="GRB138" s="857"/>
      <c r="GRC138" s="857"/>
      <c r="GRD138" s="857"/>
      <c r="GRE138" s="857"/>
      <c r="GRF138" s="857"/>
      <c r="GRG138" s="857"/>
      <c r="GRH138" s="857"/>
      <c r="GRI138" s="857"/>
      <c r="GRJ138" s="857"/>
      <c r="GRK138" s="857"/>
      <c r="GRL138" s="857"/>
      <c r="GRM138" s="857"/>
      <c r="GRN138" s="857"/>
      <c r="GRO138" s="857"/>
      <c r="GRP138" s="857"/>
      <c r="GRQ138" s="857"/>
      <c r="GRR138" s="857"/>
      <c r="GRS138" s="857"/>
      <c r="GRT138" s="857"/>
      <c r="GRU138" s="857"/>
      <c r="GRV138" s="857"/>
      <c r="GRW138" s="857"/>
      <c r="GRX138" s="857"/>
      <c r="GRY138" s="857"/>
      <c r="GRZ138" s="857"/>
      <c r="GSA138" s="857"/>
      <c r="GSB138" s="857"/>
      <c r="GSC138" s="857"/>
      <c r="GSD138" s="857"/>
      <c r="GSE138" s="857"/>
      <c r="GSF138" s="857"/>
      <c r="GSG138" s="857"/>
      <c r="GSH138" s="857"/>
      <c r="GSI138" s="857"/>
      <c r="GSJ138" s="857"/>
      <c r="GSK138" s="857"/>
      <c r="GSL138" s="857"/>
      <c r="GSM138" s="857"/>
      <c r="GSN138" s="857"/>
      <c r="GSO138" s="857"/>
      <c r="GSP138" s="857"/>
      <c r="GSQ138" s="857"/>
      <c r="GSR138" s="857"/>
      <c r="GSS138" s="857"/>
      <c r="GST138" s="857"/>
      <c r="GSU138" s="857"/>
      <c r="GSV138" s="857"/>
      <c r="GSW138" s="857"/>
      <c r="GSX138" s="857"/>
      <c r="GSY138" s="857"/>
      <c r="GSZ138" s="857"/>
      <c r="GTA138" s="857"/>
      <c r="GTB138" s="857"/>
      <c r="GTC138" s="857"/>
      <c r="GTD138" s="857"/>
      <c r="GTE138" s="857"/>
      <c r="GTF138" s="857"/>
      <c r="GTG138" s="857"/>
      <c r="GTH138" s="857"/>
      <c r="GTI138" s="857"/>
      <c r="GTJ138" s="857"/>
      <c r="GTK138" s="857"/>
      <c r="GTL138" s="857"/>
      <c r="GTM138" s="857"/>
      <c r="GTN138" s="857"/>
      <c r="GTO138" s="857"/>
      <c r="GTP138" s="857"/>
      <c r="GTQ138" s="857"/>
      <c r="GTR138" s="857"/>
      <c r="GTS138" s="857"/>
      <c r="GTT138" s="857"/>
      <c r="GTU138" s="857"/>
      <c r="GTV138" s="857"/>
      <c r="GTW138" s="857"/>
      <c r="GTX138" s="857"/>
      <c r="GTY138" s="857"/>
      <c r="GTZ138" s="857"/>
      <c r="GUA138" s="857"/>
      <c r="GUB138" s="857"/>
      <c r="GUC138" s="857"/>
      <c r="GUD138" s="857"/>
      <c r="GUE138" s="857"/>
      <c r="GUF138" s="857"/>
      <c r="GUG138" s="857"/>
      <c r="GUH138" s="857"/>
      <c r="GUI138" s="857"/>
      <c r="GUJ138" s="857"/>
      <c r="GUK138" s="857"/>
      <c r="GUL138" s="857"/>
      <c r="GUM138" s="857"/>
      <c r="GUN138" s="857"/>
      <c r="GUO138" s="857"/>
      <c r="GUP138" s="857"/>
      <c r="GUQ138" s="857"/>
      <c r="GUR138" s="857"/>
      <c r="GUS138" s="857"/>
      <c r="GUT138" s="857"/>
      <c r="GUU138" s="857"/>
      <c r="GUV138" s="857"/>
      <c r="GUW138" s="857"/>
      <c r="GUX138" s="857"/>
      <c r="GUY138" s="857"/>
      <c r="GUZ138" s="857"/>
      <c r="GVA138" s="857"/>
      <c r="GVB138" s="857"/>
      <c r="GVC138" s="857"/>
      <c r="GVD138" s="857"/>
      <c r="GVE138" s="857"/>
      <c r="GVF138" s="857"/>
      <c r="GVG138" s="857"/>
      <c r="GVH138" s="857"/>
      <c r="GVI138" s="857"/>
      <c r="GVJ138" s="857"/>
      <c r="GVK138" s="857"/>
      <c r="GVL138" s="857"/>
      <c r="GVM138" s="857"/>
      <c r="GVN138" s="857"/>
      <c r="GVO138" s="857"/>
      <c r="GVP138" s="857"/>
      <c r="GVQ138" s="857"/>
      <c r="GVR138" s="857"/>
      <c r="GVS138" s="857"/>
      <c r="GVT138" s="857"/>
      <c r="GVU138" s="857"/>
      <c r="GVV138" s="857"/>
      <c r="GVW138" s="857"/>
      <c r="GVX138" s="857"/>
      <c r="GVY138" s="857"/>
      <c r="GVZ138" s="857"/>
      <c r="GWA138" s="857"/>
      <c r="GWB138" s="857"/>
      <c r="GWC138" s="857"/>
      <c r="GWD138" s="857"/>
      <c r="GWE138" s="857"/>
      <c r="GWF138" s="857"/>
      <c r="GWG138" s="857"/>
      <c r="GWH138" s="857"/>
      <c r="GWI138" s="857"/>
      <c r="GWJ138" s="857"/>
      <c r="GWK138" s="857"/>
      <c r="GWL138" s="857"/>
      <c r="GWM138" s="857"/>
      <c r="GWN138" s="857"/>
      <c r="GWO138" s="857"/>
      <c r="GWP138" s="857"/>
      <c r="GWQ138" s="857"/>
      <c r="GWR138" s="857"/>
      <c r="GWS138" s="857"/>
      <c r="GWT138" s="857"/>
      <c r="GWU138" s="857"/>
      <c r="GWV138" s="857"/>
      <c r="GWW138" s="857"/>
      <c r="GWX138" s="857"/>
      <c r="GWY138" s="857"/>
      <c r="GWZ138" s="857"/>
      <c r="GXA138" s="857"/>
      <c r="GXB138" s="857"/>
      <c r="GXC138" s="857"/>
      <c r="GXD138" s="857"/>
      <c r="GXE138" s="857"/>
      <c r="GXF138" s="857"/>
      <c r="GXG138" s="857"/>
      <c r="GXH138" s="857"/>
      <c r="GXI138" s="857"/>
      <c r="GXJ138" s="857"/>
      <c r="GXK138" s="857"/>
      <c r="GXL138" s="857"/>
      <c r="GXM138" s="857"/>
      <c r="GXN138" s="857"/>
      <c r="GXO138" s="857"/>
      <c r="GXP138" s="857"/>
      <c r="GXQ138" s="857"/>
      <c r="GXR138" s="857"/>
      <c r="GXS138" s="857"/>
      <c r="GXT138" s="857"/>
      <c r="GXU138" s="857"/>
      <c r="GXV138" s="857"/>
      <c r="GXW138" s="857"/>
      <c r="GXX138" s="857"/>
      <c r="GXY138" s="857"/>
      <c r="GXZ138" s="857"/>
      <c r="GYA138" s="857"/>
      <c r="GYB138" s="857"/>
      <c r="GYC138" s="857"/>
      <c r="GYD138" s="857"/>
      <c r="GYE138" s="857"/>
      <c r="GYF138" s="857"/>
      <c r="GYG138" s="857"/>
      <c r="GYH138" s="857"/>
      <c r="GYI138" s="857"/>
      <c r="GYJ138" s="857"/>
      <c r="GYK138" s="857"/>
      <c r="GYL138" s="857"/>
      <c r="GYM138" s="857"/>
      <c r="GYN138" s="857"/>
      <c r="GYO138" s="857"/>
      <c r="GYP138" s="857"/>
      <c r="GYQ138" s="857"/>
      <c r="GYR138" s="857"/>
      <c r="GYS138" s="857"/>
      <c r="GYT138" s="857"/>
      <c r="GYU138" s="857"/>
      <c r="GYV138" s="857"/>
      <c r="GYW138" s="857"/>
      <c r="GYX138" s="857"/>
      <c r="GYY138" s="857"/>
      <c r="GYZ138" s="857"/>
      <c r="GZA138" s="857"/>
      <c r="GZB138" s="857"/>
      <c r="GZC138" s="857"/>
      <c r="GZD138" s="857"/>
      <c r="GZE138" s="857"/>
      <c r="GZF138" s="857"/>
      <c r="GZG138" s="857"/>
      <c r="GZH138" s="857"/>
      <c r="GZI138" s="857"/>
      <c r="GZJ138" s="857"/>
      <c r="GZK138" s="857"/>
      <c r="GZL138" s="857"/>
      <c r="GZM138" s="857"/>
      <c r="GZN138" s="857"/>
      <c r="GZO138" s="857"/>
      <c r="GZP138" s="857"/>
      <c r="GZQ138" s="857"/>
      <c r="GZR138" s="857"/>
      <c r="GZS138" s="857"/>
      <c r="GZT138" s="857"/>
      <c r="GZU138" s="857"/>
      <c r="GZV138" s="857"/>
      <c r="GZW138" s="857"/>
      <c r="GZX138" s="857"/>
      <c r="GZY138" s="857"/>
      <c r="GZZ138" s="857"/>
      <c r="HAA138" s="857"/>
      <c r="HAB138" s="857"/>
      <c r="HAC138" s="857"/>
      <c r="HAD138" s="857"/>
      <c r="HAE138" s="857"/>
      <c r="HAF138" s="857"/>
      <c r="HAG138" s="857"/>
      <c r="HAH138" s="857"/>
      <c r="HAI138" s="857"/>
      <c r="HAJ138" s="857"/>
      <c r="HAK138" s="857"/>
      <c r="HAL138" s="857"/>
      <c r="HAM138" s="857"/>
      <c r="HAN138" s="857"/>
      <c r="HAO138" s="857"/>
      <c r="HAP138" s="857"/>
      <c r="HAQ138" s="857"/>
      <c r="HAR138" s="857"/>
      <c r="HAS138" s="857"/>
      <c r="HAT138" s="857"/>
      <c r="HAU138" s="857"/>
      <c r="HAV138" s="857"/>
      <c r="HAW138" s="857"/>
      <c r="HAX138" s="857"/>
      <c r="HAY138" s="857"/>
      <c r="HAZ138" s="857"/>
      <c r="HBA138" s="857"/>
      <c r="HBB138" s="857"/>
      <c r="HBC138" s="857"/>
      <c r="HBD138" s="857"/>
      <c r="HBE138" s="857"/>
      <c r="HBF138" s="857"/>
      <c r="HBG138" s="857"/>
      <c r="HBH138" s="857"/>
      <c r="HBI138" s="857"/>
      <c r="HBJ138" s="857"/>
      <c r="HBK138" s="857"/>
      <c r="HBL138" s="857"/>
      <c r="HBM138" s="857"/>
      <c r="HBN138" s="857"/>
      <c r="HBO138" s="857"/>
      <c r="HBP138" s="857"/>
      <c r="HBQ138" s="857"/>
      <c r="HBR138" s="857"/>
      <c r="HBS138" s="857"/>
      <c r="HBT138" s="857"/>
      <c r="HBU138" s="857"/>
      <c r="HBV138" s="857"/>
      <c r="HBW138" s="857"/>
      <c r="HBX138" s="857"/>
      <c r="HBY138" s="857"/>
      <c r="HBZ138" s="857"/>
      <c r="HCA138" s="857"/>
      <c r="HCB138" s="857"/>
      <c r="HCC138" s="857"/>
      <c r="HCD138" s="857"/>
      <c r="HCE138" s="857"/>
      <c r="HCF138" s="857"/>
      <c r="HCG138" s="857"/>
      <c r="HCH138" s="857"/>
      <c r="HCI138" s="857"/>
      <c r="HCJ138" s="857"/>
      <c r="HCK138" s="857"/>
      <c r="HCL138" s="857"/>
      <c r="HCM138" s="857"/>
      <c r="HCN138" s="857"/>
      <c r="HCO138" s="857"/>
      <c r="HCP138" s="857"/>
      <c r="HCQ138" s="857"/>
      <c r="HCR138" s="857"/>
      <c r="HCS138" s="857"/>
      <c r="HCT138" s="857"/>
      <c r="HCU138" s="857"/>
      <c r="HCV138" s="857"/>
      <c r="HCW138" s="857"/>
      <c r="HCX138" s="857"/>
      <c r="HCY138" s="857"/>
      <c r="HCZ138" s="857"/>
      <c r="HDA138" s="857"/>
      <c r="HDB138" s="857"/>
      <c r="HDC138" s="857"/>
      <c r="HDD138" s="857"/>
      <c r="HDE138" s="857"/>
      <c r="HDF138" s="857"/>
      <c r="HDG138" s="857"/>
      <c r="HDH138" s="857"/>
      <c r="HDI138" s="857"/>
      <c r="HDJ138" s="857"/>
      <c r="HDK138" s="857"/>
      <c r="HDL138" s="857"/>
      <c r="HDM138" s="857"/>
      <c r="HDN138" s="857"/>
      <c r="HDO138" s="857"/>
      <c r="HDP138" s="857"/>
      <c r="HDQ138" s="857"/>
      <c r="HDR138" s="857"/>
      <c r="HDS138" s="857"/>
      <c r="HDT138" s="857"/>
      <c r="HDU138" s="857"/>
      <c r="HDV138" s="857"/>
      <c r="HDW138" s="857"/>
      <c r="HDX138" s="857"/>
      <c r="HDY138" s="857"/>
      <c r="HDZ138" s="857"/>
      <c r="HEA138" s="857"/>
      <c r="HEB138" s="857"/>
      <c r="HEC138" s="857"/>
      <c r="HED138" s="857"/>
      <c r="HEE138" s="857"/>
      <c r="HEF138" s="857"/>
      <c r="HEG138" s="857"/>
      <c r="HEH138" s="857"/>
      <c r="HEI138" s="857"/>
      <c r="HEJ138" s="857"/>
      <c r="HEK138" s="857"/>
      <c r="HEL138" s="857"/>
      <c r="HEM138" s="857"/>
      <c r="HEN138" s="857"/>
      <c r="HEO138" s="857"/>
      <c r="HEP138" s="857"/>
      <c r="HEQ138" s="857"/>
      <c r="HER138" s="857"/>
      <c r="HES138" s="857"/>
      <c r="HET138" s="857"/>
      <c r="HEU138" s="857"/>
      <c r="HEV138" s="857"/>
      <c r="HEW138" s="857"/>
      <c r="HEX138" s="857"/>
      <c r="HEY138" s="857"/>
      <c r="HEZ138" s="857"/>
      <c r="HFA138" s="857"/>
      <c r="HFB138" s="857"/>
      <c r="HFC138" s="857"/>
      <c r="HFD138" s="857"/>
      <c r="HFE138" s="857"/>
      <c r="HFF138" s="857"/>
      <c r="HFG138" s="857"/>
      <c r="HFH138" s="857"/>
      <c r="HFI138" s="857"/>
      <c r="HFJ138" s="857"/>
      <c r="HFK138" s="857"/>
      <c r="HFL138" s="857"/>
      <c r="HFM138" s="857"/>
      <c r="HFN138" s="857"/>
      <c r="HFO138" s="857"/>
      <c r="HFP138" s="857"/>
      <c r="HFQ138" s="857"/>
      <c r="HFR138" s="857"/>
      <c r="HFS138" s="857"/>
      <c r="HFT138" s="857"/>
      <c r="HFU138" s="857"/>
      <c r="HFV138" s="857"/>
      <c r="HFW138" s="857"/>
      <c r="HFX138" s="857"/>
      <c r="HFY138" s="857"/>
      <c r="HFZ138" s="857"/>
      <c r="HGA138" s="857"/>
      <c r="HGB138" s="857"/>
      <c r="HGC138" s="857"/>
      <c r="HGD138" s="857"/>
      <c r="HGE138" s="857"/>
      <c r="HGF138" s="857"/>
      <c r="HGG138" s="857"/>
      <c r="HGH138" s="857"/>
      <c r="HGI138" s="857"/>
      <c r="HGJ138" s="857"/>
      <c r="HGK138" s="857"/>
      <c r="HGL138" s="857"/>
      <c r="HGM138" s="857"/>
      <c r="HGN138" s="857"/>
      <c r="HGO138" s="857"/>
      <c r="HGP138" s="857"/>
      <c r="HGQ138" s="857"/>
      <c r="HGR138" s="857"/>
      <c r="HGS138" s="857"/>
      <c r="HGT138" s="857"/>
      <c r="HGU138" s="857"/>
      <c r="HGV138" s="857"/>
      <c r="HGW138" s="857"/>
      <c r="HGX138" s="857"/>
      <c r="HGY138" s="857"/>
      <c r="HGZ138" s="857"/>
      <c r="HHA138" s="857"/>
      <c r="HHB138" s="857"/>
      <c r="HHC138" s="857"/>
      <c r="HHD138" s="857"/>
      <c r="HHE138" s="857"/>
      <c r="HHF138" s="857"/>
      <c r="HHG138" s="857"/>
      <c r="HHH138" s="857"/>
      <c r="HHI138" s="857"/>
      <c r="HHJ138" s="857"/>
      <c r="HHK138" s="857"/>
      <c r="HHL138" s="857"/>
      <c r="HHM138" s="857"/>
      <c r="HHN138" s="857"/>
      <c r="HHO138" s="857"/>
      <c r="HHP138" s="857"/>
      <c r="HHQ138" s="857"/>
      <c r="HHR138" s="857"/>
      <c r="HHS138" s="857"/>
      <c r="HHT138" s="857"/>
      <c r="HHU138" s="857"/>
      <c r="HHV138" s="857"/>
      <c r="HHW138" s="857"/>
      <c r="HHX138" s="857"/>
      <c r="HHY138" s="857"/>
      <c r="HHZ138" s="857"/>
      <c r="HIA138" s="857"/>
      <c r="HIB138" s="857"/>
      <c r="HIC138" s="857"/>
      <c r="HID138" s="857"/>
      <c r="HIE138" s="857"/>
      <c r="HIF138" s="857"/>
      <c r="HIG138" s="857"/>
      <c r="HIH138" s="857"/>
      <c r="HII138" s="857"/>
      <c r="HIJ138" s="857"/>
      <c r="HIK138" s="857"/>
      <c r="HIL138" s="857"/>
      <c r="HIM138" s="857"/>
      <c r="HIN138" s="857"/>
      <c r="HIO138" s="857"/>
      <c r="HIP138" s="857"/>
      <c r="HIQ138" s="857"/>
      <c r="HIR138" s="857"/>
      <c r="HIS138" s="857"/>
      <c r="HIT138" s="857"/>
      <c r="HIU138" s="857"/>
      <c r="HIV138" s="857"/>
      <c r="HIW138" s="857"/>
      <c r="HIX138" s="857"/>
      <c r="HIY138" s="857"/>
      <c r="HIZ138" s="857"/>
      <c r="HJA138" s="857"/>
      <c r="HJB138" s="857"/>
      <c r="HJC138" s="857"/>
      <c r="HJD138" s="857"/>
      <c r="HJE138" s="857"/>
      <c r="HJF138" s="857"/>
      <c r="HJG138" s="857"/>
      <c r="HJH138" s="857"/>
      <c r="HJI138" s="857"/>
      <c r="HJJ138" s="857"/>
      <c r="HJK138" s="857"/>
      <c r="HJL138" s="857"/>
      <c r="HJM138" s="857"/>
      <c r="HJN138" s="857"/>
      <c r="HJO138" s="857"/>
      <c r="HJP138" s="857"/>
      <c r="HJQ138" s="857"/>
      <c r="HJR138" s="857"/>
      <c r="HJS138" s="857"/>
      <c r="HJT138" s="857"/>
      <c r="HJU138" s="857"/>
      <c r="HJV138" s="857"/>
      <c r="HJW138" s="857"/>
      <c r="HJX138" s="857"/>
      <c r="HJY138" s="857"/>
      <c r="HJZ138" s="857"/>
      <c r="HKA138" s="857"/>
      <c r="HKB138" s="857"/>
      <c r="HKC138" s="857"/>
      <c r="HKD138" s="857"/>
      <c r="HKE138" s="857"/>
      <c r="HKF138" s="857"/>
      <c r="HKG138" s="857"/>
      <c r="HKH138" s="857"/>
      <c r="HKI138" s="857"/>
      <c r="HKJ138" s="857"/>
      <c r="HKK138" s="857"/>
      <c r="HKL138" s="857"/>
      <c r="HKM138" s="857"/>
      <c r="HKN138" s="857"/>
      <c r="HKO138" s="857"/>
      <c r="HKP138" s="857"/>
      <c r="HKQ138" s="857"/>
      <c r="HKR138" s="857"/>
      <c r="HKS138" s="857"/>
      <c r="HKT138" s="857"/>
      <c r="HKU138" s="857"/>
      <c r="HKV138" s="857"/>
      <c r="HKW138" s="857"/>
      <c r="HKX138" s="857"/>
      <c r="HKY138" s="857"/>
      <c r="HKZ138" s="857"/>
      <c r="HLA138" s="857"/>
      <c r="HLB138" s="857"/>
      <c r="HLC138" s="857"/>
      <c r="HLD138" s="857"/>
      <c r="HLE138" s="857"/>
      <c r="HLF138" s="857"/>
      <c r="HLG138" s="857"/>
      <c r="HLH138" s="857"/>
      <c r="HLI138" s="857"/>
      <c r="HLJ138" s="857"/>
      <c r="HLK138" s="857"/>
      <c r="HLL138" s="857"/>
      <c r="HLM138" s="857"/>
      <c r="HLN138" s="857"/>
      <c r="HLO138" s="857"/>
      <c r="HLP138" s="857"/>
      <c r="HLQ138" s="857"/>
      <c r="HLR138" s="857"/>
      <c r="HLS138" s="857"/>
      <c r="HLT138" s="857"/>
      <c r="HLU138" s="857"/>
      <c r="HLV138" s="857"/>
      <c r="HLW138" s="857"/>
      <c r="HLX138" s="857"/>
      <c r="HLY138" s="857"/>
      <c r="HLZ138" s="857"/>
      <c r="HMA138" s="857"/>
      <c r="HMB138" s="857"/>
      <c r="HMC138" s="857"/>
      <c r="HMD138" s="857"/>
      <c r="HME138" s="857"/>
      <c r="HMF138" s="857"/>
      <c r="HMG138" s="857"/>
      <c r="HMH138" s="857"/>
      <c r="HMI138" s="857"/>
      <c r="HMJ138" s="857"/>
      <c r="HMK138" s="857"/>
      <c r="HML138" s="857"/>
      <c r="HMM138" s="857"/>
      <c r="HMN138" s="857"/>
      <c r="HMO138" s="857"/>
      <c r="HMP138" s="857"/>
      <c r="HMQ138" s="857"/>
      <c r="HMR138" s="857"/>
      <c r="HMS138" s="857"/>
      <c r="HMT138" s="857"/>
      <c r="HMU138" s="857"/>
      <c r="HMV138" s="857"/>
      <c r="HMW138" s="857"/>
      <c r="HMX138" s="857"/>
      <c r="HMY138" s="857"/>
      <c r="HMZ138" s="857"/>
      <c r="HNA138" s="857"/>
      <c r="HNB138" s="857"/>
      <c r="HNC138" s="857"/>
      <c r="HND138" s="857"/>
      <c r="HNE138" s="857"/>
      <c r="HNF138" s="857"/>
      <c r="HNG138" s="857"/>
      <c r="HNH138" s="857"/>
      <c r="HNI138" s="857"/>
      <c r="HNJ138" s="857"/>
      <c r="HNK138" s="857"/>
      <c r="HNL138" s="857"/>
      <c r="HNM138" s="857"/>
      <c r="HNN138" s="857"/>
      <c r="HNO138" s="857"/>
      <c r="HNP138" s="857"/>
      <c r="HNQ138" s="857"/>
      <c r="HNR138" s="857"/>
      <c r="HNS138" s="857"/>
      <c r="HNT138" s="857"/>
      <c r="HNU138" s="857"/>
      <c r="HNV138" s="857"/>
      <c r="HNW138" s="857"/>
      <c r="HNX138" s="857"/>
      <c r="HNY138" s="857"/>
      <c r="HNZ138" s="857"/>
      <c r="HOA138" s="857"/>
      <c r="HOB138" s="857"/>
      <c r="HOC138" s="857"/>
      <c r="HOD138" s="857"/>
      <c r="HOE138" s="857"/>
      <c r="HOF138" s="857"/>
      <c r="HOG138" s="857"/>
      <c r="HOH138" s="857"/>
      <c r="HOI138" s="857"/>
      <c r="HOJ138" s="857"/>
      <c r="HOK138" s="857"/>
      <c r="HOL138" s="857"/>
      <c r="HOM138" s="857"/>
      <c r="HON138" s="857"/>
      <c r="HOO138" s="857"/>
      <c r="HOP138" s="857"/>
      <c r="HOQ138" s="857"/>
      <c r="HOR138" s="857"/>
      <c r="HOS138" s="857"/>
      <c r="HOT138" s="857"/>
      <c r="HOU138" s="857"/>
      <c r="HOV138" s="857"/>
      <c r="HOW138" s="857"/>
      <c r="HOX138" s="857"/>
      <c r="HOY138" s="857"/>
      <c r="HOZ138" s="857"/>
      <c r="HPA138" s="857"/>
      <c r="HPB138" s="857"/>
      <c r="HPC138" s="857"/>
      <c r="HPD138" s="857"/>
      <c r="HPE138" s="857"/>
      <c r="HPF138" s="857"/>
      <c r="HPG138" s="857"/>
      <c r="HPH138" s="857"/>
      <c r="HPI138" s="857"/>
      <c r="HPJ138" s="857"/>
      <c r="HPK138" s="857"/>
      <c r="HPL138" s="857"/>
      <c r="HPM138" s="857"/>
      <c r="HPN138" s="857"/>
      <c r="HPO138" s="857"/>
      <c r="HPP138" s="857"/>
      <c r="HPQ138" s="857"/>
      <c r="HPR138" s="857"/>
      <c r="HPS138" s="857"/>
      <c r="HPT138" s="857"/>
      <c r="HPU138" s="857"/>
      <c r="HPV138" s="857"/>
      <c r="HPW138" s="857"/>
      <c r="HPX138" s="857"/>
      <c r="HPY138" s="857"/>
      <c r="HPZ138" s="857"/>
      <c r="HQA138" s="857"/>
      <c r="HQB138" s="857"/>
      <c r="HQC138" s="857"/>
      <c r="HQD138" s="857"/>
      <c r="HQE138" s="857"/>
      <c r="HQF138" s="857"/>
      <c r="HQG138" s="857"/>
      <c r="HQH138" s="857"/>
      <c r="HQI138" s="857"/>
      <c r="HQJ138" s="857"/>
      <c r="HQK138" s="857"/>
      <c r="HQL138" s="857"/>
      <c r="HQM138" s="857"/>
      <c r="HQN138" s="857"/>
      <c r="HQO138" s="857"/>
      <c r="HQP138" s="857"/>
      <c r="HQQ138" s="857"/>
      <c r="HQR138" s="857"/>
      <c r="HQS138" s="857"/>
      <c r="HQT138" s="857"/>
      <c r="HQU138" s="857"/>
      <c r="HQV138" s="857"/>
      <c r="HQW138" s="857"/>
      <c r="HQX138" s="857"/>
      <c r="HQY138" s="857"/>
      <c r="HQZ138" s="857"/>
      <c r="HRA138" s="857"/>
      <c r="HRB138" s="857"/>
      <c r="HRC138" s="857"/>
      <c r="HRD138" s="857"/>
      <c r="HRE138" s="857"/>
      <c r="HRF138" s="857"/>
      <c r="HRG138" s="857"/>
      <c r="HRH138" s="857"/>
      <c r="HRI138" s="857"/>
      <c r="HRJ138" s="857"/>
      <c r="HRK138" s="857"/>
      <c r="HRL138" s="857"/>
      <c r="HRM138" s="857"/>
      <c r="HRN138" s="857"/>
      <c r="HRO138" s="857"/>
      <c r="HRP138" s="857"/>
      <c r="HRQ138" s="857"/>
      <c r="HRR138" s="857"/>
      <c r="HRS138" s="857"/>
      <c r="HRT138" s="857"/>
      <c r="HRU138" s="857"/>
      <c r="HRV138" s="857"/>
      <c r="HRW138" s="857"/>
      <c r="HRX138" s="857"/>
      <c r="HRY138" s="857"/>
      <c r="HRZ138" s="857"/>
      <c r="HSA138" s="857"/>
      <c r="HSB138" s="857"/>
      <c r="HSC138" s="857"/>
      <c r="HSD138" s="857"/>
      <c r="HSE138" s="857"/>
      <c r="HSF138" s="857"/>
      <c r="HSG138" s="857"/>
      <c r="HSH138" s="857"/>
      <c r="HSI138" s="857"/>
      <c r="HSJ138" s="857"/>
      <c r="HSK138" s="857"/>
      <c r="HSL138" s="857"/>
      <c r="HSM138" s="857"/>
      <c r="HSN138" s="857"/>
      <c r="HSO138" s="857"/>
      <c r="HSP138" s="857"/>
      <c r="HSQ138" s="857"/>
      <c r="HSR138" s="857"/>
      <c r="HSS138" s="857"/>
      <c r="HST138" s="857"/>
      <c r="HSU138" s="857"/>
      <c r="HSV138" s="857"/>
      <c r="HSW138" s="857"/>
      <c r="HSX138" s="857"/>
      <c r="HSY138" s="857"/>
      <c r="HSZ138" s="857"/>
      <c r="HTA138" s="857"/>
      <c r="HTB138" s="857"/>
      <c r="HTC138" s="857"/>
      <c r="HTD138" s="857"/>
      <c r="HTE138" s="857"/>
      <c r="HTF138" s="857"/>
      <c r="HTG138" s="857"/>
      <c r="HTH138" s="857"/>
      <c r="HTI138" s="857"/>
      <c r="HTJ138" s="857"/>
      <c r="HTK138" s="857"/>
      <c r="HTL138" s="857"/>
      <c r="HTM138" s="857"/>
      <c r="HTN138" s="857"/>
      <c r="HTO138" s="857"/>
      <c r="HTP138" s="857"/>
      <c r="HTQ138" s="857"/>
      <c r="HTR138" s="857"/>
      <c r="HTS138" s="857"/>
      <c r="HTT138" s="857"/>
      <c r="HTU138" s="857"/>
      <c r="HTV138" s="857"/>
      <c r="HTW138" s="857"/>
      <c r="HTX138" s="857"/>
      <c r="HTY138" s="857"/>
      <c r="HTZ138" s="857"/>
      <c r="HUA138" s="857"/>
      <c r="HUB138" s="857"/>
      <c r="HUC138" s="857"/>
      <c r="HUD138" s="857"/>
      <c r="HUE138" s="857"/>
      <c r="HUF138" s="857"/>
      <c r="HUG138" s="857"/>
      <c r="HUH138" s="857"/>
      <c r="HUI138" s="857"/>
      <c r="HUJ138" s="857"/>
      <c r="HUK138" s="857"/>
      <c r="HUL138" s="857"/>
      <c r="HUM138" s="857"/>
      <c r="HUN138" s="857"/>
      <c r="HUO138" s="857"/>
      <c r="HUP138" s="857"/>
      <c r="HUQ138" s="857"/>
      <c r="HUR138" s="857"/>
      <c r="HUS138" s="857"/>
      <c r="HUT138" s="857"/>
      <c r="HUU138" s="857"/>
      <c r="HUV138" s="857"/>
      <c r="HUW138" s="857"/>
      <c r="HUX138" s="857"/>
      <c r="HUY138" s="857"/>
      <c r="HUZ138" s="857"/>
      <c r="HVA138" s="857"/>
      <c r="HVB138" s="857"/>
      <c r="HVC138" s="857"/>
      <c r="HVD138" s="857"/>
      <c r="HVE138" s="857"/>
      <c r="HVF138" s="857"/>
      <c r="HVG138" s="857"/>
      <c r="HVH138" s="857"/>
      <c r="HVI138" s="857"/>
      <c r="HVJ138" s="857"/>
      <c r="HVK138" s="857"/>
      <c r="HVL138" s="857"/>
      <c r="HVM138" s="857"/>
      <c r="HVN138" s="857"/>
      <c r="HVO138" s="857"/>
      <c r="HVP138" s="857"/>
      <c r="HVQ138" s="857"/>
      <c r="HVR138" s="857"/>
      <c r="HVS138" s="857"/>
      <c r="HVT138" s="857"/>
      <c r="HVU138" s="857"/>
      <c r="HVV138" s="857"/>
      <c r="HVW138" s="857"/>
      <c r="HVX138" s="857"/>
      <c r="HVY138" s="857"/>
      <c r="HVZ138" s="857"/>
      <c r="HWA138" s="857"/>
      <c r="HWB138" s="857"/>
      <c r="HWC138" s="857"/>
      <c r="HWD138" s="857"/>
      <c r="HWE138" s="857"/>
      <c r="HWF138" s="857"/>
      <c r="HWG138" s="857"/>
      <c r="HWH138" s="857"/>
      <c r="HWI138" s="857"/>
      <c r="HWJ138" s="857"/>
      <c r="HWK138" s="857"/>
      <c r="HWL138" s="857"/>
      <c r="HWM138" s="857"/>
      <c r="HWN138" s="857"/>
      <c r="HWO138" s="857"/>
      <c r="HWP138" s="857"/>
      <c r="HWQ138" s="857"/>
      <c r="HWR138" s="857"/>
      <c r="HWS138" s="857"/>
      <c r="HWT138" s="857"/>
      <c r="HWU138" s="857"/>
      <c r="HWV138" s="857"/>
      <c r="HWW138" s="857"/>
      <c r="HWX138" s="857"/>
      <c r="HWY138" s="857"/>
      <c r="HWZ138" s="857"/>
      <c r="HXA138" s="857"/>
      <c r="HXB138" s="857"/>
      <c r="HXC138" s="857"/>
      <c r="HXD138" s="857"/>
      <c r="HXE138" s="857"/>
      <c r="HXF138" s="857"/>
      <c r="HXG138" s="857"/>
      <c r="HXH138" s="857"/>
      <c r="HXI138" s="857"/>
      <c r="HXJ138" s="857"/>
      <c r="HXK138" s="857"/>
      <c r="HXL138" s="857"/>
      <c r="HXM138" s="857"/>
      <c r="HXN138" s="857"/>
      <c r="HXO138" s="857"/>
      <c r="HXP138" s="857"/>
      <c r="HXQ138" s="857"/>
      <c r="HXR138" s="857"/>
      <c r="HXS138" s="857"/>
      <c r="HXT138" s="857"/>
      <c r="HXU138" s="857"/>
      <c r="HXV138" s="857"/>
      <c r="HXW138" s="857"/>
      <c r="HXX138" s="857"/>
      <c r="HXY138" s="857"/>
      <c r="HXZ138" s="857"/>
      <c r="HYA138" s="857"/>
      <c r="HYB138" s="857"/>
      <c r="HYC138" s="857"/>
      <c r="HYD138" s="857"/>
      <c r="HYE138" s="857"/>
      <c r="HYF138" s="857"/>
      <c r="HYG138" s="857"/>
      <c r="HYH138" s="857"/>
      <c r="HYI138" s="857"/>
      <c r="HYJ138" s="857"/>
      <c r="HYK138" s="857"/>
      <c r="HYL138" s="857"/>
      <c r="HYM138" s="857"/>
      <c r="HYN138" s="857"/>
      <c r="HYO138" s="857"/>
      <c r="HYP138" s="857"/>
      <c r="HYQ138" s="857"/>
      <c r="HYR138" s="857"/>
      <c r="HYS138" s="857"/>
      <c r="HYT138" s="857"/>
      <c r="HYU138" s="857"/>
      <c r="HYV138" s="857"/>
      <c r="HYW138" s="857"/>
      <c r="HYX138" s="857"/>
      <c r="HYY138" s="857"/>
      <c r="HYZ138" s="857"/>
      <c r="HZA138" s="857"/>
      <c r="HZB138" s="857"/>
      <c r="HZC138" s="857"/>
      <c r="HZD138" s="857"/>
      <c r="HZE138" s="857"/>
      <c r="HZF138" s="857"/>
      <c r="HZG138" s="857"/>
      <c r="HZH138" s="857"/>
      <c r="HZI138" s="857"/>
      <c r="HZJ138" s="857"/>
      <c r="HZK138" s="857"/>
      <c r="HZL138" s="857"/>
      <c r="HZM138" s="857"/>
      <c r="HZN138" s="857"/>
      <c r="HZO138" s="857"/>
      <c r="HZP138" s="857"/>
      <c r="HZQ138" s="857"/>
      <c r="HZR138" s="857"/>
      <c r="HZS138" s="857"/>
      <c r="HZT138" s="857"/>
      <c r="HZU138" s="857"/>
      <c r="HZV138" s="857"/>
      <c r="HZW138" s="857"/>
      <c r="HZX138" s="857"/>
      <c r="HZY138" s="857"/>
      <c r="HZZ138" s="857"/>
      <c r="IAA138" s="857"/>
      <c r="IAB138" s="857"/>
      <c r="IAC138" s="857"/>
      <c r="IAD138" s="857"/>
      <c r="IAE138" s="857"/>
      <c r="IAF138" s="857"/>
      <c r="IAG138" s="857"/>
      <c r="IAH138" s="857"/>
      <c r="IAI138" s="857"/>
      <c r="IAJ138" s="857"/>
      <c r="IAK138" s="857"/>
      <c r="IAL138" s="857"/>
      <c r="IAM138" s="857"/>
      <c r="IAN138" s="857"/>
      <c r="IAO138" s="857"/>
      <c r="IAP138" s="857"/>
      <c r="IAQ138" s="857"/>
      <c r="IAR138" s="857"/>
      <c r="IAS138" s="857"/>
      <c r="IAT138" s="857"/>
      <c r="IAU138" s="857"/>
      <c r="IAV138" s="857"/>
      <c r="IAW138" s="857"/>
      <c r="IAX138" s="857"/>
      <c r="IAY138" s="857"/>
      <c r="IAZ138" s="857"/>
      <c r="IBA138" s="857"/>
      <c r="IBB138" s="857"/>
      <c r="IBC138" s="857"/>
      <c r="IBD138" s="857"/>
      <c r="IBE138" s="857"/>
      <c r="IBF138" s="857"/>
      <c r="IBG138" s="857"/>
      <c r="IBH138" s="857"/>
      <c r="IBI138" s="857"/>
      <c r="IBJ138" s="857"/>
      <c r="IBK138" s="857"/>
      <c r="IBL138" s="857"/>
      <c r="IBM138" s="857"/>
      <c r="IBN138" s="857"/>
      <c r="IBO138" s="857"/>
      <c r="IBP138" s="857"/>
      <c r="IBQ138" s="857"/>
      <c r="IBR138" s="857"/>
      <c r="IBS138" s="857"/>
      <c r="IBT138" s="857"/>
      <c r="IBU138" s="857"/>
      <c r="IBV138" s="857"/>
      <c r="IBW138" s="857"/>
      <c r="IBX138" s="857"/>
      <c r="IBY138" s="857"/>
      <c r="IBZ138" s="857"/>
      <c r="ICA138" s="857"/>
      <c r="ICB138" s="857"/>
      <c r="ICC138" s="857"/>
      <c r="ICD138" s="857"/>
      <c r="ICE138" s="857"/>
      <c r="ICF138" s="857"/>
      <c r="ICG138" s="857"/>
      <c r="ICH138" s="857"/>
      <c r="ICI138" s="857"/>
      <c r="ICJ138" s="857"/>
      <c r="ICK138" s="857"/>
      <c r="ICL138" s="857"/>
      <c r="ICM138" s="857"/>
      <c r="ICN138" s="857"/>
      <c r="ICO138" s="857"/>
      <c r="ICP138" s="857"/>
      <c r="ICQ138" s="857"/>
      <c r="ICR138" s="857"/>
      <c r="ICS138" s="857"/>
      <c r="ICT138" s="857"/>
      <c r="ICU138" s="857"/>
      <c r="ICV138" s="857"/>
      <c r="ICW138" s="857"/>
      <c r="ICX138" s="857"/>
      <c r="ICY138" s="857"/>
      <c r="ICZ138" s="857"/>
      <c r="IDA138" s="857"/>
      <c r="IDB138" s="857"/>
      <c r="IDC138" s="857"/>
      <c r="IDD138" s="857"/>
      <c r="IDE138" s="857"/>
      <c r="IDF138" s="857"/>
      <c r="IDG138" s="857"/>
      <c r="IDH138" s="857"/>
      <c r="IDI138" s="857"/>
      <c r="IDJ138" s="857"/>
      <c r="IDK138" s="857"/>
      <c r="IDL138" s="857"/>
      <c r="IDM138" s="857"/>
      <c r="IDN138" s="857"/>
      <c r="IDO138" s="857"/>
      <c r="IDP138" s="857"/>
      <c r="IDQ138" s="857"/>
      <c r="IDR138" s="857"/>
      <c r="IDS138" s="857"/>
      <c r="IDT138" s="857"/>
      <c r="IDU138" s="857"/>
      <c r="IDV138" s="857"/>
      <c r="IDW138" s="857"/>
      <c r="IDX138" s="857"/>
      <c r="IDY138" s="857"/>
      <c r="IDZ138" s="857"/>
      <c r="IEA138" s="857"/>
      <c r="IEB138" s="857"/>
      <c r="IEC138" s="857"/>
      <c r="IED138" s="857"/>
      <c r="IEE138" s="857"/>
      <c r="IEF138" s="857"/>
      <c r="IEG138" s="857"/>
      <c r="IEH138" s="857"/>
      <c r="IEI138" s="857"/>
      <c r="IEJ138" s="857"/>
      <c r="IEK138" s="857"/>
      <c r="IEL138" s="857"/>
      <c r="IEM138" s="857"/>
      <c r="IEN138" s="857"/>
      <c r="IEO138" s="857"/>
      <c r="IEP138" s="857"/>
      <c r="IEQ138" s="857"/>
      <c r="IER138" s="857"/>
      <c r="IES138" s="857"/>
      <c r="IET138" s="857"/>
      <c r="IEU138" s="857"/>
      <c r="IEV138" s="857"/>
      <c r="IEW138" s="857"/>
      <c r="IEX138" s="857"/>
      <c r="IEY138" s="857"/>
      <c r="IEZ138" s="857"/>
      <c r="IFA138" s="857"/>
      <c r="IFB138" s="857"/>
      <c r="IFC138" s="857"/>
      <c r="IFD138" s="857"/>
      <c r="IFE138" s="857"/>
      <c r="IFF138" s="857"/>
      <c r="IFG138" s="857"/>
      <c r="IFH138" s="857"/>
      <c r="IFI138" s="857"/>
      <c r="IFJ138" s="857"/>
      <c r="IFK138" s="857"/>
      <c r="IFL138" s="857"/>
      <c r="IFM138" s="857"/>
      <c r="IFN138" s="857"/>
      <c r="IFO138" s="857"/>
      <c r="IFP138" s="857"/>
      <c r="IFQ138" s="857"/>
      <c r="IFR138" s="857"/>
      <c r="IFS138" s="857"/>
      <c r="IFT138" s="857"/>
      <c r="IFU138" s="857"/>
      <c r="IFV138" s="857"/>
      <c r="IFW138" s="857"/>
      <c r="IFX138" s="857"/>
      <c r="IFY138" s="857"/>
      <c r="IFZ138" s="857"/>
      <c r="IGA138" s="857"/>
      <c r="IGB138" s="857"/>
      <c r="IGC138" s="857"/>
      <c r="IGD138" s="857"/>
      <c r="IGE138" s="857"/>
      <c r="IGF138" s="857"/>
      <c r="IGG138" s="857"/>
      <c r="IGH138" s="857"/>
      <c r="IGI138" s="857"/>
      <c r="IGJ138" s="857"/>
      <c r="IGK138" s="857"/>
      <c r="IGL138" s="857"/>
      <c r="IGM138" s="857"/>
      <c r="IGN138" s="857"/>
      <c r="IGO138" s="857"/>
      <c r="IGP138" s="857"/>
      <c r="IGQ138" s="857"/>
      <c r="IGR138" s="857"/>
      <c r="IGS138" s="857"/>
      <c r="IGT138" s="857"/>
      <c r="IGU138" s="857"/>
      <c r="IGV138" s="857"/>
      <c r="IGW138" s="857"/>
      <c r="IGX138" s="857"/>
      <c r="IGY138" s="857"/>
      <c r="IGZ138" s="857"/>
      <c r="IHA138" s="857"/>
      <c r="IHB138" s="857"/>
      <c r="IHC138" s="857"/>
      <c r="IHD138" s="857"/>
      <c r="IHE138" s="857"/>
      <c r="IHF138" s="857"/>
      <c r="IHG138" s="857"/>
      <c r="IHH138" s="857"/>
      <c r="IHI138" s="857"/>
      <c r="IHJ138" s="857"/>
      <c r="IHK138" s="857"/>
      <c r="IHL138" s="857"/>
      <c r="IHM138" s="857"/>
      <c r="IHN138" s="857"/>
      <c r="IHO138" s="857"/>
      <c r="IHP138" s="857"/>
      <c r="IHQ138" s="857"/>
      <c r="IHR138" s="857"/>
      <c r="IHS138" s="857"/>
      <c r="IHT138" s="857"/>
      <c r="IHU138" s="857"/>
      <c r="IHV138" s="857"/>
      <c r="IHW138" s="857"/>
      <c r="IHX138" s="857"/>
      <c r="IHY138" s="857"/>
      <c r="IHZ138" s="857"/>
      <c r="IIA138" s="857"/>
      <c r="IIB138" s="857"/>
      <c r="IIC138" s="857"/>
      <c r="IID138" s="857"/>
      <c r="IIE138" s="857"/>
      <c r="IIF138" s="857"/>
      <c r="IIG138" s="857"/>
      <c r="IIH138" s="857"/>
      <c r="III138" s="857"/>
      <c r="IIJ138" s="857"/>
      <c r="IIK138" s="857"/>
      <c r="IIL138" s="857"/>
      <c r="IIM138" s="857"/>
      <c r="IIN138" s="857"/>
      <c r="IIO138" s="857"/>
      <c r="IIP138" s="857"/>
      <c r="IIQ138" s="857"/>
      <c r="IIR138" s="857"/>
      <c r="IIS138" s="857"/>
      <c r="IIT138" s="857"/>
      <c r="IIU138" s="857"/>
      <c r="IIV138" s="857"/>
      <c r="IIW138" s="857"/>
      <c r="IIX138" s="857"/>
      <c r="IIY138" s="857"/>
      <c r="IIZ138" s="857"/>
      <c r="IJA138" s="857"/>
      <c r="IJB138" s="857"/>
      <c r="IJC138" s="857"/>
      <c r="IJD138" s="857"/>
      <c r="IJE138" s="857"/>
      <c r="IJF138" s="857"/>
      <c r="IJG138" s="857"/>
      <c r="IJH138" s="857"/>
      <c r="IJI138" s="857"/>
      <c r="IJJ138" s="857"/>
      <c r="IJK138" s="857"/>
      <c r="IJL138" s="857"/>
      <c r="IJM138" s="857"/>
      <c r="IJN138" s="857"/>
      <c r="IJO138" s="857"/>
      <c r="IJP138" s="857"/>
      <c r="IJQ138" s="857"/>
      <c r="IJR138" s="857"/>
      <c r="IJS138" s="857"/>
      <c r="IJT138" s="857"/>
      <c r="IJU138" s="857"/>
      <c r="IJV138" s="857"/>
      <c r="IJW138" s="857"/>
      <c r="IJX138" s="857"/>
      <c r="IJY138" s="857"/>
      <c r="IJZ138" s="857"/>
      <c r="IKA138" s="857"/>
      <c r="IKB138" s="857"/>
      <c r="IKC138" s="857"/>
      <c r="IKD138" s="857"/>
      <c r="IKE138" s="857"/>
      <c r="IKF138" s="857"/>
      <c r="IKG138" s="857"/>
      <c r="IKH138" s="857"/>
      <c r="IKI138" s="857"/>
      <c r="IKJ138" s="857"/>
      <c r="IKK138" s="857"/>
      <c r="IKL138" s="857"/>
      <c r="IKM138" s="857"/>
      <c r="IKN138" s="857"/>
      <c r="IKO138" s="857"/>
      <c r="IKP138" s="857"/>
      <c r="IKQ138" s="857"/>
      <c r="IKR138" s="857"/>
      <c r="IKS138" s="857"/>
      <c r="IKT138" s="857"/>
      <c r="IKU138" s="857"/>
      <c r="IKV138" s="857"/>
      <c r="IKW138" s="857"/>
      <c r="IKX138" s="857"/>
      <c r="IKY138" s="857"/>
      <c r="IKZ138" s="857"/>
      <c r="ILA138" s="857"/>
      <c r="ILB138" s="857"/>
      <c r="ILC138" s="857"/>
      <c r="ILD138" s="857"/>
      <c r="ILE138" s="857"/>
      <c r="ILF138" s="857"/>
      <c r="ILG138" s="857"/>
      <c r="ILH138" s="857"/>
      <c r="ILI138" s="857"/>
      <c r="ILJ138" s="857"/>
      <c r="ILK138" s="857"/>
      <c r="ILL138" s="857"/>
      <c r="ILM138" s="857"/>
      <c r="ILN138" s="857"/>
      <c r="ILO138" s="857"/>
      <c r="ILP138" s="857"/>
      <c r="ILQ138" s="857"/>
      <c r="ILR138" s="857"/>
      <c r="ILS138" s="857"/>
      <c r="ILT138" s="857"/>
      <c r="ILU138" s="857"/>
      <c r="ILV138" s="857"/>
      <c r="ILW138" s="857"/>
      <c r="ILX138" s="857"/>
      <c r="ILY138" s="857"/>
      <c r="ILZ138" s="857"/>
      <c r="IMA138" s="857"/>
      <c r="IMB138" s="857"/>
      <c r="IMC138" s="857"/>
      <c r="IMD138" s="857"/>
      <c r="IME138" s="857"/>
      <c r="IMF138" s="857"/>
      <c r="IMG138" s="857"/>
      <c r="IMH138" s="857"/>
      <c r="IMI138" s="857"/>
      <c r="IMJ138" s="857"/>
      <c r="IMK138" s="857"/>
      <c r="IML138" s="857"/>
      <c r="IMM138" s="857"/>
      <c r="IMN138" s="857"/>
      <c r="IMO138" s="857"/>
      <c r="IMP138" s="857"/>
      <c r="IMQ138" s="857"/>
      <c r="IMR138" s="857"/>
      <c r="IMS138" s="857"/>
      <c r="IMT138" s="857"/>
      <c r="IMU138" s="857"/>
      <c r="IMV138" s="857"/>
      <c r="IMW138" s="857"/>
      <c r="IMX138" s="857"/>
      <c r="IMY138" s="857"/>
      <c r="IMZ138" s="857"/>
      <c r="INA138" s="857"/>
      <c r="INB138" s="857"/>
      <c r="INC138" s="857"/>
      <c r="IND138" s="857"/>
      <c r="INE138" s="857"/>
      <c r="INF138" s="857"/>
      <c r="ING138" s="857"/>
      <c r="INH138" s="857"/>
      <c r="INI138" s="857"/>
      <c r="INJ138" s="857"/>
      <c r="INK138" s="857"/>
      <c r="INL138" s="857"/>
      <c r="INM138" s="857"/>
      <c r="INN138" s="857"/>
      <c r="INO138" s="857"/>
      <c r="INP138" s="857"/>
      <c r="INQ138" s="857"/>
      <c r="INR138" s="857"/>
      <c r="INS138" s="857"/>
      <c r="INT138" s="857"/>
      <c r="INU138" s="857"/>
      <c r="INV138" s="857"/>
      <c r="INW138" s="857"/>
      <c r="INX138" s="857"/>
      <c r="INY138" s="857"/>
      <c r="INZ138" s="857"/>
      <c r="IOA138" s="857"/>
      <c r="IOB138" s="857"/>
      <c r="IOC138" s="857"/>
      <c r="IOD138" s="857"/>
      <c r="IOE138" s="857"/>
      <c r="IOF138" s="857"/>
      <c r="IOG138" s="857"/>
      <c r="IOH138" s="857"/>
      <c r="IOI138" s="857"/>
      <c r="IOJ138" s="857"/>
      <c r="IOK138" s="857"/>
      <c r="IOL138" s="857"/>
      <c r="IOM138" s="857"/>
      <c r="ION138" s="857"/>
      <c r="IOO138" s="857"/>
      <c r="IOP138" s="857"/>
      <c r="IOQ138" s="857"/>
      <c r="IOR138" s="857"/>
      <c r="IOS138" s="857"/>
      <c r="IOT138" s="857"/>
      <c r="IOU138" s="857"/>
      <c r="IOV138" s="857"/>
      <c r="IOW138" s="857"/>
      <c r="IOX138" s="857"/>
      <c r="IOY138" s="857"/>
      <c r="IOZ138" s="857"/>
      <c r="IPA138" s="857"/>
      <c r="IPB138" s="857"/>
      <c r="IPC138" s="857"/>
      <c r="IPD138" s="857"/>
      <c r="IPE138" s="857"/>
      <c r="IPF138" s="857"/>
      <c r="IPG138" s="857"/>
      <c r="IPH138" s="857"/>
      <c r="IPI138" s="857"/>
      <c r="IPJ138" s="857"/>
      <c r="IPK138" s="857"/>
      <c r="IPL138" s="857"/>
      <c r="IPM138" s="857"/>
      <c r="IPN138" s="857"/>
      <c r="IPO138" s="857"/>
      <c r="IPP138" s="857"/>
      <c r="IPQ138" s="857"/>
      <c r="IPR138" s="857"/>
      <c r="IPS138" s="857"/>
      <c r="IPT138" s="857"/>
      <c r="IPU138" s="857"/>
      <c r="IPV138" s="857"/>
      <c r="IPW138" s="857"/>
      <c r="IPX138" s="857"/>
      <c r="IPY138" s="857"/>
      <c r="IPZ138" s="857"/>
      <c r="IQA138" s="857"/>
      <c r="IQB138" s="857"/>
      <c r="IQC138" s="857"/>
      <c r="IQD138" s="857"/>
      <c r="IQE138" s="857"/>
      <c r="IQF138" s="857"/>
      <c r="IQG138" s="857"/>
      <c r="IQH138" s="857"/>
      <c r="IQI138" s="857"/>
      <c r="IQJ138" s="857"/>
      <c r="IQK138" s="857"/>
      <c r="IQL138" s="857"/>
      <c r="IQM138" s="857"/>
      <c r="IQN138" s="857"/>
      <c r="IQO138" s="857"/>
      <c r="IQP138" s="857"/>
      <c r="IQQ138" s="857"/>
      <c r="IQR138" s="857"/>
      <c r="IQS138" s="857"/>
      <c r="IQT138" s="857"/>
      <c r="IQU138" s="857"/>
      <c r="IQV138" s="857"/>
      <c r="IQW138" s="857"/>
      <c r="IQX138" s="857"/>
      <c r="IQY138" s="857"/>
      <c r="IQZ138" s="857"/>
      <c r="IRA138" s="857"/>
      <c r="IRB138" s="857"/>
      <c r="IRC138" s="857"/>
      <c r="IRD138" s="857"/>
      <c r="IRE138" s="857"/>
      <c r="IRF138" s="857"/>
      <c r="IRG138" s="857"/>
      <c r="IRH138" s="857"/>
      <c r="IRI138" s="857"/>
      <c r="IRJ138" s="857"/>
      <c r="IRK138" s="857"/>
      <c r="IRL138" s="857"/>
      <c r="IRM138" s="857"/>
      <c r="IRN138" s="857"/>
      <c r="IRO138" s="857"/>
      <c r="IRP138" s="857"/>
      <c r="IRQ138" s="857"/>
      <c r="IRR138" s="857"/>
      <c r="IRS138" s="857"/>
      <c r="IRT138" s="857"/>
      <c r="IRU138" s="857"/>
      <c r="IRV138" s="857"/>
      <c r="IRW138" s="857"/>
      <c r="IRX138" s="857"/>
      <c r="IRY138" s="857"/>
      <c r="IRZ138" s="857"/>
      <c r="ISA138" s="857"/>
      <c r="ISB138" s="857"/>
      <c r="ISC138" s="857"/>
      <c r="ISD138" s="857"/>
      <c r="ISE138" s="857"/>
      <c r="ISF138" s="857"/>
      <c r="ISG138" s="857"/>
      <c r="ISH138" s="857"/>
      <c r="ISI138" s="857"/>
      <c r="ISJ138" s="857"/>
      <c r="ISK138" s="857"/>
      <c r="ISL138" s="857"/>
      <c r="ISM138" s="857"/>
      <c r="ISN138" s="857"/>
      <c r="ISO138" s="857"/>
      <c r="ISP138" s="857"/>
      <c r="ISQ138" s="857"/>
      <c r="ISR138" s="857"/>
      <c r="ISS138" s="857"/>
      <c r="IST138" s="857"/>
      <c r="ISU138" s="857"/>
      <c r="ISV138" s="857"/>
      <c r="ISW138" s="857"/>
      <c r="ISX138" s="857"/>
      <c r="ISY138" s="857"/>
      <c r="ISZ138" s="857"/>
      <c r="ITA138" s="857"/>
      <c r="ITB138" s="857"/>
      <c r="ITC138" s="857"/>
      <c r="ITD138" s="857"/>
      <c r="ITE138" s="857"/>
      <c r="ITF138" s="857"/>
      <c r="ITG138" s="857"/>
      <c r="ITH138" s="857"/>
      <c r="ITI138" s="857"/>
      <c r="ITJ138" s="857"/>
      <c r="ITK138" s="857"/>
      <c r="ITL138" s="857"/>
      <c r="ITM138" s="857"/>
      <c r="ITN138" s="857"/>
      <c r="ITO138" s="857"/>
      <c r="ITP138" s="857"/>
      <c r="ITQ138" s="857"/>
      <c r="ITR138" s="857"/>
      <c r="ITS138" s="857"/>
      <c r="ITT138" s="857"/>
      <c r="ITU138" s="857"/>
      <c r="ITV138" s="857"/>
      <c r="ITW138" s="857"/>
      <c r="ITX138" s="857"/>
      <c r="ITY138" s="857"/>
      <c r="ITZ138" s="857"/>
      <c r="IUA138" s="857"/>
      <c r="IUB138" s="857"/>
      <c r="IUC138" s="857"/>
      <c r="IUD138" s="857"/>
      <c r="IUE138" s="857"/>
      <c r="IUF138" s="857"/>
      <c r="IUG138" s="857"/>
      <c r="IUH138" s="857"/>
      <c r="IUI138" s="857"/>
      <c r="IUJ138" s="857"/>
      <c r="IUK138" s="857"/>
      <c r="IUL138" s="857"/>
      <c r="IUM138" s="857"/>
      <c r="IUN138" s="857"/>
      <c r="IUO138" s="857"/>
      <c r="IUP138" s="857"/>
      <c r="IUQ138" s="857"/>
      <c r="IUR138" s="857"/>
      <c r="IUS138" s="857"/>
      <c r="IUT138" s="857"/>
      <c r="IUU138" s="857"/>
      <c r="IUV138" s="857"/>
      <c r="IUW138" s="857"/>
      <c r="IUX138" s="857"/>
      <c r="IUY138" s="857"/>
      <c r="IUZ138" s="857"/>
      <c r="IVA138" s="857"/>
      <c r="IVB138" s="857"/>
      <c r="IVC138" s="857"/>
      <c r="IVD138" s="857"/>
      <c r="IVE138" s="857"/>
      <c r="IVF138" s="857"/>
      <c r="IVG138" s="857"/>
      <c r="IVH138" s="857"/>
      <c r="IVI138" s="857"/>
      <c r="IVJ138" s="857"/>
      <c r="IVK138" s="857"/>
      <c r="IVL138" s="857"/>
      <c r="IVM138" s="857"/>
      <c r="IVN138" s="857"/>
      <c r="IVO138" s="857"/>
      <c r="IVP138" s="857"/>
      <c r="IVQ138" s="857"/>
      <c r="IVR138" s="857"/>
      <c r="IVS138" s="857"/>
      <c r="IVT138" s="857"/>
      <c r="IVU138" s="857"/>
      <c r="IVV138" s="857"/>
      <c r="IVW138" s="857"/>
      <c r="IVX138" s="857"/>
      <c r="IVY138" s="857"/>
      <c r="IVZ138" s="857"/>
      <c r="IWA138" s="857"/>
      <c r="IWB138" s="857"/>
      <c r="IWC138" s="857"/>
      <c r="IWD138" s="857"/>
      <c r="IWE138" s="857"/>
      <c r="IWF138" s="857"/>
      <c r="IWG138" s="857"/>
      <c r="IWH138" s="857"/>
      <c r="IWI138" s="857"/>
      <c r="IWJ138" s="857"/>
      <c r="IWK138" s="857"/>
      <c r="IWL138" s="857"/>
      <c r="IWM138" s="857"/>
      <c r="IWN138" s="857"/>
      <c r="IWO138" s="857"/>
      <c r="IWP138" s="857"/>
      <c r="IWQ138" s="857"/>
      <c r="IWR138" s="857"/>
      <c r="IWS138" s="857"/>
      <c r="IWT138" s="857"/>
      <c r="IWU138" s="857"/>
      <c r="IWV138" s="857"/>
      <c r="IWW138" s="857"/>
      <c r="IWX138" s="857"/>
      <c r="IWY138" s="857"/>
      <c r="IWZ138" s="857"/>
      <c r="IXA138" s="857"/>
      <c r="IXB138" s="857"/>
      <c r="IXC138" s="857"/>
      <c r="IXD138" s="857"/>
      <c r="IXE138" s="857"/>
      <c r="IXF138" s="857"/>
      <c r="IXG138" s="857"/>
      <c r="IXH138" s="857"/>
      <c r="IXI138" s="857"/>
      <c r="IXJ138" s="857"/>
      <c r="IXK138" s="857"/>
      <c r="IXL138" s="857"/>
      <c r="IXM138" s="857"/>
      <c r="IXN138" s="857"/>
      <c r="IXO138" s="857"/>
      <c r="IXP138" s="857"/>
      <c r="IXQ138" s="857"/>
      <c r="IXR138" s="857"/>
      <c r="IXS138" s="857"/>
      <c r="IXT138" s="857"/>
      <c r="IXU138" s="857"/>
      <c r="IXV138" s="857"/>
      <c r="IXW138" s="857"/>
      <c r="IXX138" s="857"/>
      <c r="IXY138" s="857"/>
      <c r="IXZ138" s="857"/>
      <c r="IYA138" s="857"/>
      <c r="IYB138" s="857"/>
      <c r="IYC138" s="857"/>
      <c r="IYD138" s="857"/>
      <c r="IYE138" s="857"/>
      <c r="IYF138" s="857"/>
      <c r="IYG138" s="857"/>
      <c r="IYH138" s="857"/>
      <c r="IYI138" s="857"/>
      <c r="IYJ138" s="857"/>
      <c r="IYK138" s="857"/>
      <c r="IYL138" s="857"/>
      <c r="IYM138" s="857"/>
      <c r="IYN138" s="857"/>
      <c r="IYO138" s="857"/>
      <c r="IYP138" s="857"/>
      <c r="IYQ138" s="857"/>
      <c r="IYR138" s="857"/>
      <c r="IYS138" s="857"/>
      <c r="IYT138" s="857"/>
      <c r="IYU138" s="857"/>
      <c r="IYV138" s="857"/>
      <c r="IYW138" s="857"/>
      <c r="IYX138" s="857"/>
      <c r="IYY138" s="857"/>
      <c r="IYZ138" s="857"/>
      <c r="IZA138" s="857"/>
      <c r="IZB138" s="857"/>
      <c r="IZC138" s="857"/>
      <c r="IZD138" s="857"/>
      <c r="IZE138" s="857"/>
      <c r="IZF138" s="857"/>
      <c r="IZG138" s="857"/>
      <c r="IZH138" s="857"/>
      <c r="IZI138" s="857"/>
      <c r="IZJ138" s="857"/>
      <c r="IZK138" s="857"/>
      <c r="IZL138" s="857"/>
      <c r="IZM138" s="857"/>
      <c r="IZN138" s="857"/>
      <c r="IZO138" s="857"/>
      <c r="IZP138" s="857"/>
      <c r="IZQ138" s="857"/>
      <c r="IZR138" s="857"/>
      <c r="IZS138" s="857"/>
      <c r="IZT138" s="857"/>
      <c r="IZU138" s="857"/>
      <c r="IZV138" s="857"/>
      <c r="IZW138" s="857"/>
      <c r="IZX138" s="857"/>
      <c r="IZY138" s="857"/>
      <c r="IZZ138" s="857"/>
      <c r="JAA138" s="857"/>
      <c r="JAB138" s="857"/>
      <c r="JAC138" s="857"/>
      <c r="JAD138" s="857"/>
      <c r="JAE138" s="857"/>
      <c r="JAF138" s="857"/>
      <c r="JAG138" s="857"/>
      <c r="JAH138" s="857"/>
      <c r="JAI138" s="857"/>
      <c r="JAJ138" s="857"/>
      <c r="JAK138" s="857"/>
      <c r="JAL138" s="857"/>
      <c r="JAM138" s="857"/>
      <c r="JAN138" s="857"/>
      <c r="JAO138" s="857"/>
      <c r="JAP138" s="857"/>
      <c r="JAQ138" s="857"/>
      <c r="JAR138" s="857"/>
      <c r="JAS138" s="857"/>
      <c r="JAT138" s="857"/>
      <c r="JAU138" s="857"/>
      <c r="JAV138" s="857"/>
      <c r="JAW138" s="857"/>
      <c r="JAX138" s="857"/>
      <c r="JAY138" s="857"/>
      <c r="JAZ138" s="857"/>
      <c r="JBA138" s="857"/>
      <c r="JBB138" s="857"/>
      <c r="JBC138" s="857"/>
      <c r="JBD138" s="857"/>
      <c r="JBE138" s="857"/>
      <c r="JBF138" s="857"/>
      <c r="JBG138" s="857"/>
      <c r="JBH138" s="857"/>
      <c r="JBI138" s="857"/>
      <c r="JBJ138" s="857"/>
      <c r="JBK138" s="857"/>
      <c r="JBL138" s="857"/>
      <c r="JBM138" s="857"/>
      <c r="JBN138" s="857"/>
      <c r="JBO138" s="857"/>
      <c r="JBP138" s="857"/>
      <c r="JBQ138" s="857"/>
      <c r="JBR138" s="857"/>
      <c r="JBS138" s="857"/>
      <c r="JBT138" s="857"/>
      <c r="JBU138" s="857"/>
      <c r="JBV138" s="857"/>
      <c r="JBW138" s="857"/>
      <c r="JBX138" s="857"/>
      <c r="JBY138" s="857"/>
      <c r="JBZ138" s="857"/>
      <c r="JCA138" s="857"/>
      <c r="JCB138" s="857"/>
      <c r="JCC138" s="857"/>
      <c r="JCD138" s="857"/>
      <c r="JCE138" s="857"/>
      <c r="JCF138" s="857"/>
      <c r="JCG138" s="857"/>
      <c r="JCH138" s="857"/>
      <c r="JCI138" s="857"/>
      <c r="JCJ138" s="857"/>
      <c r="JCK138" s="857"/>
      <c r="JCL138" s="857"/>
      <c r="JCM138" s="857"/>
      <c r="JCN138" s="857"/>
      <c r="JCO138" s="857"/>
      <c r="JCP138" s="857"/>
      <c r="JCQ138" s="857"/>
      <c r="JCR138" s="857"/>
      <c r="JCS138" s="857"/>
      <c r="JCT138" s="857"/>
      <c r="JCU138" s="857"/>
      <c r="JCV138" s="857"/>
      <c r="JCW138" s="857"/>
      <c r="JCX138" s="857"/>
      <c r="JCY138" s="857"/>
      <c r="JCZ138" s="857"/>
      <c r="JDA138" s="857"/>
      <c r="JDB138" s="857"/>
      <c r="JDC138" s="857"/>
      <c r="JDD138" s="857"/>
      <c r="JDE138" s="857"/>
      <c r="JDF138" s="857"/>
      <c r="JDG138" s="857"/>
      <c r="JDH138" s="857"/>
      <c r="JDI138" s="857"/>
      <c r="JDJ138" s="857"/>
      <c r="JDK138" s="857"/>
      <c r="JDL138" s="857"/>
      <c r="JDM138" s="857"/>
      <c r="JDN138" s="857"/>
      <c r="JDO138" s="857"/>
      <c r="JDP138" s="857"/>
      <c r="JDQ138" s="857"/>
      <c r="JDR138" s="857"/>
      <c r="JDS138" s="857"/>
      <c r="JDT138" s="857"/>
      <c r="JDU138" s="857"/>
      <c r="JDV138" s="857"/>
      <c r="JDW138" s="857"/>
      <c r="JDX138" s="857"/>
      <c r="JDY138" s="857"/>
      <c r="JDZ138" s="857"/>
      <c r="JEA138" s="857"/>
      <c r="JEB138" s="857"/>
      <c r="JEC138" s="857"/>
      <c r="JED138" s="857"/>
      <c r="JEE138" s="857"/>
      <c r="JEF138" s="857"/>
      <c r="JEG138" s="857"/>
      <c r="JEH138" s="857"/>
      <c r="JEI138" s="857"/>
      <c r="JEJ138" s="857"/>
      <c r="JEK138" s="857"/>
      <c r="JEL138" s="857"/>
      <c r="JEM138" s="857"/>
      <c r="JEN138" s="857"/>
      <c r="JEO138" s="857"/>
      <c r="JEP138" s="857"/>
      <c r="JEQ138" s="857"/>
      <c r="JER138" s="857"/>
      <c r="JES138" s="857"/>
      <c r="JET138" s="857"/>
      <c r="JEU138" s="857"/>
      <c r="JEV138" s="857"/>
      <c r="JEW138" s="857"/>
      <c r="JEX138" s="857"/>
      <c r="JEY138" s="857"/>
      <c r="JEZ138" s="857"/>
      <c r="JFA138" s="857"/>
      <c r="JFB138" s="857"/>
      <c r="JFC138" s="857"/>
      <c r="JFD138" s="857"/>
      <c r="JFE138" s="857"/>
      <c r="JFF138" s="857"/>
      <c r="JFG138" s="857"/>
      <c r="JFH138" s="857"/>
      <c r="JFI138" s="857"/>
      <c r="JFJ138" s="857"/>
      <c r="JFK138" s="857"/>
      <c r="JFL138" s="857"/>
      <c r="JFM138" s="857"/>
      <c r="JFN138" s="857"/>
      <c r="JFO138" s="857"/>
      <c r="JFP138" s="857"/>
      <c r="JFQ138" s="857"/>
      <c r="JFR138" s="857"/>
      <c r="JFS138" s="857"/>
      <c r="JFT138" s="857"/>
      <c r="JFU138" s="857"/>
      <c r="JFV138" s="857"/>
      <c r="JFW138" s="857"/>
      <c r="JFX138" s="857"/>
      <c r="JFY138" s="857"/>
      <c r="JFZ138" s="857"/>
      <c r="JGA138" s="857"/>
      <c r="JGB138" s="857"/>
      <c r="JGC138" s="857"/>
      <c r="JGD138" s="857"/>
      <c r="JGE138" s="857"/>
      <c r="JGF138" s="857"/>
      <c r="JGG138" s="857"/>
      <c r="JGH138" s="857"/>
      <c r="JGI138" s="857"/>
      <c r="JGJ138" s="857"/>
      <c r="JGK138" s="857"/>
      <c r="JGL138" s="857"/>
      <c r="JGM138" s="857"/>
      <c r="JGN138" s="857"/>
      <c r="JGO138" s="857"/>
      <c r="JGP138" s="857"/>
      <c r="JGQ138" s="857"/>
      <c r="JGR138" s="857"/>
      <c r="JGS138" s="857"/>
      <c r="JGT138" s="857"/>
      <c r="JGU138" s="857"/>
      <c r="JGV138" s="857"/>
      <c r="JGW138" s="857"/>
      <c r="JGX138" s="857"/>
      <c r="JGY138" s="857"/>
      <c r="JGZ138" s="857"/>
      <c r="JHA138" s="857"/>
      <c r="JHB138" s="857"/>
      <c r="JHC138" s="857"/>
      <c r="JHD138" s="857"/>
      <c r="JHE138" s="857"/>
      <c r="JHF138" s="857"/>
      <c r="JHG138" s="857"/>
      <c r="JHH138" s="857"/>
      <c r="JHI138" s="857"/>
      <c r="JHJ138" s="857"/>
      <c r="JHK138" s="857"/>
      <c r="JHL138" s="857"/>
      <c r="JHM138" s="857"/>
      <c r="JHN138" s="857"/>
      <c r="JHO138" s="857"/>
      <c r="JHP138" s="857"/>
      <c r="JHQ138" s="857"/>
      <c r="JHR138" s="857"/>
      <c r="JHS138" s="857"/>
      <c r="JHT138" s="857"/>
      <c r="JHU138" s="857"/>
      <c r="JHV138" s="857"/>
      <c r="JHW138" s="857"/>
      <c r="JHX138" s="857"/>
      <c r="JHY138" s="857"/>
      <c r="JHZ138" s="857"/>
      <c r="JIA138" s="857"/>
      <c r="JIB138" s="857"/>
      <c r="JIC138" s="857"/>
      <c r="JID138" s="857"/>
      <c r="JIE138" s="857"/>
      <c r="JIF138" s="857"/>
      <c r="JIG138" s="857"/>
      <c r="JIH138" s="857"/>
      <c r="JII138" s="857"/>
      <c r="JIJ138" s="857"/>
      <c r="JIK138" s="857"/>
      <c r="JIL138" s="857"/>
      <c r="JIM138" s="857"/>
      <c r="JIN138" s="857"/>
      <c r="JIO138" s="857"/>
      <c r="JIP138" s="857"/>
      <c r="JIQ138" s="857"/>
      <c r="JIR138" s="857"/>
      <c r="JIS138" s="857"/>
      <c r="JIT138" s="857"/>
      <c r="JIU138" s="857"/>
      <c r="JIV138" s="857"/>
      <c r="JIW138" s="857"/>
      <c r="JIX138" s="857"/>
      <c r="JIY138" s="857"/>
      <c r="JIZ138" s="857"/>
      <c r="JJA138" s="857"/>
      <c r="JJB138" s="857"/>
      <c r="JJC138" s="857"/>
      <c r="JJD138" s="857"/>
      <c r="JJE138" s="857"/>
      <c r="JJF138" s="857"/>
      <c r="JJG138" s="857"/>
      <c r="JJH138" s="857"/>
      <c r="JJI138" s="857"/>
      <c r="JJJ138" s="857"/>
      <c r="JJK138" s="857"/>
      <c r="JJL138" s="857"/>
      <c r="JJM138" s="857"/>
      <c r="JJN138" s="857"/>
      <c r="JJO138" s="857"/>
      <c r="JJP138" s="857"/>
      <c r="JJQ138" s="857"/>
      <c r="JJR138" s="857"/>
      <c r="JJS138" s="857"/>
      <c r="JJT138" s="857"/>
      <c r="JJU138" s="857"/>
      <c r="JJV138" s="857"/>
      <c r="JJW138" s="857"/>
      <c r="JJX138" s="857"/>
      <c r="JJY138" s="857"/>
      <c r="JJZ138" s="857"/>
      <c r="JKA138" s="857"/>
      <c r="JKB138" s="857"/>
      <c r="JKC138" s="857"/>
      <c r="JKD138" s="857"/>
      <c r="JKE138" s="857"/>
      <c r="JKF138" s="857"/>
      <c r="JKG138" s="857"/>
      <c r="JKH138" s="857"/>
      <c r="JKI138" s="857"/>
      <c r="JKJ138" s="857"/>
      <c r="JKK138" s="857"/>
      <c r="JKL138" s="857"/>
      <c r="JKM138" s="857"/>
      <c r="JKN138" s="857"/>
      <c r="JKO138" s="857"/>
      <c r="JKP138" s="857"/>
      <c r="JKQ138" s="857"/>
      <c r="JKR138" s="857"/>
      <c r="JKS138" s="857"/>
      <c r="JKT138" s="857"/>
      <c r="JKU138" s="857"/>
      <c r="JKV138" s="857"/>
      <c r="JKW138" s="857"/>
      <c r="JKX138" s="857"/>
      <c r="JKY138" s="857"/>
      <c r="JKZ138" s="857"/>
      <c r="JLA138" s="857"/>
      <c r="JLB138" s="857"/>
      <c r="JLC138" s="857"/>
      <c r="JLD138" s="857"/>
      <c r="JLE138" s="857"/>
      <c r="JLF138" s="857"/>
      <c r="JLG138" s="857"/>
      <c r="JLH138" s="857"/>
      <c r="JLI138" s="857"/>
      <c r="JLJ138" s="857"/>
      <c r="JLK138" s="857"/>
      <c r="JLL138" s="857"/>
      <c r="JLM138" s="857"/>
      <c r="JLN138" s="857"/>
      <c r="JLO138" s="857"/>
      <c r="JLP138" s="857"/>
      <c r="JLQ138" s="857"/>
      <c r="JLR138" s="857"/>
      <c r="JLS138" s="857"/>
      <c r="JLT138" s="857"/>
      <c r="JLU138" s="857"/>
      <c r="JLV138" s="857"/>
      <c r="JLW138" s="857"/>
      <c r="JLX138" s="857"/>
      <c r="JLY138" s="857"/>
      <c r="JLZ138" s="857"/>
      <c r="JMA138" s="857"/>
      <c r="JMB138" s="857"/>
      <c r="JMC138" s="857"/>
      <c r="JMD138" s="857"/>
      <c r="JME138" s="857"/>
      <c r="JMF138" s="857"/>
      <c r="JMG138" s="857"/>
      <c r="JMH138" s="857"/>
      <c r="JMI138" s="857"/>
      <c r="JMJ138" s="857"/>
      <c r="JMK138" s="857"/>
      <c r="JML138" s="857"/>
      <c r="JMM138" s="857"/>
      <c r="JMN138" s="857"/>
      <c r="JMO138" s="857"/>
      <c r="JMP138" s="857"/>
      <c r="JMQ138" s="857"/>
      <c r="JMR138" s="857"/>
      <c r="JMS138" s="857"/>
      <c r="JMT138" s="857"/>
      <c r="JMU138" s="857"/>
      <c r="JMV138" s="857"/>
      <c r="JMW138" s="857"/>
      <c r="JMX138" s="857"/>
      <c r="JMY138" s="857"/>
      <c r="JMZ138" s="857"/>
      <c r="JNA138" s="857"/>
      <c r="JNB138" s="857"/>
      <c r="JNC138" s="857"/>
      <c r="JND138" s="857"/>
      <c r="JNE138" s="857"/>
      <c r="JNF138" s="857"/>
      <c r="JNG138" s="857"/>
      <c r="JNH138" s="857"/>
      <c r="JNI138" s="857"/>
      <c r="JNJ138" s="857"/>
      <c r="JNK138" s="857"/>
      <c r="JNL138" s="857"/>
      <c r="JNM138" s="857"/>
      <c r="JNN138" s="857"/>
      <c r="JNO138" s="857"/>
      <c r="JNP138" s="857"/>
      <c r="JNQ138" s="857"/>
      <c r="JNR138" s="857"/>
      <c r="JNS138" s="857"/>
      <c r="JNT138" s="857"/>
      <c r="JNU138" s="857"/>
      <c r="JNV138" s="857"/>
      <c r="JNW138" s="857"/>
      <c r="JNX138" s="857"/>
      <c r="JNY138" s="857"/>
      <c r="JNZ138" s="857"/>
      <c r="JOA138" s="857"/>
      <c r="JOB138" s="857"/>
      <c r="JOC138" s="857"/>
      <c r="JOD138" s="857"/>
      <c r="JOE138" s="857"/>
      <c r="JOF138" s="857"/>
      <c r="JOG138" s="857"/>
      <c r="JOH138" s="857"/>
      <c r="JOI138" s="857"/>
      <c r="JOJ138" s="857"/>
      <c r="JOK138" s="857"/>
      <c r="JOL138" s="857"/>
      <c r="JOM138" s="857"/>
      <c r="JON138" s="857"/>
      <c r="JOO138" s="857"/>
      <c r="JOP138" s="857"/>
      <c r="JOQ138" s="857"/>
      <c r="JOR138" s="857"/>
      <c r="JOS138" s="857"/>
      <c r="JOT138" s="857"/>
      <c r="JOU138" s="857"/>
      <c r="JOV138" s="857"/>
      <c r="JOW138" s="857"/>
      <c r="JOX138" s="857"/>
      <c r="JOY138" s="857"/>
      <c r="JOZ138" s="857"/>
      <c r="JPA138" s="857"/>
      <c r="JPB138" s="857"/>
      <c r="JPC138" s="857"/>
      <c r="JPD138" s="857"/>
      <c r="JPE138" s="857"/>
      <c r="JPF138" s="857"/>
      <c r="JPG138" s="857"/>
      <c r="JPH138" s="857"/>
      <c r="JPI138" s="857"/>
      <c r="JPJ138" s="857"/>
      <c r="JPK138" s="857"/>
      <c r="JPL138" s="857"/>
      <c r="JPM138" s="857"/>
      <c r="JPN138" s="857"/>
      <c r="JPO138" s="857"/>
      <c r="JPP138" s="857"/>
      <c r="JPQ138" s="857"/>
      <c r="JPR138" s="857"/>
      <c r="JPS138" s="857"/>
      <c r="JPT138" s="857"/>
      <c r="JPU138" s="857"/>
      <c r="JPV138" s="857"/>
      <c r="JPW138" s="857"/>
      <c r="JPX138" s="857"/>
      <c r="JPY138" s="857"/>
      <c r="JPZ138" s="857"/>
      <c r="JQA138" s="857"/>
      <c r="JQB138" s="857"/>
      <c r="JQC138" s="857"/>
      <c r="JQD138" s="857"/>
      <c r="JQE138" s="857"/>
      <c r="JQF138" s="857"/>
      <c r="JQG138" s="857"/>
      <c r="JQH138" s="857"/>
      <c r="JQI138" s="857"/>
      <c r="JQJ138" s="857"/>
      <c r="JQK138" s="857"/>
      <c r="JQL138" s="857"/>
      <c r="JQM138" s="857"/>
      <c r="JQN138" s="857"/>
      <c r="JQO138" s="857"/>
      <c r="JQP138" s="857"/>
      <c r="JQQ138" s="857"/>
      <c r="JQR138" s="857"/>
      <c r="JQS138" s="857"/>
      <c r="JQT138" s="857"/>
      <c r="JQU138" s="857"/>
      <c r="JQV138" s="857"/>
      <c r="JQW138" s="857"/>
      <c r="JQX138" s="857"/>
      <c r="JQY138" s="857"/>
      <c r="JQZ138" s="857"/>
      <c r="JRA138" s="857"/>
      <c r="JRB138" s="857"/>
      <c r="JRC138" s="857"/>
      <c r="JRD138" s="857"/>
      <c r="JRE138" s="857"/>
      <c r="JRF138" s="857"/>
      <c r="JRG138" s="857"/>
      <c r="JRH138" s="857"/>
      <c r="JRI138" s="857"/>
      <c r="JRJ138" s="857"/>
      <c r="JRK138" s="857"/>
      <c r="JRL138" s="857"/>
      <c r="JRM138" s="857"/>
      <c r="JRN138" s="857"/>
      <c r="JRO138" s="857"/>
      <c r="JRP138" s="857"/>
      <c r="JRQ138" s="857"/>
      <c r="JRR138" s="857"/>
      <c r="JRS138" s="857"/>
      <c r="JRT138" s="857"/>
      <c r="JRU138" s="857"/>
      <c r="JRV138" s="857"/>
      <c r="JRW138" s="857"/>
      <c r="JRX138" s="857"/>
      <c r="JRY138" s="857"/>
      <c r="JRZ138" s="857"/>
      <c r="JSA138" s="857"/>
      <c r="JSB138" s="857"/>
      <c r="JSC138" s="857"/>
      <c r="JSD138" s="857"/>
      <c r="JSE138" s="857"/>
      <c r="JSF138" s="857"/>
      <c r="JSG138" s="857"/>
      <c r="JSH138" s="857"/>
      <c r="JSI138" s="857"/>
      <c r="JSJ138" s="857"/>
      <c r="JSK138" s="857"/>
      <c r="JSL138" s="857"/>
      <c r="JSM138" s="857"/>
      <c r="JSN138" s="857"/>
      <c r="JSO138" s="857"/>
      <c r="JSP138" s="857"/>
      <c r="JSQ138" s="857"/>
      <c r="JSR138" s="857"/>
      <c r="JSS138" s="857"/>
      <c r="JST138" s="857"/>
      <c r="JSU138" s="857"/>
      <c r="JSV138" s="857"/>
      <c r="JSW138" s="857"/>
      <c r="JSX138" s="857"/>
      <c r="JSY138" s="857"/>
      <c r="JSZ138" s="857"/>
      <c r="JTA138" s="857"/>
      <c r="JTB138" s="857"/>
      <c r="JTC138" s="857"/>
      <c r="JTD138" s="857"/>
      <c r="JTE138" s="857"/>
      <c r="JTF138" s="857"/>
      <c r="JTG138" s="857"/>
      <c r="JTH138" s="857"/>
      <c r="JTI138" s="857"/>
      <c r="JTJ138" s="857"/>
      <c r="JTK138" s="857"/>
      <c r="JTL138" s="857"/>
      <c r="JTM138" s="857"/>
      <c r="JTN138" s="857"/>
      <c r="JTO138" s="857"/>
      <c r="JTP138" s="857"/>
      <c r="JTQ138" s="857"/>
      <c r="JTR138" s="857"/>
      <c r="JTS138" s="857"/>
      <c r="JTT138" s="857"/>
      <c r="JTU138" s="857"/>
      <c r="JTV138" s="857"/>
      <c r="JTW138" s="857"/>
      <c r="JTX138" s="857"/>
      <c r="JTY138" s="857"/>
      <c r="JTZ138" s="857"/>
      <c r="JUA138" s="857"/>
      <c r="JUB138" s="857"/>
      <c r="JUC138" s="857"/>
      <c r="JUD138" s="857"/>
      <c r="JUE138" s="857"/>
      <c r="JUF138" s="857"/>
      <c r="JUG138" s="857"/>
      <c r="JUH138" s="857"/>
      <c r="JUI138" s="857"/>
      <c r="JUJ138" s="857"/>
      <c r="JUK138" s="857"/>
      <c r="JUL138" s="857"/>
      <c r="JUM138" s="857"/>
      <c r="JUN138" s="857"/>
      <c r="JUO138" s="857"/>
      <c r="JUP138" s="857"/>
      <c r="JUQ138" s="857"/>
      <c r="JUR138" s="857"/>
      <c r="JUS138" s="857"/>
      <c r="JUT138" s="857"/>
      <c r="JUU138" s="857"/>
      <c r="JUV138" s="857"/>
      <c r="JUW138" s="857"/>
      <c r="JUX138" s="857"/>
      <c r="JUY138" s="857"/>
      <c r="JUZ138" s="857"/>
      <c r="JVA138" s="857"/>
      <c r="JVB138" s="857"/>
      <c r="JVC138" s="857"/>
      <c r="JVD138" s="857"/>
      <c r="JVE138" s="857"/>
      <c r="JVF138" s="857"/>
      <c r="JVG138" s="857"/>
      <c r="JVH138" s="857"/>
      <c r="JVI138" s="857"/>
      <c r="JVJ138" s="857"/>
      <c r="JVK138" s="857"/>
      <c r="JVL138" s="857"/>
      <c r="JVM138" s="857"/>
      <c r="JVN138" s="857"/>
      <c r="JVO138" s="857"/>
      <c r="JVP138" s="857"/>
      <c r="JVQ138" s="857"/>
      <c r="JVR138" s="857"/>
      <c r="JVS138" s="857"/>
      <c r="JVT138" s="857"/>
      <c r="JVU138" s="857"/>
      <c r="JVV138" s="857"/>
      <c r="JVW138" s="857"/>
      <c r="JVX138" s="857"/>
      <c r="JVY138" s="857"/>
      <c r="JVZ138" s="857"/>
      <c r="JWA138" s="857"/>
      <c r="JWB138" s="857"/>
      <c r="JWC138" s="857"/>
      <c r="JWD138" s="857"/>
      <c r="JWE138" s="857"/>
      <c r="JWF138" s="857"/>
      <c r="JWG138" s="857"/>
      <c r="JWH138" s="857"/>
      <c r="JWI138" s="857"/>
      <c r="JWJ138" s="857"/>
      <c r="JWK138" s="857"/>
      <c r="JWL138" s="857"/>
      <c r="JWM138" s="857"/>
      <c r="JWN138" s="857"/>
      <c r="JWO138" s="857"/>
      <c r="JWP138" s="857"/>
      <c r="JWQ138" s="857"/>
      <c r="JWR138" s="857"/>
      <c r="JWS138" s="857"/>
      <c r="JWT138" s="857"/>
      <c r="JWU138" s="857"/>
      <c r="JWV138" s="857"/>
      <c r="JWW138" s="857"/>
      <c r="JWX138" s="857"/>
      <c r="JWY138" s="857"/>
      <c r="JWZ138" s="857"/>
      <c r="JXA138" s="857"/>
      <c r="JXB138" s="857"/>
      <c r="JXC138" s="857"/>
      <c r="JXD138" s="857"/>
      <c r="JXE138" s="857"/>
      <c r="JXF138" s="857"/>
      <c r="JXG138" s="857"/>
      <c r="JXH138" s="857"/>
      <c r="JXI138" s="857"/>
      <c r="JXJ138" s="857"/>
      <c r="JXK138" s="857"/>
      <c r="JXL138" s="857"/>
      <c r="JXM138" s="857"/>
      <c r="JXN138" s="857"/>
      <c r="JXO138" s="857"/>
      <c r="JXP138" s="857"/>
      <c r="JXQ138" s="857"/>
      <c r="JXR138" s="857"/>
      <c r="JXS138" s="857"/>
      <c r="JXT138" s="857"/>
      <c r="JXU138" s="857"/>
      <c r="JXV138" s="857"/>
      <c r="JXW138" s="857"/>
      <c r="JXX138" s="857"/>
      <c r="JXY138" s="857"/>
      <c r="JXZ138" s="857"/>
      <c r="JYA138" s="857"/>
      <c r="JYB138" s="857"/>
      <c r="JYC138" s="857"/>
      <c r="JYD138" s="857"/>
      <c r="JYE138" s="857"/>
      <c r="JYF138" s="857"/>
      <c r="JYG138" s="857"/>
      <c r="JYH138" s="857"/>
      <c r="JYI138" s="857"/>
      <c r="JYJ138" s="857"/>
      <c r="JYK138" s="857"/>
      <c r="JYL138" s="857"/>
      <c r="JYM138" s="857"/>
      <c r="JYN138" s="857"/>
      <c r="JYO138" s="857"/>
      <c r="JYP138" s="857"/>
      <c r="JYQ138" s="857"/>
      <c r="JYR138" s="857"/>
      <c r="JYS138" s="857"/>
      <c r="JYT138" s="857"/>
      <c r="JYU138" s="857"/>
      <c r="JYV138" s="857"/>
      <c r="JYW138" s="857"/>
      <c r="JYX138" s="857"/>
      <c r="JYY138" s="857"/>
      <c r="JYZ138" s="857"/>
      <c r="JZA138" s="857"/>
      <c r="JZB138" s="857"/>
      <c r="JZC138" s="857"/>
      <c r="JZD138" s="857"/>
      <c r="JZE138" s="857"/>
      <c r="JZF138" s="857"/>
      <c r="JZG138" s="857"/>
      <c r="JZH138" s="857"/>
      <c r="JZI138" s="857"/>
      <c r="JZJ138" s="857"/>
      <c r="JZK138" s="857"/>
      <c r="JZL138" s="857"/>
      <c r="JZM138" s="857"/>
      <c r="JZN138" s="857"/>
      <c r="JZO138" s="857"/>
      <c r="JZP138" s="857"/>
      <c r="JZQ138" s="857"/>
      <c r="JZR138" s="857"/>
      <c r="JZS138" s="857"/>
      <c r="JZT138" s="857"/>
      <c r="JZU138" s="857"/>
      <c r="JZV138" s="857"/>
      <c r="JZW138" s="857"/>
      <c r="JZX138" s="857"/>
      <c r="JZY138" s="857"/>
      <c r="JZZ138" s="857"/>
      <c r="KAA138" s="857"/>
      <c r="KAB138" s="857"/>
      <c r="KAC138" s="857"/>
      <c r="KAD138" s="857"/>
      <c r="KAE138" s="857"/>
      <c r="KAF138" s="857"/>
      <c r="KAG138" s="857"/>
      <c r="KAH138" s="857"/>
      <c r="KAI138" s="857"/>
      <c r="KAJ138" s="857"/>
      <c r="KAK138" s="857"/>
      <c r="KAL138" s="857"/>
      <c r="KAM138" s="857"/>
      <c r="KAN138" s="857"/>
      <c r="KAO138" s="857"/>
      <c r="KAP138" s="857"/>
      <c r="KAQ138" s="857"/>
      <c r="KAR138" s="857"/>
      <c r="KAS138" s="857"/>
      <c r="KAT138" s="857"/>
      <c r="KAU138" s="857"/>
      <c r="KAV138" s="857"/>
      <c r="KAW138" s="857"/>
      <c r="KAX138" s="857"/>
      <c r="KAY138" s="857"/>
      <c r="KAZ138" s="857"/>
      <c r="KBA138" s="857"/>
      <c r="KBB138" s="857"/>
      <c r="KBC138" s="857"/>
      <c r="KBD138" s="857"/>
      <c r="KBE138" s="857"/>
      <c r="KBF138" s="857"/>
      <c r="KBG138" s="857"/>
      <c r="KBH138" s="857"/>
      <c r="KBI138" s="857"/>
      <c r="KBJ138" s="857"/>
      <c r="KBK138" s="857"/>
      <c r="KBL138" s="857"/>
      <c r="KBM138" s="857"/>
      <c r="KBN138" s="857"/>
      <c r="KBO138" s="857"/>
      <c r="KBP138" s="857"/>
      <c r="KBQ138" s="857"/>
      <c r="KBR138" s="857"/>
      <c r="KBS138" s="857"/>
      <c r="KBT138" s="857"/>
      <c r="KBU138" s="857"/>
      <c r="KBV138" s="857"/>
      <c r="KBW138" s="857"/>
      <c r="KBX138" s="857"/>
      <c r="KBY138" s="857"/>
      <c r="KBZ138" s="857"/>
      <c r="KCA138" s="857"/>
      <c r="KCB138" s="857"/>
      <c r="KCC138" s="857"/>
      <c r="KCD138" s="857"/>
      <c r="KCE138" s="857"/>
      <c r="KCF138" s="857"/>
      <c r="KCG138" s="857"/>
      <c r="KCH138" s="857"/>
      <c r="KCI138" s="857"/>
      <c r="KCJ138" s="857"/>
      <c r="KCK138" s="857"/>
      <c r="KCL138" s="857"/>
      <c r="KCM138" s="857"/>
      <c r="KCN138" s="857"/>
      <c r="KCO138" s="857"/>
      <c r="KCP138" s="857"/>
      <c r="KCQ138" s="857"/>
      <c r="KCR138" s="857"/>
      <c r="KCS138" s="857"/>
      <c r="KCT138" s="857"/>
      <c r="KCU138" s="857"/>
      <c r="KCV138" s="857"/>
      <c r="KCW138" s="857"/>
      <c r="KCX138" s="857"/>
      <c r="KCY138" s="857"/>
      <c r="KCZ138" s="857"/>
      <c r="KDA138" s="857"/>
      <c r="KDB138" s="857"/>
      <c r="KDC138" s="857"/>
      <c r="KDD138" s="857"/>
      <c r="KDE138" s="857"/>
      <c r="KDF138" s="857"/>
      <c r="KDG138" s="857"/>
      <c r="KDH138" s="857"/>
      <c r="KDI138" s="857"/>
      <c r="KDJ138" s="857"/>
      <c r="KDK138" s="857"/>
      <c r="KDL138" s="857"/>
      <c r="KDM138" s="857"/>
      <c r="KDN138" s="857"/>
      <c r="KDO138" s="857"/>
      <c r="KDP138" s="857"/>
      <c r="KDQ138" s="857"/>
      <c r="KDR138" s="857"/>
      <c r="KDS138" s="857"/>
      <c r="KDT138" s="857"/>
      <c r="KDU138" s="857"/>
      <c r="KDV138" s="857"/>
      <c r="KDW138" s="857"/>
      <c r="KDX138" s="857"/>
      <c r="KDY138" s="857"/>
      <c r="KDZ138" s="857"/>
      <c r="KEA138" s="857"/>
      <c r="KEB138" s="857"/>
      <c r="KEC138" s="857"/>
      <c r="KED138" s="857"/>
      <c r="KEE138" s="857"/>
      <c r="KEF138" s="857"/>
      <c r="KEG138" s="857"/>
      <c r="KEH138" s="857"/>
      <c r="KEI138" s="857"/>
      <c r="KEJ138" s="857"/>
      <c r="KEK138" s="857"/>
      <c r="KEL138" s="857"/>
      <c r="KEM138" s="857"/>
      <c r="KEN138" s="857"/>
      <c r="KEO138" s="857"/>
      <c r="KEP138" s="857"/>
      <c r="KEQ138" s="857"/>
      <c r="KER138" s="857"/>
      <c r="KES138" s="857"/>
      <c r="KET138" s="857"/>
      <c r="KEU138" s="857"/>
      <c r="KEV138" s="857"/>
      <c r="KEW138" s="857"/>
      <c r="KEX138" s="857"/>
      <c r="KEY138" s="857"/>
      <c r="KEZ138" s="857"/>
      <c r="KFA138" s="857"/>
      <c r="KFB138" s="857"/>
      <c r="KFC138" s="857"/>
      <c r="KFD138" s="857"/>
      <c r="KFE138" s="857"/>
      <c r="KFF138" s="857"/>
      <c r="KFG138" s="857"/>
      <c r="KFH138" s="857"/>
      <c r="KFI138" s="857"/>
      <c r="KFJ138" s="857"/>
      <c r="KFK138" s="857"/>
      <c r="KFL138" s="857"/>
      <c r="KFM138" s="857"/>
      <c r="KFN138" s="857"/>
      <c r="KFO138" s="857"/>
      <c r="KFP138" s="857"/>
      <c r="KFQ138" s="857"/>
      <c r="KFR138" s="857"/>
      <c r="KFS138" s="857"/>
      <c r="KFT138" s="857"/>
      <c r="KFU138" s="857"/>
      <c r="KFV138" s="857"/>
      <c r="KFW138" s="857"/>
      <c r="KFX138" s="857"/>
      <c r="KFY138" s="857"/>
      <c r="KFZ138" s="857"/>
      <c r="KGA138" s="857"/>
      <c r="KGB138" s="857"/>
      <c r="KGC138" s="857"/>
      <c r="KGD138" s="857"/>
      <c r="KGE138" s="857"/>
      <c r="KGF138" s="857"/>
      <c r="KGG138" s="857"/>
      <c r="KGH138" s="857"/>
      <c r="KGI138" s="857"/>
      <c r="KGJ138" s="857"/>
      <c r="KGK138" s="857"/>
      <c r="KGL138" s="857"/>
      <c r="KGM138" s="857"/>
      <c r="KGN138" s="857"/>
      <c r="KGO138" s="857"/>
      <c r="KGP138" s="857"/>
      <c r="KGQ138" s="857"/>
      <c r="KGR138" s="857"/>
      <c r="KGS138" s="857"/>
      <c r="KGT138" s="857"/>
      <c r="KGU138" s="857"/>
      <c r="KGV138" s="857"/>
      <c r="KGW138" s="857"/>
      <c r="KGX138" s="857"/>
      <c r="KGY138" s="857"/>
      <c r="KGZ138" s="857"/>
      <c r="KHA138" s="857"/>
      <c r="KHB138" s="857"/>
      <c r="KHC138" s="857"/>
      <c r="KHD138" s="857"/>
      <c r="KHE138" s="857"/>
      <c r="KHF138" s="857"/>
      <c r="KHG138" s="857"/>
      <c r="KHH138" s="857"/>
      <c r="KHI138" s="857"/>
      <c r="KHJ138" s="857"/>
      <c r="KHK138" s="857"/>
      <c r="KHL138" s="857"/>
      <c r="KHM138" s="857"/>
      <c r="KHN138" s="857"/>
      <c r="KHO138" s="857"/>
      <c r="KHP138" s="857"/>
      <c r="KHQ138" s="857"/>
      <c r="KHR138" s="857"/>
      <c r="KHS138" s="857"/>
      <c r="KHT138" s="857"/>
      <c r="KHU138" s="857"/>
      <c r="KHV138" s="857"/>
      <c r="KHW138" s="857"/>
      <c r="KHX138" s="857"/>
      <c r="KHY138" s="857"/>
      <c r="KHZ138" s="857"/>
      <c r="KIA138" s="857"/>
      <c r="KIB138" s="857"/>
      <c r="KIC138" s="857"/>
      <c r="KID138" s="857"/>
      <c r="KIE138" s="857"/>
      <c r="KIF138" s="857"/>
      <c r="KIG138" s="857"/>
      <c r="KIH138" s="857"/>
      <c r="KII138" s="857"/>
      <c r="KIJ138" s="857"/>
      <c r="KIK138" s="857"/>
      <c r="KIL138" s="857"/>
      <c r="KIM138" s="857"/>
      <c r="KIN138" s="857"/>
      <c r="KIO138" s="857"/>
      <c r="KIP138" s="857"/>
      <c r="KIQ138" s="857"/>
      <c r="KIR138" s="857"/>
      <c r="KIS138" s="857"/>
      <c r="KIT138" s="857"/>
      <c r="KIU138" s="857"/>
      <c r="KIV138" s="857"/>
      <c r="KIW138" s="857"/>
      <c r="KIX138" s="857"/>
      <c r="KIY138" s="857"/>
      <c r="KIZ138" s="857"/>
      <c r="KJA138" s="857"/>
      <c r="KJB138" s="857"/>
      <c r="KJC138" s="857"/>
      <c r="KJD138" s="857"/>
      <c r="KJE138" s="857"/>
      <c r="KJF138" s="857"/>
      <c r="KJG138" s="857"/>
      <c r="KJH138" s="857"/>
      <c r="KJI138" s="857"/>
      <c r="KJJ138" s="857"/>
      <c r="KJK138" s="857"/>
      <c r="KJL138" s="857"/>
      <c r="KJM138" s="857"/>
      <c r="KJN138" s="857"/>
      <c r="KJO138" s="857"/>
      <c r="KJP138" s="857"/>
      <c r="KJQ138" s="857"/>
      <c r="KJR138" s="857"/>
      <c r="KJS138" s="857"/>
      <c r="KJT138" s="857"/>
      <c r="KJU138" s="857"/>
      <c r="KJV138" s="857"/>
      <c r="KJW138" s="857"/>
      <c r="KJX138" s="857"/>
      <c r="KJY138" s="857"/>
      <c r="KJZ138" s="857"/>
      <c r="KKA138" s="857"/>
      <c r="KKB138" s="857"/>
      <c r="KKC138" s="857"/>
      <c r="KKD138" s="857"/>
      <c r="KKE138" s="857"/>
      <c r="KKF138" s="857"/>
      <c r="KKG138" s="857"/>
      <c r="KKH138" s="857"/>
      <c r="KKI138" s="857"/>
      <c r="KKJ138" s="857"/>
      <c r="KKK138" s="857"/>
      <c r="KKL138" s="857"/>
      <c r="KKM138" s="857"/>
      <c r="KKN138" s="857"/>
      <c r="KKO138" s="857"/>
      <c r="KKP138" s="857"/>
      <c r="KKQ138" s="857"/>
      <c r="KKR138" s="857"/>
      <c r="KKS138" s="857"/>
      <c r="KKT138" s="857"/>
      <c r="KKU138" s="857"/>
      <c r="KKV138" s="857"/>
      <c r="KKW138" s="857"/>
      <c r="KKX138" s="857"/>
      <c r="KKY138" s="857"/>
      <c r="KKZ138" s="857"/>
      <c r="KLA138" s="857"/>
      <c r="KLB138" s="857"/>
      <c r="KLC138" s="857"/>
      <c r="KLD138" s="857"/>
      <c r="KLE138" s="857"/>
      <c r="KLF138" s="857"/>
      <c r="KLG138" s="857"/>
      <c r="KLH138" s="857"/>
      <c r="KLI138" s="857"/>
      <c r="KLJ138" s="857"/>
      <c r="KLK138" s="857"/>
      <c r="KLL138" s="857"/>
      <c r="KLM138" s="857"/>
      <c r="KLN138" s="857"/>
      <c r="KLO138" s="857"/>
      <c r="KLP138" s="857"/>
      <c r="KLQ138" s="857"/>
      <c r="KLR138" s="857"/>
      <c r="KLS138" s="857"/>
      <c r="KLT138" s="857"/>
      <c r="KLU138" s="857"/>
      <c r="KLV138" s="857"/>
      <c r="KLW138" s="857"/>
      <c r="KLX138" s="857"/>
      <c r="KLY138" s="857"/>
      <c r="KLZ138" s="857"/>
      <c r="KMA138" s="857"/>
      <c r="KMB138" s="857"/>
      <c r="KMC138" s="857"/>
      <c r="KMD138" s="857"/>
      <c r="KME138" s="857"/>
      <c r="KMF138" s="857"/>
      <c r="KMG138" s="857"/>
      <c r="KMH138" s="857"/>
      <c r="KMI138" s="857"/>
      <c r="KMJ138" s="857"/>
      <c r="KMK138" s="857"/>
      <c r="KML138" s="857"/>
      <c r="KMM138" s="857"/>
      <c r="KMN138" s="857"/>
      <c r="KMO138" s="857"/>
      <c r="KMP138" s="857"/>
      <c r="KMQ138" s="857"/>
      <c r="KMR138" s="857"/>
      <c r="KMS138" s="857"/>
      <c r="KMT138" s="857"/>
      <c r="KMU138" s="857"/>
      <c r="KMV138" s="857"/>
      <c r="KMW138" s="857"/>
      <c r="KMX138" s="857"/>
      <c r="KMY138" s="857"/>
      <c r="KMZ138" s="857"/>
      <c r="KNA138" s="857"/>
      <c r="KNB138" s="857"/>
      <c r="KNC138" s="857"/>
      <c r="KND138" s="857"/>
      <c r="KNE138" s="857"/>
      <c r="KNF138" s="857"/>
      <c r="KNG138" s="857"/>
      <c r="KNH138" s="857"/>
      <c r="KNI138" s="857"/>
      <c r="KNJ138" s="857"/>
      <c r="KNK138" s="857"/>
      <c r="KNL138" s="857"/>
      <c r="KNM138" s="857"/>
      <c r="KNN138" s="857"/>
      <c r="KNO138" s="857"/>
      <c r="KNP138" s="857"/>
      <c r="KNQ138" s="857"/>
      <c r="KNR138" s="857"/>
      <c r="KNS138" s="857"/>
      <c r="KNT138" s="857"/>
      <c r="KNU138" s="857"/>
      <c r="KNV138" s="857"/>
      <c r="KNW138" s="857"/>
      <c r="KNX138" s="857"/>
      <c r="KNY138" s="857"/>
      <c r="KNZ138" s="857"/>
      <c r="KOA138" s="857"/>
      <c r="KOB138" s="857"/>
      <c r="KOC138" s="857"/>
      <c r="KOD138" s="857"/>
      <c r="KOE138" s="857"/>
      <c r="KOF138" s="857"/>
      <c r="KOG138" s="857"/>
      <c r="KOH138" s="857"/>
      <c r="KOI138" s="857"/>
      <c r="KOJ138" s="857"/>
      <c r="KOK138" s="857"/>
      <c r="KOL138" s="857"/>
      <c r="KOM138" s="857"/>
      <c r="KON138" s="857"/>
      <c r="KOO138" s="857"/>
      <c r="KOP138" s="857"/>
      <c r="KOQ138" s="857"/>
      <c r="KOR138" s="857"/>
      <c r="KOS138" s="857"/>
      <c r="KOT138" s="857"/>
      <c r="KOU138" s="857"/>
      <c r="KOV138" s="857"/>
      <c r="KOW138" s="857"/>
      <c r="KOX138" s="857"/>
      <c r="KOY138" s="857"/>
      <c r="KOZ138" s="857"/>
      <c r="KPA138" s="857"/>
      <c r="KPB138" s="857"/>
      <c r="KPC138" s="857"/>
      <c r="KPD138" s="857"/>
      <c r="KPE138" s="857"/>
      <c r="KPF138" s="857"/>
      <c r="KPG138" s="857"/>
      <c r="KPH138" s="857"/>
      <c r="KPI138" s="857"/>
      <c r="KPJ138" s="857"/>
      <c r="KPK138" s="857"/>
      <c r="KPL138" s="857"/>
      <c r="KPM138" s="857"/>
      <c r="KPN138" s="857"/>
      <c r="KPO138" s="857"/>
      <c r="KPP138" s="857"/>
      <c r="KPQ138" s="857"/>
      <c r="KPR138" s="857"/>
      <c r="KPS138" s="857"/>
      <c r="KPT138" s="857"/>
      <c r="KPU138" s="857"/>
      <c r="KPV138" s="857"/>
      <c r="KPW138" s="857"/>
      <c r="KPX138" s="857"/>
      <c r="KPY138" s="857"/>
      <c r="KPZ138" s="857"/>
      <c r="KQA138" s="857"/>
      <c r="KQB138" s="857"/>
      <c r="KQC138" s="857"/>
      <c r="KQD138" s="857"/>
      <c r="KQE138" s="857"/>
      <c r="KQF138" s="857"/>
      <c r="KQG138" s="857"/>
      <c r="KQH138" s="857"/>
      <c r="KQI138" s="857"/>
      <c r="KQJ138" s="857"/>
      <c r="KQK138" s="857"/>
      <c r="KQL138" s="857"/>
      <c r="KQM138" s="857"/>
      <c r="KQN138" s="857"/>
      <c r="KQO138" s="857"/>
      <c r="KQP138" s="857"/>
      <c r="KQQ138" s="857"/>
      <c r="KQR138" s="857"/>
      <c r="KQS138" s="857"/>
      <c r="KQT138" s="857"/>
      <c r="KQU138" s="857"/>
      <c r="KQV138" s="857"/>
      <c r="KQW138" s="857"/>
      <c r="KQX138" s="857"/>
      <c r="KQY138" s="857"/>
      <c r="KQZ138" s="857"/>
      <c r="KRA138" s="857"/>
      <c r="KRB138" s="857"/>
      <c r="KRC138" s="857"/>
      <c r="KRD138" s="857"/>
      <c r="KRE138" s="857"/>
      <c r="KRF138" s="857"/>
      <c r="KRG138" s="857"/>
      <c r="KRH138" s="857"/>
      <c r="KRI138" s="857"/>
      <c r="KRJ138" s="857"/>
      <c r="KRK138" s="857"/>
      <c r="KRL138" s="857"/>
      <c r="KRM138" s="857"/>
      <c r="KRN138" s="857"/>
      <c r="KRO138" s="857"/>
      <c r="KRP138" s="857"/>
      <c r="KRQ138" s="857"/>
      <c r="KRR138" s="857"/>
      <c r="KRS138" s="857"/>
      <c r="KRT138" s="857"/>
      <c r="KRU138" s="857"/>
      <c r="KRV138" s="857"/>
      <c r="KRW138" s="857"/>
      <c r="KRX138" s="857"/>
      <c r="KRY138" s="857"/>
      <c r="KRZ138" s="857"/>
      <c r="KSA138" s="857"/>
      <c r="KSB138" s="857"/>
      <c r="KSC138" s="857"/>
      <c r="KSD138" s="857"/>
      <c r="KSE138" s="857"/>
      <c r="KSF138" s="857"/>
      <c r="KSG138" s="857"/>
      <c r="KSH138" s="857"/>
      <c r="KSI138" s="857"/>
      <c r="KSJ138" s="857"/>
      <c r="KSK138" s="857"/>
      <c r="KSL138" s="857"/>
      <c r="KSM138" s="857"/>
      <c r="KSN138" s="857"/>
      <c r="KSO138" s="857"/>
      <c r="KSP138" s="857"/>
      <c r="KSQ138" s="857"/>
      <c r="KSR138" s="857"/>
      <c r="KSS138" s="857"/>
      <c r="KST138" s="857"/>
      <c r="KSU138" s="857"/>
      <c r="KSV138" s="857"/>
      <c r="KSW138" s="857"/>
      <c r="KSX138" s="857"/>
      <c r="KSY138" s="857"/>
      <c r="KSZ138" s="857"/>
      <c r="KTA138" s="857"/>
      <c r="KTB138" s="857"/>
      <c r="KTC138" s="857"/>
      <c r="KTD138" s="857"/>
      <c r="KTE138" s="857"/>
      <c r="KTF138" s="857"/>
      <c r="KTG138" s="857"/>
      <c r="KTH138" s="857"/>
      <c r="KTI138" s="857"/>
      <c r="KTJ138" s="857"/>
      <c r="KTK138" s="857"/>
      <c r="KTL138" s="857"/>
      <c r="KTM138" s="857"/>
      <c r="KTN138" s="857"/>
      <c r="KTO138" s="857"/>
      <c r="KTP138" s="857"/>
      <c r="KTQ138" s="857"/>
      <c r="KTR138" s="857"/>
      <c r="KTS138" s="857"/>
      <c r="KTT138" s="857"/>
      <c r="KTU138" s="857"/>
      <c r="KTV138" s="857"/>
      <c r="KTW138" s="857"/>
      <c r="KTX138" s="857"/>
      <c r="KTY138" s="857"/>
      <c r="KTZ138" s="857"/>
      <c r="KUA138" s="857"/>
      <c r="KUB138" s="857"/>
      <c r="KUC138" s="857"/>
      <c r="KUD138" s="857"/>
      <c r="KUE138" s="857"/>
      <c r="KUF138" s="857"/>
      <c r="KUG138" s="857"/>
      <c r="KUH138" s="857"/>
      <c r="KUI138" s="857"/>
      <c r="KUJ138" s="857"/>
      <c r="KUK138" s="857"/>
      <c r="KUL138" s="857"/>
      <c r="KUM138" s="857"/>
      <c r="KUN138" s="857"/>
      <c r="KUO138" s="857"/>
      <c r="KUP138" s="857"/>
      <c r="KUQ138" s="857"/>
      <c r="KUR138" s="857"/>
      <c r="KUS138" s="857"/>
      <c r="KUT138" s="857"/>
      <c r="KUU138" s="857"/>
      <c r="KUV138" s="857"/>
      <c r="KUW138" s="857"/>
      <c r="KUX138" s="857"/>
      <c r="KUY138" s="857"/>
      <c r="KUZ138" s="857"/>
      <c r="KVA138" s="857"/>
      <c r="KVB138" s="857"/>
      <c r="KVC138" s="857"/>
      <c r="KVD138" s="857"/>
      <c r="KVE138" s="857"/>
      <c r="KVF138" s="857"/>
      <c r="KVG138" s="857"/>
      <c r="KVH138" s="857"/>
      <c r="KVI138" s="857"/>
      <c r="KVJ138" s="857"/>
      <c r="KVK138" s="857"/>
      <c r="KVL138" s="857"/>
      <c r="KVM138" s="857"/>
      <c r="KVN138" s="857"/>
      <c r="KVO138" s="857"/>
      <c r="KVP138" s="857"/>
      <c r="KVQ138" s="857"/>
      <c r="KVR138" s="857"/>
      <c r="KVS138" s="857"/>
      <c r="KVT138" s="857"/>
      <c r="KVU138" s="857"/>
      <c r="KVV138" s="857"/>
      <c r="KVW138" s="857"/>
      <c r="KVX138" s="857"/>
      <c r="KVY138" s="857"/>
      <c r="KVZ138" s="857"/>
      <c r="KWA138" s="857"/>
      <c r="KWB138" s="857"/>
      <c r="KWC138" s="857"/>
      <c r="KWD138" s="857"/>
      <c r="KWE138" s="857"/>
      <c r="KWF138" s="857"/>
      <c r="KWG138" s="857"/>
      <c r="KWH138" s="857"/>
      <c r="KWI138" s="857"/>
      <c r="KWJ138" s="857"/>
      <c r="KWK138" s="857"/>
      <c r="KWL138" s="857"/>
      <c r="KWM138" s="857"/>
      <c r="KWN138" s="857"/>
      <c r="KWO138" s="857"/>
      <c r="KWP138" s="857"/>
      <c r="KWQ138" s="857"/>
      <c r="KWR138" s="857"/>
      <c r="KWS138" s="857"/>
      <c r="KWT138" s="857"/>
      <c r="KWU138" s="857"/>
      <c r="KWV138" s="857"/>
      <c r="KWW138" s="857"/>
      <c r="KWX138" s="857"/>
      <c r="KWY138" s="857"/>
      <c r="KWZ138" s="857"/>
      <c r="KXA138" s="857"/>
      <c r="KXB138" s="857"/>
      <c r="KXC138" s="857"/>
      <c r="KXD138" s="857"/>
      <c r="KXE138" s="857"/>
      <c r="KXF138" s="857"/>
      <c r="KXG138" s="857"/>
      <c r="KXH138" s="857"/>
      <c r="KXI138" s="857"/>
      <c r="KXJ138" s="857"/>
      <c r="KXK138" s="857"/>
      <c r="KXL138" s="857"/>
      <c r="KXM138" s="857"/>
      <c r="KXN138" s="857"/>
      <c r="KXO138" s="857"/>
      <c r="KXP138" s="857"/>
      <c r="KXQ138" s="857"/>
      <c r="KXR138" s="857"/>
      <c r="KXS138" s="857"/>
      <c r="KXT138" s="857"/>
      <c r="KXU138" s="857"/>
      <c r="KXV138" s="857"/>
      <c r="KXW138" s="857"/>
      <c r="KXX138" s="857"/>
      <c r="KXY138" s="857"/>
      <c r="KXZ138" s="857"/>
      <c r="KYA138" s="857"/>
      <c r="KYB138" s="857"/>
      <c r="KYC138" s="857"/>
      <c r="KYD138" s="857"/>
      <c r="KYE138" s="857"/>
      <c r="KYF138" s="857"/>
      <c r="KYG138" s="857"/>
      <c r="KYH138" s="857"/>
      <c r="KYI138" s="857"/>
      <c r="KYJ138" s="857"/>
      <c r="KYK138" s="857"/>
      <c r="KYL138" s="857"/>
      <c r="KYM138" s="857"/>
      <c r="KYN138" s="857"/>
      <c r="KYO138" s="857"/>
      <c r="KYP138" s="857"/>
      <c r="KYQ138" s="857"/>
      <c r="KYR138" s="857"/>
      <c r="KYS138" s="857"/>
      <c r="KYT138" s="857"/>
      <c r="KYU138" s="857"/>
      <c r="KYV138" s="857"/>
      <c r="KYW138" s="857"/>
      <c r="KYX138" s="857"/>
      <c r="KYY138" s="857"/>
      <c r="KYZ138" s="857"/>
      <c r="KZA138" s="857"/>
      <c r="KZB138" s="857"/>
      <c r="KZC138" s="857"/>
      <c r="KZD138" s="857"/>
      <c r="KZE138" s="857"/>
      <c r="KZF138" s="857"/>
      <c r="KZG138" s="857"/>
      <c r="KZH138" s="857"/>
      <c r="KZI138" s="857"/>
      <c r="KZJ138" s="857"/>
      <c r="KZK138" s="857"/>
      <c r="KZL138" s="857"/>
      <c r="KZM138" s="857"/>
      <c r="KZN138" s="857"/>
      <c r="KZO138" s="857"/>
      <c r="KZP138" s="857"/>
      <c r="KZQ138" s="857"/>
      <c r="KZR138" s="857"/>
      <c r="KZS138" s="857"/>
      <c r="KZT138" s="857"/>
      <c r="KZU138" s="857"/>
      <c r="KZV138" s="857"/>
      <c r="KZW138" s="857"/>
      <c r="KZX138" s="857"/>
      <c r="KZY138" s="857"/>
      <c r="KZZ138" s="857"/>
      <c r="LAA138" s="857"/>
      <c r="LAB138" s="857"/>
      <c r="LAC138" s="857"/>
      <c r="LAD138" s="857"/>
      <c r="LAE138" s="857"/>
      <c r="LAF138" s="857"/>
      <c r="LAG138" s="857"/>
      <c r="LAH138" s="857"/>
      <c r="LAI138" s="857"/>
      <c r="LAJ138" s="857"/>
      <c r="LAK138" s="857"/>
      <c r="LAL138" s="857"/>
      <c r="LAM138" s="857"/>
      <c r="LAN138" s="857"/>
      <c r="LAO138" s="857"/>
      <c r="LAP138" s="857"/>
      <c r="LAQ138" s="857"/>
      <c r="LAR138" s="857"/>
      <c r="LAS138" s="857"/>
      <c r="LAT138" s="857"/>
      <c r="LAU138" s="857"/>
      <c r="LAV138" s="857"/>
      <c r="LAW138" s="857"/>
      <c r="LAX138" s="857"/>
      <c r="LAY138" s="857"/>
      <c r="LAZ138" s="857"/>
      <c r="LBA138" s="857"/>
      <c r="LBB138" s="857"/>
      <c r="LBC138" s="857"/>
      <c r="LBD138" s="857"/>
      <c r="LBE138" s="857"/>
      <c r="LBF138" s="857"/>
      <c r="LBG138" s="857"/>
      <c r="LBH138" s="857"/>
      <c r="LBI138" s="857"/>
      <c r="LBJ138" s="857"/>
      <c r="LBK138" s="857"/>
      <c r="LBL138" s="857"/>
      <c r="LBM138" s="857"/>
      <c r="LBN138" s="857"/>
      <c r="LBO138" s="857"/>
      <c r="LBP138" s="857"/>
      <c r="LBQ138" s="857"/>
      <c r="LBR138" s="857"/>
      <c r="LBS138" s="857"/>
      <c r="LBT138" s="857"/>
      <c r="LBU138" s="857"/>
      <c r="LBV138" s="857"/>
      <c r="LBW138" s="857"/>
      <c r="LBX138" s="857"/>
      <c r="LBY138" s="857"/>
      <c r="LBZ138" s="857"/>
      <c r="LCA138" s="857"/>
      <c r="LCB138" s="857"/>
      <c r="LCC138" s="857"/>
      <c r="LCD138" s="857"/>
      <c r="LCE138" s="857"/>
      <c r="LCF138" s="857"/>
      <c r="LCG138" s="857"/>
      <c r="LCH138" s="857"/>
      <c r="LCI138" s="857"/>
      <c r="LCJ138" s="857"/>
      <c r="LCK138" s="857"/>
      <c r="LCL138" s="857"/>
      <c r="LCM138" s="857"/>
      <c r="LCN138" s="857"/>
      <c r="LCO138" s="857"/>
      <c r="LCP138" s="857"/>
      <c r="LCQ138" s="857"/>
      <c r="LCR138" s="857"/>
      <c r="LCS138" s="857"/>
      <c r="LCT138" s="857"/>
      <c r="LCU138" s="857"/>
      <c r="LCV138" s="857"/>
      <c r="LCW138" s="857"/>
      <c r="LCX138" s="857"/>
      <c r="LCY138" s="857"/>
      <c r="LCZ138" s="857"/>
      <c r="LDA138" s="857"/>
      <c r="LDB138" s="857"/>
      <c r="LDC138" s="857"/>
      <c r="LDD138" s="857"/>
      <c r="LDE138" s="857"/>
      <c r="LDF138" s="857"/>
      <c r="LDG138" s="857"/>
      <c r="LDH138" s="857"/>
      <c r="LDI138" s="857"/>
      <c r="LDJ138" s="857"/>
      <c r="LDK138" s="857"/>
      <c r="LDL138" s="857"/>
      <c r="LDM138" s="857"/>
      <c r="LDN138" s="857"/>
      <c r="LDO138" s="857"/>
      <c r="LDP138" s="857"/>
      <c r="LDQ138" s="857"/>
      <c r="LDR138" s="857"/>
      <c r="LDS138" s="857"/>
      <c r="LDT138" s="857"/>
      <c r="LDU138" s="857"/>
      <c r="LDV138" s="857"/>
      <c r="LDW138" s="857"/>
      <c r="LDX138" s="857"/>
      <c r="LDY138" s="857"/>
      <c r="LDZ138" s="857"/>
      <c r="LEA138" s="857"/>
      <c r="LEB138" s="857"/>
      <c r="LEC138" s="857"/>
      <c r="LED138" s="857"/>
      <c r="LEE138" s="857"/>
      <c r="LEF138" s="857"/>
      <c r="LEG138" s="857"/>
      <c r="LEH138" s="857"/>
      <c r="LEI138" s="857"/>
      <c r="LEJ138" s="857"/>
      <c r="LEK138" s="857"/>
      <c r="LEL138" s="857"/>
      <c r="LEM138" s="857"/>
      <c r="LEN138" s="857"/>
      <c r="LEO138" s="857"/>
      <c r="LEP138" s="857"/>
      <c r="LEQ138" s="857"/>
      <c r="LER138" s="857"/>
      <c r="LES138" s="857"/>
      <c r="LET138" s="857"/>
      <c r="LEU138" s="857"/>
      <c r="LEV138" s="857"/>
      <c r="LEW138" s="857"/>
      <c r="LEX138" s="857"/>
      <c r="LEY138" s="857"/>
      <c r="LEZ138" s="857"/>
      <c r="LFA138" s="857"/>
      <c r="LFB138" s="857"/>
      <c r="LFC138" s="857"/>
      <c r="LFD138" s="857"/>
      <c r="LFE138" s="857"/>
      <c r="LFF138" s="857"/>
      <c r="LFG138" s="857"/>
      <c r="LFH138" s="857"/>
      <c r="LFI138" s="857"/>
      <c r="LFJ138" s="857"/>
      <c r="LFK138" s="857"/>
      <c r="LFL138" s="857"/>
      <c r="LFM138" s="857"/>
      <c r="LFN138" s="857"/>
      <c r="LFO138" s="857"/>
      <c r="LFP138" s="857"/>
      <c r="LFQ138" s="857"/>
      <c r="LFR138" s="857"/>
      <c r="LFS138" s="857"/>
      <c r="LFT138" s="857"/>
      <c r="LFU138" s="857"/>
      <c r="LFV138" s="857"/>
      <c r="LFW138" s="857"/>
      <c r="LFX138" s="857"/>
      <c r="LFY138" s="857"/>
      <c r="LFZ138" s="857"/>
      <c r="LGA138" s="857"/>
      <c r="LGB138" s="857"/>
      <c r="LGC138" s="857"/>
      <c r="LGD138" s="857"/>
      <c r="LGE138" s="857"/>
      <c r="LGF138" s="857"/>
      <c r="LGG138" s="857"/>
      <c r="LGH138" s="857"/>
      <c r="LGI138" s="857"/>
      <c r="LGJ138" s="857"/>
      <c r="LGK138" s="857"/>
      <c r="LGL138" s="857"/>
      <c r="LGM138" s="857"/>
      <c r="LGN138" s="857"/>
      <c r="LGO138" s="857"/>
      <c r="LGP138" s="857"/>
      <c r="LGQ138" s="857"/>
      <c r="LGR138" s="857"/>
      <c r="LGS138" s="857"/>
      <c r="LGT138" s="857"/>
      <c r="LGU138" s="857"/>
      <c r="LGV138" s="857"/>
      <c r="LGW138" s="857"/>
      <c r="LGX138" s="857"/>
      <c r="LGY138" s="857"/>
      <c r="LGZ138" s="857"/>
      <c r="LHA138" s="857"/>
      <c r="LHB138" s="857"/>
      <c r="LHC138" s="857"/>
      <c r="LHD138" s="857"/>
      <c r="LHE138" s="857"/>
      <c r="LHF138" s="857"/>
      <c r="LHG138" s="857"/>
      <c r="LHH138" s="857"/>
      <c r="LHI138" s="857"/>
      <c r="LHJ138" s="857"/>
      <c r="LHK138" s="857"/>
      <c r="LHL138" s="857"/>
      <c r="LHM138" s="857"/>
      <c r="LHN138" s="857"/>
      <c r="LHO138" s="857"/>
      <c r="LHP138" s="857"/>
      <c r="LHQ138" s="857"/>
      <c r="LHR138" s="857"/>
      <c r="LHS138" s="857"/>
      <c r="LHT138" s="857"/>
      <c r="LHU138" s="857"/>
      <c r="LHV138" s="857"/>
      <c r="LHW138" s="857"/>
      <c r="LHX138" s="857"/>
      <c r="LHY138" s="857"/>
      <c r="LHZ138" s="857"/>
      <c r="LIA138" s="857"/>
      <c r="LIB138" s="857"/>
      <c r="LIC138" s="857"/>
      <c r="LID138" s="857"/>
      <c r="LIE138" s="857"/>
      <c r="LIF138" s="857"/>
      <c r="LIG138" s="857"/>
      <c r="LIH138" s="857"/>
      <c r="LII138" s="857"/>
      <c r="LIJ138" s="857"/>
      <c r="LIK138" s="857"/>
      <c r="LIL138" s="857"/>
      <c r="LIM138" s="857"/>
      <c r="LIN138" s="857"/>
      <c r="LIO138" s="857"/>
      <c r="LIP138" s="857"/>
      <c r="LIQ138" s="857"/>
      <c r="LIR138" s="857"/>
      <c r="LIS138" s="857"/>
      <c r="LIT138" s="857"/>
      <c r="LIU138" s="857"/>
      <c r="LIV138" s="857"/>
      <c r="LIW138" s="857"/>
      <c r="LIX138" s="857"/>
      <c r="LIY138" s="857"/>
      <c r="LIZ138" s="857"/>
      <c r="LJA138" s="857"/>
      <c r="LJB138" s="857"/>
      <c r="LJC138" s="857"/>
      <c r="LJD138" s="857"/>
      <c r="LJE138" s="857"/>
      <c r="LJF138" s="857"/>
      <c r="LJG138" s="857"/>
      <c r="LJH138" s="857"/>
      <c r="LJI138" s="857"/>
      <c r="LJJ138" s="857"/>
      <c r="LJK138" s="857"/>
      <c r="LJL138" s="857"/>
      <c r="LJM138" s="857"/>
      <c r="LJN138" s="857"/>
      <c r="LJO138" s="857"/>
      <c r="LJP138" s="857"/>
      <c r="LJQ138" s="857"/>
      <c r="LJR138" s="857"/>
      <c r="LJS138" s="857"/>
      <c r="LJT138" s="857"/>
      <c r="LJU138" s="857"/>
      <c r="LJV138" s="857"/>
      <c r="LJW138" s="857"/>
      <c r="LJX138" s="857"/>
      <c r="LJY138" s="857"/>
      <c r="LJZ138" s="857"/>
      <c r="LKA138" s="857"/>
      <c r="LKB138" s="857"/>
      <c r="LKC138" s="857"/>
      <c r="LKD138" s="857"/>
      <c r="LKE138" s="857"/>
      <c r="LKF138" s="857"/>
      <c r="LKG138" s="857"/>
      <c r="LKH138" s="857"/>
      <c r="LKI138" s="857"/>
      <c r="LKJ138" s="857"/>
      <c r="LKK138" s="857"/>
      <c r="LKL138" s="857"/>
      <c r="LKM138" s="857"/>
      <c r="LKN138" s="857"/>
      <c r="LKO138" s="857"/>
      <c r="LKP138" s="857"/>
      <c r="LKQ138" s="857"/>
      <c r="LKR138" s="857"/>
      <c r="LKS138" s="857"/>
      <c r="LKT138" s="857"/>
      <c r="LKU138" s="857"/>
      <c r="LKV138" s="857"/>
      <c r="LKW138" s="857"/>
      <c r="LKX138" s="857"/>
      <c r="LKY138" s="857"/>
      <c r="LKZ138" s="857"/>
      <c r="LLA138" s="857"/>
      <c r="LLB138" s="857"/>
      <c r="LLC138" s="857"/>
      <c r="LLD138" s="857"/>
      <c r="LLE138" s="857"/>
      <c r="LLF138" s="857"/>
      <c r="LLG138" s="857"/>
      <c r="LLH138" s="857"/>
      <c r="LLI138" s="857"/>
      <c r="LLJ138" s="857"/>
      <c r="LLK138" s="857"/>
      <c r="LLL138" s="857"/>
      <c r="LLM138" s="857"/>
      <c r="LLN138" s="857"/>
      <c r="LLO138" s="857"/>
      <c r="LLP138" s="857"/>
      <c r="LLQ138" s="857"/>
      <c r="LLR138" s="857"/>
      <c r="LLS138" s="857"/>
      <c r="LLT138" s="857"/>
      <c r="LLU138" s="857"/>
      <c r="LLV138" s="857"/>
      <c r="LLW138" s="857"/>
      <c r="LLX138" s="857"/>
      <c r="LLY138" s="857"/>
      <c r="LLZ138" s="857"/>
      <c r="LMA138" s="857"/>
      <c r="LMB138" s="857"/>
      <c r="LMC138" s="857"/>
      <c r="LMD138" s="857"/>
      <c r="LME138" s="857"/>
      <c r="LMF138" s="857"/>
      <c r="LMG138" s="857"/>
      <c r="LMH138" s="857"/>
      <c r="LMI138" s="857"/>
      <c r="LMJ138" s="857"/>
      <c r="LMK138" s="857"/>
      <c r="LML138" s="857"/>
      <c r="LMM138" s="857"/>
      <c r="LMN138" s="857"/>
      <c r="LMO138" s="857"/>
      <c r="LMP138" s="857"/>
      <c r="LMQ138" s="857"/>
      <c r="LMR138" s="857"/>
      <c r="LMS138" s="857"/>
      <c r="LMT138" s="857"/>
      <c r="LMU138" s="857"/>
      <c r="LMV138" s="857"/>
      <c r="LMW138" s="857"/>
      <c r="LMX138" s="857"/>
      <c r="LMY138" s="857"/>
      <c r="LMZ138" s="857"/>
      <c r="LNA138" s="857"/>
      <c r="LNB138" s="857"/>
      <c r="LNC138" s="857"/>
      <c r="LND138" s="857"/>
      <c r="LNE138" s="857"/>
      <c r="LNF138" s="857"/>
      <c r="LNG138" s="857"/>
      <c r="LNH138" s="857"/>
      <c r="LNI138" s="857"/>
      <c r="LNJ138" s="857"/>
      <c r="LNK138" s="857"/>
      <c r="LNL138" s="857"/>
      <c r="LNM138" s="857"/>
      <c r="LNN138" s="857"/>
      <c r="LNO138" s="857"/>
      <c r="LNP138" s="857"/>
      <c r="LNQ138" s="857"/>
      <c r="LNR138" s="857"/>
      <c r="LNS138" s="857"/>
      <c r="LNT138" s="857"/>
      <c r="LNU138" s="857"/>
      <c r="LNV138" s="857"/>
      <c r="LNW138" s="857"/>
      <c r="LNX138" s="857"/>
      <c r="LNY138" s="857"/>
      <c r="LNZ138" s="857"/>
      <c r="LOA138" s="857"/>
      <c r="LOB138" s="857"/>
      <c r="LOC138" s="857"/>
      <c r="LOD138" s="857"/>
      <c r="LOE138" s="857"/>
      <c r="LOF138" s="857"/>
      <c r="LOG138" s="857"/>
      <c r="LOH138" s="857"/>
      <c r="LOI138" s="857"/>
      <c r="LOJ138" s="857"/>
      <c r="LOK138" s="857"/>
      <c r="LOL138" s="857"/>
      <c r="LOM138" s="857"/>
      <c r="LON138" s="857"/>
      <c r="LOO138" s="857"/>
      <c r="LOP138" s="857"/>
      <c r="LOQ138" s="857"/>
      <c r="LOR138" s="857"/>
      <c r="LOS138" s="857"/>
      <c r="LOT138" s="857"/>
      <c r="LOU138" s="857"/>
      <c r="LOV138" s="857"/>
      <c r="LOW138" s="857"/>
      <c r="LOX138" s="857"/>
      <c r="LOY138" s="857"/>
      <c r="LOZ138" s="857"/>
      <c r="LPA138" s="857"/>
      <c r="LPB138" s="857"/>
      <c r="LPC138" s="857"/>
      <c r="LPD138" s="857"/>
      <c r="LPE138" s="857"/>
      <c r="LPF138" s="857"/>
      <c r="LPG138" s="857"/>
      <c r="LPH138" s="857"/>
      <c r="LPI138" s="857"/>
      <c r="LPJ138" s="857"/>
      <c r="LPK138" s="857"/>
      <c r="LPL138" s="857"/>
      <c r="LPM138" s="857"/>
      <c r="LPN138" s="857"/>
      <c r="LPO138" s="857"/>
      <c r="LPP138" s="857"/>
      <c r="LPQ138" s="857"/>
      <c r="LPR138" s="857"/>
      <c r="LPS138" s="857"/>
      <c r="LPT138" s="857"/>
      <c r="LPU138" s="857"/>
      <c r="LPV138" s="857"/>
      <c r="LPW138" s="857"/>
      <c r="LPX138" s="857"/>
      <c r="LPY138" s="857"/>
      <c r="LPZ138" s="857"/>
      <c r="LQA138" s="857"/>
      <c r="LQB138" s="857"/>
      <c r="LQC138" s="857"/>
      <c r="LQD138" s="857"/>
      <c r="LQE138" s="857"/>
      <c r="LQF138" s="857"/>
      <c r="LQG138" s="857"/>
      <c r="LQH138" s="857"/>
      <c r="LQI138" s="857"/>
      <c r="LQJ138" s="857"/>
      <c r="LQK138" s="857"/>
      <c r="LQL138" s="857"/>
      <c r="LQM138" s="857"/>
      <c r="LQN138" s="857"/>
      <c r="LQO138" s="857"/>
      <c r="LQP138" s="857"/>
      <c r="LQQ138" s="857"/>
      <c r="LQR138" s="857"/>
      <c r="LQS138" s="857"/>
      <c r="LQT138" s="857"/>
      <c r="LQU138" s="857"/>
      <c r="LQV138" s="857"/>
      <c r="LQW138" s="857"/>
      <c r="LQX138" s="857"/>
      <c r="LQY138" s="857"/>
      <c r="LQZ138" s="857"/>
      <c r="LRA138" s="857"/>
      <c r="LRB138" s="857"/>
      <c r="LRC138" s="857"/>
      <c r="LRD138" s="857"/>
      <c r="LRE138" s="857"/>
      <c r="LRF138" s="857"/>
      <c r="LRG138" s="857"/>
      <c r="LRH138" s="857"/>
      <c r="LRI138" s="857"/>
      <c r="LRJ138" s="857"/>
      <c r="LRK138" s="857"/>
      <c r="LRL138" s="857"/>
      <c r="LRM138" s="857"/>
      <c r="LRN138" s="857"/>
      <c r="LRO138" s="857"/>
      <c r="LRP138" s="857"/>
      <c r="LRQ138" s="857"/>
      <c r="LRR138" s="857"/>
      <c r="LRS138" s="857"/>
      <c r="LRT138" s="857"/>
      <c r="LRU138" s="857"/>
      <c r="LRV138" s="857"/>
      <c r="LRW138" s="857"/>
      <c r="LRX138" s="857"/>
      <c r="LRY138" s="857"/>
      <c r="LRZ138" s="857"/>
      <c r="LSA138" s="857"/>
      <c r="LSB138" s="857"/>
      <c r="LSC138" s="857"/>
      <c r="LSD138" s="857"/>
      <c r="LSE138" s="857"/>
      <c r="LSF138" s="857"/>
      <c r="LSG138" s="857"/>
      <c r="LSH138" s="857"/>
      <c r="LSI138" s="857"/>
      <c r="LSJ138" s="857"/>
      <c r="LSK138" s="857"/>
      <c r="LSL138" s="857"/>
      <c r="LSM138" s="857"/>
      <c r="LSN138" s="857"/>
      <c r="LSO138" s="857"/>
      <c r="LSP138" s="857"/>
      <c r="LSQ138" s="857"/>
      <c r="LSR138" s="857"/>
      <c r="LSS138" s="857"/>
      <c r="LST138" s="857"/>
      <c r="LSU138" s="857"/>
      <c r="LSV138" s="857"/>
      <c r="LSW138" s="857"/>
      <c r="LSX138" s="857"/>
      <c r="LSY138" s="857"/>
      <c r="LSZ138" s="857"/>
      <c r="LTA138" s="857"/>
      <c r="LTB138" s="857"/>
      <c r="LTC138" s="857"/>
      <c r="LTD138" s="857"/>
      <c r="LTE138" s="857"/>
      <c r="LTF138" s="857"/>
      <c r="LTG138" s="857"/>
      <c r="LTH138" s="857"/>
      <c r="LTI138" s="857"/>
      <c r="LTJ138" s="857"/>
      <c r="LTK138" s="857"/>
      <c r="LTL138" s="857"/>
      <c r="LTM138" s="857"/>
      <c r="LTN138" s="857"/>
      <c r="LTO138" s="857"/>
      <c r="LTP138" s="857"/>
      <c r="LTQ138" s="857"/>
      <c r="LTR138" s="857"/>
      <c r="LTS138" s="857"/>
      <c r="LTT138" s="857"/>
      <c r="LTU138" s="857"/>
      <c r="LTV138" s="857"/>
      <c r="LTW138" s="857"/>
      <c r="LTX138" s="857"/>
      <c r="LTY138" s="857"/>
      <c r="LTZ138" s="857"/>
      <c r="LUA138" s="857"/>
      <c r="LUB138" s="857"/>
      <c r="LUC138" s="857"/>
      <c r="LUD138" s="857"/>
      <c r="LUE138" s="857"/>
      <c r="LUF138" s="857"/>
      <c r="LUG138" s="857"/>
      <c r="LUH138" s="857"/>
      <c r="LUI138" s="857"/>
      <c r="LUJ138" s="857"/>
      <c r="LUK138" s="857"/>
      <c r="LUL138" s="857"/>
      <c r="LUM138" s="857"/>
      <c r="LUN138" s="857"/>
      <c r="LUO138" s="857"/>
      <c r="LUP138" s="857"/>
      <c r="LUQ138" s="857"/>
      <c r="LUR138" s="857"/>
      <c r="LUS138" s="857"/>
      <c r="LUT138" s="857"/>
      <c r="LUU138" s="857"/>
      <c r="LUV138" s="857"/>
      <c r="LUW138" s="857"/>
      <c r="LUX138" s="857"/>
      <c r="LUY138" s="857"/>
      <c r="LUZ138" s="857"/>
      <c r="LVA138" s="857"/>
      <c r="LVB138" s="857"/>
      <c r="LVC138" s="857"/>
      <c r="LVD138" s="857"/>
      <c r="LVE138" s="857"/>
      <c r="LVF138" s="857"/>
      <c r="LVG138" s="857"/>
      <c r="LVH138" s="857"/>
      <c r="LVI138" s="857"/>
      <c r="LVJ138" s="857"/>
      <c r="LVK138" s="857"/>
      <c r="LVL138" s="857"/>
      <c r="LVM138" s="857"/>
      <c r="LVN138" s="857"/>
      <c r="LVO138" s="857"/>
      <c r="LVP138" s="857"/>
      <c r="LVQ138" s="857"/>
      <c r="LVR138" s="857"/>
      <c r="LVS138" s="857"/>
      <c r="LVT138" s="857"/>
      <c r="LVU138" s="857"/>
      <c r="LVV138" s="857"/>
      <c r="LVW138" s="857"/>
      <c r="LVX138" s="857"/>
      <c r="LVY138" s="857"/>
      <c r="LVZ138" s="857"/>
      <c r="LWA138" s="857"/>
      <c r="LWB138" s="857"/>
      <c r="LWC138" s="857"/>
      <c r="LWD138" s="857"/>
      <c r="LWE138" s="857"/>
      <c r="LWF138" s="857"/>
      <c r="LWG138" s="857"/>
      <c r="LWH138" s="857"/>
      <c r="LWI138" s="857"/>
      <c r="LWJ138" s="857"/>
      <c r="LWK138" s="857"/>
      <c r="LWL138" s="857"/>
      <c r="LWM138" s="857"/>
      <c r="LWN138" s="857"/>
      <c r="LWO138" s="857"/>
      <c r="LWP138" s="857"/>
      <c r="LWQ138" s="857"/>
      <c r="LWR138" s="857"/>
      <c r="LWS138" s="857"/>
      <c r="LWT138" s="857"/>
      <c r="LWU138" s="857"/>
      <c r="LWV138" s="857"/>
      <c r="LWW138" s="857"/>
      <c r="LWX138" s="857"/>
      <c r="LWY138" s="857"/>
      <c r="LWZ138" s="857"/>
      <c r="LXA138" s="857"/>
      <c r="LXB138" s="857"/>
      <c r="LXC138" s="857"/>
      <c r="LXD138" s="857"/>
      <c r="LXE138" s="857"/>
      <c r="LXF138" s="857"/>
      <c r="LXG138" s="857"/>
      <c r="LXH138" s="857"/>
      <c r="LXI138" s="857"/>
      <c r="LXJ138" s="857"/>
      <c r="LXK138" s="857"/>
      <c r="LXL138" s="857"/>
      <c r="LXM138" s="857"/>
      <c r="LXN138" s="857"/>
      <c r="LXO138" s="857"/>
      <c r="LXP138" s="857"/>
      <c r="LXQ138" s="857"/>
      <c r="LXR138" s="857"/>
      <c r="LXS138" s="857"/>
      <c r="LXT138" s="857"/>
      <c r="LXU138" s="857"/>
      <c r="LXV138" s="857"/>
      <c r="LXW138" s="857"/>
      <c r="LXX138" s="857"/>
      <c r="LXY138" s="857"/>
      <c r="LXZ138" s="857"/>
      <c r="LYA138" s="857"/>
      <c r="LYB138" s="857"/>
      <c r="LYC138" s="857"/>
      <c r="LYD138" s="857"/>
      <c r="LYE138" s="857"/>
      <c r="LYF138" s="857"/>
      <c r="LYG138" s="857"/>
      <c r="LYH138" s="857"/>
      <c r="LYI138" s="857"/>
      <c r="LYJ138" s="857"/>
      <c r="LYK138" s="857"/>
      <c r="LYL138" s="857"/>
      <c r="LYM138" s="857"/>
      <c r="LYN138" s="857"/>
      <c r="LYO138" s="857"/>
      <c r="LYP138" s="857"/>
      <c r="LYQ138" s="857"/>
      <c r="LYR138" s="857"/>
      <c r="LYS138" s="857"/>
      <c r="LYT138" s="857"/>
      <c r="LYU138" s="857"/>
      <c r="LYV138" s="857"/>
      <c r="LYW138" s="857"/>
      <c r="LYX138" s="857"/>
      <c r="LYY138" s="857"/>
      <c r="LYZ138" s="857"/>
      <c r="LZA138" s="857"/>
      <c r="LZB138" s="857"/>
      <c r="LZC138" s="857"/>
      <c r="LZD138" s="857"/>
      <c r="LZE138" s="857"/>
      <c r="LZF138" s="857"/>
      <c r="LZG138" s="857"/>
      <c r="LZH138" s="857"/>
      <c r="LZI138" s="857"/>
      <c r="LZJ138" s="857"/>
      <c r="LZK138" s="857"/>
      <c r="LZL138" s="857"/>
      <c r="LZM138" s="857"/>
      <c r="LZN138" s="857"/>
      <c r="LZO138" s="857"/>
      <c r="LZP138" s="857"/>
      <c r="LZQ138" s="857"/>
      <c r="LZR138" s="857"/>
      <c r="LZS138" s="857"/>
      <c r="LZT138" s="857"/>
      <c r="LZU138" s="857"/>
      <c r="LZV138" s="857"/>
      <c r="LZW138" s="857"/>
      <c r="LZX138" s="857"/>
      <c r="LZY138" s="857"/>
      <c r="LZZ138" s="857"/>
      <c r="MAA138" s="857"/>
      <c r="MAB138" s="857"/>
      <c r="MAC138" s="857"/>
      <c r="MAD138" s="857"/>
      <c r="MAE138" s="857"/>
      <c r="MAF138" s="857"/>
      <c r="MAG138" s="857"/>
      <c r="MAH138" s="857"/>
      <c r="MAI138" s="857"/>
      <c r="MAJ138" s="857"/>
      <c r="MAK138" s="857"/>
      <c r="MAL138" s="857"/>
      <c r="MAM138" s="857"/>
      <c r="MAN138" s="857"/>
      <c r="MAO138" s="857"/>
      <c r="MAP138" s="857"/>
      <c r="MAQ138" s="857"/>
      <c r="MAR138" s="857"/>
      <c r="MAS138" s="857"/>
      <c r="MAT138" s="857"/>
      <c r="MAU138" s="857"/>
      <c r="MAV138" s="857"/>
      <c r="MAW138" s="857"/>
      <c r="MAX138" s="857"/>
      <c r="MAY138" s="857"/>
      <c r="MAZ138" s="857"/>
      <c r="MBA138" s="857"/>
      <c r="MBB138" s="857"/>
      <c r="MBC138" s="857"/>
      <c r="MBD138" s="857"/>
      <c r="MBE138" s="857"/>
      <c r="MBF138" s="857"/>
      <c r="MBG138" s="857"/>
      <c r="MBH138" s="857"/>
      <c r="MBI138" s="857"/>
      <c r="MBJ138" s="857"/>
      <c r="MBK138" s="857"/>
      <c r="MBL138" s="857"/>
      <c r="MBM138" s="857"/>
      <c r="MBN138" s="857"/>
      <c r="MBO138" s="857"/>
      <c r="MBP138" s="857"/>
      <c r="MBQ138" s="857"/>
      <c r="MBR138" s="857"/>
      <c r="MBS138" s="857"/>
      <c r="MBT138" s="857"/>
      <c r="MBU138" s="857"/>
      <c r="MBV138" s="857"/>
      <c r="MBW138" s="857"/>
      <c r="MBX138" s="857"/>
      <c r="MBY138" s="857"/>
      <c r="MBZ138" s="857"/>
      <c r="MCA138" s="857"/>
      <c r="MCB138" s="857"/>
      <c r="MCC138" s="857"/>
      <c r="MCD138" s="857"/>
      <c r="MCE138" s="857"/>
      <c r="MCF138" s="857"/>
      <c r="MCG138" s="857"/>
      <c r="MCH138" s="857"/>
      <c r="MCI138" s="857"/>
      <c r="MCJ138" s="857"/>
      <c r="MCK138" s="857"/>
      <c r="MCL138" s="857"/>
      <c r="MCM138" s="857"/>
      <c r="MCN138" s="857"/>
      <c r="MCO138" s="857"/>
      <c r="MCP138" s="857"/>
      <c r="MCQ138" s="857"/>
      <c r="MCR138" s="857"/>
      <c r="MCS138" s="857"/>
      <c r="MCT138" s="857"/>
      <c r="MCU138" s="857"/>
      <c r="MCV138" s="857"/>
      <c r="MCW138" s="857"/>
      <c r="MCX138" s="857"/>
      <c r="MCY138" s="857"/>
      <c r="MCZ138" s="857"/>
      <c r="MDA138" s="857"/>
      <c r="MDB138" s="857"/>
      <c r="MDC138" s="857"/>
      <c r="MDD138" s="857"/>
      <c r="MDE138" s="857"/>
      <c r="MDF138" s="857"/>
      <c r="MDG138" s="857"/>
      <c r="MDH138" s="857"/>
      <c r="MDI138" s="857"/>
      <c r="MDJ138" s="857"/>
      <c r="MDK138" s="857"/>
      <c r="MDL138" s="857"/>
      <c r="MDM138" s="857"/>
      <c r="MDN138" s="857"/>
      <c r="MDO138" s="857"/>
      <c r="MDP138" s="857"/>
      <c r="MDQ138" s="857"/>
      <c r="MDR138" s="857"/>
      <c r="MDS138" s="857"/>
      <c r="MDT138" s="857"/>
      <c r="MDU138" s="857"/>
      <c r="MDV138" s="857"/>
      <c r="MDW138" s="857"/>
      <c r="MDX138" s="857"/>
      <c r="MDY138" s="857"/>
      <c r="MDZ138" s="857"/>
      <c r="MEA138" s="857"/>
      <c r="MEB138" s="857"/>
      <c r="MEC138" s="857"/>
      <c r="MED138" s="857"/>
      <c r="MEE138" s="857"/>
      <c r="MEF138" s="857"/>
      <c r="MEG138" s="857"/>
      <c r="MEH138" s="857"/>
      <c r="MEI138" s="857"/>
      <c r="MEJ138" s="857"/>
      <c r="MEK138" s="857"/>
      <c r="MEL138" s="857"/>
      <c r="MEM138" s="857"/>
      <c r="MEN138" s="857"/>
      <c r="MEO138" s="857"/>
      <c r="MEP138" s="857"/>
      <c r="MEQ138" s="857"/>
      <c r="MER138" s="857"/>
      <c r="MES138" s="857"/>
      <c r="MET138" s="857"/>
      <c r="MEU138" s="857"/>
      <c r="MEV138" s="857"/>
      <c r="MEW138" s="857"/>
      <c r="MEX138" s="857"/>
      <c r="MEY138" s="857"/>
      <c r="MEZ138" s="857"/>
      <c r="MFA138" s="857"/>
      <c r="MFB138" s="857"/>
      <c r="MFC138" s="857"/>
      <c r="MFD138" s="857"/>
      <c r="MFE138" s="857"/>
      <c r="MFF138" s="857"/>
      <c r="MFG138" s="857"/>
      <c r="MFH138" s="857"/>
      <c r="MFI138" s="857"/>
      <c r="MFJ138" s="857"/>
      <c r="MFK138" s="857"/>
      <c r="MFL138" s="857"/>
      <c r="MFM138" s="857"/>
      <c r="MFN138" s="857"/>
      <c r="MFO138" s="857"/>
      <c r="MFP138" s="857"/>
      <c r="MFQ138" s="857"/>
      <c r="MFR138" s="857"/>
      <c r="MFS138" s="857"/>
      <c r="MFT138" s="857"/>
      <c r="MFU138" s="857"/>
      <c r="MFV138" s="857"/>
      <c r="MFW138" s="857"/>
      <c r="MFX138" s="857"/>
      <c r="MFY138" s="857"/>
      <c r="MFZ138" s="857"/>
      <c r="MGA138" s="857"/>
      <c r="MGB138" s="857"/>
      <c r="MGC138" s="857"/>
      <c r="MGD138" s="857"/>
      <c r="MGE138" s="857"/>
      <c r="MGF138" s="857"/>
      <c r="MGG138" s="857"/>
      <c r="MGH138" s="857"/>
      <c r="MGI138" s="857"/>
      <c r="MGJ138" s="857"/>
      <c r="MGK138" s="857"/>
      <c r="MGL138" s="857"/>
      <c r="MGM138" s="857"/>
      <c r="MGN138" s="857"/>
      <c r="MGO138" s="857"/>
      <c r="MGP138" s="857"/>
      <c r="MGQ138" s="857"/>
      <c r="MGR138" s="857"/>
      <c r="MGS138" s="857"/>
      <c r="MGT138" s="857"/>
      <c r="MGU138" s="857"/>
      <c r="MGV138" s="857"/>
      <c r="MGW138" s="857"/>
      <c r="MGX138" s="857"/>
      <c r="MGY138" s="857"/>
      <c r="MGZ138" s="857"/>
      <c r="MHA138" s="857"/>
      <c r="MHB138" s="857"/>
      <c r="MHC138" s="857"/>
      <c r="MHD138" s="857"/>
      <c r="MHE138" s="857"/>
      <c r="MHF138" s="857"/>
      <c r="MHG138" s="857"/>
      <c r="MHH138" s="857"/>
      <c r="MHI138" s="857"/>
      <c r="MHJ138" s="857"/>
      <c r="MHK138" s="857"/>
      <c r="MHL138" s="857"/>
      <c r="MHM138" s="857"/>
      <c r="MHN138" s="857"/>
      <c r="MHO138" s="857"/>
      <c r="MHP138" s="857"/>
      <c r="MHQ138" s="857"/>
      <c r="MHR138" s="857"/>
      <c r="MHS138" s="857"/>
      <c r="MHT138" s="857"/>
      <c r="MHU138" s="857"/>
      <c r="MHV138" s="857"/>
      <c r="MHW138" s="857"/>
      <c r="MHX138" s="857"/>
      <c r="MHY138" s="857"/>
      <c r="MHZ138" s="857"/>
      <c r="MIA138" s="857"/>
      <c r="MIB138" s="857"/>
      <c r="MIC138" s="857"/>
      <c r="MID138" s="857"/>
      <c r="MIE138" s="857"/>
      <c r="MIF138" s="857"/>
      <c r="MIG138" s="857"/>
      <c r="MIH138" s="857"/>
      <c r="MII138" s="857"/>
      <c r="MIJ138" s="857"/>
      <c r="MIK138" s="857"/>
      <c r="MIL138" s="857"/>
      <c r="MIM138" s="857"/>
      <c r="MIN138" s="857"/>
      <c r="MIO138" s="857"/>
      <c r="MIP138" s="857"/>
      <c r="MIQ138" s="857"/>
      <c r="MIR138" s="857"/>
      <c r="MIS138" s="857"/>
      <c r="MIT138" s="857"/>
      <c r="MIU138" s="857"/>
      <c r="MIV138" s="857"/>
      <c r="MIW138" s="857"/>
      <c r="MIX138" s="857"/>
      <c r="MIY138" s="857"/>
      <c r="MIZ138" s="857"/>
      <c r="MJA138" s="857"/>
      <c r="MJB138" s="857"/>
      <c r="MJC138" s="857"/>
      <c r="MJD138" s="857"/>
      <c r="MJE138" s="857"/>
      <c r="MJF138" s="857"/>
      <c r="MJG138" s="857"/>
      <c r="MJH138" s="857"/>
      <c r="MJI138" s="857"/>
      <c r="MJJ138" s="857"/>
      <c r="MJK138" s="857"/>
      <c r="MJL138" s="857"/>
      <c r="MJM138" s="857"/>
      <c r="MJN138" s="857"/>
      <c r="MJO138" s="857"/>
      <c r="MJP138" s="857"/>
      <c r="MJQ138" s="857"/>
      <c r="MJR138" s="857"/>
      <c r="MJS138" s="857"/>
      <c r="MJT138" s="857"/>
      <c r="MJU138" s="857"/>
      <c r="MJV138" s="857"/>
      <c r="MJW138" s="857"/>
      <c r="MJX138" s="857"/>
      <c r="MJY138" s="857"/>
      <c r="MJZ138" s="857"/>
      <c r="MKA138" s="857"/>
      <c r="MKB138" s="857"/>
      <c r="MKC138" s="857"/>
      <c r="MKD138" s="857"/>
      <c r="MKE138" s="857"/>
      <c r="MKF138" s="857"/>
      <c r="MKG138" s="857"/>
      <c r="MKH138" s="857"/>
      <c r="MKI138" s="857"/>
      <c r="MKJ138" s="857"/>
      <c r="MKK138" s="857"/>
      <c r="MKL138" s="857"/>
      <c r="MKM138" s="857"/>
      <c r="MKN138" s="857"/>
      <c r="MKO138" s="857"/>
      <c r="MKP138" s="857"/>
      <c r="MKQ138" s="857"/>
      <c r="MKR138" s="857"/>
      <c r="MKS138" s="857"/>
      <c r="MKT138" s="857"/>
      <c r="MKU138" s="857"/>
      <c r="MKV138" s="857"/>
      <c r="MKW138" s="857"/>
      <c r="MKX138" s="857"/>
      <c r="MKY138" s="857"/>
      <c r="MKZ138" s="857"/>
      <c r="MLA138" s="857"/>
      <c r="MLB138" s="857"/>
      <c r="MLC138" s="857"/>
      <c r="MLD138" s="857"/>
      <c r="MLE138" s="857"/>
      <c r="MLF138" s="857"/>
      <c r="MLG138" s="857"/>
      <c r="MLH138" s="857"/>
      <c r="MLI138" s="857"/>
      <c r="MLJ138" s="857"/>
      <c r="MLK138" s="857"/>
      <c r="MLL138" s="857"/>
      <c r="MLM138" s="857"/>
      <c r="MLN138" s="857"/>
      <c r="MLO138" s="857"/>
      <c r="MLP138" s="857"/>
      <c r="MLQ138" s="857"/>
      <c r="MLR138" s="857"/>
      <c r="MLS138" s="857"/>
      <c r="MLT138" s="857"/>
      <c r="MLU138" s="857"/>
      <c r="MLV138" s="857"/>
      <c r="MLW138" s="857"/>
      <c r="MLX138" s="857"/>
      <c r="MLY138" s="857"/>
      <c r="MLZ138" s="857"/>
      <c r="MMA138" s="857"/>
      <c r="MMB138" s="857"/>
      <c r="MMC138" s="857"/>
      <c r="MMD138" s="857"/>
      <c r="MME138" s="857"/>
      <c r="MMF138" s="857"/>
      <c r="MMG138" s="857"/>
      <c r="MMH138" s="857"/>
      <c r="MMI138" s="857"/>
      <c r="MMJ138" s="857"/>
      <c r="MMK138" s="857"/>
      <c r="MML138" s="857"/>
      <c r="MMM138" s="857"/>
      <c r="MMN138" s="857"/>
      <c r="MMO138" s="857"/>
      <c r="MMP138" s="857"/>
      <c r="MMQ138" s="857"/>
      <c r="MMR138" s="857"/>
      <c r="MMS138" s="857"/>
      <c r="MMT138" s="857"/>
      <c r="MMU138" s="857"/>
      <c r="MMV138" s="857"/>
      <c r="MMW138" s="857"/>
      <c r="MMX138" s="857"/>
      <c r="MMY138" s="857"/>
      <c r="MMZ138" s="857"/>
      <c r="MNA138" s="857"/>
      <c r="MNB138" s="857"/>
      <c r="MNC138" s="857"/>
      <c r="MND138" s="857"/>
      <c r="MNE138" s="857"/>
      <c r="MNF138" s="857"/>
      <c r="MNG138" s="857"/>
      <c r="MNH138" s="857"/>
      <c r="MNI138" s="857"/>
      <c r="MNJ138" s="857"/>
      <c r="MNK138" s="857"/>
      <c r="MNL138" s="857"/>
      <c r="MNM138" s="857"/>
      <c r="MNN138" s="857"/>
      <c r="MNO138" s="857"/>
      <c r="MNP138" s="857"/>
      <c r="MNQ138" s="857"/>
      <c r="MNR138" s="857"/>
      <c r="MNS138" s="857"/>
      <c r="MNT138" s="857"/>
      <c r="MNU138" s="857"/>
      <c r="MNV138" s="857"/>
      <c r="MNW138" s="857"/>
      <c r="MNX138" s="857"/>
      <c r="MNY138" s="857"/>
      <c r="MNZ138" s="857"/>
      <c r="MOA138" s="857"/>
      <c r="MOB138" s="857"/>
      <c r="MOC138" s="857"/>
      <c r="MOD138" s="857"/>
      <c r="MOE138" s="857"/>
      <c r="MOF138" s="857"/>
      <c r="MOG138" s="857"/>
      <c r="MOH138" s="857"/>
      <c r="MOI138" s="857"/>
      <c r="MOJ138" s="857"/>
      <c r="MOK138" s="857"/>
      <c r="MOL138" s="857"/>
      <c r="MOM138" s="857"/>
      <c r="MON138" s="857"/>
      <c r="MOO138" s="857"/>
      <c r="MOP138" s="857"/>
      <c r="MOQ138" s="857"/>
      <c r="MOR138" s="857"/>
      <c r="MOS138" s="857"/>
      <c r="MOT138" s="857"/>
      <c r="MOU138" s="857"/>
      <c r="MOV138" s="857"/>
      <c r="MOW138" s="857"/>
      <c r="MOX138" s="857"/>
      <c r="MOY138" s="857"/>
      <c r="MOZ138" s="857"/>
      <c r="MPA138" s="857"/>
      <c r="MPB138" s="857"/>
      <c r="MPC138" s="857"/>
      <c r="MPD138" s="857"/>
      <c r="MPE138" s="857"/>
      <c r="MPF138" s="857"/>
      <c r="MPG138" s="857"/>
      <c r="MPH138" s="857"/>
      <c r="MPI138" s="857"/>
      <c r="MPJ138" s="857"/>
      <c r="MPK138" s="857"/>
      <c r="MPL138" s="857"/>
      <c r="MPM138" s="857"/>
      <c r="MPN138" s="857"/>
      <c r="MPO138" s="857"/>
      <c r="MPP138" s="857"/>
      <c r="MPQ138" s="857"/>
      <c r="MPR138" s="857"/>
      <c r="MPS138" s="857"/>
      <c r="MPT138" s="857"/>
      <c r="MPU138" s="857"/>
      <c r="MPV138" s="857"/>
      <c r="MPW138" s="857"/>
      <c r="MPX138" s="857"/>
      <c r="MPY138" s="857"/>
      <c r="MPZ138" s="857"/>
      <c r="MQA138" s="857"/>
      <c r="MQB138" s="857"/>
      <c r="MQC138" s="857"/>
      <c r="MQD138" s="857"/>
      <c r="MQE138" s="857"/>
      <c r="MQF138" s="857"/>
      <c r="MQG138" s="857"/>
      <c r="MQH138" s="857"/>
      <c r="MQI138" s="857"/>
      <c r="MQJ138" s="857"/>
      <c r="MQK138" s="857"/>
      <c r="MQL138" s="857"/>
      <c r="MQM138" s="857"/>
      <c r="MQN138" s="857"/>
      <c r="MQO138" s="857"/>
      <c r="MQP138" s="857"/>
      <c r="MQQ138" s="857"/>
      <c r="MQR138" s="857"/>
      <c r="MQS138" s="857"/>
      <c r="MQT138" s="857"/>
      <c r="MQU138" s="857"/>
      <c r="MQV138" s="857"/>
      <c r="MQW138" s="857"/>
      <c r="MQX138" s="857"/>
      <c r="MQY138" s="857"/>
      <c r="MQZ138" s="857"/>
      <c r="MRA138" s="857"/>
      <c r="MRB138" s="857"/>
      <c r="MRC138" s="857"/>
      <c r="MRD138" s="857"/>
      <c r="MRE138" s="857"/>
      <c r="MRF138" s="857"/>
      <c r="MRG138" s="857"/>
      <c r="MRH138" s="857"/>
      <c r="MRI138" s="857"/>
      <c r="MRJ138" s="857"/>
      <c r="MRK138" s="857"/>
      <c r="MRL138" s="857"/>
      <c r="MRM138" s="857"/>
      <c r="MRN138" s="857"/>
      <c r="MRO138" s="857"/>
      <c r="MRP138" s="857"/>
      <c r="MRQ138" s="857"/>
      <c r="MRR138" s="857"/>
      <c r="MRS138" s="857"/>
      <c r="MRT138" s="857"/>
      <c r="MRU138" s="857"/>
      <c r="MRV138" s="857"/>
      <c r="MRW138" s="857"/>
      <c r="MRX138" s="857"/>
      <c r="MRY138" s="857"/>
      <c r="MRZ138" s="857"/>
      <c r="MSA138" s="857"/>
      <c r="MSB138" s="857"/>
      <c r="MSC138" s="857"/>
      <c r="MSD138" s="857"/>
      <c r="MSE138" s="857"/>
      <c r="MSF138" s="857"/>
      <c r="MSG138" s="857"/>
      <c r="MSH138" s="857"/>
      <c r="MSI138" s="857"/>
      <c r="MSJ138" s="857"/>
      <c r="MSK138" s="857"/>
      <c r="MSL138" s="857"/>
      <c r="MSM138" s="857"/>
      <c r="MSN138" s="857"/>
      <c r="MSO138" s="857"/>
      <c r="MSP138" s="857"/>
      <c r="MSQ138" s="857"/>
      <c r="MSR138" s="857"/>
      <c r="MSS138" s="857"/>
      <c r="MST138" s="857"/>
      <c r="MSU138" s="857"/>
      <c r="MSV138" s="857"/>
      <c r="MSW138" s="857"/>
      <c r="MSX138" s="857"/>
      <c r="MSY138" s="857"/>
      <c r="MSZ138" s="857"/>
      <c r="MTA138" s="857"/>
      <c r="MTB138" s="857"/>
      <c r="MTC138" s="857"/>
      <c r="MTD138" s="857"/>
      <c r="MTE138" s="857"/>
      <c r="MTF138" s="857"/>
      <c r="MTG138" s="857"/>
      <c r="MTH138" s="857"/>
      <c r="MTI138" s="857"/>
      <c r="MTJ138" s="857"/>
      <c r="MTK138" s="857"/>
      <c r="MTL138" s="857"/>
      <c r="MTM138" s="857"/>
      <c r="MTN138" s="857"/>
      <c r="MTO138" s="857"/>
      <c r="MTP138" s="857"/>
      <c r="MTQ138" s="857"/>
      <c r="MTR138" s="857"/>
      <c r="MTS138" s="857"/>
      <c r="MTT138" s="857"/>
      <c r="MTU138" s="857"/>
      <c r="MTV138" s="857"/>
      <c r="MTW138" s="857"/>
      <c r="MTX138" s="857"/>
      <c r="MTY138" s="857"/>
      <c r="MTZ138" s="857"/>
      <c r="MUA138" s="857"/>
      <c r="MUB138" s="857"/>
      <c r="MUC138" s="857"/>
      <c r="MUD138" s="857"/>
      <c r="MUE138" s="857"/>
      <c r="MUF138" s="857"/>
      <c r="MUG138" s="857"/>
      <c r="MUH138" s="857"/>
      <c r="MUI138" s="857"/>
      <c r="MUJ138" s="857"/>
      <c r="MUK138" s="857"/>
      <c r="MUL138" s="857"/>
      <c r="MUM138" s="857"/>
      <c r="MUN138" s="857"/>
      <c r="MUO138" s="857"/>
      <c r="MUP138" s="857"/>
      <c r="MUQ138" s="857"/>
      <c r="MUR138" s="857"/>
      <c r="MUS138" s="857"/>
      <c r="MUT138" s="857"/>
      <c r="MUU138" s="857"/>
      <c r="MUV138" s="857"/>
      <c r="MUW138" s="857"/>
      <c r="MUX138" s="857"/>
      <c r="MUY138" s="857"/>
      <c r="MUZ138" s="857"/>
      <c r="MVA138" s="857"/>
      <c r="MVB138" s="857"/>
      <c r="MVC138" s="857"/>
      <c r="MVD138" s="857"/>
      <c r="MVE138" s="857"/>
      <c r="MVF138" s="857"/>
      <c r="MVG138" s="857"/>
      <c r="MVH138" s="857"/>
      <c r="MVI138" s="857"/>
      <c r="MVJ138" s="857"/>
      <c r="MVK138" s="857"/>
      <c r="MVL138" s="857"/>
      <c r="MVM138" s="857"/>
      <c r="MVN138" s="857"/>
      <c r="MVO138" s="857"/>
      <c r="MVP138" s="857"/>
      <c r="MVQ138" s="857"/>
      <c r="MVR138" s="857"/>
      <c r="MVS138" s="857"/>
      <c r="MVT138" s="857"/>
      <c r="MVU138" s="857"/>
      <c r="MVV138" s="857"/>
      <c r="MVW138" s="857"/>
      <c r="MVX138" s="857"/>
      <c r="MVY138" s="857"/>
      <c r="MVZ138" s="857"/>
      <c r="MWA138" s="857"/>
      <c r="MWB138" s="857"/>
      <c r="MWC138" s="857"/>
      <c r="MWD138" s="857"/>
      <c r="MWE138" s="857"/>
      <c r="MWF138" s="857"/>
      <c r="MWG138" s="857"/>
      <c r="MWH138" s="857"/>
      <c r="MWI138" s="857"/>
      <c r="MWJ138" s="857"/>
      <c r="MWK138" s="857"/>
      <c r="MWL138" s="857"/>
      <c r="MWM138" s="857"/>
      <c r="MWN138" s="857"/>
      <c r="MWO138" s="857"/>
      <c r="MWP138" s="857"/>
      <c r="MWQ138" s="857"/>
      <c r="MWR138" s="857"/>
      <c r="MWS138" s="857"/>
      <c r="MWT138" s="857"/>
      <c r="MWU138" s="857"/>
      <c r="MWV138" s="857"/>
      <c r="MWW138" s="857"/>
      <c r="MWX138" s="857"/>
      <c r="MWY138" s="857"/>
      <c r="MWZ138" s="857"/>
      <c r="MXA138" s="857"/>
      <c r="MXB138" s="857"/>
      <c r="MXC138" s="857"/>
      <c r="MXD138" s="857"/>
      <c r="MXE138" s="857"/>
      <c r="MXF138" s="857"/>
      <c r="MXG138" s="857"/>
      <c r="MXH138" s="857"/>
      <c r="MXI138" s="857"/>
      <c r="MXJ138" s="857"/>
      <c r="MXK138" s="857"/>
      <c r="MXL138" s="857"/>
      <c r="MXM138" s="857"/>
      <c r="MXN138" s="857"/>
      <c r="MXO138" s="857"/>
      <c r="MXP138" s="857"/>
      <c r="MXQ138" s="857"/>
      <c r="MXR138" s="857"/>
      <c r="MXS138" s="857"/>
      <c r="MXT138" s="857"/>
      <c r="MXU138" s="857"/>
      <c r="MXV138" s="857"/>
      <c r="MXW138" s="857"/>
      <c r="MXX138" s="857"/>
      <c r="MXY138" s="857"/>
      <c r="MXZ138" s="857"/>
      <c r="MYA138" s="857"/>
      <c r="MYB138" s="857"/>
      <c r="MYC138" s="857"/>
      <c r="MYD138" s="857"/>
      <c r="MYE138" s="857"/>
      <c r="MYF138" s="857"/>
      <c r="MYG138" s="857"/>
      <c r="MYH138" s="857"/>
      <c r="MYI138" s="857"/>
      <c r="MYJ138" s="857"/>
      <c r="MYK138" s="857"/>
      <c r="MYL138" s="857"/>
      <c r="MYM138" s="857"/>
      <c r="MYN138" s="857"/>
      <c r="MYO138" s="857"/>
      <c r="MYP138" s="857"/>
      <c r="MYQ138" s="857"/>
      <c r="MYR138" s="857"/>
      <c r="MYS138" s="857"/>
      <c r="MYT138" s="857"/>
      <c r="MYU138" s="857"/>
      <c r="MYV138" s="857"/>
      <c r="MYW138" s="857"/>
      <c r="MYX138" s="857"/>
      <c r="MYY138" s="857"/>
      <c r="MYZ138" s="857"/>
      <c r="MZA138" s="857"/>
      <c r="MZB138" s="857"/>
      <c r="MZC138" s="857"/>
      <c r="MZD138" s="857"/>
      <c r="MZE138" s="857"/>
      <c r="MZF138" s="857"/>
      <c r="MZG138" s="857"/>
      <c r="MZH138" s="857"/>
      <c r="MZI138" s="857"/>
      <c r="MZJ138" s="857"/>
      <c r="MZK138" s="857"/>
      <c r="MZL138" s="857"/>
      <c r="MZM138" s="857"/>
      <c r="MZN138" s="857"/>
      <c r="MZO138" s="857"/>
      <c r="MZP138" s="857"/>
      <c r="MZQ138" s="857"/>
      <c r="MZR138" s="857"/>
      <c r="MZS138" s="857"/>
      <c r="MZT138" s="857"/>
      <c r="MZU138" s="857"/>
      <c r="MZV138" s="857"/>
      <c r="MZW138" s="857"/>
      <c r="MZX138" s="857"/>
      <c r="MZY138" s="857"/>
      <c r="MZZ138" s="857"/>
      <c r="NAA138" s="857"/>
      <c r="NAB138" s="857"/>
      <c r="NAC138" s="857"/>
      <c r="NAD138" s="857"/>
      <c r="NAE138" s="857"/>
      <c r="NAF138" s="857"/>
      <c r="NAG138" s="857"/>
      <c r="NAH138" s="857"/>
      <c r="NAI138" s="857"/>
      <c r="NAJ138" s="857"/>
      <c r="NAK138" s="857"/>
      <c r="NAL138" s="857"/>
      <c r="NAM138" s="857"/>
      <c r="NAN138" s="857"/>
      <c r="NAO138" s="857"/>
      <c r="NAP138" s="857"/>
      <c r="NAQ138" s="857"/>
      <c r="NAR138" s="857"/>
      <c r="NAS138" s="857"/>
      <c r="NAT138" s="857"/>
      <c r="NAU138" s="857"/>
      <c r="NAV138" s="857"/>
      <c r="NAW138" s="857"/>
      <c r="NAX138" s="857"/>
      <c r="NAY138" s="857"/>
      <c r="NAZ138" s="857"/>
      <c r="NBA138" s="857"/>
      <c r="NBB138" s="857"/>
      <c r="NBC138" s="857"/>
      <c r="NBD138" s="857"/>
      <c r="NBE138" s="857"/>
      <c r="NBF138" s="857"/>
      <c r="NBG138" s="857"/>
      <c r="NBH138" s="857"/>
      <c r="NBI138" s="857"/>
      <c r="NBJ138" s="857"/>
      <c r="NBK138" s="857"/>
      <c r="NBL138" s="857"/>
      <c r="NBM138" s="857"/>
      <c r="NBN138" s="857"/>
      <c r="NBO138" s="857"/>
      <c r="NBP138" s="857"/>
      <c r="NBQ138" s="857"/>
      <c r="NBR138" s="857"/>
      <c r="NBS138" s="857"/>
      <c r="NBT138" s="857"/>
      <c r="NBU138" s="857"/>
      <c r="NBV138" s="857"/>
      <c r="NBW138" s="857"/>
      <c r="NBX138" s="857"/>
      <c r="NBY138" s="857"/>
      <c r="NBZ138" s="857"/>
      <c r="NCA138" s="857"/>
      <c r="NCB138" s="857"/>
      <c r="NCC138" s="857"/>
      <c r="NCD138" s="857"/>
      <c r="NCE138" s="857"/>
      <c r="NCF138" s="857"/>
      <c r="NCG138" s="857"/>
      <c r="NCH138" s="857"/>
      <c r="NCI138" s="857"/>
      <c r="NCJ138" s="857"/>
      <c r="NCK138" s="857"/>
      <c r="NCL138" s="857"/>
      <c r="NCM138" s="857"/>
      <c r="NCN138" s="857"/>
      <c r="NCO138" s="857"/>
      <c r="NCP138" s="857"/>
      <c r="NCQ138" s="857"/>
      <c r="NCR138" s="857"/>
      <c r="NCS138" s="857"/>
      <c r="NCT138" s="857"/>
      <c r="NCU138" s="857"/>
      <c r="NCV138" s="857"/>
      <c r="NCW138" s="857"/>
      <c r="NCX138" s="857"/>
      <c r="NCY138" s="857"/>
      <c r="NCZ138" s="857"/>
      <c r="NDA138" s="857"/>
      <c r="NDB138" s="857"/>
      <c r="NDC138" s="857"/>
      <c r="NDD138" s="857"/>
      <c r="NDE138" s="857"/>
      <c r="NDF138" s="857"/>
      <c r="NDG138" s="857"/>
      <c r="NDH138" s="857"/>
      <c r="NDI138" s="857"/>
      <c r="NDJ138" s="857"/>
      <c r="NDK138" s="857"/>
      <c r="NDL138" s="857"/>
      <c r="NDM138" s="857"/>
      <c r="NDN138" s="857"/>
      <c r="NDO138" s="857"/>
      <c r="NDP138" s="857"/>
      <c r="NDQ138" s="857"/>
      <c r="NDR138" s="857"/>
      <c r="NDS138" s="857"/>
      <c r="NDT138" s="857"/>
      <c r="NDU138" s="857"/>
      <c r="NDV138" s="857"/>
      <c r="NDW138" s="857"/>
      <c r="NDX138" s="857"/>
      <c r="NDY138" s="857"/>
      <c r="NDZ138" s="857"/>
      <c r="NEA138" s="857"/>
      <c r="NEB138" s="857"/>
      <c r="NEC138" s="857"/>
      <c r="NED138" s="857"/>
      <c r="NEE138" s="857"/>
      <c r="NEF138" s="857"/>
      <c r="NEG138" s="857"/>
      <c r="NEH138" s="857"/>
      <c r="NEI138" s="857"/>
      <c r="NEJ138" s="857"/>
      <c r="NEK138" s="857"/>
      <c r="NEL138" s="857"/>
      <c r="NEM138" s="857"/>
      <c r="NEN138" s="857"/>
      <c r="NEO138" s="857"/>
      <c r="NEP138" s="857"/>
      <c r="NEQ138" s="857"/>
      <c r="NER138" s="857"/>
      <c r="NES138" s="857"/>
      <c r="NET138" s="857"/>
      <c r="NEU138" s="857"/>
      <c r="NEV138" s="857"/>
      <c r="NEW138" s="857"/>
      <c r="NEX138" s="857"/>
      <c r="NEY138" s="857"/>
      <c r="NEZ138" s="857"/>
      <c r="NFA138" s="857"/>
      <c r="NFB138" s="857"/>
      <c r="NFC138" s="857"/>
      <c r="NFD138" s="857"/>
      <c r="NFE138" s="857"/>
      <c r="NFF138" s="857"/>
      <c r="NFG138" s="857"/>
      <c r="NFH138" s="857"/>
      <c r="NFI138" s="857"/>
      <c r="NFJ138" s="857"/>
      <c r="NFK138" s="857"/>
      <c r="NFL138" s="857"/>
      <c r="NFM138" s="857"/>
      <c r="NFN138" s="857"/>
      <c r="NFO138" s="857"/>
      <c r="NFP138" s="857"/>
      <c r="NFQ138" s="857"/>
      <c r="NFR138" s="857"/>
      <c r="NFS138" s="857"/>
      <c r="NFT138" s="857"/>
      <c r="NFU138" s="857"/>
      <c r="NFV138" s="857"/>
      <c r="NFW138" s="857"/>
      <c r="NFX138" s="857"/>
      <c r="NFY138" s="857"/>
      <c r="NFZ138" s="857"/>
      <c r="NGA138" s="857"/>
      <c r="NGB138" s="857"/>
      <c r="NGC138" s="857"/>
      <c r="NGD138" s="857"/>
      <c r="NGE138" s="857"/>
      <c r="NGF138" s="857"/>
      <c r="NGG138" s="857"/>
      <c r="NGH138" s="857"/>
      <c r="NGI138" s="857"/>
      <c r="NGJ138" s="857"/>
      <c r="NGK138" s="857"/>
      <c r="NGL138" s="857"/>
      <c r="NGM138" s="857"/>
      <c r="NGN138" s="857"/>
      <c r="NGO138" s="857"/>
      <c r="NGP138" s="857"/>
      <c r="NGQ138" s="857"/>
      <c r="NGR138" s="857"/>
      <c r="NGS138" s="857"/>
      <c r="NGT138" s="857"/>
      <c r="NGU138" s="857"/>
      <c r="NGV138" s="857"/>
      <c r="NGW138" s="857"/>
      <c r="NGX138" s="857"/>
      <c r="NGY138" s="857"/>
      <c r="NGZ138" s="857"/>
      <c r="NHA138" s="857"/>
      <c r="NHB138" s="857"/>
      <c r="NHC138" s="857"/>
      <c r="NHD138" s="857"/>
      <c r="NHE138" s="857"/>
      <c r="NHF138" s="857"/>
      <c r="NHG138" s="857"/>
      <c r="NHH138" s="857"/>
      <c r="NHI138" s="857"/>
      <c r="NHJ138" s="857"/>
      <c r="NHK138" s="857"/>
      <c r="NHL138" s="857"/>
      <c r="NHM138" s="857"/>
      <c r="NHN138" s="857"/>
      <c r="NHO138" s="857"/>
      <c r="NHP138" s="857"/>
      <c r="NHQ138" s="857"/>
      <c r="NHR138" s="857"/>
      <c r="NHS138" s="857"/>
      <c r="NHT138" s="857"/>
      <c r="NHU138" s="857"/>
      <c r="NHV138" s="857"/>
      <c r="NHW138" s="857"/>
      <c r="NHX138" s="857"/>
      <c r="NHY138" s="857"/>
      <c r="NHZ138" s="857"/>
      <c r="NIA138" s="857"/>
      <c r="NIB138" s="857"/>
      <c r="NIC138" s="857"/>
      <c r="NID138" s="857"/>
      <c r="NIE138" s="857"/>
      <c r="NIF138" s="857"/>
      <c r="NIG138" s="857"/>
      <c r="NIH138" s="857"/>
      <c r="NII138" s="857"/>
      <c r="NIJ138" s="857"/>
      <c r="NIK138" s="857"/>
      <c r="NIL138" s="857"/>
      <c r="NIM138" s="857"/>
      <c r="NIN138" s="857"/>
      <c r="NIO138" s="857"/>
      <c r="NIP138" s="857"/>
      <c r="NIQ138" s="857"/>
      <c r="NIR138" s="857"/>
      <c r="NIS138" s="857"/>
      <c r="NIT138" s="857"/>
      <c r="NIU138" s="857"/>
      <c r="NIV138" s="857"/>
      <c r="NIW138" s="857"/>
      <c r="NIX138" s="857"/>
      <c r="NIY138" s="857"/>
      <c r="NIZ138" s="857"/>
      <c r="NJA138" s="857"/>
      <c r="NJB138" s="857"/>
      <c r="NJC138" s="857"/>
      <c r="NJD138" s="857"/>
      <c r="NJE138" s="857"/>
      <c r="NJF138" s="857"/>
      <c r="NJG138" s="857"/>
      <c r="NJH138" s="857"/>
      <c r="NJI138" s="857"/>
      <c r="NJJ138" s="857"/>
      <c r="NJK138" s="857"/>
      <c r="NJL138" s="857"/>
      <c r="NJM138" s="857"/>
      <c r="NJN138" s="857"/>
      <c r="NJO138" s="857"/>
      <c r="NJP138" s="857"/>
      <c r="NJQ138" s="857"/>
      <c r="NJR138" s="857"/>
      <c r="NJS138" s="857"/>
      <c r="NJT138" s="857"/>
      <c r="NJU138" s="857"/>
      <c r="NJV138" s="857"/>
      <c r="NJW138" s="857"/>
      <c r="NJX138" s="857"/>
      <c r="NJY138" s="857"/>
      <c r="NJZ138" s="857"/>
      <c r="NKA138" s="857"/>
      <c r="NKB138" s="857"/>
      <c r="NKC138" s="857"/>
      <c r="NKD138" s="857"/>
      <c r="NKE138" s="857"/>
      <c r="NKF138" s="857"/>
      <c r="NKG138" s="857"/>
      <c r="NKH138" s="857"/>
      <c r="NKI138" s="857"/>
      <c r="NKJ138" s="857"/>
      <c r="NKK138" s="857"/>
      <c r="NKL138" s="857"/>
      <c r="NKM138" s="857"/>
      <c r="NKN138" s="857"/>
      <c r="NKO138" s="857"/>
      <c r="NKP138" s="857"/>
      <c r="NKQ138" s="857"/>
      <c r="NKR138" s="857"/>
      <c r="NKS138" s="857"/>
      <c r="NKT138" s="857"/>
      <c r="NKU138" s="857"/>
      <c r="NKV138" s="857"/>
      <c r="NKW138" s="857"/>
      <c r="NKX138" s="857"/>
      <c r="NKY138" s="857"/>
      <c r="NKZ138" s="857"/>
      <c r="NLA138" s="857"/>
      <c r="NLB138" s="857"/>
      <c r="NLC138" s="857"/>
      <c r="NLD138" s="857"/>
      <c r="NLE138" s="857"/>
      <c r="NLF138" s="857"/>
      <c r="NLG138" s="857"/>
      <c r="NLH138" s="857"/>
      <c r="NLI138" s="857"/>
      <c r="NLJ138" s="857"/>
      <c r="NLK138" s="857"/>
      <c r="NLL138" s="857"/>
      <c r="NLM138" s="857"/>
      <c r="NLN138" s="857"/>
      <c r="NLO138" s="857"/>
      <c r="NLP138" s="857"/>
      <c r="NLQ138" s="857"/>
      <c r="NLR138" s="857"/>
      <c r="NLS138" s="857"/>
      <c r="NLT138" s="857"/>
      <c r="NLU138" s="857"/>
      <c r="NLV138" s="857"/>
      <c r="NLW138" s="857"/>
      <c r="NLX138" s="857"/>
      <c r="NLY138" s="857"/>
      <c r="NLZ138" s="857"/>
      <c r="NMA138" s="857"/>
      <c r="NMB138" s="857"/>
      <c r="NMC138" s="857"/>
      <c r="NMD138" s="857"/>
      <c r="NME138" s="857"/>
      <c r="NMF138" s="857"/>
      <c r="NMG138" s="857"/>
      <c r="NMH138" s="857"/>
      <c r="NMI138" s="857"/>
      <c r="NMJ138" s="857"/>
      <c r="NMK138" s="857"/>
      <c r="NML138" s="857"/>
      <c r="NMM138" s="857"/>
      <c r="NMN138" s="857"/>
      <c r="NMO138" s="857"/>
      <c r="NMP138" s="857"/>
      <c r="NMQ138" s="857"/>
      <c r="NMR138" s="857"/>
      <c r="NMS138" s="857"/>
      <c r="NMT138" s="857"/>
      <c r="NMU138" s="857"/>
      <c r="NMV138" s="857"/>
      <c r="NMW138" s="857"/>
      <c r="NMX138" s="857"/>
      <c r="NMY138" s="857"/>
      <c r="NMZ138" s="857"/>
      <c r="NNA138" s="857"/>
      <c r="NNB138" s="857"/>
      <c r="NNC138" s="857"/>
      <c r="NND138" s="857"/>
      <c r="NNE138" s="857"/>
      <c r="NNF138" s="857"/>
      <c r="NNG138" s="857"/>
      <c r="NNH138" s="857"/>
      <c r="NNI138" s="857"/>
      <c r="NNJ138" s="857"/>
      <c r="NNK138" s="857"/>
      <c r="NNL138" s="857"/>
      <c r="NNM138" s="857"/>
      <c r="NNN138" s="857"/>
      <c r="NNO138" s="857"/>
      <c r="NNP138" s="857"/>
      <c r="NNQ138" s="857"/>
      <c r="NNR138" s="857"/>
      <c r="NNS138" s="857"/>
      <c r="NNT138" s="857"/>
      <c r="NNU138" s="857"/>
      <c r="NNV138" s="857"/>
      <c r="NNW138" s="857"/>
      <c r="NNX138" s="857"/>
      <c r="NNY138" s="857"/>
      <c r="NNZ138" s="857"/>
      <c r="NOA138" s="857"/>
      <c r="NOB138" s="857"/>
      <c r="NOC138" s="857"/>
      <c r="NOD138" s="857"/>
      <c r="NOE138" s="857"/>
      <c r="NOF138" s="857"/>
      <c r="NOG138" s="857"/>
      <c r="NOH138" s="857"/>
      <c r="NOI138" s="857"/>
      <c r="NOJ138" s="857"/>
      <c r="NOK138" s="857"/>
      <c r="NOL138" s="857"/>
      <c r="NOM138" s="857"/>
      <c r="NON138" s="857"/>
      <c r="NOO138" s="857"/>
      <c r="NOP138" s="857"/>
      <c r="NOQ138" s="857"/>
      <c r="NOR138" s="857"/>
      <c r="NOS138" s="857"/>
      <c r="NOT138" s="857"/>
      <c r="NOU138" s="857"/>
      <c r="NOV138" s="857"/>
      <c r="NOW138" s="857"/>
      <c r="NOX138" s="857"/>
      <c r="NOY138" s="857"/>
      <c r="NOZ138" s="857"/>
      <c r="NPA138" s="857"/>
      <c r="NPB138" s="857"/>
      <c r="NPC138" s="857"/>
      <c r="NPD138" s="857"/>
      <c r="NPE138" s="857"/>
      <c r="NPF138" s="857"/>
      <c r="NPG138" s="857"/>
      <c r="NPH138" s="857"/>
      <c r="NPI138" s="857"/>
      <c r="NPJ138" s="857"/>
      <c r="NPK138" s="857"/>
      <c r="NPL138" s="857"/>
      <c r="NPM138" s="857"/>
      <c r="NPN138" s="857"/>
      <c r="NPO138" s="857"/>
      <c r="NPP138" s="857"/>
      <c r="NPQ138" s="857"/>
      <c r="NPR138" s="857"/>
      <c r="NPS138" s="857"/>
      <c r="NPT138" s="857"/>
      <c r="NPU138" s="857"/>
      <c r="NPV138" s="857"/>
      <c r="NPW138" s="857"/>
      <c r="NPX138" s="857"/>
      <c r="NPY138" s="857"/>
      <c r="NPZ138" s="857"/>
      <c r="NQA138" s="857"/>
      <c r="NQB138" s="857"/>
      <c r="NQC138" s="857"/>
      <c r="NQD138" s="857"/>
      <c r="NQE138" s="857"/>
      <c r="NQF138" s="857"/>
      <c r="NQG138" s="857"/>
      <c r="NQH138" s="857"/>
      <c r="NQI138" s="857"/>
      <c r="NQJ138" s="857"/>
      <c r="NQK138" s="857"/>
      <c r="NQL138" s="857"/>
      <c r="NQM138" s="857"/>
      <c r="NQN138" s="857"/>
      <c r="NQO138" s="857"/>
      <c r="NQP138" s="857"/>
      <c r="NQQ138" s="857"/>
      <c r="NQR138" s="857"/>
      <c r="NQS138" s="857"/>
      <c r="NQT138" s="857"/>
      <c r="NQU138" s="857"/>
      <c r="NQV138" s="857"/>
      <c r="NQW138" s="857"/>
      <c r="NQX138" s="857"/>
      <c r="NQY138" s="857"/>
      <c r="NQZ138" s="857"/>
      <c r="NRA138" s="857"/>
      <c r="NRB138" s="857"/>
      <c r="NRC138" s="857"/>
      <c r="NRD138" s="857"/>
      <c r="NRE138" s="857"/>
      <c r="NRF138" s="857"/>
      <c r="NRG138" s="857"/>
      <c r="NRH138" s="857"/>
      <c r="NRI138" s="857"/>
      <c r="NRJ138" s="857"/>
      <c r="NRK138" s="857"/>
      <c r="NRL138" s="857"/>
      <c r="NRM138" s="857"/>
      <c r="NRN138" s="857"/>
      <c r="NRO138" s="857"/>
      <c r="NRP138" s="857"/>
      <c r="NRQ138" s="857"/>
      <c r="NRR138" s="857"/>
      <c r="NRS138" s="857"/>
      <c r="NRT138" s="857"/>
      <c r="NRU138" s="857"/>
      <c r="NRV138" s="857"/>
      <c r="NRW138" s="857"/>
      <c r="NRX138" s="857"/>
      <c r="NRY138" s="857"/>
      <c r="NRZ138" s="857"/>
      <c r="NSA138" s="857"/>
      <c r="NSB138" s="857"/>
      <c r="NSC138" s="857"/>
      <c r="NSD138" s="857"/>
      <c r="NSE138" s="857"/>
      <c r="NSF138" s="857"/>
      <c r="NSG138" s="857"/>
      <c r="NSH138" s="857"/>
      <c r="NSI138" s="857"/>
      <c r="NSJ138" s="857"/>
      <c r="NSK138" s="857"/>
      <c r="NSL138" s="857"/>
      <c r="NSM138" s="857"/>
      <c r="NSN138" s="857"/>
      <c r="NSO138" s="857"/>
      <c r="NSP138" s="857"/>
      <c r="NSQ138" s="857"/>
      <c r="NSR138" s="857"/>
      <c r="NSS138" s="857"/>
      <c r="NST138" s="857"/>
      <c r="NSU138" s="857"/>
      <c r="NSV138" s="857"/>
      <c r="NSW138" s="857"/>
      <c r="NSX138" s="857"/>
      <c r="NSY138" s="857"/>
      <c r="NSZ138" s="857"/>
      <c r="NTA138" s="857"/>
      <c r="NTB138" s="857"/>
      <c r="NTC138" s="857"/>
      <c r="NTD138" s="857"/>
      <c r="NTE138" s="857"/>
      <c r="NTF138" s="857"/>
      <c r="NTG138" s="857"/>
      <c r="NTH138" s="857"/>
      <c r="NTI138" s="857"/>
      <c r="NTJ138" s="857"/>
      <c r="NTK138" s="857"/>
      <c r="NTL138" s="857"/>
      <c r="NTM138" s="857"/>
      <c r="NTN138" s="857"/>
      <c r="NTO138" s="857"/>
      <c r="NTP138" s="857"/>
      <c r="NTQ138" s="857"/>
      <c r="NTR138" s="857"/>
      <c r="NTS138" s="857"/>
      <c r="NTT138" s="857"/>
      <c r="NTU138" s="857"/>
      <c r="NTV138" s="857"/>
      <c r="NTW138" s="857"/>
      <c r="NTX138" s="857"/>
      <c r="NTY138" s="857"/>
      <c r="NTZ138" s="857"/>
      <c r="NUA138" s="857"/>
      <c r="NUB138" s="857"/>
      <c r="NUC138" s="857"/>
      <c r="NUD138" s="857"/>
      <c r="NUE138" s="857"/>
      <c r="NUF138" s="857"/>
      <c r="NUG138" s="857"/>
      <c r="NUH138" s="857"/>
      <c r="NUI138" s="857"/>
      <c r="NUJ138" s="857"/>
      <c r="NUK138" s="857"/>
      <c r="NUL138" s="857"/>
      <c r="NUM138" s="857"/>
      <c r="NUN138" s="857"/>
      <c r="NUO138" s="857"/>
      <c r="NUP138" s="857"/>
      <c r="NUQ138" s="857"/>
      <c r="NUR138" s="857"/>
      <c r="NUS138" s="857"/>
      <c r="NUT138" s="857"/>
      <c r="NUU138" s="857"/>
      <c r="NUV138" s="857"/>
      <c r="NUW138" s="857"/>
      <c r="NUX138" s="857"/>
      <c r="NUY138" s="857"/>
      <c r="NUZ138" s="857"/>
      <c r="NVA138" s="857"/>
      <c r="NVB138" s="857"/>
      <c r="NVC138" s="857"/>
      <c r="NVD138" s="857"/>
      <c r="NVE138" s="857"/>
      <c r="NVF138" s="857"/>
      <c r="NVG138" s="857"/>
      <c r="NVH138" s="857"/>
      <c r="NVI138" s="857"/>
      <c r="NVJ138" s="857"/>
      <c r="NVK138" s="857"/>
      <c r="NVL138" s="857"/>
      <c r="NVM138" s="857"/>
      <c r="NVN138" s="857"/>
      <c r="NVO138" s="857"/>
      <c r="NVP138" s="857"/>
      <c r="NVQ138" s="857"/>
      <c r="NVR138" s="857"/>
      <c r="NVS138" s="857"/>
      <c r="NVT138" s="857"/>
      <c r="NVU138" s="857"/>
      <c r="NVV138" s="857"/>
      <c r="NVW138" s="857"/>
      <c r="NVX138" s="857"/>
      <c r="NVY138" s="857"/>
      <c r="NVZ138" s="857"/>
      <c r="NWA138" s="857"/>
      <c r="NWB138" s="857"/>
      <c r="NWC138" s="857"/>
      <c r="NWD138" s="857"/>
      <c r="NWE138" s="857"/>
      <c r="NWF138" s="857"/>
      <c r="NWG138" s="857"/>
      <c r="NWH138" s="857"/>
      <c r="NWI138" s="857"/>
      <c r="NWJ138" s="857"/>
      <c r="NWK138" s="857"/>
      <c r="NWL138" s="857"/>
      <c r="NWM138" s="857"/>
      <c r="NWN138" s="857"/>
      <c r="NWO138" s="857"/>
      <c r="NWP138" s="857"/>
      <c r="NWQ138" s="857"/>
      <c r="NWR138" s="857"/>
      <c r="NWS138" s="857"/>
      <c r="NWT138" s="857"/>
      <c r="NWU138" s="857"/>
      <c r="NWV138" s="857"/>
      <c r="NWW138" s="857"/>
      <c r="NWX138" s="857"/>
      <c r="NWY138" s="857"/>
      <c r="NWZ138" s="857"/>
      <c r="NXA138" s="857"/>
      <c r="NXB138" s="857"/>
      <c r="NXC138" s="857"/>
      <c r="NXD138" s="857"/>
      <c r="NXE138" s="857"/>
      <c r="NXF138" s="857"/>
      <c r="NXG138" s="857"/>
      <c r="NXH138" s="857"/>
      <c r="NXI138" s="857"/>
      <c r="NXJ138" s="857"/>
      <c r="NXK138" s="857"/>
      <c r="NXL138" s="857"/>
      <c r="NXM138" s="857"/>
      <c r="NXN138" s="857"/>
      <c r="NXO138" s="857"/>
      <c r="NXP138" s="857"/>
      <c r="NXQ138" s="857"/>
      <c r="NXR138" s="857"/>
      <c r="NXS138" s="857"/>
      <c r="NXT138" s="857"/>
      <c r="NXU138" s="857"/>
      <c r="NXV138" s="857"/>
      <c r="NXW138" s="857"/>
      <c r="NXX138" s="857"/>
      <c r="NXY138" s="857"/>
      <c r="NXZ138" s="857"/>
      <c r="NYA138" s="857"/>
      <c r="NYB138" s="857"/>
      <c r="NYC138" s="857"/>
      <c r="NYD138" s="857"/>
      <c r="NYE138" s="857"/>
      <c r="NYF138" s="857"/>
      <c r="NYG138" s="857"/>
      <c r="NYH138" s="857"/>
      <c r="NYI138" s="857"/>
      <c r="NYJ138" s="857"/>
      <c r="NYK138" s="857"/>
      <c r="NYL138" s="857"/>
      <c r="NYM138" s="857"/>
      <c r="NYN138" s="857"/>
      <c r="NYO138" s="857"/>
      <c r="NYP138" s="857"/>
      <c r="NYQ138" s="857"/>
      <c r="NYR138" s="857"/>
      <c r="NYS138" s="857"/>
      <c r="NYT138" s="857"/>
      <c r="NYU138" s="857"/>
      <c r="NYV138" s="857"/>
      <c r="NYW138" s="857"/>
      <c r="NYX138" s="857"/>
      <c r="NYY138" s="857"/>
      <c r="NYZ138" s="857"/>
      <c r="NZA138" s="857"/>
      <c r="NZB138" s="857"/>
      <c r="NZC138" s="857"/>
      <c r="NZD138" s="857"/>
      <c r="NZE138" s="857"/>
      <c r="NZF138" s="857"/>
      <c r="NZG138" s="857"/>
      <c r="NZH138" s="857"/>
      <c r="NZI138" s="857"/>
      <c r="NZJ138" s="857"/>
      <c r="NZK138" s="857"/>
      <c r="NZL138" s="857"/>
      <c r="NZM138" s="857"/>
      <c r="NZN138" s="857"/>
      <c r="NZO138" s="857"/>
      <c r="NZP138" s="857"/>
      <c r="NZQ138" s="857"/>
      <c r="NZR138" s="857"/>
      <c r="NZS138" s="857"/>
      <c r="NZT138" s="857"/>
      <c r="NZU138" s="857"/>
      <c r="NZV138" s="857"/>
      <c r="NZW138" s="857"/>
      <c r="NZX138" s="857"/>
      <c r="NZY138" s="857"/>
      <c r="NZZ138" s="857"/>
      <c r="OAA138" s="857"/>
      <c r="OAB138" s="857"/>
      <c r="OAC138" s="857"/>
      <c r="OAD138" s="857"/>
      <c r="OAE138" s="857"/>
      <c r="OAF138" s="857"/>
      <c r="OAG138" s="857"/>
      <c r="OAH138" s="857"/>
      <c r="OAI138" s="857"/>
      <c r="OAJ138" s="857"/>
      <c r="OAK138" s="857"/>
      <c r="OAL138" s="857"/>
      <c r="OAM138" s="857"/>
      <c r="OAN138" s="857"/>
      <c r="OAO138" s="857"/>
      <c r="OAP138" s="857"/>
      <c r="OAQ138" s="857"/>
      <c r="OAR138" s="857"/>
      <c r="OAS138" s="857"/>
      <c r="OAT138" s="857"/>
      <c r="OAU138" s="857"/>
      <c r="OAV138" s="857"/>
      <c r="OAW138" s="857"/>
      <c r="OAX138" s="857"/>
      <c r="OAY138" s="857"/>
      <c r="OAZ138" s="857"/>
      <c r="OBA138" s="857"/>
      <c r="OBB138" s="857"/>
      <c r="OBC138" s="857"/>
      <c r="OBD138" s="857"/>
      <c r="OBE138" s="857"/>
      <c r="OBF138" s="857"/>
      <c r="OBG138" s="857"/>
      <c r="OBH138" s="857"/>
      <c r="OBI138" s="857"/>
      <c r="OBJ138" s="857"/>
      <c r="OBK138" s="857"/>
      <c r="OBL138" s="857"/>
      <c r="OBM138" s="857"/>
      <c r="OBN138" s="857"/>
      <c r="OBO138" s="857"/>
      <c r="OBP138" s="857"/>
      <c r="OBQ138" s="857"/>
      <c r="OBR138" s="857"/>
      <c r="OBS138" s="857"/>
      <c r="OBT138" s="857"/>
      <c r="OBU138" s="857"/>
      <c r="OBV138" s="857"/>
      <c r="OBW138" s="857"/>
      <c r="OBX138" s="857"/>
      <c r="OBY138" s="857"/>
      <c r="OBZ138" s="857"/>
      <c r="OCA138" s="857"/>
      <c r="OCB138" s="857"/>
      <c r="OCC138" s="857"/>
      <c r="OCD138" s="857"/>
      <c r="OCE138" s="857"/>
      <c r="OCF138" s="857"/>
      <c r="OCG138" s="857"/>
      <c r="OCH138" s="857"/>
      <c r="OCI138" s="857"/>
      <c r="OCJ138" s="857"/>
      <c r="OCK138" s="857"/>
      <c r="OCL138" s="857"/>
      <c r="OCM138" s="857"/>
      <c r="OCN138" s="857"/>
      <c r="OCO138" s="857"/>
      <c r="OCP138" s="857"/>
      <c r="OCQ138" s="857"/>
      <c r="OCR138" s="857"/>
      <c r="OCS138" s="857"/>
      <c r="OCT138" s="857"/>
      <c r="OCU138" s="857"/>
      <c r="OCV138" s="857"/>
      <c r="OCW138" s="857"/>
      <c r="OCX138" s="857"/>
      <c r="OCY138" s="857"/>
      <c r="OCZ138" s="857"/>
      <c r="ODA138" s="857"/>
      <c r="ODB138" s="857"/>
      <c r="ODC138" s="857"/>
      <c r="ODD138" s="857"/>
      <c r="ODE138" s="857"/>
      <c r="ODF138" s="857"/>
      <c r="ODG138" s="857"/>
      <c r="ODH138" s="857"/>
      <c r="ODI138" s="857"/>
      <c r="ODJ138" s="857"/>
      <c r="ODK138" s="857"/>
      <c r="ODL138" s="857"/>
      <c r="ODM138" s="857"/>
      <c r="ODN138" s="857"/>
      <c r="ODO138" s="857"/>
      <c r="ODP138" s="857"/>
      <c r="ODQ138" s="857"/>
      <c r="ODR138" s="857"/>
      <c r="ODS138" s="857"/>
      <c r="ODT138" s="857"/>
      <c r="ODU138" s="857"/>
      <c r="ODV138" s="857"/>
      <c r="ODW138" s="857"/>
      <c r="ODX138" s="857"/>
      <c r="ODY138" s="857"/>
      <c r="ODZ138" s="857"/>
      <c r="OEA138" s="857"/>
      <c r="OEB138" s="857"/>
      <c r="OEC138" s="857"/>
      <c r="OED138" s="857"/>
      <c r="OEE138" s="857"/>
      <c r="OEF138" s="857"/>
      <c r="OEG138" s="857"/>
      <c r="OEH138" s="857"/>
      <c r="OEI138" s="857"/>
      <c r="OEJ138" s="857"/>
      <c r="OEK138" s="857"/>
      <c r="OEL138" s="857"/>
      <c r="OEM138" s="857"/>
      <c r="OEN138" s="857"/>
      <c r="OEO138" s="857"/>
      <c r="OEP138" s="857"/>
      <c r="OEQ138" s="857"/>
      <c r="OER138" s="857"/>
      <c r="OES138" s="857"/>
      <c r="OET138" s="857"/>
      <c r="OEU138" s="857"/>
      <c r="OEV138" s="857"/>
      <c r="OEW138" s="857"/>
      <c r="OEX138" s="857"/>
      <c r="OEY138" s="857"/>
      <c r="OEZ138" s="857"/>
      <c r="OFA138" s="857"/>
      <c r="OFB138" s="857"/>
      <c r="OFC138" s="857"/>
      <c r="OFD138" s="857"/>
      <c r="OFE138" s="857"/>
      <c r="OFF138" s="857"/>
      <c r="OFG138" s="857"/>
      <c r="OFH138" s="857"/>
      <c r="OFI138" s="857"/>
      <c r="OFJ138" s="857"/>
      <c r="OFK138" s="857"/>
      <c r="OFL138" s="857"/>
      <c r="OFM138" s="857"/>
      <c r="OFN138" s="857"/>
      <c r="OFO138" s="857"/>
      <c r="OFP138" s="857"/>
      <c r="OFQ138" s="857"/>
      <c r="OFR138" s="857"/>
      <c r="OFS138" s="857"/>
      <c r="OFT138" s="857"/>
      <c r="OFU138" s="857"/>
      <c r="OFV138" s="857"/>
      <c r="OFW138" s="857"/>
      <c r="OFX138" s="857"/>
      <c r="OFY138" s="857"/>
      <c r="OFZ138" s="857"/>
      <c r="OGA138" s="857"/>
      <c r="OGB138" s="857"/>
      <c r="OGC138" s="857"/>
      <c r="OGD138" s="857"/>
      <c r="OGE138" s="857"/>
      <c r="OGF138" s="857"/>
      <c r="OGG138" s="857"/>
      <c r="OGH138" s="857"/>
      <c r="OGI138" s="857"/>
      <c r="OGJ138" s="857"/>
      <c r="OGK138" s="857"/>
      <c r="OGL138" s="857"/>
      <c r="OGM138" s="857"/>
      <c r="OGN138" s="857"/>
      <c r="OGO138" s="857"/>
      <c r="OGP138" s="857"/>
      <c r="OGQ138" s="857"/>
      <c r="OGR138" s="857"/>
      <c r="OGS138" s="857"/>
      <c r="OGT138" s="857"/>
      <c r="OGU138" s="857"/>
      <c r="OGV138" s="857"/>
      <c r="OGW138" s="857"/>
      <c r="OGX138" s="857"/>
      <c r="OGY138" s="857"/>
      <c r="OGZ138" s="857"/>
      <c r="OHA138" s="857"/>
      <c r="OHB138" s="857"/>
      <c r="OHC138" s="857"/>
      <c r="OHD138" s="857"/>
      <c r="OHE138" s="857"/>
      <c r="OHF138" s="857"/>
      <c r="OHG138" s="857"/>
      <c r="OHH138" s="857"/>
      <c r="OHI138" s="857"/>
      <c r="OHJ138" s="857"/>
      <c r="OHK138" s="857"/>
      <c r="OHL138" s="857"/>
      <c r="OHM138" s="857"/>
      <c r="OHN138" s="857"/>
      <c r="OHO138" s="857"/>
      <c r="OHP138" s="857"/>
      <c r="OHQ138" s="857"/>
      <c r="OHR138" s="857"/>
      <c r="OHS138" s="857"/>
      <c r="OHT138" s="857"/>
      <c r="OHU138" s="857"/>
      <c r="OHV138" s="857"/>
      <c r="OHW138" s="857"/>
      <c r="OHX138" s="857"/>
      <c r="OHY138" s="857"/>
      <c r="OHZ138" s="857"/>
      <c r="OIA138" s="857"/>
      <c r="OIB138" s="857"/>
      <c r="OIC138" s="857"/>
      <c r="OID138" s="857"/>
      <c r="OIE138" s="857"/>
      <c r="OIF138" s="857"/>
      <c r="OIG138" s="857"/>
      <c r="OIH138" s="857"/>
      <c r="OII138" s="857"/>
      <c r="OIJ138" s="857"/>
      <c r="OIK138" s="857"/>
      <c r="OIL138" s="857"/>
      <c r="OIM138" s="857"/>
      <c r="OIN138" s="857"/>
      <c r="OIO138" s="857"/>
      <c r="OIP138" s="857"/>
      <c r="OIQ138" s="857"/>
      <c r="OIR138" s="857"/>
      <c r="OIS138" s="857"/>
      <c r="OIT138" s="857"/>
      <c r="OIU138" s="857"/>
      <c r="OIV138" s="857"/>
      <c r="OIW138" s="857"/>
      <c r="OIX138" s="857"/>
      <c r="OIY138" s="857"/>
      <c r="OIZ138" s="857"/>
      <c r="OJA138" s="857"/>
      <c r="OJB138" s="857"/>
      <c r="OJC138" s="857"/>
      <c r="OJD138" s="857"/>
      <c r="OJE138" s="857"/>
      <c r="OJF138" s="857"/>
      <c r="OJG138" s="857"/>
      <c r="OJH138" s="857"/>
      <c r="OJI138" s="857"/>
      <c r="OJJ138" s="857"/>
      <c r="OJK138" s="857"/>
      <c r="OJL138" s="857"/>
      <c r="OJM138" s="857"/>
      <c r="OJN138" s="857"/>
      <c r="OJO138" s="857"/>
      <c r="OJP138" s="857"/>
      <c r="OJQ138" s="857"/>
      <c r="OJR138" s="857"/>
      <c r="OJS138" s="857"/>
      <c r="OJT138" s="857"/>
      <c r="OJU138" s="857"/>
      <c r="OJV138" s="857"/>
      <c r="OJW138" s="857"/>
      <c r="OJX138" s="857"/>
      <c r="OJY138" s="857"/>
      <c r="OJZ138" s="857"/>
      <c r="OKA138" s="857"/>
      <c r="OKB138" s="857"/>
      <c r="OKC138" s="857"/>
      <c r="OKD138" s="857"/>
      <c r="OKE138" s="857"/>
      <c r="OKF138" s="857"/>
      <c r="OKG138" s="857"/>
      <c r="OKH138" s="857"/>
      <c r="OKI138" s="857"/>
      <c r="OKJ138" s="857"/>
      <c r="OKK138" s="857"/>
      <c r="OKL138" s="857"/>
      <c r="OKM138" s="857"/>
      <c r="OKN138" s="857"/>
      <c r="OKO138" s="857"/>
      <c r="OKP138" s="857"/>
      <c r="OKQ138" s="857"/>
      <c r="OKR138" s="857"/>
      <c r="OKS138" s="857"/>
      <c r="OKT138" s="857"/>
      <c r="OKU138" s="857"/>
      <c r="OKV138" s="857"/>
      <c r="OKW138" s="857"/>
      <c r="OKX138" s="857"/>
      <c r="OKY138" s="857"/>
      <c r="OKZ138" s="857"/>
      <c r="OLA138" s="857"/>
      <c r="OLB138" s="857"/>
      <c r="OLC138" s="857"/>
      <c r="OLD138" s="857"/>
      <c r="OLE138" s="857"/>
      <c r="OLF138" s="857"/>
      <c r="OLG138" s="857"/>
      <c r="OLH138" s="857"/>
      <c r="OLI138" s="857"/>
      <c r="OLJ138" s="857"/>
      <c r="OLK138" s="857"/>
      <c r="OLL138" s="857"/>
      <c r="OLM138" s="857"/>
      <c r="OLN138" s="857"/>
      <c r="OLO138" s="857"/>
      <c r="OLP138" s="857"/>
      <c r="OLQ138" s="857"/>
      <c r="OLR138" s="857"/>
      <c r="OLS138" s="857"/>
      <c r="OLT138" s="857"/>
      <c r="OLU138" s="857"/>
      <c r="OLV138" s="857"/>
      <c r="OLW138" s="857"/>
      <c r="OLX138" s="857"/>
      <c r="OLY138" s="857"/>
      <c r="OLZ138" s="857"/>
      <c r="OMA138" s="857"/>
      <c r="OMB138" s="857"/>
      <c r="OMC138" s="857"/>
      <c r="OMD138" s="857"/>
      <c r="OME138" s="857"/>
      <c r="OMF138" s="857"/>
      <c r="OMG138" s="857"/>
      <c r="OMH138" s="857"/>
      <c r="OMI138" s="857"/>
      <c r="OMJ138" s="857"/>
      <c r="OMK138" s="857"/>
      <c r="OML138" s="857"/>
      <c r="OMM138" s="857"/>
      <c r="OMN138" s="857"/>
      <c r="OMO138" s="857"/>
      <c r="OMP138" s="857"/>
      <c r="OMQ138" s="857"/>
      <c r="OMR138" s="857"/>
      <c r="OMS138" s="857"/>
      <c r="OMT138" s="857"/>
      <c r="OMU138" s="857"/>
      <c r="OMV138" s="857"/>
      <c r="OMW138" s="857"/>
      <c r="OMX138" s="857"/>
      <c r="OMY138" s="857"/>
      <c r="OMZ138" s="857"/>
      <c r="ONA138" s="857"/>
      <c r="ONB138" s="857"/>
      <c r="ONC138" s="857"/>
      <c r="OND138" s="857"/>
      <c r="ONE138" s="857"/>
      <c r="ONF138" s="857"/>
      <c r="ONG138" s="857"/>
      <c r="ONH138" s="857"/>
      <c r="ONI138" s="857"/>
      <c r="ONJ138" s="857"/>
      <c r="ONK138" s="857"/>
      <c r="ONL138" s="857"/>
      <c r="ONM138" s="857"/>
      <c r="ONN138" s="857"/>
      <c r="ONO138" s="857"/>
      <c r="ONP138" s="857"/>
      <c r="ONQ138" s="857"/>
      <c r="ONR138" s="857"/>
      <c r="ONS138" s="857"/>
      <c r="ONT138" s="857"/>
      <c r="ONU138" s="857"/>
      <c r="ONV138" s="857"/>
      <c r="ONW138" s="857"/>
      <c r="ONX138" s="857"/>
      <c r="ONY138" s="857"/>
      <c r="ONZ138" s="857"/>
      <c r="OOA138" s="857"/>
      <c r="OOB138" s="857"/>
      <c r="OOC138" s="857"/>
      <c r="OOD138" s="857"/>
      <c r="OOE138" s="857"/>
      <c r="OOF138" s="857"/>
      <c r="OOG138" s="857"/>
      <c r="OOH138" s="857"/>
      <c r="OOI138" s="857"/>
      <c r="OOJ138" s="857"/>
      <c r="OOK138" s="857"/>
      <c r="OOL138" s="857"/>
      <c r="OOM138" s="857"/>
      <c r="OON138" s="857"/>
      <c r="OOO138" s="857"/>
      <c r="OOP138" s="857"/>
      <c r="OOQ138" s="857"/>
      <c r="OOR138" s="857"/>
      <c r="OOS138" s="857"/>
      <c r="OOT138" s="857"/>
      <c r="OOU138" s="857"/>
      <c r="OOV138" s="857"/>
      <c r="OOW138" s="857"/>
      <c r="OOX138" s="857"/>
      <c r="OOY138" s="857"/>
      <c r="OOZ138" s="857"/>
      <c r="OPA138" s="857"/>
      <c r="OPB138" s="857"/>
      <c r="OPC138" s="857"/>
      <c r="OPD138" s="857"/>
      <c r="OPE138" s="857"/>
      <c r="OPF138" s="857"/>
      <c r="OPG138" s="857"/>
      <c r="OPH138" s="857"/>
      <c r="OPI138" s="857"/>
      <c r="OPJ138" s="857"/>
      <c r="OPK138" s="857"/>
      <c r="OPL138" s="857"/>
      <c r="OPM138" s="857"/>
      <c r="OPN138" s="857"/>
      <c r="OPO138" s="857"/>
      <c r="OPP138" s="857"/>
      <c r="OPQ138" s="857"/>
      <c r="OPR138" s="857"/>
      <c r="OPS138" s="857"/>
      <c r="OPT138" s="857"/>
      <c r="OPU138" s="857"/>
      <c r="OPV138" s="857"/>
      <c r="OPW138" s="857"/>
      <c r="OPX138" s="857"/>
      <c r="OPY138" s="857"/>
      <c r="OPZ138" s="857"/>
      <c r="OQA138" s="857"/>
      <c r="OQB138" s="857"/>
      <c r="OQC138" s="857"/>
      <c r="OQD138" s="857"/>
      <c r="OQE138" s="857"/>
      <c r="OQF138" s="857"/>
      <c r="OQG138" s="857"/>
      <c r="OQH138" s="857"/>
      <c r="OQI138" s="857"/>
      <c r="OQJ138" s="857"/>
      <c r="OQK138" s="857"/>
      <c r="OQL138" s="857"/>
      <c r="OQM138" s="857"/>
      <c r="OQN138" s="857"/>
      <c r="OQO138" s="857"/>
      <c r="OQP138" s="857"/>
      <c r="OQQ138" s="857"/>
      <c r="OQR138" s="857"/>
      <c r="OQS138" s="857"/>
      <c r="OQT138" s="857"/>
      <c r="OQU138" s="857"/>
      <c r="OQV138" s="857"/>
      <c r="OQW138" s="857"/>
      <c r="OQX138" s="857"/>
      <c r="OQY138" s="857"/>
      <c r="OQZ138" s="857"/>
      <c r="ORA138" s="857"/>
      <c r="ORB138" s="857"/>
      <c r="ORC138" s="857"/>
      <c r="ORD138" s="857"/>
      <c r="ORE138" s="857"/>
      <c r="ORF138" s="857"/>
      <c r="ORG138" s="857"/>
      <c r="ORH138" s="857"/>
      <c r="ORI138" s="857"/>
      <c r="ORJ138" s="857"/>
      <c r="ORK138" s="857"/>
      <c r="ORL138" s="857"/>
      <c r="ORM138" s="857"/>
      <c r="ORN138" s="857"/>
      <c r="ORO138" s="857"/>
      <c r="ORP138" s="857"/>
      <c r="ORQ138" s="857"/>
      <c r="ORR138" s="857"/>
      <c r="ORS138" s="857"/>
      <c r="ORT138" s="857"/>
      <c r="ORU138" s="857"/>
      <c r="ORV138" s="857"/>
      <c r="ORW138" s="857"/>
      <c r="ORX138" s="857"/>
      <c r="ORY138" s="857"/>
      <c r="ORZ138" s="857"/>
      <c r="OSA138" s="857"/>
      <c r="OSB138" s="857"/>
      <c r="OSC138" s="857"/>
      <c r="OSD138" s="857"/>
      <c r="OSE138" s="857"/>
      <c r="OSF138" s="857"/>
      <c r="OSG138" s="857"/>
      <c r="OSH138" s="857"/>
      <c r="OSI138" s="857"/>
      <c r="OSJ138" s="857"/>
      <c r="OSK138" s="857"/>
      <c r="OSL138" s="857"/>
      <c r="OSM138" s="857"/>
      <c r="OSN138" s="857"/>
      <c r="OSO138" s="857"/>
      <c r="OSP138" s="857"/>
      <c r="OSQ138" s="857"/>
      <c r="OSR138" s="857"/>
      <c r="OSS138" s="857"/>
      <c r="OST138" s="857"/>
      <c r="OSU138" s="857"/>
      <c r="OSV138" s="857"/>
      <c r="OSW138" s="857"/>
      <c r="OSX138" s="857"/>
      <c r="OSY138" s="857"/>
      <c r="OSZ138" s="857"/>
      <c r="OTA138" s="857"/>
      <c r="OTB138" s="857"/>
      <c r="OTC138" s="857"/>
      <c r="OTD138" s="857"/>
      <c r="OTE138" s="857"/>
      <c r="OTF138" s="857"/>
      <c r="OTG138" s="857"/>
      <c r="OTH138" s="857"/>
      <c r="OTI138" s="857"/>
      <c r="OTJ138" s="857"/>
      <c r="OTK138" s="857"/>
      <c r="OTL138" s="857"/>
      <c r="OTM138" s="857"/>
      <c r="OTN138" s="857"/>
      <c r="OTO138" s="857"/>
      <c r="OTP138" s="857"/>
      <c r="OTQ138" s="857"/>
      <c r="OTR138" s="857"/>
      <c r="OTS138" s="857"/>
      <c r="OTT138" s="857"/>
      <c r="OTU138" s="857"/>
      <c r="OTV138" s="857"/>
      <c r="OTW138" s="857"/>
      <c r="OTX138" s="857"/>
      <c r="OTY138" s="857"/>
      <c r="OTZ138" s="857"/>
      <c r="OUA138" s="857"/>
      <c r="OUB138" s="857"/>
      <c r="OUC138" s="857"/>
      <c r="OUD138" s="857"/>
      <c r="OUE138" s="857"/>
      <c r="OUF138" s="857"/>
      <c r="OUG138" s="857"/>
      <c r="OUH138" s="857"/>
      <c r="OUI138" s="857"/>
      <c r="OUJ138" s="857"/>
      <c r="OUK138" s="857"/>
      <c r="OUL138" s="857"/>
      <c r="OUM138" s="857"/>
      <c r="OUN138" s="857"/>
      <c r="OUO138" s="857"/>
      <c r="OUP138" s="857"/>
      <c r="OUQ138" s="857"/>
      <c r="OUR138" s="857"/>
      <c r="OUS138" s="857"/>
      <c r="OUT138" s="857"/>
      <c r="OUU138" s="857"/>
      <c r="OUV138" s="857"/>
      <c r="OUW138" s="857"/>
      <c r="OUX138" s="857"/>
      <c r="OUY138" s="857"/>
      <c r="OUZ138" s="857"/>
      <c r="OVA138" s="857"/>
      <c r="OVB138" s="857"/>
      <c r="OVC138" s="857"/>
      <c r="OVD138" s="857"/>
      <c r="OVE138" s="857"/>
      <c r="OVF138" s="857"/>
      <c r="OVG138" s="857"/>
      <c r="OVH138" s="857"/>
      <c r="OVI138" s="857"/>
      <c r="OVJ138" s="857"/>
      <c r="OVK138" s="857"/>
      <c r="OVL138" s="857"/>
      <c r="OVM138" s="857"/>
      <c r="OVN138" s="857"/>
      <c r="OVO138" s="857"/>
      <c r="OVP138" s="857"/>
      <c r="OVQ138" s="857"/>
      <c r="OVR138" s="857"/>
      <c r="OVS138" s="857"/>
      <c r="OVT138" s="857"/>
      <c r="OVU138" s="857"/>
      <c r="OVV138" s="857"/>
      <c r="OVW138" s="857"/>
      <c r="OVX138" s="857"/>
      <c r="OVY138" s="857"/>
      <c r="OVZ138" s="857"/>
      <c r="OWA138" s="857"/>
      <c r="OWB138" s="857"/>
      <c r="OWC138" s="857"/>
      <c r="OWD138" s="857"/>
      <c r="OWE138" s="857"/>
      <c r="OWF138" s="857"/>
      <c r="OWG138" s="857"/>
      <c r="OWH138" s="857"/>
      <c r="OWI138" s="857"/>
      <c r="OWJ138" s="857"/>
      <c r="OWK138" s="857"/>
      <c r="OWL138" s="857"/>
      <c r="OWM138" s="857"/>
      <c r="OWN138" s="857"/>
      <c r="OWO138" s="857"/>
      <c r="OWP138" s="857"/>
      <c r="OWQ138" s="857"/>
      <c r="OWR138" s="857"/>
      <c r="OWS138" s="857"/>
      <c r="OWT138" s="857"/>
      <c r="OWU138" s="857"/>
      <c r="OWV138" s="857"/>
      <c r="OWW138" s="857"/>
      <c r="OWX138" s="857"/>
      <c r="OWY138" s="857"/>
      <c r="OWZ138" s="857"/>
      <c r="OXA138" s="857"/>
      <c r="OXB138" s="857"/>
      <c r="OXC138" s="857"/>
      <c r="OXD138" s="857"/>
      <c r="OXE138" s="857"/>
      <c r="OXF138" s="857"/>
      <c r="OXG138" s="857"/>
      <c r="OXH138" s="857"/>
      <c r="OXI138" s="857"/>
      <c r="OXJ138" s="857"/>
      <c r="OXK138" s="857"/>
      <c r="OXL138" s="857"/>
      <c r="OXM138" s="857"/>
      <c r="OXN138" s="857"/>
      <c r="OXO138" s="857"/>
      <c r="OXP138" s="857"/>
      <c r="OXQ138" s="857"/>
      <c r="OXR138" s="857"/>
      <c r="OXS138" s="857"/>
      <c r="OXT138" s="857"/>
      <c r="OXU138" s="857"/>
      <c r="OXV138" s="857"/>
      <c r="OXW138" s="857"/>
      <c r="OXX138" s="857"/>
      <c r="OXY138" s="857"/>
      <c r="OXZ138" s="857"/>
      <c r="OYA138" s="857"/>
      <c r="OYB138" s="857"/>
      <c r="OYC138" s="857"/>
      <c r="OYD138" s="857"/>
      <c r="OYE138" s="857"/>
      <c r="OYF138" s="857"/>
      <c r="OYG138" s="857"/>
      <c r="OYH138" s="857"/>
      <c r="OYI138" s="857"/>
      <c r="OYJ138" s="857"/>
      <c r="OYK138" s="857"/>
      <c r="OYL138" s="857"/>
      <c r="OYM138" s="857"/>
      <c r="OYN138" s="857"/>
      <c r="OYO138" s="857"/>
      <c r="OYP138" s="857"/>
      <c r="OYQ138" s="857"/>
      <c r="OYR138" s="857"/>
      <c r="OYS138" s="857"/>
      <c r="OYT138" s="857"/>
      <c r="OYU138" s="857"/>
      <c r="OYV138" s="857"/>
      <c r="OYW138" s="857"/>
      <c r="OYX138" s="857"/>
      <c r="OYY138" s="857"/>
      <c r="OYZ138" s="857"/>
      <c r="OZA138" s="857"/>
      <c r="OZB138" s="857"/>
      <c r="OZC138" s="857"/>
      <c r="OZD138" s="857"/>
      <c r="OZE138" s="857"/>
      <c r="OZF138" s="857"/>
      <c r="OZG138" s="857"/>
      <c r="OZH138" s="857"/>
      <c r="OZI138" s="857"/>
      <c r="OZJ138" s="857"/>
      <c r="OZK138" s="857"/>
      <c r="OZL138" s="857"/>
      <c r="OZM138" s="857"/>
      <c r="OZN138" s="857"/>
      <c r="OZO138" s="857"/>
      <c r="OZP138" s="857"/>
      <c r="OZQ138" s="857"/>
      <c r="OZR138" s="857"/>
      <c r="OZS138" s="857"/>
      <c r="OZT138" s="857"/>
      <c r="OZU138" s="857"/>
      <c r="OZV138" s="857"/>
      <c r="OZW138" s="857"/>
      <c r="OZX138" s="857"/>
      <c r="OZY138" s="857"/>
      <c r="OZZ138" s="857"/>
      <c r="PAA138" s="857"/>
      <c r="PAB138" s="857"/>
      <c r="PAC138" s="857"/>
      <c r="PAD138" s="857"/>
      <c r="PAE138" s="857"/>
      <c r="PAF138" s="857"/>
      <c r="PAG138" s="857"/>
      <c r="PAH138" s="857"/>
      <c r="PAI138" s="857"/>
      <c r="PAJ138" s="857"/>
      <c r="PAK138" s="857"/>
      <c r="PAL138" s="857"/>
      <c r="PAM138" s="857"/>
      <c r="PAN138" s="857"/>
      <c r="PAO138" s="857"/>
      <c r="PAP138" s="857"/>
      <c r="PAQ138" s="857"/>
      <c r="PAR138" s="857"/>
      <c r="PAS138" s="857"/>
      <c r="PAT138" s="857"/>
      <c r="PAU138" s="857"/>
      <c r="PAV138" s="857"/>
      <c r="PAW138" s="857"/>
      <c r="PAX138" s="857"/>
      <c r="PAY138" s="857"/>
      <c r="PAZ138" s="857"/>
      <c r="PBA138" s="857"/>
      <c r="PBB138" s="857"/>
      <c r="PBC138" s="857"/>
      <c r="PBD138" s="857"/>
      <c r="PBE138" s="857"/>
      <c r="PBF138" s="857"/>
      <c r="PBG138" s="857"/>
      <c r="PBH138" s="857"/>
      <c r="PBI138" s="857"/>
      <c r="PBJ138" s="857"/>
      <c r="PBK138" s="857"/>
      <c r="PBL138" s="857"/>
      <c r="PBM138" s="857"/>
      <c r="PBN138" s="857"/>
      <c r="PBO138" s="857"/>
      <c r="PBP138" s="857"/>
      <c r="PBQ138" s="857"/>
      <c r="PBR138" s="857"/>
      <c r="PBS138" s="857"/>
      <c r="PBT138" s="857"/>
      <c r="PBU138" s="857"/>
      <c r="PBV138" s="857"/>
      <c r="PBW138" s="857"/>
      <c r="PBX138" s="857"/>
      <c r="PBY138" s="857"/>
      <c r="PBZ138" s="857"/>
      <c r="PCA138" s="857"/>
      <c r="PCB138" s="857"/>
      <c r="PCC138" s="857"/>
      <c r="PCD138" s="857"/>
      <c r="PCE138" s="857"/>
      <c r="PCF138" s="857"/>
      <c r="PCG138" s="857"/>
      <c r="PCH138" s="857"/>
      <c r="PCI138" s="857"/>
      <c r="PCJ138" s="857"/>
      <c r="PCK138" s="857"/>
      <c r="PCL138" s="857"/>
      <c r="PCM138" s="857"/>
      <c r="PCN138" s="857"/>
      <c r="PCO138" s="857"/>
      <c r="PCP138" s="857"/>
      <c r="PCQ138" s="857"/>
      <c r="PCR138" s="857"/>
      <c r="PCS138" s="857"/>
      <c r="PCT138" s="857"/>
      <c r="PCU138" s="857"/>
      <c r="PCV138" s="857"/>
      <c r="PCW138" s="857"/>
      <c r="PCX138" s="857"/>
      <c r="PCY138" s="857"/>
      <c r="PCZ138" s="857"/>
      <c r="PDA138" s="857"/>
      <c r="PDB138" s="857"/>
      <c r="PDC138" s="857"/>
      <c r="PDD138" s="857"/>
      <c r="PDE138" s="857"/>
      <c r="PDF138" s="857"/>
      <c r="PDG138" s="857"/>
      <c r="PDH138" s="857"/>
      <c r="PDI138" s="857"/>
      <c r="PDJ138" s="857"/>
      <c r="PDK138" s="857"/>
      <c r="PDL138" s="857"/>
      <c r="PDM138" s="857"/>
      <c r="PDN138" s="857"/>
      <c r="PDO138" s="857"/>
      <c r="PDP138" s="857"/>
      <c r="PDQ138" s="857"/>
      <c r="PDR138" s="857"/>
      <c r="PDS138" s="857"/>
      <c r="PDT138" s="857"/>
      <c r="PDU138" s="857"/>
      <c r="PDV138" s="857"/>
      <c r="PDW138" s="857"/>
      <c r="PDX138" s="857"/>
      <c r="PDY138" s="857"/>
      <c r="PDZ138" s="857"/>
      <c r="PEA138" s="857"/>
      <c r="PEB138" s="857"/>
      <c r="PEC138" s="857"/>
      <c r="PED138" s="857"/>
      <c r="PEE138" s="857"/>
      <c r="PEF138" s="857"/>
      <c r="PEG138" s="857"/>
      <c r="PEH138" s="857"/>
      <c r="PEI138" s="857"/>
      <c r="PEJ138" s="857"/>
      <c r="PEK138" s="857"/>
      <c r="PEL138" s="857"/>
      <c r="PEM138" s="857"/>
      <c r="PEN138" s="857"/>
      <c r="PEO138" s="857"/>
      <c r="PEP138" s="857"/>
      <c r="PEQ138" s="857"/>
      <c r="PER138" s="857"/>
      <c r="PES138" s="857"/>
      <c r="PET138" s="857"/>
      <c r="PEU138" s="857"/>
      <c r="PEV138" s="857"/>
      <c r="PEW138" s="857"/>
      <c r="PEX138" s="857"/>
      <c r="PEY138" s="857"/>
      <c r="PEZ138" s="857"/>
      <c r="PFA138" s="857"/>
      <c r="PFB138" s="857"/>
      <c r="PFC138" s="857"/>
      <c r="PFD138" s="857"/>
      <c r="PFE138" s="857"/>
      <c r="PFF138" s="857"/>
      <c r="PFG138" s="857"/>
      <c r="PFH138" s="857"/>
      <c r="PFI138" s="857"/>
      <c r="PFJ138" s="857"/>
      <c r="PFK138" s="857"/>
      <c r="PFL138" s="857"/>
      <c r="PFM138" s="857"/>
      <c r="PFN138" s="857"/>
      <c r="PFO138" s="857"/>
      <c r="PFP138" s="857"/>
      <c r="PFQ138" s="857"/>
      <c r="PFR138" s="857"/>
      <c r="PFS138" s="857"/>
      <c r="PFT138" s="857"/>
      <c r="PFU138" s="857"/>
      <c r="PFV138" s="857"/>
      <c r="PFW138" s="857"/>
      <c r="PFX138" s="857"/>
      <c r="PFY138" s="857"/>
      <c r="PFZ138" s="857"/>
      <c r="PGA138" s="857"/>
      <c r="PGB138" s="857"/>
      <c r="PGC138" s="857"/>
      <c r="PGD138" s="857"/>
      <c r="PGE138" s="857"/>
      <c r="PGF138" s="857"/>
      <c r="PGG138" s="857"/>
      <c r="PGH138" s="857"/>
      <c r="PGI138" s="857"/>
      <c r="PGJ138" s="857"/>
      <c r="PGK138" s="857"/>
      <c r="PGL138" s="857"/>
      <c r="PGM138" s="857"/>
      <c r="PGN138" s="857"/>
      <c r="PGO138" s="857"/>
      <c r="PGP138" s="857"/>
      <c r="PGQ138" s="857"/>
      <c r="PGR138" s="857"/>
      <c r="PGS138" s="857"/>
      <c r="PGT138" s="857"/>
      <c r="PGU138" s="857"/>
      <c r="PGV138" s="857"/>
      <c r="PGW138" s="857"/>
      <c r="PGX138" s="857"/>
      <c r="PGY138" s="857"/>
      <c r="PGZ138" s="857"/>
      <c r="PHA138" s="857"/>
      <c r="PHB138" s="857"/>
      <c r="PHC138" s="857"/>
      <c r="PHD138" s="857"/>
      <c r="PHE138" s="857"/>
      <c r="PHF138" s="857"/>
      <c r="PHG138" s="857"/>
      <c r="PHH138" s="857"/>
      <c r="PHI138" s="857"/>
      <c r="PHJ138" s="857"/>
      <c r="PHK138" s="857"/>
      <c r="PHL138" s="857"/>
      <c r="PHM138" s="857"/>
      <c r="PHN138" s="857"/>
      <c r="PHO138" s="857"/>
      <c r="PHP138" s="857"/>
      <c r="PHQ138" s="857"/>
      <c r="PHR138" s="857"/>
      <c r="PHS138" s="857"/>
      <c r="PHT138" s="857"/>
      <c r="PHU138" s="857"/>
      <c r="PHV138" s="857"/>
      <c r="PHW138" s="857"/>
      <c r="PHX138" s="857"/>
      <c r="PHY138" s="857"/>
      <c r="PHZ138" s="857"/>
      <c r="PIA138" s="857"/>
      <c r="PIB138" s="857"/>
      <c r="PIC138" s="857"/>
      <c r="PID138" s="857"/>
      <c r="PIE138" s="857"/>
      <c r="PIF138" s="857"/>
      <c r="PIG138" s="857"/>
      <c r="PIH138" s="857"/>
      <c r="PII138" s="857"/>
      <c r="PIJ138" s="857"/>
      <c r="PIK138" s="857"/>
      <c r="PIL138" s="857"/>
      <c r="PIM138" s="857"/>
      <c r="PIN138" s="857"/>
      <c r="PIO138" s="857"/>
      <c r="PIP138" s="857"/>
      <c r="PIQ138" s="857"/>
      <c r="PIR138" s="857"/>
      <c r="PIS138" s="857"/>
      <c r="PIT138" s="857"/>
      <c r="PIU138" s="857"/>
      <c r="PIV138" s="857"/>
      <c r="PIW138" s="857"/>
      <c r="PIX138" s="857"/>
      <c r="PIY138" s="857"/>
      <c r="PIZ138" s="857"/>
      <c r="PJA138" s="857"/>
      <c r="PJB138" s="857"/>
      <c r="PJC138" s="857"/>
      <c r="PJD138" s="857"/>
      <c r="PJE138" s="857"/>
      <c r="PJF138" s="857"/>
      <c r="PJG138" s="857"/>
      <c r="PJH138" s="857"/>
      <c r="PJI138" s="857"/>
      <c r="PJJ138" s="857"/>
      <c r="PJK138" s="857"/>
      <c r="PJL138" s="857"/>
      <c r="PJM138" s="857"/>
      <c r="PJN138" s="857"/>
      <c r="PJO138" s="857"/>
      <c r="PJP138" s="857"/>
      <c r="PJQ138" s="857"/>
      <c r="PJR138" s="857"/>
      <c r="PJS138" s="857"/>
      <c r="PJT138" s="857"/>
      <c r="PJU138" s="857"/>
      <c r="PJV138" s="857"/>
      <c r="PJW138" s="857"/>
      <c r="PJX138" s="857"/>
      <c r="PJY138" s="857"/>
      <c r="PJZ138" s="857"/>
      <c r="PKA138" s="857"/>
      <c r="PKB138" s="857"/>
      <c r="PKC138" s="857"/>
      <c r="PKD138" s="857"/>
      <c r="PKE138" s="857"/>
      <c r="PKF138" s="857"/>
      <c r="PKG138" s="857"/>
      <c r="PKH138" s="857"/>
      <c r="PKI138" s="857"/>
      <c r="PKJ138" s="857"/>
      <c r="PKK138" s="857"/>
      <c r="PKL138" s="857"/>
      <c r="PKM138" s="857"/>
      <c r="PKN138" s="857"/>
      <c r="PKO138" s="857"/>
      <c r="PKP138" s="857"/>
      <c r="PKQ138" s="857"/>
      <c r="PKR138" s="857"/>
      <c r="PKS138" s="857"/>
      <c r="PKT138" s="857"/>
      <c r="PKU138" s="857"/>
      <c r="PKV138" s="857"/>
      <c r="PKW138" s="857"/>
      <c r="PKX138" s="857"/>
      <c r="PKY138" s="857"/>
      <c r="PKZ138" s="857"/>
      <c r="PLA138" s="857"/>
      <c r="PLB138" s="857"/>
      <c r="PLC138" s="857"/>
      <c r="PLD138" s="857"/>
      <c r="PLE138" s="857"/>
      <c r="PLF138" s="857"/>
      <c r="PLG138" s="857"/>
      <c r="PLH138" s="857"/>
      <c r="PLI138" s="857"/>
      <c r="PLJ138" s="857"/>
      <c r="PLK138" s="857"/>
      <c r="PLL138" s="857"/>
      <c r="PLM138" s="857"/>
      <c r="PLN138" s="857"/>
      <c r="PLO138" s="857"/>
      <c r="PLP138" s="857"/>
      <c r="PLQ138" s="857"/>
      <c r="PLR138" s="857"/>
      <c r="PLS138" s="857"/>
      <c r="PLT138" s="857"/>
      <c r="PLU138" s="857"/>
      <c r="PLV138" s="857"/>
      <c r="PLW138" s="857"/>
      <c r="PLX138" s="857"/>
      <c r="PLY138" s="857"/>
      <c r="PLZ138" s="857"/>
      <c r="PMA138" s="857"/>
      <c r="PMB138" s="857"/>
      <c r="PMC138" s="857"/>
      <c r="PMD138" s="857"/>
      <c r="PME138" s="857"/>
      <c r="PMF138" s="857"/>
      <c r="PMG138" s="857"/>
      <c r="PMH138" s="857"/>
      <c r="PMI138" s="857"/>
      <c r="PMJ138" s="857"/>
      <c r="PMK138" s="857"/>
      <c r="PML138" s="857"/>
      <c r="PMM138" s="857"/>
      <c r="PMN138" s="857"/>
      <c r="PMO138" s="857"/>
      <c r="PMP138" s="857"/>
      <c r="PMQ138" s="857"/>
      <c r="PMR138" s="857"/>
      <c r="PMS138" s="857"/>
      <c r="PMT138" s="857"/>
      <c r="PMU138" s="857"/>
      <c r="PMV138" s="857"/>
      <c r="PMW138" s="857"/>
      <c r="PMX138" s="857"/>
      <c r="PMY138" s="857"/>
      <c r="PMZ138" s="857"/>
      <c r="PNA138" s="857"/>
      <c r="PNB138" s="857"/>
      <c r="PNC138" s="857"/>
      <c r="PND138" s="857"/>
      <c r="PNE138" s="857"/>
      <c r="PNF138" s="857"/>
      <c r="PNG138" s="857"/>
      <c r="PNH138" s="857"/>
      <c r="PNI138" s="857"/>
      <c r="PNJ138" s="857"/>
      <c r="PNK138" s="857"/>
      <c r="PNL138" s="857"/>
      <c r="PNM138" s="857"/>
      <c r="PNN138" s="857"/>
      <c r="PNO138" s="857"/>
      <c r="PNP138" s="857"/>
      <c r="PNQ138" s="857"/>
      <c r="PNR138" s="857"/>
      <c r="PNS138" s="857"/>
      <c r="PNT138" s="857"/>
      <c r="PNU138" s="857"/>
      <c r="PNV138" s="857"/>
      <c r="PNW138" s="857"/>
      <c r="PNX138" s="857"/>
      <c r="PNY138" s="857"/>
      <c r="PNZ138" s="857"/>
      <c r="POA138" s="857"/>
      <c r="POB138" s="857"/>
      <c r="POC138" s="857"/>
      <c r="POD138" s="857"/>
      <c r="POE138" s="857"/>
      <c r="POF138" s="857"/>
      <c r="POG138" s="857"/>
      <c r="POH138" s="857"/>
      <c r="POI138" s="857"/>
      <c r="POJ138" s="857"/>
      <c r="POK138" s="857"/>
      <c r="POL138" s="857"/>
      <c r="POM138" s="857"/>
      <c r="PON138" s="857"/>
      <c r="POO138" s="857"/>
      <c r="POP138" s="857"/>
      <c r="POQ138" s="857"/>
      <c r="POR138" s="857"/>
      <c r="POS138" s="857"/>
      <c r="POT138" s="857"/>
      <c r="POU138" s="857"/>
      <c r="POV138" s="857"/>
      <c r="POW138" s="857"/>
      <c r="POX138" s="857"/>
      <c r="POY138" s="857"/>
      <c r="POZ138" s="857"/>
      <c r="PPA138" s="857"/>
      <c r="PPB138" s="857"/>
      <c r="PPC138" s="857"/>
      <c r="PPD138" s="857"/>
      <c r="PPE138" s="857"/>
      <c r="PPF138" s="857"/>
      <c r="PPG138" s="857"/>
      <c r="PPH138" s="857"/>
      <c r="PPI138" s="857"/>
      <c r="PPJ138" s="857"/>
      <c r="PPK138" s="857"/>
      <c r="PPL138" s="857"/>
      <c r="PPM138" s="857"/>
      <c r="PPN138" s="857"/>
      <c r="PPO138" s="857"/>
      <c r="PPP138" s="857"/>
      <c r="PPQ138" s="857"/>
      <c r="PPR138" s="857"/>
      <c r="PPS138" s="857"/>
      <c r="PPT138" s="857"/>
      <c r="PPU138" s="857"/>
      <c r="PPV138" s="857"/>
      <c r="PPW138" s="857"/>
      <c r="PPX138" s="857"/>
      <c r="PPY138" s="857"/>
      <c r="PPZ138" s="857"/>
      <c r="PQA138" s="857"/>
      <c r="PQB138" s="857"/>
      <c r="PQC138" s="857"/>
      <c r="PQD138" s="857"/>
      <c r="PQE138" s="857"/>
      <c r="PQF138" s="857"/>
      <c r="PQG138" s="857"/>
      <c r="PQH138" s="857"/>
      <c r="PQI138" s="857"/>
      <c r="PQJ138" s="857"/>
      <c r="PQK138" s="857"/>
      <c r="PQL138" s="857"/>
      <c r="PQM138" s="857"/>
      <c r="PQN138" s="857"/>
      <c r="PQO138" s="857"/>
      <c r="PQP138" s="857"/>
      <c r="PQQ138" s="857"/>
      <c r="PQR138" s="857"/>
      <c r="PQS138" s="857"/>
      <c r="PQT138" s="857"/>
      <c r="PQU138" s="857"/>
      <c r="PQV138" s="857"/>
      <c r="PQW138" s="857"/>
      <c r="PQX138" s="857"/>
      <c r="PQY138" s="857"/>
      <c r="PQZ138" s="857"/>
      <c r="PRA138" s="857"/>
      <c r="PRB138" s="857"/>
      <c r="PRC138" s="857"/>
      <c r="PRD138" s="857"/>
      <c r="PRE138" s="857"/>
      <c r="PRF138" s="857"/>
      <c r="PRG138" s="857"/>
      <c r="PRH138" s="857"/>
      <c r="PRI138" s="857"/>
      <c r="PRJ138" s="857"/>
      <c r="PRK138" s="857"/>
      <c r="PRL138" s="857"/>
      <c r="PRM138" s="857"/>
      <c r="PRN138" s="857"/>
      <c r="PRO138" s="857"/>
      <c r="PRP138" s="857"/>
      <c r="PRQ138" s="857"/>
      <c r="PRR138" s="857"/>
      <c r="PRS138" s="857"/>
      <c r="PRT138" s="857"/>
      <c r="PRU138" s="857"/>
      <c r="PRV138" s="857"/>
      <c r="PRW138" s="857"/>
      <c r="PRX138" s="857"/>
      <c r="PRY138" s="857"/>
      <c r="PRZ138" s="857"/>
      <c r="PSA138" s="857"/>
      <c r="PSB138" s="857"/>
      <c r="PSC138" s="857"/>
      <c r="PSD138" s="857"/>
      <c r="PSE138" s="857"/>
      <c r="PSF138" s="857"/>
      <c r="PSG138" s="857"/>
      <c r="PSH138" s="857"/>
      <c r="PSI138" s="857"/>
      <c r="PSJ138" s="857"/>
      <c r="PSK138" s="857"/>
      <c r="PSL138" s="857"/>
      <c r="PSM138" s="857"/>
      <c r="PSN138" s="857"/>
      <c r="PSO138" s="857"/>
      <c r="PSP138" s="857"/>
      <c r="PSQ138" s="857"/>
      <c r="PSR138" s="857"/>
      <c r="PSS138" s="857"/>
      <c r="PST138" s="857"/>
      <c r="PSU138" s="857"/>
      <c r="PSV138" s="857"/>
      <c r="PSW138" s="857"/>
      <c r="PSX138" s="857"/>
      <c r="PSY138" s="857"/>
      <c r="PSZ138" s="857"/>
      <c r="PTA138" s="857"/>
      <c r="PTB138" s="857"/>
      <c r="PTC138" s="857"/>
      <c r="PTD138" s="857"/>
      <c r="PTE138" s="857"/>
      <c r="PTF138" s="857"/>
      <c r="PTG138" s="857"/>
      <c r="PTH138" s="857"/>
      <c r="PTI138" s="857"/>
      <c r="PTJ138" s="857"/>
      <c r="PTK138" s="857"/>
      <c r="PTL138" s="857"/>
      <c r="PTM138" s="857"/>
      <c r="PTN138" s="857"/>
      <c r="PTO138" s="857"/>
      <c r="PTP138" s="857"/>
      <c r="PTQ138" s="857"/>
      <c r="PTR138" s="857"/>
      <c r="PTS138" s="857"/>
      <c r="PTT138" s="857"/>
      <c r="PTU138" s="857"/>
      <c r="PTV138" s="857"/>
      <c r="PTW138" s="857"/>
      <c r="PTX138" s="857"/>
      <c r="PTY138" s="857"/>
      <c r="PTZ138" s="857"/>
      <c r="PUA138" s="857"/>
      <c r="PUB138" s="857"/>
      <c r="PUC138" s="857"/>
      <c r="PUD138" s="857"/>
      <c r="PUE138" s="857"/>
      <c r="PUF138" s="857"/>
      <c r="PUG138" s="857"/>
      <c r="PUH138" s="857"/>
      <c r="PUI138" s="857"/>
      <c r="PUJ138" s="857"/>
      <c r="PUK138" s="857"/>
      <c r="PUL138" s="857"/>
      <c r="PUM138" s="857"/>
      <c r="PUN138" s="857"/>
      <c r="PUO138" s="857"/>
      <c r="PUP138" s="857"/>
      <c r="PUQ138" s="857"/>
      <c r="PUR138" s="857"/>
      <c r="PUS138" s="857"/>
      <c r="PUT138" s="857"/>
      <c r="PUU138" s="857"/>
      <c r="PUV138" s="857"/>
      <c r="PUW138" s="857"/>
      <c r="PUX138" s="857"/>
      <c r="PUY138" s="857"/>
      <c r="PUZ138" s="857"/>
      <c r="PVA138" s="857"/>
      <c r="PVB138" s="857"/>
      <c r="PVC138" s="857"/>
      <c r="PVD138" s="857"/>
      <c r="PVE138" s="857"/>
      <c r="PVF138" s="857"/>
      <c r="PVG138" s="857"/>
      <c r="PVH138" s="857"/>
      <c r="PVI138" s="857"/>
      <c r="PVJ138" s="857"/>
      <c r="PVK138" s="857"/>
      <c r="PVL138" s="857"/>
      <c r="PVM138" s="857"/>
      <c r="PVN138" s="857"/>
      <c r="PVO138" s="857"/>
      <c r="PVP138" s="857"/>
      <c r="PVQ138" s="857"/>
      <c r="PVR138" s="857"/>
      <c r="PVS138" s="857"/>
      <c r="PVT138" s="857"/>
      <c r="PVU138" s="857"/>
      <c r="PVV138" s="857"/>
      <c r="PVW138" s="857"/>
      <c r="PVX138" s="857"/>
      <c r="PVY138" s="857"/>
      <c r="PVZ138" s="857"/>
      <c r="PWA138" s="857"/>
      <c r="PWB138" s="857"/>
      <c r="PWC138" s="857"/>
      <c r="PWD138" s="857"/>
      <c r="PWE138" s="857"/>
      <c r="PWF138" s="857"/>
      <c r="PWG138" s="857"/>
      <c r="PWH138" s="857"/>
      <c r="PWI138" s="857"/>
      <c r="PWJ138" s="857"/>
      <c r="PWK138" s="857"/>
      <c r="PWL138" s="857"/>
      <c r="PWM138" s="857"/>
      <c r="PWN138" s="857"/>
      <c r="PWO138" s="857"/>
      <c r="PWP138" s="857"/>
      <c r="PWQ138" s="857"/>
      <c r="PWR138" s="857"/>
      <c r="PWS138" s="857"/>
      <c r="PWT138" s="857"/>
      <c r="PWU138" s="857"/>
      <c r="PWV138" s="857"/>
      <c r="PWW138" s="857"/>
      <c r="PWX138" s="857"/>
      <c r="PWY138" s="857"/>
      <c r="PWZ138" s="857"/>
      <c r="PXA138" s="857"/>
      <c r="PXB138" s="857"/>
      <c r="PXC138" s="857"/>
      <c r="PXD138" s="857"/>
      <c r="PXE138" s="857"/>
      <c r="PXF138" s="857"/>
      <c r="PXG138" s="857"/>
      <c r="PXH138" s="857"/>
      <c r="PXI138" s="857"/>
      <c r="PXJ138" s="857"/>
      <c r="PXK138" s="857"/>
      <c r="PXL138" s="857"/>
      <c r="PXM138" s="857"/>
      <c r="PXN138" s="857"/>
      <c r="PXO138" s="857"/>
      <c r="PXP138" s="857"/>
      <c r="PXQ138" s="857"/>
      <c r="PXR138" s="857"/>
      <c r="PXS138" s="857"/>
      <c r="PXT138" s="857"/>
      <c r="PXU138" s="857"/>
      <c r="PXV138" s="857"/>
      <c r="PXW138" s="857"/>
      <c r="PXX138" s="857"/>
      <c r="PXY138" s="857"/>
      <c r="PXZ138" s="857"/>
      <c r="PYA138" s="857"/>
      <c r="PYB138" s="857"/>
      <c r="PYC138" s="857"/>
      <c r="PYD138" s="857"/>
      <c r="PYE138" s="857"/>
      <c r="PYF138" s="857"/>
      <c r="PYG138" s="857"/>
      <c r="PYH138" s="857"/>
      <c r="PYI138" s="857"/>
      <c r="PYJ138" s="857"/>
      <c r="PYK138" s="857"/>
      <c r="PYL138" s="857"/>
      <c r="PYM138" s="857"/>
      <c r="PYN138" s="857"/>
      <c r="PYO138" s="857"/>
      <c r="PYP138" s="857"/>
      <c r="PYQ138" s="857"/>
      <c r="PYR138" s="857"/>
      <c r="PYS138" s="857"/>
      <c r="PYT138" s="857"/>
      <c r="PYU138" s="857"/>
      <c r="PYV138" s="857"/>
      <c r="PYW138" s="857"/>
      <c r="PYX138" s="857"/>
      <c r="PYY138" s="857"/>
      <c r="PYZ138" s="857"/>
      <c r="PZA138" s="857"/>
      <c r="PZB138" s="857"/>
      <c r="PZC138" s="857"/>
      <c r="PZD138" s="857"/>
      <c r="PZE138" s="857"/>
      <c r="PZF138" s="857"/>
      <c r="PZG138" s="857"/>
      <c r="PZH138" s="857"/>
      <c r="PZI138" s="857"/>
      <c r="PZJ138" s="857"/>
      <c r="PZK138" s="857"/>
      <c r="PZL138" s="857"/>
      <c r="PZM138" s="857"/>
      <c r="PZN138" s="857"/>
      <c r="PZO138" s="857"/>
      <c r="PZP138" s="857"/>
      <c r="PZQ138" s="857"/>
      <c r="PZR138" s="857"/>
      <c r="PZS138" s="857"/>
      <c r="PZT138" s="857"/>
      <c r="PZU138" s="857"/>
      <c r="PZV138" s="857"/>
      <c r="PZW138" s="857"/>
      <c r="PZX138" s="857"/>
      <c r="PZY138" s="857"/>
      <c r="PZZ138" s="857"/>
      <c r="QAA138" s="857"/>
      <c r="QAB138" s="857"/>
      <c r="QAC138" s="857"/>
      <c r="QAD138" s="857"/>
      <c r="QAE138" s="857"/>
      <c r="QAF138" s="857"/>
      <c r="QAG138" s="857"/>
      <c r="QAH138" s="857"/>
      <c r="QAI138" s="857"/>
      <c r="QAJ138" s="857"/>
      <c r="QAK138" s="857"/>
      <c r="QAL138" s="857"/>
      <c r="QAM138" s="857"/>
      <c r="QAN138" s="857"/>
      <c r="QAO138" s="857"/>
      <c r="QAP138" s="857"/>
      <c r="QAQ138" s="857"/>
      <c r="QAR138" s="857"/>
      <c r="QAS138" s="857"/>
      <c r="QAT138" s="857"/>
      <c r="QAU138" s="857"/>
      <c r="QAV138" s="857"/>
      <c r="QAW138" s="857"/>
      <c r="QAX138" s="857"/>
      <c r="QAY138" s="857"/>
      <c r="QAZ138" s="857"/>
      <c r="QBA138" s="857"/>
      <c r="QBB138" s="857"/>
      <c r="QBC138" s="857"/>
      <c r="QBD138" s="857"/>
      <c r="QBE138" s="857"/>
      <c r="QBF138" s="857"/>
      <c r="QBG138" s="857"/>
      <c r="QBH138" s="857"/>
      <c r="QBI138" s="857"/>
      <c r="QBJ138" s="857"/>
      <c r="QBK138" s="857"/>
      <c r="QBL138" s="857"/>
      <c r="QBM138" s="857"/>
      <c r="QBN138" s="857"/>
      <c r="QBO138" s="857"/>
      <c r="QBP138" s="857"/>
      <c r="QBQ138" s="857"/>
      <c r="QBR138" s="857"/>
      <c r="QBS138" s="857"/>
      <c r="QBT138" s="857"/>
      <c r="QBU138" s="857"/>
      <c r="QBV138" s="857"/>
      <c r="QBW138" s="857"/>
      <c r="QBX138" s="857"/>
      <c r="QBY138" s="857"/>
      <c r="QBZ138" s="857"/>
      <c r="QCA138" s="857"/>
      <c r="QCB138" s="857"/>
      <c r="QCC138" s="857"/>
      <c r="QCD138" s="857"/>
      <c r="QCE138" s="857"/>
      <c r="QCF138" s="857"/>
      <c r="QCG138" s="857"/>
      <c r="QCH138" s="857"/>
      <c r="QCI138" s="857"/>
      <c r="QCJ138" s="857"/>
      <c r="QCK138" s="857"/>
      <c r="QCL138" s="857"/>
      <c r="QCM138" s="857"/>
      <c r="QCN138" s="857"/>
      <c r="QCO138" s="857"/>
      <c r="QCP138" s="857"/>
      <c r="QCQ138" s="857"/>
      <c r="QCR138" s="857"/>
      <c r="QCS138" s="857"/>
      <c r="QCT138" s="857"/>
      <c r="QCU138" s="857"/>
      <c r="QCV138" s="857"/>
      <c r="QCW138" s="857"/>
      <c r="QCX138" s="857"/>
      <c r="QCY138" s="857"/>
      <c r="QCZ138" s="857"/>
      <c r="QDA138" s="857"/>
      <c r="QDB138" s="857"/>
      <c r="QDC138" s="857"/>
      <c r="QDD138" s="857"/>
      <c r="QDE138" s="857"/>
      <c r="QDF138" s="857"/>
      <c r="QDG138" s="857"/>
      <c r="QDH138" s="857"/>
      <c r="QDI138" s="857"/>
      <c r="QDJ138" s="857"/>
      <c r="QDK138" s="857"/>
      <c r="QDL138" s="857"/>
      <c r="QDM138" s="857"/>
      <c r="QDN138" s="857"/>
      <c r="QDO138" s="857"/>
      <c r="QDP138" s="857"/>
      <c r="QDQ138" s="857"/>
      <c r="QDR138" s="857"/>
      <c r="QDS138" s="857"/>
      <c r="QDT138" s="857"/>
      <c r="QDU138" s="857"/>
      <c r="QDV138" s="857"/>
      <c r="QDW138" s="857"/>
      <c r="QDX138" s="857"/>
      <c r="QDY138" s="857"/>
      <c r="QDZ138" s="857"/>
      <c r="QEA138" s="857"/>
      <c r="QEB138" s="857"/>
      <c r="QEC138" s="857"/>
      <c r="QED138" s="857"/>
      <c r="QEE138" s="857"/>
      <c r="QEF138" s="857"/>
      <c r="QEG138" s="857"/>
      <c r="QEH138" s="857"/>
      <c r="QEI138" s="857"/>
      <c r="QEJ138" s="857"/>
      <c r="QEK138" s="857"/>
      <c r="QEL138" s="857"/>
      <c r="QEM138" s="857"/>
      <c r="QEN138" s="857"/>
      <c r="QEO138" s="857"/>
      <c r="QEP138" s="857"/>
      <c r="QEQ138" s="857"/>
      <c r="QER138" s="857"/>
      <c r="QES138" s="857"/>
      <c r="QET138" s="857"/>
      <c r="QEU138" s="857"/>
      <c r="QEV138" s="857"/>
      <c r="QEW138" s="857"/>
      <c r="QEX138" s="857"/>
      <c r="QEY138" s="857"/>
      <c r="QEZ138" s="857"/>
      <c r="QFA138" s="857"/>
      <c r="QFB138" s="857"/>
      <c r="QFC138" s="857"/>
      <c r="QFD138" s="857"/>
      <c r="QFE138" s="857"/>
      <c r="QFF138" s="857"/>
      <c r="QFG138" s="857"/>
      <c r="QFH138" s="857"/>
      <c r="QFI138" s="857"/>
      <c r="QFJ138" s="857"/>
      <c r="QFK138" s="857"/>
      <c r="QFL138" s="857"/>
      <c r="QFM138" s="857"/>
      <c r="QFN138" s="857"/>
      <c r="QFO138" s="857"/>
      <c r="QFP138" s="857"/>
      <c r="QFQ138" s="857"/>
      <c r="QFR138" s="857"/>
      <c r="QFS138" s="857"/>
      <c r="QFT138" s="857"/>
      <c r="QFU138" s="857"/>
      <c r="QFV138" s="857"/>
      <c r="QFW138" s="857"/>
      <c r="QFX138" s="857"/>
      <c r="QFY138" s="857"/>
      <c r="QFZ138" s="857"/>
      <c r="QGA138" s="857"/>
      <c r="QGB138" s="857"/>
      <c r="QGC138" s="857"/>
      <c r="QGD138" s="857"/>
      <c r="QGE138" s="857"/>
      <c r="QGF138" s="857"/>
      <c r="QGG138" s="857"/>
      <c r="QGH138" s="857"/>
      <c r="QGI138" s="857"/>
      <c r="QGJ138" s="857"/>
      <c r="QGK138" s="857"/>
      <c r="QGL138" s="857"/>
      <c r="QGM138" s="857"/>
      <c r="QGN138" s="857"/>
      <c r="QGO138" s="857"/>
      <c r="QGP138" s="857"/>
      <c r="QGQ138" s="857"/>
      <c r="QGR138" s="857"/>
      <c r="QGS138" s="857"/>
      <c r="QGT138" s="857"/>
      <c r="QGU138" s="857"/>
      <c r="QGV138" s="857"/>
      <c r="QGW138" s="857"/>
      <c r="QGX138" s="857"/>
      <c r="QGY138" s="857"/>
      <c r="QGZ138" s="857"/>
      <c r="QHA138" s="857"/>
      <c r="QHB138" s="857"/>
      <c r="QHC138" s="857"/>
      <c r="QHD138" s="857"/>
      <c r="QHE138" s="857"/>
      <c r="QHF138" s="857"/>
      <c r="QHG138" s="857"/>
      <c r="QHH138" s="857"/>
      <c r="QHI138" s="857"/>
      <c r="QHJ138" s="857"/>
      <c r="QHK138" s="857"/>
      <c r="QHL138" s="857"/>
      <c r="QHM138" s="857"/>
      <c r="QHN138" s="857"/>
      <c r="QHO138" s="857"/>
      <c r="QHP138" s="857"/>
      <c r="QHQ138" s="857"/>
      <c r="QHR138" s="857"/>
      <c r="QHS138" s="857"/>
      <c r="QHT138" s="857"/>
      <c r="QHU138" s="857"/>
      <c r="QHV138" s="857"/>
      <c r="QHW138" s="857"/>
      <c r="QHX138" s="857"/>
      <c r="QHY138" s="857"/>
      <c r="QHZ138" s="857"/>
      <c r="QIA138" s="857"/>
      <c r="QIB138" s="857"/>
      <c r="QIC138" s="857"/>
      <c r="QID138" s="857"/>
      <c r="QIE138" s="857"/>
      <c r="QIF138" s="857"/>
      <c r="QIG138" s="857"/>
      <c r="QIH138" s="857"/>
      <c r="QII138" s="857"/>
      <c r="QIJ138" s="857"/>
      <c r="QIK138" s="857"/>
      <c r="QIL138" s="857"/>
      <c r="QIM138" s="857"/>
      <c r="QIN138" s="857"/>
      <c r="QIO138" s="857"/>
      <c r="QIP138" s="857"/>
      <c r="QIQ138" s="857"/>
      <c r="QIR138" s="857"/>
      <c r="QIS138" s="857"/>
      <c r="QIT138" s="857"/>
      <c r="QIU138" s="857"/>
      <c r="QIV138" s="857"/>
      <c r="QIW138" s="857"/>
      <c r="QIX138" s="857"/>
      <c r="QIY138" s="857"/>
      <c r="QIZ138" s="857"/>
      <c r="QJA138" s="857"/>
      <c r="QJB138" s="857"/>
      <c r="QJC138" s="857"/>
      <c r="QJD138" s="857"/>
      <c r="QJE138" s="857"/>
      <c r="QJF138" s="857"/>
      <c r="QJG138" s="857"/>
      <c r="QJH138" s="857"/>
      <c r="QJI138" s="857"/>
      <c r="QJJ138" s="857"/>
      <c r="QJK138" s="857"/>
      <c r="QJL138" s="857"/>
      <c r="QJM138" s="857"/>
      <c r="QJN138" s="857"/>
      <c r="QJO138" s="857"/>
      <c r="QJP138" s="857"/>
      <c r="QJQ138" s="857"/>
      <c r="QJR138" s="857"/>
      <c r="QJS138" s="857"/>
      <c r="QJT138" s="857"/>
      <c r="QJU138" s="857"/>
      <c r="QJV138" s="857"/>
      <c r="QJW138" s="857"/>
      <c r="QJX138" s="857"/>
      <c r="QJY138" s="857"/>
      <c r="QJZ138" s="857"/>
      <c r="QKA138" s="857"/>
      <c r="QKB138" s="857"/>
      <c r="QKC138" s="857"/>
      <c r="QKD138" s="857"/>
      <c r="QKE138" s="857"/>
      <c r="QKF138" s="857"/>
      <c r="QKG138" s="857"/>
      <c r="QKH138" s="857"/>
      <c r="QKI138" s="857"/>
      <c r="QKJ138" s="857"/>
      <c r="QKK138" s="857"/>
      <c r="QKL138" s="857"/>
      <c r="QKM138" s="857"/>
      <c r="QKN138" s="857"/>
      <c r="QKO138" s="857"/>
      <c r="QKP138" s="857"/>
      <c r="QKQ138" s="857"/>
      <c r="QKR138" s="857"/>
      <c r="QKS138" s="857"/>
      <c r="QKT138" s="857"/>
      <c r="QKU138" s="857"/>
      <c r="QKV138" s="857"/>
      <c r="QKW138" s="857"/>
      <c r="QKX138" s="857"/>
      <c r="QKY138" s="857"/>
      <c r="QKZ138" s="857"/>
      <c r="QLA138" s="857"/>
      <c r="QLB138" s="857"/>
      <c r="QLC138" s="857"/>
      <c r="QLD138" s="857"/>
      <c r="QLE138" s="857"/>
      <c r="QLF138" s="857"/>
      <c r="QLG138" s="857"/>
      <c r="QLH138" s="857"/>
      <c r="QLI138" s="857"/>
      <c r="QLJ138" s="857"/>
      <c r="QLK138" s="857"/>
      <c r="QLL138" s="857"/>
      <c r="QLM138" s="857"/>
      <c r="QLN138" s="857"/>
      <c r="QLO138" s="857"/>
      <c r="QLP138" s="857"/>
      <c r="QLQ138" s="857"/>
      <c r="QLR138" s="857"/>
      <c r="QLS138" s="857"/>
      <c r="QLT138" s="857"/>
      <c r="QLU138" s="857"/>
      <c r="QLV138" s="857"/>
      <c r="QLW138" s="857"/>
      <c r="QLX138" s="857"/>
      <c r="QLY138" s="857"/>
      <c r="QLZ138" s="857"/>
      <c r="QMA138" s="857"/>
      <c r="QMB138" s="857"/>
      <c r="QMC138" s="857"/>
      <c r="QMD138" s="857"/>
      <c r="QME138" s="857"/>
      <c r="QMF138" s="857"/>
      <c r="QMG138" s="857"/>
      <c r="QMH138" s="857"/>
      <c r="QMI138" s="857"/>
      <c r="QMJ138" s="857"/>
      <c r="QMK138" s="857"/>
      <c r="QML138" s="857"/>
      <c r="QMM138" s="857"/>
      <c r="QMN138" s="857"/>
      <c r="QMO138" s="857"/>
      <c r="QMP138" s="857"/>
      <c r="QMQ138" s="857"/>
      <c r="QMR138" s="857"/>
      <c r="QMS138" s="857"/>
      <c r="QMT138" s="857"/>
      <c r="QMU138" s="857"/>
      <c r="QMV138" s="857"/>
      <c r="QMW138" s="857"/>
      <c r="QMX138" s="857"/>
      <c r="QMY138" s="857"/>
      <c r="QMZ138" s="857"/>
      <c r="QNA138" s="857"/>
      <c r="QNB138" s="857"/>
      <c r="QNC138" s="857"/>
      <c r="QND138" s="857"/>
      <c r="QNE138" s="857"/>
      <c r="QNF138" s="857"/>
      <c r="QNG138" s="857"/>
      <c r="QNH138" s="857"/>
      <c r="QNI138" s="857"/>
      <c r="QNJ138" s="857"/>
      <c r="QNK138" s="857"/>
      <c r="QNL138" s="857"/>
      <c r="QNM138" s="857"/>
      <c r="QNN138" s="857"/>
      <c r="QNO138" s="857"/>
      <c r="QNP138" s="857"/>
      <c r="QNQ138" s="857"/>
      <c r="QNR138" s="857"/>
      <c r="QNS138" s="857"/>
      <c r="QNT138" s="857"/>
      <c r="QNU138" s="857"/>
      <c r="QNV138" s="857"/>
      <c r="QNW138" s="857"/>
      <c r="QNX138" s="857"/>
      <c r="QNY138" s="857"/>
      <c r="QNZ138" s="857"/>
      <c r="QOA138" s="857"/>
      <c r="QOB138" s="857"/>
      <c r="QOC138" s="857"/>
      <c r="QOD138" s="857"/>
      <c r="QOE138" s="857"/>
      <c r="QOF138" s="857"/>
      <c r="QOG138" s="857"/>
      <c r="QOH138" s="857"/>
      <c r="QOI138" s="857"/>
      <c r="QOJ138" s="857"/>
      <c r="QOK138" s="857"/>
      <c r="QOL138" s="857"/>
      <c r="QOM138" s="857"/>
      <c r="QON138" s="857"/>
      <c r="QOO138" s="857"/>
      <c r="QOP138" s="857"/>
      <c r="QOQ138" s="857"/>
      <c r="QOR138" s="857"/>
      <c r="QOS138" s="857"/>
      <c r="QOT138" s="857"/>
      <c r="QOU138" s="857"/>
      <c r="QOV138" s="857"/>
      <c r="QOW138" s="857"/>
      <c r="QOX138" s="857"/>
      <c r="QOY138" s="857"/>
      <c r="QOZ138" s="857"/>
      <c r="QPA138" s="857"/>
      <c r="QPB138" s="857"/>
      <c r="QPC138" s="857"/>
      <c r="QPD138" s="857"/>
      <c r="QPE138" s="857"/>
      <c r="QPF138" s="857"/>
      <c r="QPG138" s="857"/>
      <c r="QPH138" s="857"/>
      <c r="QPI138" s="857"/>
      <c r="QPJ138" s="857"/>
      <c r="QPK138" s="857"/>
      <c r="QPL138" s="857"/>
      <c r="QPM138" s="857"/>
      <c r="QPN138" s="857"/>
      <c r="QPO138" s="857"/>
      <c r="QPP138" s="857"/>
      <c r="QPQ138" s="857"/>
      <c r="QPR138" s="857"/>
      <c r="QPS138" s="857"/>
      <c r="QPT138" s="857"/>
      <c r="QPU138" s="857"/>
      <c r="QPV138" s="857"/>
      <c r="QPW138" s="857"/>
      <c r="QPX138" s="857"/>
      <c r="QPY138" s="857"/>
      <c r="QPZ138" s="857"/>
      <c r="QQA138" s="857"/>
      <c r="QQB138" s="857"/>
      <c r="QQC138" s="857"/>
      <c r="QQD138" s="857"/>
      <c r="QQE138" s="857"/>
      <c r="QQF138" s="857"/>
      <c r="QQG138" s="857"/>
      <c r="QQH138" s="857"/>
      <c r="QQI138" s="857"/>
      <c r="QQJ138" s="857"/>
      <c r="QQK138" s="857"/>
      <c r="QQL138" s="857"/>
      <c r="QQM138" s="857"/>
      <c r="QQN138" s="857"/>
      <c r="QQO138" s="857"/>
      <c r="QQP138" s="857"/>
      <c r="QQQ138" s="857"/>
      <c r="QQR138" s="857"/>
      <c r="QQS138" s="857"/>
      <c r="QQT138" s="857"/>
      <c r="QQU138" s="857"/>
      <c r="QQV138" s="857"/>
      <c r="QQW138" s="857"/>
      <c r="QQX138" s="857"/>
      <c r="QQY138" s="857"/>
      <c r="QQZ138" s="857"/>
      <c r="QRA138" s="857"/>
      <c r="QRB138" s="857"/>
      <c r="QRC138" s="857"/>
      <c r="QRD138" s="857"/>
      <c r="QRE138" s="857"/>
      <c r="QRF138" s="857"/>
      <c r="QRG138" s="857"/>
      <c r="QRH138" s="857"/>
      <c r="QRI138" s="857"/>
      <c r="QRJ138" s="857"/>
      <c r="QRK138" s="857"/>
      <c r="QRL138" s="857"/>
      <c r="QRM138" s="857"/>
      <c r="QRN138" s="857"/>
      <c r="QRO138" s="857"/>
      <c r="QRP138" s="857"/>
      <c r="QRQ138" s="857"/>
      <c r="QRR138" s="857"/>
      <c r="QRS138" s="857"/>
      <c r="QRT138" s="857"/>
      <c r="QRU138" s="857"/>
      <c r="QRV138" s="857"/>
      <c r="QRW138" s="857"/>
      <c r="QRX138" s="857"/>
      <c r="QRY138" s="857"/>
      <c r="QRZ138" s="857"/>
      <c r="QSA138" s="857"/>
      <c r="QSB138" s="857"/>
      <c r="QSC138" s="857"/>
      <c r="QSD138" s="857"/>
      <c r="QSE138" s="857"/>
      <c r="QSF138" s="857"/>
      <c r="QSG138" s="857"/>
      <c r="QSH138" s="857"/>
      <c r="QSI138" s="857"/>
      <c r="QSJ138" s="857"/>
      <c r="QSK138" s="857"/>
      <c r="QSL138" s="857"/>
      <c r="QSM138" s="857"/>
      <c r="QSN138" s="857"/>
      <c r="QSO138" s="857"/>
      <c r="QSP138" s="857"/>
      <c r="QSQ138" s="857"/>
      <c r="QSR138" s="857"/>
      <c r="QSS138" s="857"/>
      <c r="QST138" s="857"/>
      <c r="QSU138" s="857"/>
      <c r="QSV138" s="857"/>
      <c r="QSW138" s="857"/>
      <c r="QSX138" s="857"/>
      <c r="QSY138" s="857"/>
      <c r="QSZ138" s="857"/>
      <c r="QTA138" s="857"/>
      <c r="QTB138" s="857"/>
      <c r="QTC138" s="857"/>
      <c r="QTD138" s="857"/>
      <c r="QTE138" s="857"/>
      <c r="QTF138" s="857"/>
      <c r="QTG138" s="857"/>
      <c r="QTH138" s="857"/>
      <c r="QTI138" s="857"/>
      <c r="QTJ138" s="857"/>
      <c r="QTK138" s="857"/>
      <c r="QTL138" s="857"/>
      <c r="QTM138" s="857"/>
      <c r="QTN138" s="857"/>
      <c r="QTO138" s="857"/>
      <c r="QTP138" s="857"/>
      <c r="QTQ138" s="857"/>
      <c r="QTR138" s="857"/>
      <c r="QTS138" s="857"/>
      <c r="QTT138" s="857"/>
      <c r="QTU138" s="857"/>
      <c r="QTV138" s="857"/>
      <c r="QTW138" s="857"/>
      <c r="QTX138" s="857"/>
      <c r="QTY138" s="857"/>
      <c r="QTZ138" s="857"/>
      <c r="QUA138" s="857"/>
      <c r="QUB138" s="857"/>
      <c r="QUC138" s="857"/>
      <c r="QUD138" s="857"/>
      <c r="QUE138" s="857"/>
      <c r="QUF138" s="857"/>
      <c r="QUG138" s="857"/>
      <c r="QUH138" s="857"/>
      <c r="QUI138" s="857"/>
      <c r="QUJ138" s="857"/>
      <c r="QUK138" s="857"/>
      <c r="QUL138" s="857"/>
      <c r="QUM138" s="857"/>
      <c r="QUN138" s="857"/>
      <c r="QUO138" s="857"/>
      <c r="QUP138" s="857"/>
      <c r="QUQ138" s="857"/>
      <c r="QUR138" s="857"/>
      <c r="QUS138" s="857"/>
      <c r="QUT138" s="857"/>
      <c r="QUU138" s="857"/>
      <c r="QUV138" s="857"/>
      <c r="QUW138" s="857"/>
      <c r="QUX138" s="857"/>
      <c r="QUY138" s="857"/>
      <c r="QUZ138" s="857"/>
      <c r="QVA138" s="857"/>
      <c r="QVB138" s="857"/>
      <c r="QVC138" s="857"/>
      <c r="QVD138" s="857"/>
      <c r="QVE138" s="857"/>
      <c r="QVF138" s="857"/>
      <c r="QVG138" s="857"/>
      <c r="QVH138" s="857"/>
      <c r="QVI138" s="857"/>
      <c r="QVJ138" s="857"/>
      <c r="QVK138" s="857"/>
      <c r="QVL138" s="857"/>
      <c r="QVM138" s="857"/>
      <c r="QVN138" s="857"/>
      <c r="QVO138" s="857"/>
      <c r="QVP138" s="857"/>
      <c r="QVQ138" s="857"/>
      <c r="QVR138" s="857"/>
      <c r="QVS138" s="857"/>
      <c r="QVT138" s="857"/>
      <c r="QVU138" s="857"/>
      <c r="QVV138" s="857"/>
      <c r="QVW138" s="857"/>
      <c r="QVX138" s="857"/>
      <c r="QVY138" s="857"/>
      <c r="QVZ138" s="857"/>
      <c r="QWA138" s="857"/>
      <c r="QWB138" s="857"/>
      <c r="QWC138" s="857"/>
      <c r="QWD138" s="857"/>
      <c r="QWE138" s="857"/>
      <c r="QWF138" s="857"/>
      <c r="QWG138" s="857"/>
      <c r="QWH138" s="857"/>
      <c r="QWI138" s="857"/>
      <c r="QWJ138" s="857"/>
      <c r="QWK138" s="857"/>
      <c r="QWL138" s="857"/>
      <c r="QWM138" s="857"/>
      <c r="QWN138" s="857"/>
      <c r="QWO138" s="857"/>
      <c r="QWP138" s="857"/>
      <c r="QWQ138" s="857"/>
      <c r="QWR138" s="857"/>
      <c r="QWS138" s="857"/>
      <c r="QWT138" s="857"/>
      <c r="QWU138" s="857"/>
      <c r="QWV138" s="857"/>
      <c r="QWW138" s="857"/>
      <c r="QWX138" s="857"/>
      <c r="QWY138" s="857"/>
      <c r="QWZ138" s="857"/>
      <c r="QXA138" s="857"/>
      <c r="QXB138" s="857"/>
      <c r="QXC138" s="857"/>
      <c r="QXD138" s="857"/>
      <c r="QXE138" s="857"/>
      <c r="QXF138" s="857"/>
      <c r="QXG138" s="857"/>
      <c r="QXH138" s="857"/>
      <c r="QXI138" s="857"/>
      <c r="QXJ138" s="857"/>
      <c r="QXK138" s="857"/>
      <c r="QXL138" s="857"/>
      <c r="QXM138" s="857"/>
      <c r="QXN138" s="857"/>
      <c r="QXO138" s="857"/>
      <c r="QXP138" s="857"/>
      <c r="QXQ138" s="857"/>
      <c r="QXR138" s="857"/>
      <c r="QXS138" s="857"/>
      <c r="QXT138" s="857"/>
      <c r="QXU138" s="857"/>
      <c r="QXV138" s="857"/>
      <c r="QXW138" s="857"/>
      <c r="QXX138" s="857"/>
      <c r="QXY138" s="857"/>
      <c r="QXZ138" s="857"/>
      <c r="QYA138" s="857"/>
      <c r="QYB138" s="857"/>
      <c r="QYC138" s="857"/>
      <c r="QYD138" s="857"/>
      <c r="QYE138" s="857"/>
      <c r="QYF138" s="857"/>
      <c r="QYG138" s="857"/>
      <c r="QYH138" s="857"/>
      <c r="QYI138" s="857"/>
      <c r="QYJ138" s="857"/>
      <c r="QYK138" s="857"/>
      <c r="QYL138" s="857"/>
      <c r="QYM138" s="857"/>
      <c r="QYN138" s="857"/>
      <c r="QYO138" s="857"/>
      <c r="QYP138" s="857"/>
      <c r="QYQ138" s="857"/>
      <c r="QYR138" s="857"/>
      <c r="QYS138" s="857"/>
      <c r="QYT138" s="857"/>
      <c r="QYU138" s="857"/>
      <c r="QYV138" s="857"/>
      <c r="QYW138" s="857"/>
      <c r="QYX138" s="857"/>
      <c r="QYY138" s="857"/>
      <c r="QYZ138" s="857"/>
      <c r="QZA138" s="857"/>
      <c r="QZB138" s="857"/>
      <c r="QZC138" s="857"/>
      <c r="QZD138" s="857"/>
      <c r="QZE138" s="857"/>
      <c r="QZF138" s="857"/>
      <c r="QZG138" s="857"/>
      <c r="QZH138" s="857"/>
      <c r="QZI138" s="857"/>
      <c r="QZJ138" s="857"/>
      <c r="QZK138" s="857"/>
      <c r="QZL138" s="857"/>
      <c r="QZM138" s="857"/>
      <c r="QZN138" s="857"/>
      <c r="QZO138" s="857"/>
      <c r="QZP138" s="857"/>
      <c r="QZQ138" s="857"/>
      <c r="QZR138" s="857"/>
      <c r="QZS138" s="857"/>
      <c r="QZT138" s="857"/>
      <c r="QZU138" s="857"/>
      <c r="QZV138" s="857"/>
      <c r="QZW138" s="857"/>
      <c r="QZX138" s="857"/>
      <c r="QZY138" s="857"/>
      <c r="QZZ138" s="857"/>
      <c r="RAA138" s="857"/>
      <c r="RAB138" s="857"/>
      <c r="RAC138" s="857"/>
      <c r="RAD138" s="857"/>
      <c r="RAE138" s="857"/>
      <c r="RAF138" s="857"/>
      <c r="RAG138" s="857"/>
      <c r="RAH138" s="857"/>
      <c r="RAI138" s="857"/>
      <c r="RAJ138" s="857"/>
      <c r="RAK138" s="857"/>
      <c r="RAL138" s="857"/>
      <c r="RAM138" s="857"/>
      <c r="RAN138" s="857"/>
      <c r="RAO138" s="857"/>
      <c r="RAP138" s="857"/>
      <c r="RAQ138" s="857"/>
      <c r="RAR138" s="857"/>
      <c r="RAS138" s="857"/>
      <c r="RAT138" s="857"/>
      <c r="RAU138" s="857"/>
      <c r="RAV138" s="857"/>
      <c r="RAW138" s="857"/>
      <c r="RAX138" s="857"/>
      <c r="RAY138" s="857"/>
      <c r="RAZ138" s="857"/>
      <c r="RBA138" s="857"/>
      <c r="RBB138" s="857"/>
      <c r="RBC138" s="857"/>
      <c r="RBD138" s="857"/>
      <c r="RBE138" s="857"/>
      <c r="RBF138" s="857"/>
      <c r="RBG138" s="857"/>
      <c r="RBH138" s="857"/>
      <c r="RBI138" s="857"/>
      <c r="RBJ138" s="857"/>
      <c r="RBK138" s="857"/>
      <c r="RBL138" s="857"/>
      <c r="RBM138" s="857"/>
      <c r="RBN138" s="857"/>
      <c r="RBO138" s="857"/>
      <c r="RBP138" s="857"/>
      <c r="RBQ138" s="857"/>
      <c r="RBR138" s="857"/>
      <c r="RBS138" s="857"/>
      <c r="RBT138" s="857"/>
      <c r="RBU138" s="857"/>
      <c r="RBV138" s="857"/>
      <c r="RBW138" s="857"/>
      <c r="RBX138" s="857"/>
      <c r="RBY138" s="857"/>
      <c r="RBZ138" s="857"/>
      <c r="RCA138" s="857"/>
      <c r="RCB138" s="857"/>
      <c r="RCC138" s="857"/>
      <c r="RCD138" s="857"/>
      <c r="RCE138" s="857"/>
      <c r="RCF138" s="857"/>
      <c r="RCG138" s="857"/>
      <c r="RCH138" s="857"/>
      <c r="RCI138" s="857"/>
      <c r="RCJ138" s="857"/>
      <c r="RCK138" s="857"/>
      <c r="RCL138" s="857"/>
      <c r="RCM138" s="857"/>
      <c r="RCN138" s="857"/>
      <c r="RCO138" s="857"/>
      <c r="RCP138" s="857"/>
      <c r="RCQ138" s="857"/>
      <c r="RCR138" s="857"/>
      <c r="RCS138" s="857"/>
      <c r="RCT138" s="857"/>
      <c r="RCU138" s="857"/>
      <c r="RCV138" s="857"/>
      <c r="RCW138" s="857"/>
      <c r="RCX138" s="857"/>
      <c r="RCY138" s="857"/>
      <c r="RCZ138" s="857"/>
      <c r="RDA138" s="857"/>
      <c r="RDB138" s="857"/>
      <c r="RDC138" s="857"/>
      <c r="RDD138" s="857"/>
      <c r="RDE138" s="857"/>
      <c r="RDF138" s="857"/>
      <c r="RDG138" s="857"/>
      <c r="RDH138" s="857"/>
      <c r="RDI138" s="857"/>
      <c r="RDJ138" s="857"/>
      <c r="RDK138" s="857"/>
      <c r="RDL138" s="857"/>
      <c r="RDM138" s="857"/>
      <c r="RDN138" s="857"/>
      <c r="RDO138" s="857"/>
      <c r="RDP138" s="857"/>
      <c r="RDQ138" s="857"/>
      <c r="RDR138" s="857"/>
      <c r="RDS138" s="857"/>
      <c r="RDT138" s="857"/>
      <c r="RDU138" s="857"/>
      <c r="RDV138" s="857"/>
      <c r="RDW138" s="857"/>
      <c r="RDX138" s="857"/>
      <c r="RDY138" s="857"/>
      <c r="RDZ138" s="857"/>
      <c r="REA138" s="857"/>
      <c r="REB138" s="857"/>
      <c r="REC138" s="857"/>
      <c r="RED138" s="857"/>
      <c r="REE138" s="857"/>
      <c r="REF138" s="857"/>
      <c r="REG138" s="857"/>
      <c r="REH138" s="857"/>
      <c r="REI138" s="857"/>
      <c r="REJ138" s="857"/>
      <c r="REK138" s="857"/>
      <c r="REL138" s="857"/>
      <c r="REM138" s="857"/>
      <c r="REN138" s="857"/>
      <c r="REO138" s="857"/>
      <c r="REP138" s="857"/>
      <c r="REQ138" s="857"/>
      <c r="RER138" s="857"/>
      <c r="RES138" s="857"/>
      <c r="RET138" s="857"/>
      <c r="REU138" s="857"/>
      <c r="REV138" s="857"/>
      <c r="REW138" s="857"/>
      <c r="REX138" s="857"/>
      <c r="REY138" s="857"/>
      <c r="REZ138" s="857"/>
      <c r="RFA138" s="857"/>
      <c r="RFB138" s="857"/>
      <c r="RFC138" s="857"/>
      <c r="RFD138" s="857"/>
      <c r="RFE138" s="857"/>
      <c r="RFF138" s="857"/>
      <c r="RFG138" s="857"/>
      <c r="RFH138" s="857"/>
      <c r="RFI138" s="857"/>
      <c r="RFJ138" s="857"/>
      <c r="RFK138" s="857"/>
      <c r="RFL138" s="857"/>
      <c r="RFM138" s="857"/>
      <c r="RFN138" s="857"/>
      <c r="RFO138" s="857"/>
      <c r="RFP138" s="857"/>
      <c r="RFQ138" s="857"/>
      <c r="RFR138" s="857"/>
      <c r="RFS138" s="857"/>
      <c r="RFT138" s="857"/>
      <c r="RFU138" s="857"/>
      <c r="RFV138" s="857"/>
      <c r="RFW138" s="857"/>
      <c r="RFX138" s="857"/>
      <c r="RFY138" s="857"/>
      <c r="RFZ138" s="857"/>
      <c r="RGA138" s="857"/>
      <c r="RGB138" s="857"/>
      <c r="RGC138" s="857"/>
      <c r="RGD138" s="857"/>
      <c r="RGE138" s="857"/>
      <c r="RGF138" s="857"/>
      <c r="RGG138" s="857"/>
      <c r="RGH138" s="857"/>
      <c r="RGI138" s="857"/>
      <c r="RGJ138" s="857"/>
      <c r="RGK138" s="857"/>
      <c r="RGL138" s="857"/>
      <c r="RGM138" s="857"/>
      <c r="RGN138" s="857"/>
      <c r="RGO138" s="857"/>
      <c r="RGP138" s="857"/>
      <c r="RGQ138" s="857"/>
      <c r="RGR138" s="857"/>
      <c r="RGS138" s="857"/>
      <c r="RGT138" s="857"/>
      <c r="RGU138" s="857"/>
      <c r="RGV138" s="857"/>
      <c r="RGW138" s="857"/>
      <c r="RGX138" s="857"/>
      <c r="RGY138" s="857"/>
      <c r="RGZ138" s="857"/>
      <c r="RHA138" s="857"/>
      <c r="RHB138" s="857"/>
      <c r="RHC138" s="857"/>
      <c r="RHD138" s="857"/>
      <c r="RHE138" s="857"/>
      <c r="RHF138" s="857"/>
      <c r="RHG138" s="857"/>
      <c r="RHH138" s="857"/>
      <c r="RHI138" s="857"/>
      <c r="RHJ138" s="857"/>
      <c r="RHK138" s="857"/>
      <c r="RHL138" s="857"/>
      <c r="RHM138" s="857"/>
      <c r="RHN138" s="857"/>
      <c r="RHO138" s="857"/>
      <c r="RHP138" s="857"/>
      <c r="RHQ138" s="857"/>
      <c r="RHR138" s="857"/>
      <c r="RHS138" s="857"/>
      <c r="RHT138" s="857"/>
      <c r="RHU138" s="857"/>
      <c r="RHV138" s="857"/>
      <c r="RHW138" s="857"/>
      <c r="RHX138" s="857"/>
      <c r="RHY138" s="857"/>
      <c r="RHZ138" s="857"/>
      <c r="RIA138" s="857"/>
      <c r="RIB138" s="857"/>
      <c r="RIC138" s="857"/>
      <c r="RID138" s="857"/>
      <c r="RIE138" s="857"/>
      <c r="RIF138" s="857"/>
      <c r="RIG138" s="857"/>
      <c r="RIH138" s="857"/>
      <c r="RII138" s="857"/>
      <c r="RIJ138" s="857"/>
      <c r="RIK138" s="857"/>
      <c r="RIL138" s="857"/>
      <c r="RIM138" s="857"/>
      <c r="RIN138" s="857"/>
      <c r="RIO138" s="857"/>
      <c r="RIP138" s="857"/>
      <c r="RIQ138" s="857"/>
      <c r="RIR138" s="857"/>
      <c r="RIS138" s="857"/>
      <c r="RIT138" s="857"/>
      <c r="RIU138" s="857"/>
      <c r="RIV138" s="857"/>
      <c r="RIW138" s="857"/>
      <c r="RIX138" s="857"/>
      <c r="RIY138" s="857"/>
      <c r="RIZ138" s="857"/>
      <c r="RJA138" s="857"/>
      <c r="RJB138" s="857"/>
      <c r="RJC138" s="857"/>
      <c r="RJD138" s="857"/>
      <c r="RJE138" s="857"/>
      <c r="RJF138" s="857"/>
      <c r="RJG138" s="857"/>
      <c r="RJH138" s="857"/>
      <c r="RJI138" s="857"/>
      <c r="RJJ138" s="857"/>
      <c r="RJK138" s="857"/>
      <c r="RJL138" s="857"/>
      <c r="RJM138" s="857"/>
      <c r="RJN138" s="857"/>
      <c r="RJO138" s="857"/>
      <c r="RJP138" s="857"/>
      <c r="RJQ138" s="857"/>
      <c r="RJR138" s="857"/>
      <c r="RJS138" s="857"/>
      <c r="RJT138" s="857"/>
      <c r="RJU138" s="857"/>
      <c r="RJV138" s="857"/>
      <c r="RJW138" s="857"/>
      <c r="RJX138" s="857"/>
      <c r="RJY138" s="857"/>
      <c r="RJZ138" s="857"/>
      <c r="RKA138" s="857"/>
      <c r="RKB138" s="857"/>
      <c r="RKC138" s="857"/>
      <c r="RKD138" s="857"/>
      <c r="RKE138" s="857"/>
      <c r="RKF138" s="857"/>
      <c r="RKG138" s="857"/>
      <c r="RKH138" s="857"/>
      <c r="RKI138" s="857"/>
      <c r="RKJ138" s="857"/>
      <c r="RKK138" s="857"/>
      <c r="RKL138" s="857"/>
      <c r="RKM138" s="857"/>
      <c r="RKN138" s="857"/>
      <c r="RKO138" s="857"/>
      <c r="RKP138" s="857"/>
      <c r="RKQ138" s="857"/>
      <c r="RKR138" s="857"/>
      <c r="RKS138" s="857"/>
      <c r="RKT138" s="857"/>
      <c r="RKU138" s="857"/>
      <c r="RKV138" s="857"/>
      <c r="RKW138" s="857"/>
      <c r="RKX138" s="857"/>
      <c r="RKY138" s="857"/>
      <c r="RKZ138" s="857"/>
      <c r="RLA138" s="857"/>
      <c r="RLB138" s="857"/>
      <c r="RLC138" s="857"/>
      <c r="RLD138" s="857"/>
      <c r="RLE138" s="857"/>
      <c r="RLF138" s="857"/>
      <c r="RLG138" s="857"/>
      <c r="RLH138" s="857"/>
      <c r="RLI138" s="857"/>
      <c r="RLJ138" s="857"/>
      <c r="RLK138" s="857"/>
      <c r="RLL138" s="857"/>
      <c r="RLM138" s="857"/>
      <c r="RLN138" s="857"/>
      <c r="RLO138" s="857"/>
      <c r="RLP138" s="857"/>
      <c r="RLQ138" s="857"/>
      <c r="RLR138" s="857"/>
      <c r="RLS138" s="857"/>
      <c r="RLT138" s="857"/>
      <c r="RLU138" s="857"/>
      <c r="RLV138" s="857"/>
      <c r="RLW138" s="857"/>
      <c r="RLX138" s="857"/>
      <c r="RLY138" s="857"/>
      <c r="RLZ138" s="857"/>
      <c r="RMA138" s="857"/>
      <c r="RMB138" s="857"/>
      <c r="RMC138" s="857"/>
      <c r="RMD138" s="857"/>
      <c r="RME138" s="857"/>
      <c r="RMF138" s="857"/>
      <c r="RMG138" s="857"/>
      <c r="RMH138" s="857"/>
      <c r="RMI138" s="857"/>
      <c r="RMJ138" s="857"/>
      <c r="RMK138" s="857"/>
      <c r="RML138" s="857"/>
      <c r="RMM138" s="857"/>
      <c r="RMN138" s="857"/>
      <c r="RMO138" s="857"/>
      <c r="RMP138" s="857"/>
      <c r="RMQ138" s="857"/>
      <c r="RMR138" s="857"/>
      <c r="RMS138" s="857"/>
      <c r="RMT138" s="857"/>
      <c r="RMU138" s="857"/>
      <c r="RMV138" s="857"/>
      <c r="RMW138" s="857"/>
      <c r="RMX138" s="857"/>
      <c r="RMY138" s="857"/>
      <c r="RMZ138" s="857"/>
      <c r="RNA138" s="857"/>
      <c r="RNB138" s="857"/>
      <c r="RNC138" s="857"/>
      <c r="RND138" s="857"/>
      <c r="RNE138" s="857"/>
      <c r="RNF138" s="857"/>
      <c r="RNG138" s="857"/>
      <c r="RNH138" s="857"/>
      <c r="RNI138" s="857"/>
      <c r="RNJ138" s="857"/>
      <c r="RNK138" s="857"/>
      <c r="RNL138" s="857"/>
      <c r="RNM138" s="857"/>
      <c r="RNN138" s="857"/>
      <c r="RNO138" s="857"/>
      <c r="RNP138" s="857"/>
      <c r="RNQ138" s="857"/>
      <c r="RNR138" s="857"/>
      <c r="RNS138" s="857"/>
      <c r="RNT138" s="857"/>
      <c r="RNU138" s="857"/>
      <c r="RNV138" s="857"/>
      <c r="RNW138" s="857"/>
      <c r="RNX138" s="857"/>
      <c r="RNY138" s="857"/>
      <c r="RNZ138" s="857"/>
      <c r="ROA138" s="857"/>
      <c r="ROB138" s="857"/>
      <c r="ROC138" s="857"/>
      <c r="ROD138" s="857"/>
      <c r="ROE138" s="857"/>
      <c r="ROF138" s="857"/>
      <c r="ROG138" s="857"/>
      <c r="ROH138" s="857"/>
      <c r="ROI138" s="857"/>
      <c r="ROJ138" s="857"/>
      <c r="ROK138" s="857"/>
      <c r="ROL138" s="857"/>
      <c r="ROM138" s="857"/>
      <c r="RON138" s="857"/>
      <c r="ROO138" s="857"/>
      <c r="ROP138" s="857"/>
      <c r="ROQ138" s="857"/>
      <c r="ROR138" s="857"/>
      <c r="ROS138" s="857"/>
      <c r="ROT138" s="857"/>
      <c r="ROU138" s="857"/>
      <c r="ROV138" s="857"/>
      <c r="ROW138" s="857"/>
      <c r="ROX138" s="857"/>
      <c r="ROY138" s="857"/>
      <c r="ROZ138" s="857"/>
      <c r="RPA138" s="857"/>
      <c r="RPB138" s="857"/>
      <c r="RPC138" s="857"/>
      <c r="RPD138" s="857"/>
      <c r="RPE138" s="857"/>
      <c r="RPF138" s="857"/>
      <c r="RPG138" s="857"/>
      <c r="RPH138" s="857"/>
      <c r="RPI138" s="857"/>
      <c r="RPJ138" s="857"/>
      <c r="RPK138" s="857"/>
      <c r="RPL138" s="857"/>
      <c r="RPM138" s="857"/>
      <c r="RPN138" s="857"/>
      <c r="RPO138" s="857"/>
      <c r="RPP138" s="857"/>
      <c r="RPQ138" s="857"/>
      <c r="RPR138" s="857"/>
      <c r="RPS138" s="857"/>
      <c r="RPT138" s="857"/>
      <c r="RPU138" s="857"/>
      <c r="RPV138" s="857"/>
      <c r="RPW138" s="857"/>
      <c r="RPX138" s="857"/>
      <c r="RPY138" s="857"/>
      <c r="RPZ138" s="857"/>
      <c r="RQA138" s="857"/>
      <c r="RQB138" s="857"/>
      <c r="RQC138" s="857"/>
      <c r="RQD138" s="857"/>
      <c r="RQE138" s="857"/>
      <c r="RQF138" s="857"/>
      <c r="RQG138" s="857"/>
      <c r="RQH138" s="857"/>
      <c r="RQI138" s="857"/>
      <c r="RQJ138" s="857"/>
      <c r="RQK138" s="857"/>
      <c r="RQL138" s="857"/>
      <c r="RQM138" s="857"/>
      <c r="RQN138" s="857"/>
      <c r="RQO138" s="857"/>
      <c r="RQP138" s="857"/>
      <c r="RQQ138" s="857"/>
      <c r="RQR138" s="857"/>
      <c r="RQS138" s="857"/>
      <c r="RQT138" s="857"/>
      <c r="RQU138" s="857"/>
      <c r="RQV138" s="857"/>
      <c r="RQW138" s="857"/>
      <c r="RQX138" s="857"/>
      <c r="RQY138" s="857"/>
      <c r="RQZ138" s="857"/>
      <c r="RRA138" s="857"/>
      <c r="RRB138" s="857"/>
      <c r="RRC138" s="857"/>
      <c r="RRD138" s="857"/>
      <c r="RRE138" s="857"/>
      <c r="RRF138" s="857"/>
      <c r="RRG138" s="857"/>
      <c r="RRH138" s="857"/>
      <c r="RRI138" s="857"/>
      <c r="RRJ138" s="857"/>
      <c r="RRK138" s="857"/>
      <c r="RRL138" s="857"/>
      <c r="RRM138" s="857"/>
      <c r="RRN138" s="857"/>
      <c r="RRO138" s="857"/>
      <c r="RRP138" s="857"/>
      <c r="RRQ138" s="857"/>
      <c r="RRR138" s="857"/>
      <c r="RRS138" s="857"/>
      <c r="RRT138" s="857"/>
      <c r="RRU138" s="857"/>
      <c r="RRV138" s="857"/>
      <c r="RRW138" s="857"/>
      <c r="RRX138" s="857"/>
      <c r="RRY138" s="857"/>
      <c r="RRZ138" s="857"/>
      <c r="RSA138" s="857"/>
      <c r="RSB138" s="857"/>
      <c r="RSC138" s="857"/>
      <c r="RSD138" s="857"/>
      <c r="RSE138" s="857"/>
      <c r="RSF138" s="857"/>
      <c r="RSG138" s="857"/>
      <c r="RSH138" s="857"/>
      <c r="RSI138" s="857"/>
      <c r="RSJ138" s="857"/>
      <c r="RSK138" s="857"/>
      <c r="RSL138" s="857"/>
      <c r="RSM138" s="857"/>
      <c r="RSN138" s="857"/>
      <c r="RSO138" s="857"/>
      <c r="RSP138" s="857"/>
      <c r="RSQ138" s="857"/>
      <c r="RSR138" s="857"/>
      <c r="RSS138" s="857"/>
      <c r="RST138" s="857"/>
      <c r="RSU138" s="857"/>
      <c r="RSV138" s="857"/>
      <c r="RSW138" s="857"/>
      <c r="RSX138" s="857"/>
      <c r="RSY138" s="857"/>
      <c r="RSZ138" s="857"/>
      <c r="RTA138" s="857"/>
      <c r="RTB138" s="857"/>
      <c r="RTC138" s="857"/>
      <c r="RTD138" s="857"/>
      <c r="RTE138" s="857"/>
      <c r="RTF138" s="857"/>
      <c r="RTG138" s="857"/>
      <c r="RTH138" s="857"/>
      <c r="RTI138" s="857"/>
      <c r="RTJ138" s="857"/>
      <c r="RTK138" s="857"/>
      <c r="RTL138" s="857"/>
      <c r="RTM138" s="857"/>
      <c r="RTN138" s="857"/>
      <c r="RTO138" s="857"/>
      <c r="RTP138" s="857"/>
      <c r="RTQ138" s="857"/>
      <c r="RTR138" s="857"/>
      <c r="RTS138" s="857"/>
      <c r="RTT138" s="857"/>
      <c r="RTU138" s="857"/>
      <c r="RTV138" s="857"/>
      <c r="RTW138" s="857"/>
      <c r="RTX138" s="857"/>
      <c r="RTY138" s="857"/>
      <c r="RTZ138" s="857"/>
      <c r="RUA138" s="857"/>
      <c r="RUB138" s="857"/>
      <c r="RUC138" s="857"/>
      <c r="RUD138" s="857"/>
      <c r="RUE138" s="857"/>
      <c r="RUF138" s="857"/>
      <c r="RUG138" s="857"/>
      <c r="RUH138" s="857"/>
      <c r="RUI138" s="857"/>
      <c r="RUJ138" s="857"/>
      <c r="RUK138" s="857"/>
      <c r="RUL138" s="857"/>
      <c r="RUM138" s="857"/>
      <c r="RUN138" s="857"/>
      <c r="RUO138" s="857"/>
      <c r="RUP138" s="857"/>
      <c r="RUQ138" s="857"/>
      <c r="RUR138" s="857"/>
      <c r="RUS138" s="857"/>
      <c r="RUT138" s="857"/>
      <c r="RUU138" s="857"/>
      <c r="RUV138" s="857"/>
      <c r="RUW138" s="857"/>
      <c r="RUX138" s="857"/>
      <c r="RUY138" s="857"/>
      <c r="RUZ138" s="857"/>
      <c r="RVA138" s="857"/>
      <c r="RVB138" s="857"/>
      <c r="RVC138" s="857"/>
      <c r="RVD138" s="857"/>
      <c r="RVE138" s="857"/>
      <c r="RVF138" s="857"/>
      <c r="RVG138" s="857"/>
      <c r="RVH138" s="857"/>
      <c r="RVI138" s="857"/>
      <c r="RVJ138" s="857"/>
      <c r="RVK138" s="857"/>
      <c r="RVL138" s="857"/>
      <c r="RVM138" s="857"/>
      <c r="RVN138" s="857"/>
      <c r="RVO138" s="857"/>
      <c r="RVP138" s="857"/>
      <c r="RVQ138" s="857"/>
      <c r="RVR138" s="857"/>
      <c r="RVS138" s="857"/>
      <c r="RVT138" s="857"/>
      <c r="RVU138" s="857"/>
      <c r="RVV138" s="857"/>
      <c r="RVW138" s="857"/>
      <c r="RVX138" s="857"/>
      <c r="RVY138" s="857"/>
      <c r="RVZ138" s="857"/>
      <c r="RWA138" s="857"/>
      <c r="RWB138" s="857"/>
      <c r="RWC138" s="857"/>
      <c r="RWD138" s="857"/>
      <c r="RWE138" s="857"/>
      <c r="RWF138" s="857"/>
      <c r="RWG138" s="857"/>
      <c r="RWH138" s="857"/>
      <c r="RWI138" s="857"/>
      <c r="RWJ138" s="857"/>
      <c r="RWK138" s="857"/>
      <c r="RWL138" s="857"/>
      <c r="RWM138" s="857"/>
      <c r="RWN138" s="857"/>
      <c r="RWO138" s="857"/>
      <c r="RWP138" s="857"/>
      <c r="RWQ138" s="857"/>
      <c r="RWR138" s="857"/>
      <c r="RWS138" s="857"/>
      <c r="RWT138" s="857"/>
      <c r="RWU138" s="857"/>
      <c r="RWV138" s="857"/>
      <c r="RWW138" s="857"/>
      <c r="RWX138" s="857"/>
      <c r="RWY138" s="857"/>
      <c r="RWZ138" s="857"/>
      <c r="RXA138" s="857"/>
      <c r="RXB138" s="857"/>
      <c r="RXC138" s="857"/>
      <c r="RXD138" s="857"/>
      <c r="RXE138" s="857"/>
      <c r="RXF138" s="857"/>
      <c r="RXG138" s="857"/>
      <c r="RXH138" s="857"/>
      <c r="RXI138" s="857"/>
      <c r="RXJ138" s="857"/>
      <c r="RXK138" s="857"/>
      <c r="RXL138" s="857"/>
      <c r="RXM138" s="857"/>
      <c r="RXN138" s="857"/>
      <c r="RXO138" s="857"/>
      <c r="RXP138" s="857"/>
      <c r="RXQ138" s="857"/>
      <c r="RXR138" s="857"/>
      <c r="RXS138" s="857"/>
      <c r="RXT138" s="857"/>
      <c r="RXU138" s="857"/>
      <c r="RXV138" s="857"/>
      <c r="RXW138" s="857"/>
      <c r="RXX138" s="857"/>
      <c r="RXY138" s="857"/>
      <c r="RXZ138" s="857"/>
      <c r="RYA138" s="857"/>
      <c r="RYB138" s="857"/>
      <c r="RYC138" s="857"/>
      <c r="RYD138" s="857"/>
      <c r="RYE138" s="857"/>
      <c r="RYF138" s="857"/>
      <c r="RYG138" s="857"/>
      <c r="RYH138" s="857"/>
      <c r="RYI138" s="857"/>
      <c r="RYJ138" s="857"/>
      <c r="RYK138" s="857"/>
      <c r="RYL138" s="857"/>
      <c r="RYM138" s="857"/>
      <c r="RYN138" s="857"/>
      <c r="RYO138" s="857"/>
      <c r="RYP138" s="857"/>
      <c r="RYQ138" s="857"/>
      <c r="RYR138" s="857"/>
      <c r="RYS138" s="857"/>
      <c r="RYT138" s="857"/>
      <c r="RYU138" s="857"/>
      <c r="RYV138" s="857"/>
      <c r="RYW138" s="857"/>
      <c r="RYX138" s="857"/>
      <c r="RYY138" s="857"/>
      <c r="RYZ138" s="857"/>
      <c r="RZA138" s="857"/>
      <c r="RZB138" s="857"/>
      <c r="RZC138" s="857"/>
      <c r="RZD138" s="857"/>
      <c r="RZE138" s="857"/>
      <c r="RZF138" s="857"/>
      <c r="RZG138" s="857"/>
      <c r="RZH138" s="857"/>
      <c r="RZI138" s="857"/>
      <c r="RZJ138" s="857"/>
      <c r="RZK138" s="857"/>
      <c r="RZL138" s="857"/>
      <c r="RZM138" s="857"/>
      <c r="RZN138" s="857"/>
      <c r="RZO138" s="857"/>
      <c r="RZP138" s="857"/>
      <c r="RZQ138" s="857"/>
      <c r="RZR138" s="857"/>
      <c r="RZS138" s="857"/>
      <c r="RZT138" s="857"/>
      <c r="RZU138" s="857"/>
      <c r="RZV138" s="857"/>
      <c r="RZW138" s="857"/>
      <c r="RZX138" s="857"/>
      <c r="RZY138" s="857"/>
      <c r="RZZ138" s="857"/>
      <c r="SAA138" s="857"/>
      <c r="SAB138" s="857"/>
      <c r="SAC138" s="857"/>
      <c r="SAD138" s="857"/>
      <c r="SAE138" s="857"/>
      <c r="SAF138" s="857"/>
      <c r="SAG138" s="857"/>
      <c r="SAH138" s="857"/>
      <c r="SAI138" s="857"/>
      <c r="SAJ138" s="857"/>
      <c r="SAK138" s="857"/>
      <c r="SAL138" s="857"/>
      <c r="SAM138" s="857"/>
      <c r="SAN138" s="857"/>
      <c r="SAO138" s="857"/>
      <c r="SAP138" s="857"/>
      <c r="SAQ138" s="857"/>
      <c r="SAR138" s="857"/>
      <c r="SAS138" s="857"/>
      <c r="SAT138" s="857"/>
      <c r="SAU138" s="857"/>
      <c r="SAV138" s="857"/>
      <c r="SAW138" s="857"/>
      <c r="SAX138" s="857"/>
      <c r="SAY138" s="857"/>
      <c r="SAZ138" s="857"/>
      <c r="SBA138" s="857"/>
      <c r="SBB138" s="857"/>
      <c r="SBC138" s="857"/>
      <c r="SBD138" s="857"/>
      <c r="SBE138" s="857"/>
      <c r="SBF138" s="857"/>
      <c r="SBG138" s="857"/>
      <c r="SBH138" s="857"/>
      <c r="SBI138" s="857"/>
      <c r="SBJ138" s="857"/>
      <c r="SBK138" s="857"/>
      <c r="SBL138" s="857"/>
      <c r="SBM138" s="857"/>
      <c r="SBN138" s="857"/>
      <c r="SBO138" s="857"/>
      <c r="SBP138" s="857"/>
      <c r="SBQ138" s="857"/>
      <c r="SBR138" s="857"/>
      <c r="SBS138" s="857"/>
      <c r="SBT138" s="857"/>
      <c r="SBU138" s="857"/>
      <c r="SBV138" s="857"/>
      <c r="SBW138" s="857"/>
      <c r="SBX138" s="857"/>
      <c r="SBY138" s="857"/>
      <c r="SBZ138" s="857"/>
      <c r="SCA138" s="857"/>
      <c r="SCB138" s="857"/>
      <c r="SCC138" s="857"/>
      <c r="SCD138" s="857"/>
      <c r="SCE138" s="857"/>
      <c r="SCF138" s="857"/>
      <c r="SCG138" s="857"/>
      <c r="SCH138" s="857"/>
      <c r="SCI138" s="857"/>
      <c r="SCJ138" s="857"/>
      <c r="SCK138" s="857"/>
      <c r="SCL138" s="857"/>
      <c r="SCM138" s="857"/>
      <c r="SCN138" s="857"/>
      <c r="SCO138" s="857"/>
      <c r="SCP138" s="857"/>
      <c r="SCQ138" s="857"/>
      <c r="SCR138" s="857"/>
      <c r="SCS138" s="857"/>
      <c r="SCT138" s="857"/>
      <c r="SCU138" s="857"/>
      <c r="SCV138" s="857"/>
      <c r="SCW138" s="857"/>
      <c r="SCX138" s="857"/>
      <c r="SCY138" s="857"/>
      <c r="SCZ138" s="857"/>
      <c r="SDA138" s="857"/>
      <c r="SDB138" s="857"/>
      <c r="SDC138" s="857"/>
      <c r="SDD138" s="857"/>
      <c r="SDE138" s="857"/>
      <c r="SDF138" s="857"/>
      <c r="SDG138" s="857"/>
      <c r="SDH138" s="857"/>
      <c r="SDI138" s="857"/>
      <c r="SDJ138" s="857"/>
      <c r="SDK138" s="857"/>
      <c r="SDL138" s="857"/>
      <c r="SDM138" s="857"/>
      <c r="SDN138" s="857"/>
      <c r="SDO138" s="857"/>
      <c r="SDP138" s="857"/>
      <c r="SDQ138" s="857"/>
      <c r="SDR138" s="857"/>
      <c r="SDS138" s="857"/>
      <c r="SDT138" s="857"/>
      <c r="SDU138" s="857"/>
      <c r="SDV138" s="857"/>
      <c r="SDW138" s="857"/>
      <c r="SDX138" s="857"/>
      <c r="SDY138" s="857"/>
      <c r="SDZ138" s="857"/>
      <c r="SEA138" s="857"/>
      <c r="SEB138" s="857"/>
      <c r="SEC138" s="857"/>
      <c r="SED138" s="857"/>
      <c r="SEE138" s="857"/>
      <c r="SEF138" s="857"/>
      <c r="SEG138" s="857"/>
      <c r="SEH138" s="857"/>
      <c r="SEI138" s="857"/>
      <c r="SEJ138" s="857"/>
      <c r="SEK138" s="857"/>
      <c r="SEL138" s="857"/>
      <c r="SEM138" s="857"/>
      <c r="SEN138" s="857"/>
      <c r="SEO138" s="857"/>
      <c r="SEP138" s="857"/>
      <c r="SEQ138" s="857"/>
      <c r="SER138" s="857"/>
      <c r="SES138" s="857"/>
      <c r="SET138" s="857"/>
      <c r="SEU138" s="857"/>
      <c r="SEV138" s="857"/>
      <c r="SEW138" s="857"/>
      <c r="SEX138" s="857"/>
      <c r="SEY138" s="857"/>
      <c r="SEZ138" s="857"/>
      <c r="SFA138" s="857"/>
      <c r="SFB138" s="857"/>
      <c r="SFC138" s="857"/>
      <c r="SFD138" s="857"/>
      <c r="SFE138" s="857"/>
      <c r="SFF138" s="857"/>
      <c r="SFG138" s="857"/>
      <c r="SFH138" s="857"/>
      <c r="SFI138" s="857"/>
      <c r="SFJ138" s="857"/>
      <c r="SFK138" s="857"/>
      <c r="SFL138" s="857"/>
      <c r="SFM138" s="857"/>
      <c r="SFN138" s="857"/>
      <c r="SFO138" s="857"/>
      <c r="SFP138" s="857"/>
      <c r="SFQ138" s="857"/>
      <c r="SFR138" s="857"/>
      <c r="SFS138" s="857"/>
      <c r="SFT138" s="857"/>
      <c r="SFU138" s="857"/>
      <c r="SFV138" s="857"/>
      <c r="SFW138" s="857"/>
      <c r="SFX138" s="857"/>
      <c r="SFY138" s="857"/>
      <c r="SFZ138" s="857"/>
      <c r="SGA138" s="857"/>
      <c r="SGB138" s="857"/>
      <c r="SGC138" s="857"/>
      <c r="SGD138" s="857"/>
      <c r="SGE138" s="857"/>
      <c r="SGF138" s="857"/>
      <c r="SGG138" s="857"/>
      <c r="SGH138" s="857"/>
      <c r="SGI138" s="857"/>
      <c r="SGJ138" s="857"/>
      <c r="SGK138" s="857"/>
      <c r="SGL138" s="857"/>
      <c r="SGM138" s="857"/>
      <c r="SGN138" s="857"/>
      <c r="SGO138" s="857"/>
      <c r="SGP138" s="857"/>
      <c r="SGQ138" s="857"/>
      <c r="SGR138" s="857"/>
      <c r="SGS138" s="857"/>
      <c r="SGT138" s="857"/>
      <c r="SGU138" s="857"/>
      <c r="SGV138" s="857"/>
      <c r="SGW138" s="857"/>
      <c r="SGX138" s="857"/>
      <c r="SGY138" s="857"/>
      <c r="SGZ138" s="857"/>
      <c r="SHA138" s="857"/>
      <c r="SHB138" s="857"/>
      <c r="SHC138" s="857"/>
      <c r="SHD138" s="857"/>
      <c r="SHE138" s="857"/>
      <c r="SHF138" s="857"/>
      <c r="SHG138" s="857"/>
      <c r="SHH138" s="857"/>
      <c r="SHI138" s="857"/>
      <c r="SHJ138" s="857"/>
      <c r="SHK138" s="857"/>
      <c r="SHL138" s="857"/>
      <c r="SHM138" s="857"/>
      <c r="SHN138" s="857"/>
      <c r="SHO138" s="857"/>
      <c r="SHP138" s="857"/>
      <c r="SHQ138" s="857"/>
      <c r="SHR138" s="857"/>
      <c r="SHS138" s="857"/>
      <c r="SHT138" s="857"/>
      <c r="SHU138" s="857"/>
      <c r="SHV138" s="857"/>
      <c r="SHW138" s="857"/>
      <c r="SHX138" s="857"/>
      <c r="SHY138" s="857"/>
      <c r="SHZ138" s="857"/>
      <c r="SIA138" s="857"/>
      <c r="SIB138" s="857"/>
      <c r="SIC138" s="857"/>
      <c r="SID138" s="857"/>
      <c r="SIE138" s="857"/>
      <c r="SIF138" s="857"/>
      <c r="SIG138" s="857"/>
      <c r="SIH138" s="857"/>
      <c r="SII138" s="857"/>
      <c r="SIJ138" s="857"/>
      <c r="SIK138" s="857"/>
      <c r="SIL138" s="857"/>
      <c r="SIM138" s="857"/>
      <c r="SIN138" s="857"/>
      <c r="SIO138" s="857"/>
      <c r="SIP138" s="857"/>
      <c r="SIQ138" s="857"/>
      <c r="SIR138" s="857"/>
      <c r="SIS138" s="857"/>
      <c r="SIT138" s="857"/>
      <c r="SIU138" s="857"/>
      <c r="SIV138" s="857"/>
      <c r="SIW138" s="857"/>
      <c r="SIX138" s="857"/>
      <c r="SIY138" s="857"/>
      <c r="SIZ138" s="857"/>
      <c r="SJA138" s="857"/>
      <c r="SJB138" s="857"/>
      <c r="SJC138" s="857"/>
      <c r="SJD138" s="857"/>
      <c r="SJE138" s="857"/>
      <c r="SJF138" s="857"/>
      <c r="SJG138" s="857"/>
      <c r="SJH138" s="857"/>
      <c r="SJI138" s="857"/>
      <c r="SJJ138" s="857"/>
      <c r="SJK138" s="857"/>
      <c r="SJL138" s="857"/>
      <c r="SJM138" s="857"/>
      <c r="SJN138" s="857"/>
      <c r="SJO138" s="857"/>
      <c r="SJP138" s="857"/>
      <c r="SJQ138" s="857"/>
      <c r="SJR138" s="857"/>
      <c r="SJS138" s="857"/>
      <c r="SJT138" s="857"/>
      <c r="SJU138" s="857"/>
      <c r="SJV138" s="857"/>
      <c r="SJW138" s="857"/>
      <c r="SJX138" s="857"/>
      <c r="SJY138" s="857"/>
      <c r="SJZ138" s="857"/>
      <c r="SKA138" s="857"/>
      <c r="SKB138" s="857"/>
      <c r="SKC138" s="857"/>
      <c r="SKD138" s="857"/>
      <c r="SKE138" s="857"/>
      <c r="SKF138" s="857"/>
      <c r="SKG138" s="857"/>
      <c r="SKH138" s="857"/>
      <c r="SKI138" s="857"/>
      <c r="SKJ138" s="857"/>
      <c r="SKK138" s="857"/>
      <c r="SKL138" s="857"/>
      <c r="SKM138" s="857"/>
      <c r="SKN138" s="857"/>
      <c r="SKO138" s="857"/>
      <c r="SKP138" s="857"/>
      <c r="SKQ138" s="857"/>
      <c r="SKR138" s="857"/>
      <c r="SKS138" s="857"/>
      <c r="SKT138" s="857"/>
      <c r="SKU138" s="857"/>
      <c r="SKV138" s="857"/>
      <c r="SKW138" s="857"/>
      <c r="SKX138" s="857"/>
      <c r="SKY138" s="857"/>
      <c r="SKZ138" s="857"/>
      <c r="SLA138" s="857"/>
      <c r="SLB138" s="857"/>
      <c r="SLC138" s="857"/>
      <c r="SLD138" s="857"/>
      <c r="SLE138" s="857"/>
      <c r="SLF138" s="857"/>
      <c r="SLG138" s="857"/>
      <c r="SLH138" s="857"/>
      <c r="SLI138" s="857"/>
      <c r="SLJ138" s="857"/>
      <c r="SLK138" s="857"/>
      <c r="SLL138" s="857"/>
      <c r="SLM138" s="857"/>
      <c r="SLN138" s="857"/>
      <c r="SLO138" s="857"/>
      <c r="SLP138" s="857"/>
      <c r="SLQ138" s="857"/>
      <c r="SLR138" s="857"/>
      <c r="SLS138" s="857"/>
      <c r="SLT138" s="857"/>
      <c r="SLU138" s="857"/>
      <c r="SLV138" s="857"/>
      <c r="SLW138" s="857"/>
      <c r="SLX138" s="857"/>
      <c r="SLY138" s="857"/>
      <c r="SLZ138" s="857"/>
      <c r="SMA138" s="857"/>
      <c r="SMB138" s="857"/>
      <c r="SMC138" s="857"/>
      <c r="SMD138" s="857"/>
      <c r="SME138" s="857"/>
      <c r="SMF138" s="857"/>
      <c r="SMG138" s="857"/>
      <c r="SMH138" s="857"/>
      <c r="SMI138" s="857"/>
      <c r="SMJ138" s="857"/>
      <c r="SMK138" s="857"/>
      <c r="SML138" s="857"/>
      <c r="SMM138" s="857"/>
      <c r="SMN138" s="857"/>
      <c r="SMO138" s="857"/>
      <c r="SMP138" s="857"/>
      <c r="SMQ138" s="857"/>
      <c r="SMR138" s="857"/>
      <c r="SMS138" s="857"/>
      <c r="SMT138" s="857"/>
      <c r="SMU138" s="857"/>
      <c r="SMV138" s="857"/>
      <c r="SMW138" s="857"/>
      <c r="SMX138" s="857"/>
      <c r="SMY138" s="857"/>
      <c r="SMZ138" s="857"/>
      <c r="SNA138" s="857"/>
      <c r="SNB138" s="857"/>
      <c r="SNC138" s="857"/>
      <c r="SND138" s="857"/>
      <c r="SNE138" s="857"/>
      <c r="SNF138" s="857"/>
      <c r="SNG138" s="857"/>
      <c r="SNH138" s="857"/>
      <c r="SNI138" s="857"/>
      <c r="SNJ138" s="857"/>
      <c r="SNK138" s="857"/>
      <c r="SNL138" s="857"/>
      <c r="SNM138" s="857"/>
      <c r="SNN138" s="857"/>
      <c r="SNO138" s="857"/>
      <c r="SNP138" s="857"/>
      <c r="SNQ138" s="857"/>
      <c r="SNR138" s="857"/>
      <c r="SNS138" s="857"/>
      <c r="SNT138" s="857"/>
      <c r="SNU138" s="857"/>
      <c r="SNV138" s="857"/>
      <c r="SNW138" s="857"/>
      <c r="SNX138" s="857"/>
      <c r="SNY138" s="857"/>
      <c r="SNZ138" s="857"/>
      <c r="SOA138" s="857"/>
      <c r="SOB138" s="857"/>
      <c r="SOC138" s="857"/>
      <c r="SOD138" s="857"/>
      <c r="SOE138" s="857"/>
      <c r="SOF138" s="857"/>
      <c r="SOG138" s="857"/>
      <c r="SOH138" s="857"/>
      <c r="SOI138" s="857"/>
      <c r="SOJ138" s="857"/>
      <c r="SOK138" s="857"/>
      <c r="SOL138" s="857"/>
      <c r="SOM138" s="857"/>
      <c r="SON138" s="857"/>
      <c r="SOO138" s="857"/>
      <c r="SOP138" s="857"/>
      <c r="SOQ138" s="857"/>
      <c r="SOR138" s="857"/>
      <c r="SOS138" s="857"/>
      <c r="SOT138" s="857"/>
      <c r="SOU138" s="857"/>
      <c r="SOV138" s="857"/>
      <c r="SOW138" s="857"/>
      <c r="SOX138" s="857"/>
      <c r="SOY138" s="857"/>
      <c r="SOZ138" s="857"/>
      <c r="SPA138" s="857"/>
      <c r="SPB138" s="857"/>
      <c r="SPC138" s="857"/>
      <c r="SPD138" s="857"/>
      <c r="SPE138" s="857"/>
      <c r="SPF138" s="857"/>
      <c r="SPG138" s="857"/>
      <c r="SPH138" s="857"/>
      <c r="SPI138" s="857"/>
      <c r="SPJ138" s="857"/>
      <c r="SPK138" s="857"/>
      <c r="SPL138" s="857"/>
      <c r="SPM138" s="857"/>
      <c r="SPN138" s="857"/>
      <c r="SPO138" s="857"/>
      <c r="SPP138" s="857"/>
      <c r="SPQ138" s="857"/>
      <c r="SPR138" s="857"/>
      <c r="SPS138" s="857"/>
      <c r="SPT138" s="857"/>
      <c r="SPU138" s="857"/>
      <c r="SPV138" s="857"/>
      <c r="SPW138" s="857"/>
      <c r="SPX138" s="857"/>
      <c r="SPY138" s="857"/>
      <c r="SPZ138" s="857"/>
      <c r="SQA138" s="857"/>
      <c r="SQB138" s="857"/>
      <c r="SQC138" s="857"/>
      <c r="SQD138" s="857"/>
      <c r="SQE138" s="857"/>
      <c r="SQF138" s="857"/>
      <c r="SQG138" s="857"/>
      <c r="SQH138" s="857"/>
      <c r="SQI138" s="857"/>
      <c r="SQJ138" s="857"/>
      <c r="SQK138" s="857"/>
      <c r="SQL138" s="857"/>
      <c r="SQM138" s="857"/>
      <c r="SQN138" s="857"/>
      <c r="SQO138" s="857"/>
      <c r="SQP138" s="857"/>
      <c r="SQQ138" s="857"/>
      <c r="SQR138" s="857"/>
      <c r="SQS138" s="857"/>
      <c r="SQT138" s="857"/>
      <c r="SQU138" s="857"/>
      <c r="SQV138" s="857"/>
      <c r="SQW138" s="857"/>
      <c r="SQX138" s="857"/>
      <c r="SQY138" s="857"/>
      <c r="SQZ138" s="857"/>
      <c r="SRA138" s="857"/>
      <c r="SRB138" s="857"/>
      <c r="SRC138" s="857"/>
      <c r="SRD138" s="857"/>
      <c r="SRE138" s="857"/>
      <c r="SRF138" s="857"/>
      <c r="SRG138" s="857"/>
      <c r="SRH138" s="857"/>
      <c r="SRI138" s="857"/>
      <c r="SRJ138" s="857"/>
      <c r="SRK138" s="857"/>
      <c r="SRL138" s="857"/>
      <c r="SRM138" s="857"/>
      <c r="SRN138" s="857"/>
      <c r="SRO138" s="857"/>
      <c r="SRP138" s="857"/>
      <c r="SRQ138" s="857"/>
      <c r="SRR138" s="857"/>
      <c r="SRS138" s="857"/>
      <c r="SRT138" s="857"/>
      <c r="SRU138" s="857"/>
      <c r="SRV138" s="857"/>
      <c r="SRW138" s="857"/>
      <c r="SRX138" s="857"/>
      <c r="SRY138" s="857"/>
      <c r="SRZ138" s="857"/>
      <c r="SSA138" s="857"/>
      <c r="SSB138" s="857"/>
      <c r="SSC138" s="857"/>
      <c r="SSD138" s="857"/>
      <c r="SSE138" s="857"/>
      <c r="SSF138" s="857"/>
      <c r="SSG138" s="857"/>
      <c r="SSH138" s="857"/>
      <c r="SSI138" s="857"/>
      <c r="SSJ138" s="857"/>
      <c r="SSK138" s="857"/>
      <c r="SSL138" s="857"/>
      <c r="SSM138" s="857"/>
      <c r="SSN138" s="857"/>
      <c r="SSO138" s="857"/>
      <c r="SSP138" s="857"/>
      <c r="SSQ138" s="857"/>
      <c r="SSR138" s="857"/>
      <c r="SSS138" s="857"/>
      <c r="SST138" s="857"/>
      <c r="SSU138" s="857"/>
      <c r="SSV138" s="857"/>
      <c r="SSW138" s="857"/>
      <c r="SSX138" s="857"/>
      <c r="SSY138" s="857"/>
      <c r="SSZ138" s="857"/>
      <c r="STA138" s="857"/>
      <c r="STB138" s="857"/>
      <c r="STC138" s="857"/>
      <c r="STD138" s="857"/>
      <c r="STE138" s="857"/>
      <c r="STF138" s="857"/>
      <c r="STG138" s="857"/>
      <c r="STH138" s="857"/>
      <c r="STI138" s="857"/>
      <c r="STJ138" s="857"/>
      <c r="STK138" s="857"/>
      <c r="STL138" s="857"/>
      <c r="STM138" s="857"/>
      <c r="STN138" s="857"/>
      <c r="STO138" s="857"/>
      <c r="STP138" s="857"/>
      <c r="STQ138" s="857"/>
      <c r="STR138" s="857"/>
      <c r="STS138" s="857"/>
      <c r="STT138" s="857"/>
      <c r="STU138" s="857"/>
      <c r="STV138" s="857"/>
      <c r="STW138" s="857"/>
      <c r="STX138" s="857"/>
      <c r="STY138" s="857"/>
      <c r="STZ138" s="857"/>
      <c r="SUA138" s="857"/>
      <c r="SUB138" s="857"/>
      <c r="SUC138" s="857"/>
      <c r="SUD138" s="857"/>
      <c r="SUE138" s="857"/>
      <c r="SUF138" s="857"/>
      <c r="SUG138" s="857"/>
      <c r="SUH138" s="857"/>
      <c r="SUI138" s="857"/>
      <c r="SUJ138" s="857"/>
      <c r="SUK138" s="857"/>
      <c r="SUL138" s="857"/>
      <c r="SUM138" s="857"/>
      <c r="SUN138" s="857"/>
      <c r="SUO138" s="857"/>
      <c r="SUP138" s="857"/>
      <c r="SUQ138" s="857"/>
      <c r="SUR138" s="857"/>
      <c r="SUS138" s="857"/>
      <c r="SUT138" s="857"/>
      <c r="SUU138" s="857"/>
      <c r="SUV138" s="857"/>
      <c r="SUW138" s="857"/>
      <c r="SUX138" s="857"/>
      <c r="SUY138" s="857"/>
      <c r="SUZ138" s="857"/>
      <c r="SVA138" s="857"/>
      <c r="SVB138" s="857"/>
      <c r="SVC138" s="857"/>
      <c r="SVD138" s="857"/>
      <c r="SVE138" s="857"/>
      <c r="SVF138" s="857"/>
      <c r="SVG138" s="857"/>
      <c r="SVH138" s="857"/>
      <c r="SVI138" s="857"/>
      <c r="SVJ138" s="857"/>
      <c r="SVK138" s="857"/>
      <c r="SVL138" s="857"/>
      <c r="SVM138" s="857"/>
      <c r="SVN138" s="857"/>
      <c r="SVO138" s="857"/>
      <c r="SVP138" s="857"/>
      <c r="SVQ138" s="857"/>
      <c r="SVR138" s="857"/>
      <c r="SVS138" s="857"/>
      <c r="SVT138" s="857"/>
      <c r="SVU138" s="857"/>
      <c r="SVV138" s="857"/>
      <c r="SVW138" s="857"/>
      <c r="SVX138" s="857"/>
      <c r="SVY138" s="857"/>
      <c r="SVZ138" s="857"/>
      <c r="SWA138" s="857"/>
      <c r="SWB138" s="857"/>
      <c r="SWC138" s="857"/>
      <c r="SWD138" s="857"/>
      <c r="SWE138" s="857"/>
      <c r="SWF138" s="857"/>
      <c r="SWG138" s="857"/>
      <c r="SWH138" s="857"/>
      <c r="SWI138" s="857"/>
      <c r="SWJ138" s="857"/>
      <c r="SWK138" s="857"/>
      <c r="SWL138" s="857"/>
      <c r="SWM138" s="857"/>
      <c r="SWN138" s="857"/>
      <c r="SWO138" s="857"/>
      <c r="SWP138" s="857"/>
      <c r="SWQ138" s="857"/>
      <c r="SWR138" s="857"/>
      <c r="SWS138" s="857"/>
      <c r="SWT138" s="857"/>
      <c r="SWU138" s="857"/>
      <c r="SWV138" s="857"/>
      <c r="SWW138" s="857"/>
      <c r="SWX138" s="857"/>
      <c r="SWY138" s="857"/>
      <c r="SWZ138" s="857"/>
      <c r="SXA138" s="857"/>
      <c r="SXB138" s="857"/>
      <c r="SXC138" s="857"/>
      <c r="SXD138" s="857"/>
      <c r="SXE138" s="857"/>
      <c r="SXF138" s="857"/>
      <c r="SXG138" s="857"/>
      <c r="SXH138" s="857"/>
      <c r="SXI138" s="857"/>
      <c r="SXJ138" s="857"/>
      <c r="SXK138" s="857"/>
      <c r="SXL138" s="857"/>
      <c r="SXM138" s="857"/>
      <c r="SXN138" s="857"/>
      <c r="SXO138" s="857"/>
      <c r="SXP138" s="857"/>
      <c r="SXQ138" s="857"/>
      <c r="SXR138" s="857"/>
      <c r="SXS138" s="857"/>
      <c r="SXT138" s="857"/>
      <c r="SXU138" s="857"/>
      <c r="SXV138" s="857"/>
      <c r="SXW138" s="857"/>
      <c r="SXX138" s="857"/>
      <c r="SXY138" s="857"/>
      <c r="SXZ138" s="857"/>
      <c r="SYA138" s="857"/>
      <c r="SYB138" s="857"/>
      <c r="SYC138" s="857"/>
      <c r="SYD138" s="857"/>
      <c r="SYE138" s="857"/>
      <c r="SYF138" s="857"/>
      <c r="SYG138" s="857"/>
      <c r="SYH138" s="857"/>
      <c r="SYI138" s="857"/>
      <c r="SYJ138" s="857"/>
      <c r="SYK138" s="857"/>
      <c r="SYL138" s="857"/>
      <c r="SYM138" s="857"/>
      <c r="SYN138" s="857"/>
      <c r="SYO138" s="857"/>
      <c r="SYP138" s="857"/>
      <c r="SYQ138" s="857"/>
      <c r="SYR138" s="857"/>
      <c r="SYS138" s="857"/>
      <c r="SYT138" s="857"/>
      <c r="SYU138" s="857"/>
      <c r="SYV138" s="857"/>
      <c r="SYW138" s="857"/>
      <c r="SYX138" s="857"/>
      <c r="SYY138" s="857"/>
      <c r="SYZ138" s="857"/>
      <c r="SZA138" s="857"/>
      <c r="SZB138" s="857"/>
      <c r="SZC138" s="857"/>
      <c r="SZD138" s="857"/>
      <c r="SZE138" s="857"/>
      <c r="SZF138" s="857"/>
      <c r="SZG138" s="857"/>
      <c r="SZH138" s="857"/>
      <c r="SZI138" s="857"/>
      <c r="SZJ138" s="857"/>
      <c r="SZK138" s="857"/>
      <c r="SZL138" s="857"/>
      <c r="SZM138" s="857"/>
      <c r="SZN138" s="857"/>
      <c r="SZO138" s="857"/>
      <c r="SZP138" s="857"/>
      <c r="SZQ138" s="857"/>
      <c r="SZR138" s="857"/>
      <c r="SZS138" s="857"/>
      <c r="SZT138" s="857"/>
      <c r="SZU138" s="857"/>
      <c r="SZV138" s="857"/>
      <c r="SZW138" s="857"/>
      <c r="SZX138" s="857"/>
      <c r="SZY138" s="857"/>
      <c r="SZZ138" s="857"/>
      <c r="TAA138" s="857"/>
      <c r="TAB138" s="857"/>
      <c r="TAC138" s="857"/>
      <c r="TAD138" s="857"/>
      <c r="TAE138" s="857"/>
      <c r="TAF138" s="857"/>
      <c r="TAG138" s="857"/>
      <c r="TAH138" s="857"/>
      <c r="TAI138" s="857"/>
      <c r="TAJ138" s="857"/>
      <c r="TAK138" s="857"/>
      <c r="TAL138" s="857"/>
      <c r="TAM138" s="857"/>
      <c r="TAN138" s="857"/>
      <c r="TAO138" s="857"/>
      <c r="TAP138" s="857"/>
      <c r="TAQ138" s="857"/>
      <c r="TAR138" s="857"/>
      <c r="TAS138" s="857"/>
      <c r="TAT138" s="857"/>
      <c r="TAU138" s="857"/>
      <c r="TAV138" s="857"/>
      <c r="TAW138" s="857"/>
      <c r="TAX138" s="857"/>
      <c r="TAY138" s="857"/>
      <c r="TAZ138" s="857"/>
      <c r="TBA138" s="857"/>
      <c r="TBB138" s="857"/>
      <c r="TBC138" s="857"/>
      <c r="TBD138" s="857"/>
      <c r="TBE138" s="857"/>
      <c r="TBF138" s="857"/>
      <c r="TBG138" s="857"/>
      <c r="TBH138" s="857"/>
      <c r="TBI138" s="857"/>
      <c r="TBJ138" s="857"/>
      <c r="TBK138" s="857"/>
      <c r="TBL138" s="857"/>
      <c r="TBM138" s="857"/>
      <c r="TBN138" s="857"/>
      <c r="TBO138" s="857"/>
      <c r="TBP138" s="857"/>
      <c r="TBQ138" s="857"/>
      <c r="TBR138" s="857"/>
      <c r="TBS138" s="857"/>
      <c r="TBT138" s="857"/>
      <c r="TBU138" s="857"/>
      <c r="TBV138" s="857"/>
      <c r="TBW138" s="857"/>
      <c r="TBX138" s="857"/>
      <c r="TBY138" s="857"/>
      <c r="TBZ138" s="857"/>
      <c r="TCA138" s="857"/>
      <c r="TCB138" s="857"/>
      <c r="TCC138" s="857"/>
      <c r="TCD138" s="857"/>
      <c r="TCE138" s="857"/>
      <c r="TCF138" s="857"/>
      <c r="TCG138" s="857"/>
      <c r="TCH138" s="857"/>
      <c r="TCI138" s="857"/>
      <c r="TCJ138" s="857"/>
      <c r="TCK138" s="857"/>
      <c r="TCL138" s="857"/>
      <c r="TCM138" s="857"/>
      <c r="TCN138" s="857"/>
      <c r="TCO138" s="857"/>
      <c r="TCP138" s="857"/>
      <c r="TCQ138" s="857"/>
      <c r="TCR138" s="857"/>
      <c r="TCS138" s="857"/>
      <c r="TCT138" s="857"/>
      <c r="TCU138" s="857"/>
      <c r="TCV138" s="857"/>
      <c r="TCW138" s="857"/>
      <c r="TCX138" s="857"/>
      <c r="TCY138" s="857"/>
      <c r="TCZ138" s="857"/>
      <c r="TDA138" s="857"/>
      <c r="TDB138" s="857"/>
      <c r="TDC138" s="857"/>
      <c r="TDD138" s="857"/>
      <c r="TDE138" s="857"/>
      <c r="TDF138" s="857"/>
      <c r="TDG138" s="857"/>
      <c r="TDH138" s="857"/>
      <c r="TDI138" s="857"/>
      <c r="TDJ138" s="857"/>
      <c r="TDK138" s="857"/>
      <c r="TDL138" s="857"/>
      <c r="TDM138" s="857"/>
      <c r="TDN138" s="857"/>
      <c r="TDO138" s="857"/>
      <c r="TDP138" s="857"/>
      <c r="TDQ138" s="857"/>
      <c r="TDR138" s="857"/>
      <c r="TDS138" s="857"/>
      <c r="TDT138" s="857"/>
      <c r="TDU138" s="857"/>
      <c r="TDV138" s="857"/>
      <c r="TDW138" s="857"/>
      <c r="TDX138" s="857"/>
      <c r="TDY138" s="857"/>
      <c r="TDZ138" s="857"/>
      <c r="TEA138" s="857"/>
      <c r="TEB138" s="857"/>
      <c r="TEC138" s="857"/>
      <c r="TED138" s="857"/>
      <c r="TEE138" s="857"/>
      <c r="TEF138" s="857"/>
      <c r="TEG138" s="857"/>
      <c r="TEH138" s="857"/>
      <c r="TEI138" s="857"/>
      <c r="TEJ138" s="857"/>
      <c r="TEK138" s="857"/>
      <c r="TEL138" s="857"/>
      <c r="TEM138" s="857"/>
      <c r="TEN138" s="857"/>
      <c r="TEO138" s="857"/>
      <c r="TEP138" s="857"/>
      <c r="TEQ138" s="857"/>
      <c r="TER138" s="857"/>
      <c r="TES138" s="857"/>
      <c r="TET138" s="857"/>
      <c r="TEU138" s="857"/>
      <c r="TEV138" s="857"/>
      <c r="TEW138" s="857"/>
      <c r="TEX138" s="857"/>
      <c r="TEY138" s="857"/>
      <c r="TEZ138" s="857"/>
      <c r="TFA138" s="857"/>
      <c r="TFB138" s="857"/>
      <c r="TFC138" s="857"/>
      <c r="TFD138" s="857"/>
      <c r="TFE138" s="857"/>
      <c r="TFF138" s="857"/>
      <c r="TFG138" s="857"/>
      <c r="TFH138" s="857"/>
      <c r="TFI138" s="857"/>
      <c r="TFJ138" s="857"/>
      <c r="TFK138" s="857"/>
      <c r="TFL138" s="857"/>
      <c r="TFM138" s="857"/>
      <c r="TFN138" s="857"/>
      <c r="TFO138" s="857"/>
      <c r="TFP138" s="857"/>
      <c r="TFQ138" s="857"/>
      <c r="TFR138" s="857"/>
      <c r="TFS138" s="857"/>
      <c r="TFT138" s="857"/>
      <c r="TFU138" s="857"/>
      <c r="TFV138" s="857"/>
      <c r="TFW138" s="857"/>
      <c r="TFX138" s="857"/>
      <c r="TFY138" s="857"/>
      <c r="TFZ138" s="857"/>
      <c r="TGA138" s="857"/>
      <c r="TGB138" s="857"/>
      <c r="TGC138" s="857"/>
      <c r="TGD138" s="857"/>
      <c r="TGE138" s="857"/>
      <c r="TGF138" s="857"/>
      <c r="TGG138" s="857"/>
      <c r="TGH138" s="857"/>
      <c r="TGI138" s="857"/>
      <c r="TGJ138" s="857"/>
      <c r="TGK138" s="857"/>
      <c r="TGL138" s="857"/>
      <c r="TGM138" s="857"/>
      <c r="TGN138" s="857"/>
      <c r="TGO138" s="857"/>
      <c r="TGP138" s="857"/>
      <c r="TGQ138" s="857"/>
      <c r="TGR138" s="857"/>
      <c r="TGS138" s="857"/>
      <c r="TGT138" s="857"/>
      <c r="TGU138" s="857"/>
      <c r="TGV138" s="857"/>
      <c r="TGW138" s="857"/>
      <c r="TGX138" s="857"/>
      <c r="TGY138" s="857"/>
      <c r="TGZ138" s="857"/>
      <c r="THA138" s="857"/>
      <c r="THB138" s="857"/>
      <c r="THC138" s="857"/>
      <c r="THD138" s="857"/>
      <c r="THE138" s="857"/>
      <c r="THF138" s="857"/>
      <c r="THG138" s="857"/>
      <c r="THH138" s="857"/>
      <c r="THI138" s="857"/>
      <c r="THJ138" s="857"/>
      <c r="THK138" s="857"/>
      <c r="THL138" s="857"/>
      <c r="THM138" s="857"/>
      <c r="THN138" s="857"/>
      <c r="THO138" s="857"/>
      <c r="THP138" s="857"/>
      <c r="THQ138" s="857"/>
      <c r="THR138" s="857"/>
      <c r="THS138" s="857"/>
      <c r="THT138" s="857"/>
      <c r="THU138" s="857"/>
      <c r="THV138" s="857"/>
      <c r="THW138" s="857"/>
      <c r="THX138" s="857"/>
      <c r="THY138" s="857"/>
      <c r="THZ138" s="857"/>
      <c r="TIA138" s="857"/>
      <c r="TIB138" s="857"/>
      <c r="TIC138" s="857"/>
      <c r="TID138" s="857"/>
      <c r="TIE138" s="857"/>
      <c r="TIF138" s="857"/>
      <c r="TIG138" s="857"/>
      <c r="TIH138" s="857"/>
      <c r="TII138" s="857"/>
      <c r="TIJ138" s="857"/>
      <c r="TIK138" s="857"/>
      <c r="TIL138" s="857"/>
      <c r="TIM138" s="857"/>
      <c r="TIN138" s="857"/>
      <c r="TIO138" s="857"/>
      <c r="TIP138" s="857"/>
      <c r="TIQ138" s="857"/>
      <c r="TIR138" s="857"/>
      <c r="TIS138" s="857"/>
      <c r="TIT138" s="857"/>
      <c r="TIU138" s="857"/>
      <c r="TIV138" s="857"/>
      <c r="TIW138" s="857"/>
      <c r="TIX138" s="857"/>
      <c r="TIY138" s="857"/>
      <c r="TIZ138" s="857"/>
      <c r="TJA138" s="857"/>
      <c r="TJB138" s="857"/>
      <c r="TJC138" s="857"/>
      <c r="TJD138" s="857"/>
      <c r="TJE138" s="857"/>
      <c r="TJF138" s="857"/>
      <c r="TJG138" s="857"/>
      <c r="TJH138" s="857"/>
      <c r="TJI138" s="857"/>
      <c r="TJJ138" s="857"/>
      <c r="TJK138" s="857"/>
      <c r="TJL138" s="857"/>
      <c r="TJM138" s="857"/>
      <c r="TJN138" s="857"/>
      <c r="TJO138" s="857"/>
      <c r="TJP138" s="857"/>
      <c r="TJQ138" s="857"/>
      <c r="TJR138" s="857"/>
      <c r="TJS138" s="857"/>
      <c r="TJT138" s="857"/>
      <c r="TJU138" s="857"/>
      <c r="TJV138" s="857"/>
      <c r="TJW138" s="857"/>
      <c r="TJX138" s="857"/>
      <c r="TJY138" s="857"/>
      <c r="TJZ138" s="857"/>
      <c r="TKA138" s="857"/>
      <c r="TKB138" s="857"/>
      <c r="TKC138" s="857"/>
      <c r="TKD138" s="857"/>
      <c r="TKE138" s="857"/>
      <c r="TKF138" s="857"/>
      <c r="TKG138" s="857"/>
      <c r="TKH138" s="857"/>
      <c r="TKI138" s="857"/>
      <c r="TKJ138" s="857"/>
      <c r="TKK138" s="857"/>
      <c r="TKL138" s="857"/>
      <c r="TKM138" s="857"/>
      <c r="TKN138" s="857"/>
      <c r="TKO138" s="857"/>
      <c r="TKP138" s="857"/>
      <c r="TKQ138" s="857"/>
      <c r="TKR138" s="857"/>
      <c r="TKS138" s="857"/>
      <c r="TKT138" s="857"/>
      <c r="TKU138" s="857"/>
      <c r="TKV138" s="857"/>
      <c r="TKW138" s="857"/>
      <c r="TKX138" s="857"/>
      <c r="TKY138" s="857"/>
      <c r="TKZ138" s="857"/>
      <c r="TLA138" s="857"/>
      <c r="TLB138" s="857"/>
      <c r="TLC138" s="857"/>
      <c r="TLD138" s="857"/>
      <c r="TLE138" s="857"/>
      <c r="TLF138" s="857"/>
      <c r="TLG138" s="857"/>
      <c r="TLH138" s="857"/>
      <c r="TLI138" s="857"/>
      <c r="TLJ138" s="857"/>
      <c r="TLK138" s="857"/>
      <c r="TLL138" s="857"/>
      <c r="TLM138" s="857"/>
      <c r="TLN138" s="857"/>
      <c r="TLO138" s="857"/>
      <c r="TLP138" s="857"/>
      <c r="TLQ138" s="857"/>
      <c r="TLR138" s="857"/>
      <c r="TLS138" s="857"/>
      <c r="TLT138" s="857"/>
      <c r="TLU138" s="857"/>
      <c r="TLV138" s="857"/>
      <c r="TLW138" s="857"/>
      <c r="TLX138" s="857"/>
      <c r="TLY138" s="857"/>
      <c r="TLZ138" s="857"/>
      <c r="TMA138" s="857"/>
      <c r="TMB138" s="857"/>
      <c r="TMC138" s="857"/>
      <c r="TMD138" s="857"/>
      <c r="TME138" s="857"/>
      <c r="TMF138" s="857"/>
      <c r="TMG138" s="857"/>
      <c r="TMH138" s="857"/>
      <c r="TMI138" s="857"/>
      <c r="TMJ138" s="857"/>
      <c r="TMK138" s="857"/>
      <c r="TML138" s="857"/>
      <c r="TMM138" s="857"/>
      <c r="TMN138" s="857"/>
      <c r="TMO138" s="857"/>
      <c r="TMP138" s="857"/>
      <c r="TMQ138" s="857"/>
      <c r="TMR138" s="857"/>
      <c r="TMS138" s="857"/>
      <c r="TMT138" s="857"/>
      <c r="TMU138" s="857"/>
      <c r="TMV138" s="857"/>
      <c r="TMW138" s="857"/>
      <c r="TMX138" s="857"/>
      <c r="TMY138" s="857"/>
      <c r="TMZ138" s="857"/>
      <c r="TNA138" s="857"/>
      <c r="TNB138" s="857"/>
      <c r="TNC138" s="857"/>
      <c r="TND138" s="857"/>
      <c r="TNE138" s="857"/>
      <c r="TNF138" s="857"/>
      <c r="TNG138" s="857"/>
      <c r="TNH138" s="857"/>
      <c r="TNI138" s="857"/>
      <c r="TNJ138" s="857"/>
      <c r="TNK138" s="857"/>
      <c r="TNL138" s="857"/>
      <c r="TNM138" s="857"/>
      <c r="TNN138" s="857"/>
      <c r="TNO138" s="857"/>
      <c r="TNP138" s="857"/>
      <c r="TNQ138" s="857"/>
      <c r="TNR138" s="857"/>
      <c r="TNS138" s="857"/>
      <c r="TNT138" s="857"/>
      <c r="TNU138" s="857"/>
      <c r="TNV138" s="857"/>
      <c r="TNW138" s="857"/>
      <c r="TNX138" s="857"/>
      <c r="TNY138" s="857"/>
      <c r="TNZ138" s="857"/>
      <c r="TOA138" s="857"/>
      <c r="TOB138" s="857"/>
      <c r="TOC138" s="857"/>
      <c r="TOD138" s="857"/>
      <c r="TOE138" s="857"/>
      <c r="TOF138" s="857"/>
      <c r="TOG138" s="857"/>
      <c r="TOH138" s="857"/>
      <c r="TOI138" s="857"/>
      <c r="TOJ138" s="857"/>
      <c r="TOK138" s="857"/>
      <c r="TOL138" s="857"/>
      <c r="TOM138" s="857"/>
      <c r="TON138" s="857"/>
      <c r="TOO138" s="857"/>
      <c r="TOP138" s="857"/>
      <c r="TOQ138" s="857"/>
      <c r="TOR138" s="857"/>
      <c r="TOS138" s="857"/>
      <c r="TOT138" s="857"/>
      <c r="TOU138" s="857"/>
      <c r="TOV138" s="857"/>
      <c r="TOW138" s="857"/>
      <c r="TOX138" s="857"/>
      <c r="TOY138" s="857"/>
      <c r="TOZ138" s="857"/>
      <c r="TPA138" s="857"/>
      <c r="TPB138" s="857"/>
      <c r="TPC138" s="857"/>
      <c r="TPD138" s="857"/>
      <c r="TPE138" s="857"/>
      <c r="TPF138" s="857"/>
      <c r="TPG138" s="857"/>
      <c r="TPH138" s="857"/>
      <c r="TPI138" s="857"/>
      <c r="TPJ138" s="857"/>
      <c r="TPK138" s="857"/>
      <c r="TPL138" s="857"/>
      <c r="TPM138" s="857"/>
      <c r="TPN138" s="857"/>
      <c r="TPO138" s="857"/>
      <c r="TPP138" s="857"/>
      <c r="TPQ138" s="857"/>
      <c r="TPR138" s="857"/>
      <c r="TPS138" s="857"/>
      <c r="TPT138" s="857"/>
      <c r="TPU138" s="857"/>
      <c r="TPV138" s="857"/>
      <c r="TPW138" s="857"/>
      <c r="TPX138" s="857"/>
      <c r="TPY138" s="857"/>
      <c r="TPZ138" s="857"/>
      <c r="TQA138" s="857"/>
      <c r="TQB138" s="857"/>
      <c r="TQC138" s="857"/>
      <c r="TQD138" s="857"/>
      <c r="TQE138" s="857"/>
      <c r="TQF138" s="857"/>
      <c r="TQG138" s="857"/>
      <c r="TQH138" s="857"/>
      <c r="TQI138" s="857"/>
      <c r="TQJ138" s="857"/>
      <c r="TQK138" s="857"/>
      <c r="TQL138" s="857"/>
      <c r="TQM138" s="857"/>
      <c r="TQN138" s="857"/>
      <c r="TQO138" s="857"/>
      <c r="TQP138" s="857"/>
      <c r="TQQ138" s="857"/>
      <c r="TQR138" s="857"/>
      <c r="TQS138" s="857"/>
      <c r="TQT138" s="857"/>
      <c r="TQU138" s="857"/>
      <c r="TQV138" s="857"/>
      <c r="TQW138" s="857"/>
      <c r="TQX138" s="857"/>
      <c r="TQY138" s="857"/>
      <c r="TQZ138" s="857"/>
      <c r="TRA138" s="857"/>
      <c r="TRB138" s="857"/>
      <c r="TRC138" s="857"/>
      <c r="TRD138" s="857"/>
      <c r="TRE138" s="857"/>
      <c r="TRF138" s="857"/>
      <c r="TRG138" s="857"/>
      <c r="TRH138" s="857"/>
      <c r="TRI138" s="857"/>
      <c r="TRJ138" s="857"/>
      <c r="TRK138" s="857"/>
      <c r="TRL138" s="857"/>
      <c r="TRM138" s="857"/>
      <c r="TRN138" s="857"/>
      <c r="TRO138" s="857"/>
      <c r="TRP138" s="857"/>
      <c r="TRQ138" s="857"/>
      <c r="TRR138" s="857"/>
      <c r="TRS138" s="857"/>
      <c r="TRT138" s="857"/>
      <c r="TRU138" s="857"/>
      <c r="TRV138" s="857"/>
      <c r="TRW138" s="857"/>
      <c r="TRX138" s="857"/>
      <c r="TRY138" s="857"/>
      <c r="TRZ138" s="857"/>
      <c r="TSA138" s="857"/>
      <c r="TSB138" s="857"/>
      <c r="TSC138" s="857"/>
      <c r="TSD138" s="857"/>
      <c r="TSE138" s="857"/>
      <c r="TSF138" s="857"/>
      <c r="TSG138" s="857"/>
      <c r="TSH138" s="857"/>
      <c r="TSI138" s="857"/>
      <c r="TSJ138" s="857"/>
      <c r="TSK138" s="857"/>
      <c r="TSL138" s="857"/>
      <c r="TSM138" s="857"/>
      <c r="TSN138" s="857"/>
      <c r="TSO138" s="857"/>
      <c r="TSP138" s="857"/>
      <c r="TSQ138" s="857"/>
      <c r="TSR138" s="857"/>
      <c r="TSS138" s="857"/>
      <c r="TST138" s="857"/>
      <c r="TSU138" s="857"/>
      <c r="TSV138" s="857"/>
      <c r="TSW138" s="857"/>
      <c r="TSX138" s="857"/>
      <c r="TSY138" s="857"/>
      <c r="TSZ138" s="857"/>
      <c r="TTA138" s="857"/>
      <c r="TTB138" s="857"/>
      <c r="TTC138" s="857"/>
      <c r="TTD138" s="857"/>
      <c r="TTE138" s="857"/>
      <c r="TTF138" s="857"/>
      <c r="TTG138" s="857"/>
      <c r="TTH138" s="857"/>
      <c r="TTI138" s="857"/>
      <c r="TTJ138" s="857"/>
      <c r="TTK138" s="857"/>
      <c r="TTL138" s="857"/>
      <c r="TTM138" s="857"/>
      <c r="TTN138" s="857"/>
      <c r="TTO138" s="857"/>
      <c r="TTP138" s="857"/>
      <c r="TTQ138" s="857"/>
      <c r="TTR138" s="857"/>
      <c r="TTS138" s="857"/>
      <c r="TTT138" s="857"/>
      <c r="TTU138" s="857"/>
      <c r="TTV138" s="857"/>
      <c r="TTW138" s="857"/>
      <c r="TTX138" s="857"/>
      <c r="TTY138" s="857"/>
      <c r="TTZ138" s="857"/>
      <c r="TUA138" s="857"/>
      <c r="TUB138" s="857"/>
      <c r="TUC138" s="857"/>
      <c r="TUD138" s="857"/>
      <c r="TUE138" s="857"/>
      <c r="TUF138" s="857"/>
      <c r="TUG138" s="857"/>
      <c r="TUH138" s="857"/>
      <c r="TUI138" s="857"/>
      <c r="TUJ138" s="857"/>
      <c r="TUK138" s="857"/>
      <c r="TUL138" s="857"/>
      <c r="TUM138" s="857"/>
      <c r="TUN138" s="857"/>
      <c r="TUO138" s="857"/>
      <c r="TUP138" s="857"/>
      <c r="TUQ138" s="857"/>
      <c r="TUR138" s="857"/>
      <c r="TUS138" s="857"/>
      <c r="TUT138" s="857"/>
      <c r="TUU138" s="857"/>
      <c r="TUV138" s="857"/>
      <c r="TUW138" s="857"/>
      <c r="TUX138" s="857"/>
      <c r="TUY138" s="857"/>
      <c r="TUZ138" s="857"/>
      <c r="TVA138" s="857"/>
      <c r="TVB138" s="857"/>
      <c r="TVC138" s="857"/>
      <c r="TVD138" s="857"/>
      <c r="TVE138" s="857"/>
      <c r="TVF138" s="857"/>
      <c r="TVG138" s="857"/>
      <c r="TVH138" s="857"/>
      <c r="TVI138" s="857"/>
      <c r="TVJ138" s="857"/>
      <c r="TVK138" s="857"/>
      <c r="TVL138" s="857"/>
      <c r="TVM138" s="857"/>
      <c r="TVN138" s="857"/>
      <c r="TVO138" s="857"/>
      <c r="TVP138" s="857"/>
      <c r="TVQ138" s="857"/>
      <c r="TVR138" s="857"/>
      <c r="TVS138" s="857"/>
      <c r="TVT138" s="857"/>
      <c r="TVU138" s="857"/>
      <c r="TVV138" s="857"/>
      <c r="TVW138" s="857"/>
      <c r="TVX138" s="857"/>
      <c r="TVY138" s="857"/>
      <c r="TVZ138" s="857"/>
      <c r="TWA138" s="857"/>
      <c r="TWB138" s="857"/>
      <c r="TWC138" s="857"/>
      <c r="TWD138" s="857"/>
      <c r="TWE138" s="857"/>
      <c r="TWF138" s="857"/>
      <c r="TWG138" s="857"/>
      <c r="TWH138" s="857"/>
      <c r="TWI138" s="857"/>
      <c r="TWJ138" s="857"/>
      <c r="TWK138" s="857"/>
      <c r="TWL138" s="857"/>
      <c r="TWM138" s="857"/>
      <c r="TWN138" s="857"/>
      <c r="TWO138" s="857"/>
      <c r="TWP138" s="857"/>
      <c r="TWQ138" s="857"/>
      <c r="TWR138" s="857"/>
      <c r="TWS138" s="857"/>
      <c r="TWT138" s="857"/>
      <c r="TWU138" s="857"/>
      <c r="TWV138" s="857"/>
      <c r="TWW138" s="857"/>
      <c r="TWX138" s="857"/>
      <c r="TWY138" s="857"/>
      <c r="TWZ138" s="857"/>
      <c r="TXA138" s="857"/>
      <c r="TXB138" s="857"/>
      <c r="TXC138" s="857"/>
      <c r="TXD138" s="857"/>
      <c r="TXE138" s="857"/>
      <c r="TXF138" s="857"/>
      <c r="TXG138" s="857"/>
      <c r="TXH138" s="857"/>
      <c r="TXI138" s="857"/>
      <c r="TXJ138" s="857"/>
      <c r="TXK138" s="857"/>
      <c r="TXL138" s="857"/>
      <c r="TXM138" s="857"/>
      <c r="TXN138" s="857"/>
      <c r="TXO138" s="857"/>
      <c r="TXP138" s="857"/>
      <c r="TXQ138" s="857"/>
      <c r="TXR138" s="857"/>
      <c r="TXS138" s="857"/>
      <c r="TXT138" s="857"/>
      <c r="TXU138" s="857"/>
      <c r="TXV138" s="857"/>
      <c r="TXW138" s="857"/>
      <c r="TXX138" s="857"/>
      <c r="TXY138" s="857"/>
      <c r="TXZ138" s="857"/>
      <c r="TYA138" s="857"/>
      <c r="TYB138" s="857"/>
      <c r="TYC138" s="857"/>
      <c r="TYD138" s="857"/>
      <c r="TYE138" s="857"/>
      <c r="TYF138" s="857"/>
      <c r="TYG138" s="857"/>
      <c r="TYH138" s="857"/>
      <c r="TYI138" s="857"/>
      <c r="TYJ138" s="857"/>
      <c r="TYK138" s="857"/>
      <c r="TYL138" s="857"/>
      <c r="TYM138" s="857"/>
      <c r="TYN138" s="857"/>
      <c r="TYO138" s="857"/>
      <c r="TYP138" s="857"/>
      <c r="TYQ138" s="857"/>
      <c r="TYR138" s="857"/>
      <c r="TYS138" s="857"/>
      <c r="TYT138" s="857"/>
      <c r="TYU138" s="857"/>
      <c r="TYV138" s="857"/>
      <c r="TYW138" s="857"/>
      <c r="TYX138" s="857"/>
      <c r="TYY138" s="857"/>
      <c r="TYZ138" s="857"/>
      <c r="TZA138" s="857"/>
      <c r="TZB138" s="857"/>
      <c r="TZC138" s="857"/>
      <c r="TZD138" s="857"/>
      <c r="TZE138" s="857"/>
      <c r="TZF138" s="857"/>
      <c r="TZG138" s="857"/>
      <c r="TZH138" s="857"/>
      <c r="TZI138" s="857"/>
      <c r="TZJ138" s="857"/>
      <c r="TZK138" s="857"/>
      <c r="TZL138" s="857"/>
      <c r="TZM138" s="857"/>
      <c r="TZN138" s="857"/>
      <c r="TZO138" s="857"/>
      <c r="TZP138" s="857"/>
      <c r="TZQ138" s="857"/>
      <c r="TZR138" s="857"/>
      <c r="TZS138" s="857"/>
      <c r="TZT138" s="857"/>
      <c r="TZU138" s="857"/>
      <c r="TZV138" s="857"/>
      <c r="TZW138" s="857"/>
      <c r="TZX138" s="857"/>
      <c r="TZY138" s="857"/>
      <c r="TZZ138" s="857"/>
      <c r="UAA138" s="857"/>
      <c r="UAB138" s="857"/>
      <c r="UAC138" s="857"/>
      <c r="UAD138" s="857"/>
      <c r="UAE138" s="857"/>
      <c r="UAF138" s="857"/>
      <c r="UAG138" s="857"/>
      <c r="UAH138" s="857"/>
      <c r="UAI138" s="857"/>
      <c r="UAJ138" s="857"/>
      <c r="UAK138" s="857"/>
      <c r="UAL138" s="857"/>
      <c r="UAM138" s="857"/>
      <c r="UAN138" s="857"/>
      <c r="UAO138" s="857"/>
      <c r="UAP138" s="857"/>
      <c r="UAQ138" s="857"/>
      <c r="UAR138" s="857"/>
      <c r="UAS138" s="857"/>
      <c r="UAT138" s="857"/>
      <c r="UAU138" s="857"/>
      <c r="UAV138" s="857"/>
      <c r="UAW138" s="857"/>
      <c r="UAX138" s="857"/>
      <c r="UAY138" s="857"/>
      <c r="UAZ138" s="857"/>
      <c r="UBA138" s="857"/>
      <c r="UBB138" s="857"/>
      <c r="UBC138" s="857"/>
      <c r="UBD138" s="857"/>
      <c r="UBE138" s="857"/>
      <c r="UBF138" s="857"/>
      <c r="UBG138" s="857"/>
      <c r="UBH138" s="857"/>
      <c r="UBI138" s="857"/>
      <c r="UBJ138" s="857"/>
      <c r="UBK138" s="857"/>
      <c r="UBL138" s="857"/>
      <c r="UBM138" s="857"/>
      <c r="UBN138" s="857"/>
      <c r="UBO138" s="857"/>
      <c r="UBP138" s="857"/>
      <c r="UBQ138" s="857"/>
      <c r="UBR138" s="857"/>
      <c r="UBS138" s="857"/>
      <c r="UBT138" s="857"/>
      <c r="UBU138" s="857"/>
      <c r="UBV138" s="857"/>
      <c r="UBW138" s="857"/>
      <c r="UBX138" s="857"/>
      <c r="UBY138" s="857"/>
      <c r="UBZ138" s="857"/>
      <c r="UCA138" s="857"/>
      <c r="UCB138" s="857"/>
      <c r="UCC138" s="857"/>
      <c r="UCD138" s="857"/>
      <c r="UCE138" s="857"/>
      <c r="UCF138" s="857"/>
      <c r="UCG138" s="857"/>
      <c r="UCH138" s="857"/>
      <c r="UCI138" s="857"/>
      <c r="UCJ138" s="857"/>
      <c r="UCK138" s="857"/>
      <c r="UCL138" s="857"/>
      <c r="UCM138" s="857"/>
      <c r="UCN138" s="857"/>
      <c r="UCO138" s="857"/>
      <c r="UCP138" s="857"/>
      <c r="UCQ138" s="857"/>
      <c r="UCR138" s="857"/>
      <c r="UCS138" s="857"/>
      <c r="UCT138" s="857"/>
      <c r="UCU138" s="857"/>
      <c r="UCV138" s="857"/>
      <c r="UCW138" s="857"/>
      <c r="UCX138" s="857"/>
      <c r="UCY138" s="857"/>
      <c r="UCZ138" s="857"/>
      <c r="UDA138" s="857"/>
      <c r="UDB138" s="857"/>
      <c r="UDC138" s="857"/>
      <c r="UDD138" s="857"/>
      <c r="UDE138" s="857"/>
      <c r="UDF138" s="857"/>
      <c r="UDG138" s="857"/>
      <c r="UDH138" s="857"/>
      <c r="UDI138" s="857"/>
      <c r="UDJ138" s="857"/>
      <c r="UDK138" s="857"/>
      <c r="UDL138" s="857"/>
      <c r="UDM138" s="857"/>
      <c r="UDN138" s="857"/>
      <c r="UDO138" s="857"/>
      <c r="UDP138" s="857"/>
      <c r="UDQ138" s="857"/>
      <c r="UDR138" s="857"/>
      <c r="UDS138" s="857"/>
      <c r="UDT138" s="857"/>
      <c r="UDU138" s="857"/>
      <c r="UDV138" s="857"/>
      <c r="UDW138" s="857"/>
      <c r="UDX138" s="857"/>
      <c r="UDY138" s="857"/>
      <c r="UDZ138" s="857"/>
      <c r="UEA138" s="857"/>
      <c r="UEB138" s="857"/>
      <c r="UEC138" s="857"/>
      <c r="UED138" s="857"/>
      <c r="UEE138" s="857"/>
      <c r="UEF138" s="857"/>
      <c r="UEG138" s="857"/>
      <c r="UEH138" s="857"/>
      <c r="UEI138" s="857"/>
      <c r="UEJ138" s="857"/>
      <c r="UEK138" s="857"/>
      <c r="UEL138" s="857"/>
      <c r="UEM138" s="857"/>
      <c r="UEN138" s="857"/>
      <c r="UEO138" s="857"/>
      <c r="UEP138" s="857"/>
      <c r="UEQ138" s="857"/>
      <c r="UER138" s="857"/>
      <c r="UES138" s="857"/>
      <c r="UET138" s="857"/>
      <c r="UEU138" s="857"/>
      <c r="UEV138" s="857"/>
      <c r="UEW138" s="857"/>
      <c r="UEX138" s="857"/>
      <c r="UEY138" s="857"/>
      <c r="UEZ138" s="857"/>
      <c r="UFA138" s="857"/>
      <c r="UFB138" s="857"/>
      <c r="UFC138" s="857"/>
      <c r="UFD138" s="857"/>
      <c r="UFE138" s="857"/>
      <c r="UFF138" s="857"/>
      <c r="UFG138" s="857"/>
      <c r="UFH138" s="857"/>
      <c r="UFI138" s="857"/>
      <c r="UFJ138" s="857"/>
      <c r="UFK138" s="857"/>
      <c r="UFL138" s="857"/>
      <c r="UFM138" s="857"/>
      <c r="UFN138" s="857"/>
      <c r="UFO138" s="857"/>
      <c r="UFP138" s="857"/>
      <c r="UFQ138" s="857"/>
      <c r="UFR138" s="857"/>
      <c r="UFS138" s="857"/>
      <c r="UFT138" s="857"/>
      <c r="UFU138" s="857"/>
      <c r="UFV138" s="857"/>
      <c r="UFW138" s="857"/>
      <c r="UFX138" s="857"/>
      <c r="UFY138" s="857"/>
      <c r="UFZ138" s="857"/>
      <c r="UGA138" s="857"/>
      <c r="UGB138" s="857"/>
      <c r="UGC138" s="857"/>
      <c r="UGD138" s="857"/>
      <c r="UGE138" s="857"/>
      <c r="UGF138" s="857"/>
      <c r="UGG138" s="857"/>
      <c r="UGH138" s="857"/>
      <c r="UGI138" s="857"/>
      <c r="UGJ138" s="857"/>
      <c r="UGK138" s="857"/>
      <c r="UGL138" s="857"/>
      <c r="UGM138" s="857"/>
      <c r="UGN138" s="857"/>
      <c r="UGO138" s="857"/>
      <c r="UGP138" s="857"/>
      <c r="UGQ138" s="857"/>
      <c r="UGR138" s="857"/>
      <c r="UGS138" s="857"/>
      <c r="UGT138" s="857"/>
      <c r="UGU138" s="857"/>
      <c r="UGV138" s="857"/>
      <c r="UGW138" s="857"/>
      <c r="UGX138" s="857"/>
      <c r="UGY138" s="857"/>
      <c r="UGZ138" s="857"/>
      <c r="UHA138" s="857"/>
      <c r="UHB138" s="857"/>
      <c r="UHC138" s="857"/>
      <c r="UHD138" s="857"/>
      <c r="UHE138" s="857"/>
      <c r="UHF138" s="857"/>
      <c r="UHG138" s="857"/>
      <c r="UHH138" s="857"/>
      <c r="UHI138" s="857"/>
      <c r="UHJ138" s="857"/>
      <c r="UHK138" s="857"/>
      <c r="UHL138" s="857"/>
      <c r="UHM138" s="857"/>
      <c r="UHN138" s="857"/>
      <c r="UHO138" s="857"/>
      <c r="UHP138" s="857"/>
      <c r="UHQ138" s="857"/>
      <c r="UHR138" s="857"/>
      <c r="UHS138" s="857"/>
      <c r="UHT138" s="857"/>
      <c r="UHU138" s="857"/>
      <c r="UHV138" s="857"/>
      <c r="UHW138" s="857"/>
      <c r="UHX138" s="857"/>
      <c r="UHY138" s="857"/>
      <c r="UHZ138" s="857"/>
      <c r="UIA138" s="857"/>
      <c r="UIB138" s="857"/>
      <c r="UIC138" s="857"/>
      <c r="UID138" s="857"/>
      <c r="UIE138" s="857"/>
      <c r="UIF138" s="857"/>
      <c r="UIG138" s="857"/>
      <c r="UIH138" s="857"/>
      <c r="UII138" s="857"/>
      <c r="UIJ138" s="857"/>
      <c r="UIK138" s="857"/>
      <c r="UIL138" s="857"/>
      <c r="UIM138" s="857"/>
      <c r="UIN138" s="857"/>
      <c r="UIO138" s="857"/>
      <c r="UIP138" s="857"/>
      <c r="UIQ138" s="857"/>
      <c r="UIR138" s="857"/>
      <c r="UIS138" s="857"/>
      <c r="UIT138" s="857"/>
      <c r="UIU138" s="857"/>
      <c r="UIV138" s="857"/>
      <c r="UIW138" s="857"/>
      <c r="UIX138" s="857"/>
      <c r="UIY138" s="857"/>
      <c r="UIZ138" s="857"/>
      <c r="UJA138" s="857"/>
      <c r="UJB138" s="857"/>
      <c r="UJC138" s="857"/>
      <c r="UJD138" s="857"/>
      <c r="UJE138" s="857"/>
      <c r="UJF138" s="857"/>
      <c r="UJG138" s="857"/>
      <c r="UJH138" s="857"/>
      <c r="UJI138" s="857"/>
      <c r="UJJ138" s="857"/>
      <c r="UJK138" s="857"/>
      <c r="UJL138" s="857"/>
      <c r="UJM138" s="857"/>
      <c r="UJN138" s="857"/>
      <c r="UJO138" s="857"/>
      <c r="UJP138" s="857"/>
      <c r="UJQ138" s="857"/>
      <c r="UJR138" s="857"/>
      <c r="UJS138" s="857"/>
      <c r="UJT138" s="857"/>
      <c r="UJU138" s="857"/>
      <c r="UJV138" s="857"/>
      <c r="UJW138" s="857"/>
      <c r="UJX138" s="857"/>
      <c r="UJY138" s="857"/>
      <c r="UJZ138" s="857"/>
      <c r="UKA138" s="857"/>
      <c r="UKB138" s="857"/>
      <c r="UKC138" s="857"/>
      <c r="UKD138" s="857"/>
      <c r="UKE138" s="857"/>
      <c r="UKF138" s="857"/>
      <c r="UKG138" s="857"/>
      <c r="UKH138" s="857"/>
      <c r="UKI138" s="857"/>
      <c r="UKJ138" s="857"/>
      <c r="UKK138" s="857"/>
      <c r="UKL138" s="857"/>
      <c r="UKM138" s="857"/>
      <c r="UKN138" s="857"/>
      <c r="UKO138" s="857"/>
      <c r="UKP138" s="857"/>
      <c r="UKQ138" s="857"/>
      <c r="UKR138" s="857"/>
      <c r="UKS138" s="857"/>
      <c r="UKT138" s="857"/>
      <c r="UKU138" s="857"/>
      <c r="UKV138" s="857"/>
      <c r="UKW138" s="857"/>
      <c r="UKX138" s="857"/>
      <c r="UKY138" s="857"/>
      <c r="UKZ138" s="857"/>
      <c r="ULA138" s="857"/>
      <c r="ULB138" s="857"/>
      <c r="ULC138" s="857"/>
      <c r="ULD138" s="857"/>
      <c r="ULE138" s="857"/>
      <c r="ULF138" s="857"/>
      <c r="ULG138" s="857"/>
      <c r="ULH138" s="857"/>
      <c r="ULI138" s="857"/>
      <c r="ULJ138" s="857"/>
      <c r="ULK138" s="857"/>
      <c r="ULL138" s="857"/>
      <c r="ULM138" s="857"/>
      <c r="ULN138" s="857"/>
      <c r="ULO138" s="857"/>
      <c r="ULP138" s="857"/>
      <c r="ULQ138" s="857"/>
      <c r="ULR138" s="857"/>
      <c r="ULS138" s="857"/>
      <c r="ULT138" s="857"/>
      <c r="ULU138" s="857"/>
      <c r="ULV138" s="857"/>
      <c r="ULW138" s="857"/>
      <c r="ULX138" s="857"/>
      <c r="ULY138" s="857"/>
      <c r="ULZ138" s="857"/>
      <c r="UMA138" s="857"/>
      <c r="UMB138" s="857"/>
      <c r="UMC138" s="857"/>
      <c r="UMD138" s="857"/>
      <c r="UME138" s="857"/>
      <c r="UMF138" s="857"/>
      <c r="UMG138" s="857"/>
      <c r="UMH138" s="857"/>
      <c r="UMI138" s="857"/>
      <c r="UMJ138" s="857"/>
      <c r="UMK138" s="857"/>
      <c r="UML138" s="857"/>
      <c r="UMM138" s="857"/>
      <c r="UMN138" s="857"/>
      <c r="UMO138" s="857"/>
      <c r="UMP138" s="857"/>
      <c r="UMQ138" s="857"/>
      <c r="UMR138" s="857"/>
      <c r="UMS138" s="857"/>
      <c r="UMT138" s="857"/>
      <c r="UMU138" s="857"/>
      <c r="UMV138" s="857"/>
      <c r="UMW138" s="857"/>
      <c r="UMX138" s="857"/>
      <c r="UMY138" s="857"/>
      <c r="UMZ138" s="857"/>
      <c r="UNA138" s="857"/>
      <c r="UNB138" s="857"/>
      <c r="UNC138" s="857"/>
      <c r="UND138" s="857"/>
      <c r="UNE138" s="857"/>
      <c r="UNF138" s="857"/>
      <c r="UNG138" s="857"/>
      <c r="UNH138" s="857"/>
      <c r="UNI138" s="857"/>
      <c r="UNJ138" s="857"/>
      <c r="UNK138" s="857"/>
      <c r="UNL138" s="857"/>
      <c r="UNM138" s="857"/>
      <c r="UNN138" s="857"/>
      <c r="UNO138" s="857"/>
      <c r="UNP138" s="857"/>
      <c r="UNQ138" s="857"/>
      <c r="UNR138" s="857"/>
      <c r="UNS138" s="857"/>
      <c r="UNT138" s="857"/>
      <c r="UNU138" s="857"/>
      <c r="UNV138" s="857"/>
      <c r="UNW138" s="857"/>
      <c r="UNX138" s="857"/>
      <c r="UNY138" s="857"/>
      <c r="UNZ138" s="857"/>
      <c r="UOA138" s="857"/>
      <c r="UOB138" s="857"/>
      <c r="UOC138" s="857"/>
      <c r="UOD138" s="857"/>
      <c r="UOE138" s="857"/>
      <c r="UOF138" s="857"/>
      <c r="UOG138" s="857"/>
      <c r="UOH138" s="857"/>
      <c r="UOI138" s="857"/>
      <c r="UOJ138" s="857"/>
      <c r="UOK138" s="857"/>
      <c r="UOL138" s="857"/>
      <c r="UOM138" s="857"/>
      <c r="UON138" s="857"/>
      <c r="UOO138" s="857"/>
      <c r="UOP138" s="857"/>
      <c r="UOQ138" s="857"/>
      <c r="UOR138" s="857"/>
      <c r="UOS138" s="857"/>
      <c r="UOT138" s="857"/>
      <c r="UOU138" s="857"/>
      <c r="UOV138" s="857"/>
      <c r="UOW138" s="857"/>
      <c r="UOX138" s="857"/>
      <c r="UOY138" s="857"/>
      <c r="UOZ138" s="857"/>
      <c r="UPA138" s="857"/>
      <c r="UPB138" s="857"/>
      <c r="UPC138" s="857"/>
      <c r="UPD138" s="857"/>
      <c r="UPE138" s="857"/>
      <c r="UPF138" s="857"/>
      <c r="UPG138" s="857"/>
      <c r="UPH138" s="857"/>
      <c r="UPI138" s="857"/>
      <c r="UPJ138" s="857"/>
      <c r="UPK138" s="857"/>
      <c r="UPL138" s="857"/>
      <c r="UPM138" s="857"/>
      <c r="UPN138" s="857"/>
      <c r="UPO138" s="857"/>
      <c r="UPP138" s="857"/>
      <c r="UPQ138" s="857"/>
      <c r="UPR138" s="857"/>
      <c r="UPS138" s="857"/>
      <c r="UPT138" s="857"/>
      <c r="UPU138" s="857"/>
      <c r="UPV138" s="857"/>
      <c r="UPW138" s="857"/>
      <c r="UPX138" s="857"/>
      <c r="UPY138" s="857"/>
      <c r="UPZ138" s="857"/>
      <c r="UQA138" s="857"/>
      <c r="UQB138" s="857"/>
      <c r="UQC138" s="857"/>
      <c r="UQD138" s="857"/>
      <c r="UQE138" s="857"/>
      <c r="UQF138" s="857"/>
      <c r="UQG138" s="857"/>
      <c r="UQH138" s="857"/>
      <c r="UQI138" s="857"/>
      <c r="UQJ138" s="857"/>
      <c r="UQK138" s="857"/>
      <c r="UQL138" s="857"/>
      <c r="UQM138" s="857"/>
      <c r="UQN138" s="857"/>
      <c r="UQO138" s="857"/>
      <c r="UQP138" s="857"/>
      <c r="UQQ138" s="857"/>
      <c r="UQR138" s="857"/>
      <c r="UQS138" s="857"/>
      <c r="UQT138" s="857"/>
      <c r="UQU138" s="857"/>
      <c r="UQV138" s="857"/>
      <c r="UQW138" s="857"/>
      <c r="UQX138" s="857"/>
      <c r="UQY138" s="857"/>
      <c r="UQZ138" s="857"/>
      <c r="URA138" s="857"/>
      <c r="URB138" s="857"/>
      <c r="URC138" s="857"/>
      <c r="URD138" s="857"/>
      <c r="URE138" s="857"/>
      <c r="URF138" s="857"/>
      <c r="URG138" s="857"/>
      <c r="URH138" s="857"/>
      <c r="URI138" s="857"/>
      <c r="URJ138" s="857"/>
      <c r="URK138" s="857"/>
      <c r="URL138" s="857"/>
      <c r="URM138" s="857"/>
      <c r="URN138" s="857"/>
      <c r="URO138" s="857"/>
      <c r="URP138" s="857"/>
      <c r="URQ138" s="857"/>
      <c r="URR138" s="857"/>
      <c r="URS138" s="857"/>
      <c r="URT138" s="857"/>
      <c r="URU138" s="857"/>
      <c r="URV138" s="857"/>
      <c r="URW138" s="857"/>
      <c r="URX138" s="857"/>
      <c r="URY138" s="857"/>
      <c r="URZ138" s="857"/>
      <c r="USA138" s="857"/>
      <c r="USB138" s="857"/>
      <c r="USC138" s="857"/>
      <c r="USD138" s="857"/>
      <c r="USE138" s="857"/>
      <c r="USF138" s="857"/>
      <c r="USG138" s="857"/>
      <c r="USH138" s="857"/>
      <c r="USI138" s="857"/>
      <c r="USJ138" s="857"/>
      <c r="USK138" s="857"/>
      <c r="USL138" s="857"/>
      <c r="USM138" s="857"/>
      <c r="USN138" s="857"/>
      <c r="USO138" s="857"/>
      <c r="USP138" s="857"/>
      <c r="USQ138" s="857"/>
      <c r="USR138" s="857"/>
      <c r="USS138" s="857"/>
      <c r="UST138" s="857"/>
      <c r="USU138" s="857"/>
      <c r="USV138" s="857"/>
      <c r="USW138" s="857"/>
      <c r="USX138" s="857"/>
      <c r="USY138" s="857"/>
      <c r="USZ138" s="857"/>
      <c r="UTA138" s="857"/>
      <c r="UTB138" s="857"/>
      <c r="UTC138" s="857"/>
      <c r="UTD138" s="857"/>
      <c r="UTE138" s="857"/>
      <c r="UTF138" s="857"/>
      <c r="UTG138" s="857"/>
      <c r="UTH138" s="857"/>
      <c r="UTI138" s="857"/>
      <c r="UTJ138" s="857"/>
      <c r="UTK138" s="857"/>
      <c r="UTL138" s="857"/>
      <c r="UTM138" s="857"/>
      <c r="UTN138" s="857"/>
      <c r="UTO138" s="857"/>
      <c r="UTP138" s="857"/>
      <c r="UTQ138" s="857"/>
      <c r="UTR138" s="857"/>
      <c r="UTS138" s="857"/>
      <c r="UTT138" s="857"/>
      <c r="UTU138" s="857"/>
      <c r="UTV138" s="857"/>
      <c r="UTW138" s="857"/>
      <c r="UTX138" s="857"/>
      <c r="UTY138" s="857"/>
      <c r="UTZ138" s="857"/>
      <c r="UUA138" s="857"/>
      <c r="UUB138" s="857"/>
      <c r="UUC138" s="857"/>
      <c r="UUD138" s="857"/>
      <c r="UUE138" s="857"/>
      <c r="UUF138" s="857"/>
      <c r="UUG138" s="857"/>
      <c r="UUH138" s="857"/>
      <c r="UUI138" s="857"/>
      <c r="UUJ138" s="857"/>
      <c r="UUK138" s="857"/>
      <c r="UUL138" s="857"/>
      <c r="UUM138" s="857"/>
      <c r="UUN138" s="857"/>
      <c r="UUO138" s="857"/>
      <c r="UUP138" s="857"/>
      <c r="UUQ138" s="857"/>
      <c r="UUR138" s="857"/>
      <c r="UUS138" s="857"/>
      <c r="UUT138" s="857"/>
      <c r="UUU138" s="857"/>
      <c r="UUV138" s="857"/>
      <c r="UUW138" s="857"/>
      <c r="UUX138" s="857"/>
      <c r="UUY138" s="857"/>
      <c r="UUZ138" s="857"/>
      <c r="UVA138" s="857"/>
      <c r="UVB138" s="857"/>
      <c r="UVC138" s="857"/>
      <c r="UVD138" s="857"/>
      <c r="UVE138" s="857"/>
      <c r="UVF138" s="857"/>
      <c r="UVG138" s="857"/>
      <c r="UVH138" s="857"/>
      <c r="UVI138" s="857"/>
      <c r="UVJ138" s="857"/>
      <c r="UVK138" s="857"/>
      <c r="UVL138" s="857"/>
      <c r="UVM138" s="857"/>
      <c r="UVN138" s="857"/>
      <c r="UVO138" s="857"/>
      <c r="UVP138" s="857"/>
      <c r="UVQ138" s="857"/>
      <c r="UVR138" s="857"/>
      <c r="UVS138" s="857"/>
      <c r="UVT138" s="857"/>
      <c r="UVU138" s="857"/>
      <c r="UVV138" s="857"/>
      <c r="UVW138" s="857"/>
      <c r="UVX138" s="857"/>
      <c r="UVY138" s="857"/>
      <c r="UVZ138" s="857"/>
      <c r="UWA138" s="857"/>
      <c r="UWB138" s="857"/>
      <c r="UWC138" s="857"/>
      <c r="UWD138" s="857"/>
      <c r="UWE138" s="857"/>
      <c r="UWF138" s="857"/>
      <c r="UWG138" s="857"/>
      <c r="UWH138" s="857"/>
      <c r="UWI138" s="857"/>
      <c r="UWJ138" s="857"/>
      <c r="UWK138" s="857"/>
      <c r="UWL138" s="857"/>
      <c r="UWM138" s="857"/>
      <c r="UWN138" s="857"/>
      <c r="UWO138" s="857"/>
      <c r="UWP138" s="857"/>
      <c r="UWQ138" s="857"/>
      <c r="UWR138" s="857"/>
      <c r="UWS138" s="857"/>
      <c r="UWT138" s="857"/>
      <c r="UWU138" s="857"/>
      <c r="UWV138" s="857"/>
      <c r="UWW138" s="857"/>
      <c r="UWX138" s="857"/>
      <c r="UWY138" s="857"/>
      <c r="UWZ138" s="857"/>
      <c r="UXA138" s="857"/>
      <c r="UXB138" s="857"/>
      <c r="UXC138" s="857"/>
      <c r="UXD138" s="857"/>
      <c r="UXE138" s="857"/>
      <c r="UXF138" s="857"/>
      <c r="UXG138" s="857"/>
      <c r="UXH138" s="857"/>
      <c r="UXI138" s="857"/>
      <c r="UXJ138" s="857"/>
      <c r="UXK138" s="857"/>
      <c r="UXL138" s="857"/>
      <c r="UXM138" s="857"/>
      <c r="UXN138" s="857"/>
      <c r="UXO138" s="857"/>
      <c r="UXP138" s="857"/>
      <c r="UXQ138" s="857"/>
      <c r="UXR138" s="857"/>
      <c r="UXS138" s="857"/>
      <c r="UXT138" s="857"/>
      <c r="UXU138" s="857"/>
      <c r="UXV138" s="857"/>
      <c r="UXW138" s="857"/>
      <c r="UXX138" s="857"/>
      <c r="UXY138" s="857"/>
      <c r="UXZ138" s="857"/>
      <c r="UYA138" s="857"/>
      <c r="UYB138" s="857"/>
      <c r="UYC138" s="857"/>
      <c r="UYD138" s="857"/>
      <c r="UYE138" s="857"/>
      <c r="UYF138" s="857"/>
      <c r="UYG138" s="857"/>
      <c r="UYH138" s="857"/>
      <c r="UYI138" s="857"/>
      <c r="UYJ138" s="857"/>
      <c r="UYK138" s="857"/>
      <c r="UYL138" s="857"/>
      <c r="UYM138" s="857"/>
      <c r="UYN138" s="857"/>
      <c r="UYO138" s="857"/>
      <c r="UYP138" s="857"/>
      <c r="UYQ138" s="857"/>
      <c r="UYR138" s="857"/>
      <c r="UYS138" s="857"/>
      <c r="UYT138" s="857"/>
      <c r="UYU138" s="857"/>
      <c r="UYV138" s="857"/>
      <c r="UYW138" s="857"/>
      <c r="UYX138" s="857"/>
      <c r="UYY138" s="857"/>
      <c r="UYZ138" s="857"/>
      <c r="UZA138" s="857"/>
      <c r="UZB138" s="857"/>
      <c r="UZC138" s="857"/>
      <c r="UZD138" s="857"/>
      <c r="UZE138" s="857"/>
      <c r="UZF138" s="857"/>
      <c r="UZG138" s="857"/>
      <c r="UZH138" s="857"/>
      <c r="UZI138" s="857"/>
      <c r="UZJ138" s="857"/>
      <c r="UZK138" s="857"/>
      <c r="UZL138" s="857"/>
      <c r="UZM138" s="857"/>
      <c r="UZN138" s="857"/>
      <c r="UZO138" s="857"/>
      <c r="UZP138" s="857"/>
      <c r="UZQ138" s="857"/>
      <c r="UZR138" s="857"/>
      <c r="UZS138" s="857"/>
      <c r="UZT138" s="857"/>
      <c r="UZU138" s="857"/>
      <c r="UZV138" s="857"/>
      <c r="UZW138" s="857"/>
      <c r="UZX138" s="857"/>
      <c r="UZY138" s="857"/>
      <c r="UZZ138" s="857"/>
      <c r="VAA138" s="857"/>
      <c r="VAB138" s="857"/>
      <c r="VAC138" s="857"/>
      <c r="VAD138" s="857"/>
      <c r="VAE138" s="857"/>
      <c r="VAF138" s="857"/>
      <c r="VAG138" s="857"/>
      <c r="VAH138" s="857"/>
      <c r="VAI138" s="857"/>
      <c r="VAJ138" s="857"/>
      <c r="VAK138" s="857"/>
      <c r="VAL138" s="857"/>
      <c r="VAM138" s="857"/>
      <c r="VAN138" s="857"/>
      <c r="VAO138" s="857"/>
      <c r="VAP138" s="857"/>
      <c r="VAQ138" s="857"/>
      <c r="VAR138" s="857"/>
      <c r="VAS138" s="857"/>
      <c r="VAT138" s="857"/>
      <c r="VAU138" s="857"/>
      <c r="VAV138" s="857"/>
      <c r="VAW138" s="857"/>
      <c r="VAX138" s="857"/>
      <c r="VAY138" s="857"/>
      <c r="VAZ138" s="857"/>
      <c r="VBA138" s="857"/>
      <c r="VBB138" s="857"/>
      <c r="VBC138" s="857"/>
      <c r="VBD138" s="857"/>
      <c r="VBE138" s="857"/>
      <c r="VBF138" s="857"/>
      <c r="VBG138" s="857"/>
      <c r="VBH138" s="857"/>
      <c r="VBI138" s="857"/>
      <c r="VBJ138" s="857"/>
      <c r="VBK138" s="857"/>
      <c r="VBL138" s="857"/>
      <c r="VBM138" s="857"/>
      <c r="VBN138" s="857"/>
      <c r="VBO138" s="857"/>
      <c r="VBP138" s="857"/>
      <c r="VBQ138" s="857"/>
      <c r="VBR138" s="857"/>
      <c r="VBS138" s="857"/>
      <c r="VBT138" s="857"/>
      <c r="VBU138" s="857"/>
      <c r="VBV138" s="857"/>
      <c r="VBW138" s="857"/>
      <c r="VBX138" s="857"/>
      <c r="VBY138" s="857"/>
      <c r="VBZ138" s="857"/>
      <c r="VCA138" s="857"/>
      <c r="VCB138" s="857"/>
      <c r="VCC138" s="857"/>
      <c r="VCD138" s="857"/>
      <c r="VCE138" s="857"/>
      <c r="VCF138" s="857"/>
      <c r="VCG138" s="857"/>
      <c r="VCH138" s="857"/>
      <c r="VCI138" s="857"/>
      <c r="VCJ138" s="857"/>
      <c r="VCK138" s="857"/>
      <c r="VCL138" s="857"/>
      <c r="VCM138" s="857"/>
      <c r="VCN138" s="857"/>
      <c r="VCO138" s="857"/>
      <c r="VCP138" s="857"/>
      <c r="VCQ138" s="857"/>
      <c r="VCR138" s="857"/>
      <c r="VCS138" s="857"/>
      <c r="VCT138" s="857"/>
      <c r="VCU138" s="857"/>
      <c r="VCV138" s="857"/>
      <c r="VCW138" s="857"/>
      <c r="VCX138" s="857"/>
      <c r="VCY138" s="857"/>
      <c r="VCZ138" s="857"/>
      <c r="VDA138" s="857"/>
      <c r="VDB138" s="857"/>
      <c r="VDC138" s="857"/>
      <c r="VDD138" s="857"/>
      <c r="VDE138" s="857"/>
      <c r="VDF138" s="857"/>
      <c r="VDG138" s="857"/>
      <c r="VDH138" s="857"/>
      <c r="VDI138" s="857"/>
      <c r="VDJ138" s="857"/>
      <c r="VDK138" s="857"/>
      <c r="VDL138" s="857"/>
      <c r="VDM138" s="857"/>
      <c r="VDN138" s="857"/>
      <c r="VDO138" s="857"/>
      <c r="VDP138" s="857"/>
      <c r="VDQ138" s="857"/>
      <c r="VDR138" s="857"/>
      <c r="VDS138" s="857"/>
      <c r="VDT138" s="857"/>
      <c r="VDU138" s="857"/>
      <c r="VDV138" s="857"/>
      <c r="VDW138" s="857"/>
      <c r="VDX138" s="857"/>
      <c r="VDY138" s="857"/>
      <c r="VDZ138" s="857"/>
      <c r="VEA138" s="857"/>
      <c r="VEB138" s="857"/>
      <c r="VEC138" s="857"/>
      <c r="VED138" s="857"/>
      <c r="VEE138" s="857"/>
      <c r="VEF138" s="857"/>
      <c r="VEG138" s="857"/>
      <c r="VEH138" s="857"/>
      <c r="VEI138" s="857"/>
      <c r="VEJ138" s="857"/>
      <c r="VEK138" s="857"/>
      <c r="VEL138" s="857"/>
      <c r="VEM138" s="857"/>
      <c r="VEN138" s="857"/>
      <c r="VEO138" s="857"/>
      <c r="VEP138" s="857"/>
      <c r="VEQ138" s="857"/>
      <c r="VER138" s="857"/>
      <c r="VES138" s="857"/>
      <c r="VET138" s="857"/>
      <c r="VEU138" s="857"/>
      <c r="VEV138" s="857"/>
      <c r="VEW138" s="857"/>
      <c r="VEX138" s="857"/>
      <c r="VEY138" s="857"/>
      <c r="VEZ138" s="857"/>
      <c r="VFA138" s="857"/>
      <c r="VFB138" s="857"/>
      <c r="VFC138" s="857"/>
      <c r="VFD138" s="857"/>
      <c r="VFE138" s="857"/>
      <c r="VFF138" s="857"/>
      <c r="VFG138" s="857"/>
      <c r="VFH138" s="857"/>
      <c r="VFI138" s="857"/>
      <c r="VFJ138" s="857"/>
      <c r="VFK138" s="857"/>
      <c r="VFL138" s="857"/>
      <c r="VFM138" s="857"/>
      <c r="VFN138" s="857"/>
      <c r="VFO138" s="857"/>
      <c r="VFP138" s="857"/>
      <c r="VFQ138" s="857"/>
      <c r="VFR138" s="857"/>
      <c r="VFS138" s="857"/>
      <c r="VFT138" s="857"/>
      <c r="VFU138" s="857"/>
      <c r="VFV138" s="857"/>
      <c r="VFW138" s="857"/>
      <c r="VFX138" s="857"/>
      <c r="VFY138" s="857"/>
      <c r="VFZ138" s="857"/>
      <c r="VGA138" s="857"/>
      <c r="VGB138" s="857"/>
      <c r="VGC138" s="857"/>
      <c r="VGD138" s="857"/>
      <c r="VGE138" s="857"/>
      <c r="VGF138" s="857"/>
      <c r="VGG138" s="857"/>
      <c r="VGH138" s="857"/>
      <c r="VGI138" s="857"/>
      <c r="VGJ138" s="857"/>
      <c r="VGK138" s="857"/>
      <c r="VGL138" s="857"/>
      <c r="VGM138" s="857"/>
      <c r="VGN138" s="857"/>
      <c r="VGO138" s="857"/>
      <c r="VGP138" s="857"/>
      <c r="VGQ138" s="857"/>
      <c r="VGR138" s="857"/>
      <c r="VGS138" s="857"/>
      <c r="VGT138" s="857"/>
      <c r="VGU138" s="857"/>
      <c r="VGV138" s="857"/>
      <c r="VGW138" s="857"/>
      <c r="VGX138" s="857"/>
      <c r="VGY138" s="857"/>
      <c r="VGZ138" s="857"/>
      <c r="VHA138" s="857"/>
      <c r="VHB138" s="857"/>
      <c r="VHC138" s="857"/>
      <c r="VHD138" s="857"/>
      <c r="VHE138" s="857"/>
      <c r="VHF138" s="857"/>
      <c r="VHG138" s="857"/>
      <c r="VHH138" s="857"/>
      <c r="VHI138" s="857"/>
      <c r="VHJ138" s="857"/>
      <c r="VHK138" s="857"/>
      <c r="VHL138" s="857"/>
      <c r="VHM138" s="857"/>
      <c r="VHN138" s="857"/>
      <c r="VHO138" s="857"/>
      <c r="VHP138" s="857"/>
      <c r="VHQ138" s="857"/>
      <c r="VHR138" s="857"/>
      <c r="VHS138" s="857"/>
      <c r="VHT138" s="857"/>
      <c r="VHU138" s="857"/>
      <c r="VHV138" s="857"/>
      <c r="VHW138" s="857"/>
      <c r="VHX138" s="857"/>
      <c r="VHY138" s="857"/>
      <c r="VHZ138" s="857"/>
      <c r="VIA138" s="857"/>
      <c r="VIB138" s="857"/>
      <c r="VIC138" s="857"/>
      <c r="VID138" s="857"/>
      <c r="VIE138" s="857"/>
      <c r="VIF138" s="857"/>
      <c r="VIG138" s="857"/>
      <c r="VIH138" s="857"/>
      <c r="VII138" s="857"/>
      <c r="VIJ138" s="857"/>
      <c r="VIK138" s="857"/>
      <c r="VIL138" s="857"/>
      <c r="VIM138" s="857"/>
      <c r="VIN138" s="857"/>
      <c r="VIO138" s="857"/>
      <c r="VIP138" s="857"/>
      <c r="VIQ138" s="857"/>
      <c r="VIR138" s="857"/>
      <c r="VIS138" s="857"/>
      <c r="VIT138" s="857"/>
      <c r="VIU138" s="857"/>
      <c r="VIV138" s="857"/>
      <c r="VIW138" s="857"/>
      <c r="VIX138" s="857"/>
      <c r="VIY138" s="857"/>
      <c r="VIZ138" s="857"/>
      <c r="VJA138" s="857"/>
      <c r="VJB138" s="857"/>
      <c r="VJC138" s="857"/>
      <c r="VJD138" s="857"/>
      <c r="VJE138" s="857"/>
      <c r="VJF138" s="857"/>
      <c r="VJG138" s="857"/>
      <c r="VJH138" s="857"/>
      <c r="VJI138" s="857"/>
      <c r="VJJ138" s="857"/>
      <c r="VJK138" s="857"/>
      <c r="VJL138" s="857"/>
      <c r="VJM138" s="857"/>
      <c r="VJN138" s="857"/>
      <c r="VJO138" s="857"/>
      <c r="VJP138" s="857"/>
      <c r="VJQ138" s="857"/>
      <c r="VJR138" s="857"/>
      <c r="VJS138" s="857"/>
      <c r="VJT138" s="857"/>
      <c r="VJU138" s="857"/>
      <c r="VJV138" s="857"/>
      <c r="VJW138" s="857"/>
      <c r="VJX138" s="857"/>
      <c r="VJY138" s="857"/>
      <c r="VJZ138" s="857"/>
      <c r="VKA138" s="857"/>
      <c r="VKB138" s="857"/>
      <c r="VKC138" s="857"/>
      <c r="VKD138" s="857"/>
      <c r="VKE138" s="857"/>
      <c r="VKF138" s="857"/>
      <c r="VKG138" s="857"/>
      <c r="VKH138" s="857"/>
      <c r="VKI138" s="857"/>
      <c r="VKJ138" s="857"/>
      <c r="VKK138" s="857"/>
      <c r="VKL138" s="857"/>
      <c r="VKM138" s="857"/>
      <c r="VKN138" s="857"/>
      <c r="VKO138" s="857"/>
      <c r="VKP138" s="857"/>
      <c r="VKQ138" s="857"/>
      <c r="VKR138" s="857"/>
      <c r="VKS138" s="857"/>
      <c r="VKT138" s="857"/>
      <c r="VKU138" s="857"/>
      <c r="VKV138" s="857"/>
      <c r="VKW138" s="857"/>
      <c r="VKX138" s="857"/>
      <c r="VKY138" s="857"/>
      <c r="VKZ138" s="857"/>
      <c r="VLA138" s="857"/>
      <c r="VLB138" s="857"/>
      <c r="VLC138" s="857"/>
      <c r="VLD138" s="857"/>
      <c r="VLE138" s="857"/>
      <c r="VLF138" s="857"/>
      <c r="VLG138" s="857"/>
      <c r="VLH138" s="857"/>
      <c r="VLI138" s="857"/>
      <c r="VLJ138" s="857"/>
      <c r="VLK138" s="857"/>
      <c r="VLL138" s="857"/>
      <c r="VLM138" s="857"/>
      <c r="VLN138" s="857"/>
      <c r="VLO138" s="857"/>
      <c r="VLP138" s="857"/>
      <c r="VLQ138" s="857"/>
      <c r="VLR138" s="857"/>
      <c r="VLS138" s="857"/>
      <c r="VLT138" s="857"/>
      <c r="VLU138" s="857"/>
      <c r="VLV138" s="857"/>
      <c r="VLW138" s="857"/>
      <c r="VLX138" s="857"/>
      <c r="VLY138" s="857"/>
      <c r="VLZ138" s="857"/>
      <c r="VMA138" s="857"/>
      <c r="VMB138" s="857"/>
      <c r="VMC138" s="857"/>
      <c r="VMD138" s="857"/>
      <c r="VME138" s="857"/>
      <c r="VMF138" s="857"/>
      <c r="VMG138" s="857"/>
      <c r="VMH138" s="857"/>
      <c r="VMI138" s="857"/>
      <c r="VMJ138" s="857"/>
      <c r="VMK138" s="857"/>
      <c r="VML138" s="857"/>
      <c r="VMM138" s="857"/>
      <c r="VMN138" s="857"/>
      <c r="VMO138" s="857"/>
      <c r="VMP138" s="857"/>
      <c r="VMQ138" s="857"/>
      <c r="VMR138" s="857"/>
      <c r="VMS138" s="857"/>
      <c r="VMT138" s="857"/>
      <c r="VMU138" s="857"/>
      <c r="VMV138" s="857"/>
      <c r="VMW138" s="857"/>
      <c r="VMX138" s="857"/>
      <c r="VMY138" s="857"/>
      <c r="VMZ138" s="857"/>
      <c r="VNA138" s="857"/>
      <c r="VNB138" s="857"/>
      <c r="VNC138" s="857"/>
      <c r="VND138" s="857"/>
      <c r="VNE138" s="857"/>
      <c r="VNF138" s="857"/>
      <c r="VNG138" s="857"/>
      <c r="VNH138" s="857"/>
      <c r="VNI138" s="857"/>
      <c r="VNJ138" s="857"/>
      <c r="VNK138" s="857"/>
      <c r="VNL138" s="857"/>
      <c r="VNM138" s="857"/>
      <c r="VNN138" s="857"/>
      <c r="VNO138" s="857"/>
      <c r="VNP138" s="857"/>
      <c r="VNQ138" s="857"/>
      <c r="VNR138" s="857"/>
      <c r="VNS138" s="857"/>
      <c r="VNT138" s="857"/>
      <c r="VNU138" s="857"/>
      <c r="VNV138" s="857"/>
      <c r="VNW138" s="857"/>
      <c r="VNX138" s="857"/>
      <c r="VNY138" s="857"/>
      <c r="VNZ138" s="857"/>
      <c r="VOA138" s="857"/>
      <c r="VOB138" s="857"/>
      <c r="VOC138" s="857"/>
      <c r="VOD138" s="857"/>
      <c r="VOE138" s="857"/>
      <c r="VOF138" s="857"/>
      <c r="VOG138" s="857"/>
      <c r="VOH138" s="857"/>
      <c r="VOI138" s="857"/>
      <c r="VOJ138" s="857"/>
      <c r="VOK138" s="857"/>
      <c r="VOL138" s="857"/>
      <c r="VOM138" s="857"/>
      <c r="VON138" s="857"/>
      <c r="VOO138" s="857"/>
      <c r="VOP138" s="857"/>
      <c r="VOQ138" s="857"/>
      <c r="VOR138" s="857"/>
      <c r="VOS138" s="857"/>
      <c r="VOT138" s="857"/>
      <c r="VOU138" s="857"/>
      <c r="VOV138" s="857"/>
      <c r="VOW138" s="857"/>
      <c r="VOX138" s="857"/>
      <c r="VOY138" s="857"/>
      <c r="VOZ138" s="857"/>
      <c r="VPA138" s="857"/>
      <c r="VPB138" s="857"/>
      <c r="VPC138" s="857"/>
      <c r="VPD138" s="857"/>
      <c r="VPE138" s="857"/>
      <c r="VPF138" s="857"/>
      <c r="VPG138" s="857"/>
      <c r="VPH138" s="857"/>
      <c r="VPI138" s="857"/>
      <c r="VPJ138" s="857"/>
      <c r="VPK138" s="857"/>
      <c r="VPL138" s="857"/>
      <c r="VPM138" s="857"/>
      <c r="VPN138" s="857"/>
      <c r="VPO138" s="857"/>
      <c r="VPP138" s="857"/>
      <c r="VPQ138" s="857"/>
      <c r="VPR138" s="857"/>
      <c r="VPS138" s="857"/>
      <c r="VPT138" s="857"/>
      <c r="VPU138" s="857"/>
      <c r="VPV138" s="857"/>
      <c r="VPW138" s="857"/>
      <c r="VPX138" s="857"/>
      <c r="VPY138" s="857"/>
      <c r="VPZ138" s="857"/>
      <c r="VQA138" s="857"/>
      <c r="VQB138" s="857"/>
      <c r="VQC138" s="857"/>
      <c r="VQD138" s="857"/>
      <c r="VQE138" s="857"/>
      <c r="VQF138" s="857"/>
      <c r="VQG138" s="857"/>
      <c r="VQH138" s="857"/>
      <c r="VQI138" s="857"/>
      <c r="VQJ138" s="857"/>
      <c r="VQK138" s="857"/>
      <c r="VQL138" s="857"/>
      <c r="VQM138" s="857"/>
      <c r="VQN138" s="857"/>
      <c r="VQO138" s="857"/>
      <c r="VQP138" s="857"/>
      <c r="VQQ138" s="857"/>
      <c r="VQR138" s="857"/>
      <c r="VQS138" s="857"/>
      <c r="VQT138" s="857"/>
      <c r="VQU138" s="857"/>
      <c r="VQV138" s="857"/>
      <c r="VQW138" s="857"/>
      <c r="VQX138" s="857"/>
      <c r="VQY138" s="857"/>
      <c r="VQZ138" s="857"/>
      <c r="VRA138" s="857"/>
      <c r="VRB138" s="857"/>
      <c r="VRC138" s="857"/>
      <c r="VRD138" s="857"/>
      <c r="VRE138" s="857"/>
      <c r="VRF138" s="857"/>
      <c r="VRG138" s="857"/>
      <c r="VRH138" s="857"/>
      <c r="VRI138" s="857"/>
      <c r="VRJ138" s="857"/>
      <c r="VRK138" s="857"/>
      <c r="VRL138" s="857"/>
      <c r="VRM138" s="857"/>
      <c r="VRN138" s="857"/>
      <c r="VRO138" s="857"/>
      <c r="VRP138" s="857"/>
      <c r="VRQ138" s="857"/>
      <c r="VRR138" s="857"/>
      <c r="VRS138" s="857"/>
      <c r="VRT138" s="857"/>
      <c r="VRU138" s="857"/>
      <c r="VRV138" s="857"/>
      <c r="VRW138" s="857"/>
      <c r="VRX138" s="857"/>
      <c r="VRY138" s="857"/>
      <c r="VRZ138" s="857"/>
      <c r="VSA138" s="857"/>
      <c r="VSB138" s="857"/>
      <c r="VSC138" s="857"/>
      <c r="VSD138" s="857"/>
      <c r="VSE138" s="857"/>
      <c r="VSF138" s="857"/>
      <c r="VSG138" s="857"/>
      <c r="VSH138" s="857"/>
      <c r="VSI138" s="857"/>
      <c r="VSJ138" s="857"/>
      <c r="VSK138" s="857"/>
      <c r="VSL138" s="857"/>
      <c r="VSM138" s="857"/>
      <c r="VSN138" s="857"/>
      <c r="VSO138" s="857"/>
      <c r="VSP138" s="857"/>
      <c r="VSQ138" s="857"/>
      <c r="VSR138" s="857"/>
      <c r="VSS138" s="857"/>
      <c r="VST138" s="857"/>
      <c r="VSU138" s="857"/>
      <c r="VSV138" s="857"/>
      <c r="VSW138" s="857"/>
      <c r="VSX138" s="857"/>
      <c r="VSY138" s="857"/>
      <c r="VSZ138" s="857"/>
      <c r="VTA138" s="857"/>
      <c r="VTB138" s="857"/>
      <c r="VTC138" s="857"/>
      <c r="VTD138" s="857"/>
      <c r="VTE138" s="857"/>
      <c r="VTF138" s="857"/>
      <c r="VTG138" s="857"/>
      <c r="VTH138" s="857"/>
      <c r="VTI138" s="857"/>
      <c r="VTJ138" s="857"/>
      <c r="VTK138" s="857"/>
      <c r="VTL138" s="857"/>
      <c r="VTM138" s="857"/>
      <c r="VTN138" s="857"/>
      <c r="VTO138" s="857"/>
      <c r="VTP138" s="857"/>
      <c r="VTQ138" s="857"/>
      <c r="VTR138" s="857"/>
      <c r="VTS138" s="857"/>
      <c r="VTT138" s="857"/>
      <c r="VTU138" s="857"/>
      <c r="VTV138" s="857"/>
      <c r="VTW138" s="857"/>
      <c r="VTX138" s="857"/>
      <c r="VTY138" s="857"/>
      <c r="VTZ138" s="857"/>
      <c r="VUA138" s="857"/>
      <c r="VUB138" s="857"/>
      <c r="VUC138" s="857"/>
      <c r="VUD138" s="857"/>
      <c r="VUE138" s="857"/>
      <c r="VUF138" s="857"/>
      <c r="VUG138" s="857"/>
      <c r="VUH138" s="857"/>
      <c r="VUI138" s="857"/>
      <c r="VUJ138" s="857"/>
      <c r="VUK138" s="857"/>
      <c r="VUL138" s="857"/>
      <c r="VUM138" s="857"/>
      <c r="VUN138" s="857"/>
      <c r="VUO138" s="857"/>
      <c r="VUP138" s="857"/>
      <c r="VUQ138" s="857"/>
      <c r="VUR138" s="857"/>
      <c r="VUS138" s="857"/>
      <c r="VUT138" s="857"/>
      <c r="VUU138" s="857"/>
      <c r="VUV138" s="857"/>
      <c r="VUW138" s="857"/>
      <c r="VUX138" s="857"/>
      <c r="VUY138" s="857"/>
      <c r="VUZ138" s="857"/>
      <c r="VVA138" s="857"/>
      <c r="VVB138" s="857"/>
      <c r="VVC138" s="857"/>
      <c r="VVD138" s="857"/>
      <c r="VVE138" s="857"/>
      <c r="VVF138" s="857"/>
      <c r="VVG138" s="857"/>
      <c r="VVH138" s="857"/>
      <c r="VVI138" s="857"/>
      <c r="VVJ138" s="857"/>
      <c r="VVK138" s="857"/>
      <c r="VVL138" s="857"/>
      <c r="VVM138" s="857"/>
      <c r="VVN138" s="857"/>
      <c r="VVO138" s="857"/>
      <c r="VVP138" s="857"/>
      <c r="VVQ138" s="857"/>
      <c r="VVR138" s="857"/>
      <c r="VVS138" s="857"/>
      <c r="VVT138" s="857"/>
      <c r="VVU138" s="857"/>
      <c r="VVV138" s="857"/>
      <c r="VVW138" s="857"/>
      <c r="VVX138" s="857"/>
      <c r="VVY138" s="857"/>
      <c r="VVZ138" s="857"/>
      <c r="VWA138" s="857"/>
      <c r="VWB138" s="857"/>
      <c r="VWC138" s="857"/>
      <c r="VWD138" s="857"/>
      <c r="VWE138" s="857"/>
      <c r="VWF138" s="857"/>
      <c r="VWG138" s="857"/>
      <c r="VWH138" s="857"/>
      <c r="VWI138" s="857"/>
      <c r="VWJ138" s="857"/>
      <c r="VWK138" s="857"/>
      <c r="VWL138" s="857"/>
      <c r="VWM138" s="857"/>
      <c r="VWN138" s="857"/>
      <c r="VWO138" s="857"/>
      <c r="VWP138" s="857"/>
      <c r="VWQ138" s="857"/>
      <c r="VWR138" s="857"/>
      <c r="VWS138" s="857"/>
      <c r="VWT138" s="857"/>
      <c r="VWU138" s="857"/>
      <c r="VWV138" s="857"/>
      <c r="VWW138" s="857"/>
      <c r="VWX138" s="857"/>
      <c r="VWY138" s="857"/>
      <c r="VWZ138" s="857"/>
      <c r="VXA138" s="857"/>
      <c r="VXB138" s="857"/>
      <c r="VXC138" s="857"/>
      <c r="VXD138" s="857"/>
      <c r="VXE138" s="857"/>
      <c r="VXF138" s="857"/>
      <c r="VXG138" s="857"/>
      <c r="VXH138" s="857"/>
      <c r="VXI138" s="857"/>
      <c r="VXJ138" s="857"/>
      <c r="VXK138" s="857"/>
      <c r="VXL138" s="857"/>
      <c r="VXM138" s="857"/>
      <c r="VXN138" s="857"/>
      <c r="VXO138" s="857"/>
      <c r="VXP138" s="857"/>
      <c r="VXQ138" s="857"/>
      <c r="VXR138" s="857"/>
      <c r="VXS138" s="857"/>
      <c r="VXT138" s="857"/>
      <c r="VXU138" s="857"/>
      <c r="VXV138" s="857"/>
      <c r="VXW138" s="857"/>
      <c r="VXX138" s="857"/>
      <c r="VXY138" s="857"/>
      <c r="VXZ138" s="857"/>
      <c r="VYA138" s="857"/>
      <c r="VYB138" s="857"/>
      <c r="VYC138" s="857"/>
      <c r="VYD138" s="857"/>
      <c r="VYE138" s="857"/>
      <c r="VYF138" s="857"/>
      <c r="VYG138" s="857"/>
      <c r="VYH138" s="857"/>
      <c r="VYI138" s="857"/>
      <c r="VYJ138" s="857"/>
      <c r="VYK138" s="857"/>
      <c r="VYL138" s="857"/>
      <c r="VYM138" s="857"/>
      <c r="VYN138" s="857"/>
      <c r="VYO138" s="857"/>
      <c r="VYP138" s="857"/>
      <c r="VYQ138" s="857"/>
      <c r="VYR138" s="857"/>
      <c r="VYS138" s="857"/>
      <c r="VYT138" s="857"/>
      <c r="VYU138" s="857"/>
      <c r="VYV138" s="857"/>
      <c r="VYW138" s="857"/>
      <c r="VYX138" s="857"/>
      <c r="VYY138" s="857"/>
      <c r="VYZ138" s="857"/>
      <c r="VZA138" s="857"/>
      <c r="VZB138" s="857"/>
      <c r="VZC138" s="857"/>
      <c r="VZD138" s="857"/>
      <c r="VZE138" s="857"/>
      <c r="VZF138" s="857"/>
      <c r="VZG138" s="857"/>
      <c r="VZH138" s="857"/>
      <c r="VZI138" s="857"/>
      <c r="VZJ138" s="857"/>
      <c r="VZK138" s="857"/>
      <c r="VZL138" s="857"/>
      <c r="VZM138" s="857"/>
      <c r="VZN138" s="857"/>
      <c r="VZO138" s="857"/>
      <c r="VZP138" s="857"/>
      <c r="VZQ138" s="857"/>
      <c r="VZR138" s="857"/>
      <c r="VZS138" s="857"/>
      <c r="VZT138" s="857"/>
      <c r="VZU138" s="857"/>
      <c r="VZV138" s="857"/>
      <c r="VZW138" s="857"/>
      <c r="VZX138" s="857"/>
      <c r="VZY138" s="857"/>
      <c r="VZZ138" s="857"/>
      <c r="WAA138" s="857"/>
      <c r="WAB138" s="857"/>
      <c r="WAC138" s="857"/>
      <c r="WAD138" s="857"/>
      <c r="WAE138" s="857"/>
      <c r="WAF138" s="857"/>
      <c r="WAG138" s="857"/>
      <c r="WAH138" s="857"/>
      <c r="WAI138" s="857"/>
      <c r="WAJ138" s="857"/>
      <c r="WAK138" s="857"/>
      <c r="WAL138" s="857"/>
      <c r="WAM138" s="857"/>
      <c r="WAN138" s="857"/>
      <c r="WAO138" s="857"/>
      <c r="WAP138" s="857"/>
      <c r="WAQ138" s="857"/>
      <c r="WAR138" s="857"/>
      <c r="WAS138" s="857"/>
      <c r="WAT138" s="857"/>
      <c r="WAU138" s="857"/>
      <c r="WAV138" s="857"/>
      <c r="WAW138" s="857"/>
      <c r="WAX138" s="857"/>
      <c r="WAY138" s="857"/>
      <c r="WAZ138" s="857"/>
      <c r="WBA138" s="857"/>
      <c r="WBB138" s="857"/>
      <c r="WBC138" s="857"/>
      <c r="WBD138" s="857"/>
      <c r="WBE138" s="857"/>
      <c r="WBF138" s="857"/>
      <c r="WBG138" s="857"/>
      <c r="WBH138" s="857"/>
      <c r="WBI138" s="857"/>
      <c r="WBJ138" s="857"/>
      <c r="WBK138" s="857"/>
      <c r="WBL138" s="857"/>
      <c r="WBM138" s="857"/>
      <c r="WBN138" s="857"/>
      <c r="WBO138" s="857"/>
      <c r="WBP138" s="857"/>
      <c r="WBQ138" s="857"/>
      <c r="WBR138" s="857"/>
      <c r="WBS138" s="857"/>
      <c r="WBT138" s="857"/>
      <c r="WBU138" s="857"/>
      <c r="WBV138" s="857"/>
      <c r="WBW138" s="857"/>
      <c r="WBX138" s="857"/>
      <c r="WBY138" s="857"/>
      <c r="WBZ138" s="857"/>
      <c r="WCA138" s="857"/>
      <c r="WCB138" s="857"/>
      <c r="WCC138" s="857"/>
      <c r="WCD138" s="857"/>
      <c r="WCE138" s="857"/>
      <c r="WCF138" s="857"/>
      <c r="WCG138" s="857"/>
      <c r="WCH138" s="857"/>
      <c r="WCI138" s="857"/>
      <c r="WCJ138" s="857"/>
      <c r="WCK138" s="857"/>
      <c r="WCL138" s="857"/>
      <c r="WCM138" s="857"/>
      <c r="WCN138" s="857"/>
      <c r="WCO138" s="857"/>
      <c r="WCP138" s="857"/>
      <c r="WCQ138" s="857"/>
      <c r="WCR138" s="857"/>
      <c r="WCS138" s="857"/>
      <c r="WCT138" s="857"/>
      <c r="WCU138" s="857"/>
      <c r="WCV138" s="857"/>
      <c r="WCW138" s="857"/>
      <c r="WCX138" s="857"/>
      <c r="WCY138" s="857"/>
      <c r="WCZ138" s="857"/>
      <c r="WDA138" s="857"/>
      <c r="WDB138" s="857"/>
      <c r="WDC138" s="857"/>
      <c r="WDD138" s="857"/>
      <c r="WDE138" s="857"/>
      <c r="WDF138" s="857"/>
      <c r="WDG138" s="857"/>
      <c r="WDH138" s="857"/>
      <c r="WDI138" s="857"/>
      <c r="WDJ138" s="857"/>
      <c r="WDK138" s="857"/>
      <c r="WDL138" s="857"/>
      <c r="WDM138" s="857"/>
      <c r="WDN138" s="857"/>
      <c r="WDO138" s="857"/>
      <c r="WDP138" s="857"/>
      <c r="WDQ138" s="857"/>
      <c r="WDR138" s="857"/>
      <c r="WDS138" s="857"/>
      <c r="WDT138" s="857"/>
      <c r="WDU138" s="857"/>
      <c r="WDV138" s="857"/>
      <c r="WDW138" s="857"/>
      <c r="WDX138" s="857"/>
      <c r="WDY138" s="857"/>
      <c r="WDZ138" s="857"/>
      <c r="WEA138" s="857"/>
      <c r="WEB138" s="857"/>
      <c r="WEC138" s="857"/>
      <c r="WED138" s="857"/>
      <c r="WEE138" s="857"/>
      <c r="WEF138" s="857"/>
      <c r="WEG138" s="857"/>
      <c r="WEH138" s="857"/>
      <c r="WEI138" s="857"/>
      <c r="WEJ138" s="857"/>
      <c r="WEK138" s="857"/>
      <c r="WEL138" s="857"/>
      <c r="WEM138" s="857"/>
      <c r="WEN138" s="857"/>
      <c r="WEO138" s="857"/>
      <c r="WEP138" s="857"/>
      <c r="WEQ138" s="857"/>
      <c r="WER138" s="857"/>
      <c r="WES138" s="857"/>
      <c r="WET138" s="857"/>
      <c r="WEU138" s="857"/>
      <c r="WEV138" s="857"/>
      <c r="WEW138" s="857"/>
      <c r="WEX138" s="857"/>
      <c r="WEY138" s="857"/>
      <c r="WEZ138" s="857"/>
      <c r="WFA138" s="857"/>
      <c r="WFB138" s="857"/>
      <c r="WFC138" s="857"/>
      <c r="WFD138" s="857"/>
      <c r="WFE138" s="857"/>
      <c r="WFF138" s="857"/>
      <c r="WFG138" s="857"/>
      <c r="WFH138" s="857"/>
      <c r="WFI138" s="857"/>
      <c r="WFJ138" s="857"/>
      <c r="WFK138" s="857"/>
      <c r="WFL138" s="857"/>
      <c r="WFM138" s="857"/>
      <c r="WFN138" s="857"/>
      <c r="WFO138" s="857"/>
      <c r="WFP138" s="857"/>
      <c r="WFQ138" s="857"/>
      <c r="WFR138" s="857"/>
      <c r="WFS138" s="857"/>
      <c r="WFT138" s="857"/>
      <c r="WFU138" s="857"/>
      <c r="WFV138" s="857"/>
      <c r="WFW138" s="857"/>
      <c r="WFX138" s="857"/>
      <c r="WFY138" s="857"/>
      <c r="WFZ138" s="857"/>
      <c r="WGA138" s="857"/>
      <c r="WGB138" s="857"/>
      <c r="WGC138" s="857"/>
      <c r="WGD138" s="857"/>
      <c r="WGE138" s="857"/>
      <c r="WGF138" s="857"/>
      <c r="WGG138" s="857"/>
      <c r="WGH138" s="857"/>
      <c r="WGI138" s="857"/>
      <c r="WGJ138" s="857"/>
      <c r="WGK138" s="857"/>
      <c r="WGL138" s="857"/>
      <c r="WGM138" s="857"/>
      <c r="WGN138" s="857"/>
      <c r="WGO138" s="857"/>
      <c r="WGP138" s="857"/>
      <c r="WGQ138" s="857"/>
      <c r="WGR138" s="857"/>
      <c r="WGS138" s="857"/>
      <c r="WGT138" s="857"/>
      <c r="WGU138" s="857"/>
      <c r="WGV138" s="857"/>
      <c r="WGW138" s="857"/>
      <c r="WGX138" s="857"/>
      <c r="WGY138" s="857"/>
      <c r="WGZ138" s="857"/>
      <c r="WHA138" s="857"/>
      <c r="WHB138" s="857"/>
      <c r="WHC138" s="857"/>
      <c r="WHD138" s="857"/>
      <c r="WHE138" s="857"/>
      <c r="WHF138" s="857"/>
      <c r="WHG138" s="857"/>
      <c r="WHH138" s="857"/>
      <c r="WHI138" s="857"/>
      <c r="WHJ138" s="857"/>
      <c r="WHK138" s="857"/>
      <c r="WHL138" s="857"/>
      <c r="WHM138" s="857"/>
      <c r="WHN138" s="857"/>
      <c r="WHO138" s="857"/>
      <c r="WHP138" s="857"/>
      <c r="WHQ138" s="857"/>
      <c r="WHR138" s="857"/>
      <c r="WHS138" s="857"/>
      <c r="WHT138" s="857"/>
      <c r="WHU138" s="857"/>
      <c r="WHV138" s="857"/>
      <c r="WHW138" s="857"/>
      <c r="WHX138" s="857"/>
      <c r="WHY138" s="857"/>
      <c r="WHZ138" s="857"/>
      <c r="WIA138" s="857"/>
      <c r="WIB138" s="857"/>
      <c r="WIC138" s="857"/>
      <c r="WID138" s="857"/>
      <c r="WIE138" s="857"/>
      <c r="WIF138" s="857"/>
      <c r="WIG138" s="857"/>
      <c r="WIH138" s="857"/>
      <c r="WII138" s="857"/>
      <c r="WIJ138" s="857"/>
      <c r="WIK138" s="857"/>
      <c r="WIL138" s="857"/>
      <c r="WIM138" s="857"/>
      <c r="WIN138" s="857"/>
      <c r="WIO138" s="857"/>
      <c r="WIP138" s="857"/>
      <c r="WIQ138" s="857"/>
      <c r="WIR138" s="857"/>
      <c r="WIS138" s="857"/>
      <c r="WIT138" s="857"/>
      <c r="WIU138" s="857"/>
      <c r="WIV138" s="857"/>
      <c r="WIW138" s="857"/>
      <c r="WIX138" s="857"/>
      <c r="WIY138" s="857"/>
      <c r="WIZ138" s="857"/>
      <c r="WJA138" s="857"/>
      <c r="WJB138" s="857"/>
      <c r="WJC138" s="857"/>
      <c r="WJD138" s="857"/>
      <c r="WJE138" s="857"/>
      <c r="WJF138" s="857"/>
      <c r="WJG138" s="857"/>
      <c r="WJH138" s="857"/>
      <c r="WJI138" s="857"/>
      <c r="WJJ138" s="857"/>
      <c r="WJK138" s="857"/>
      <c r="WJL138" s="857"/>
      <c r="WJM138" s="857"/>
      <c r="WJN138" s="857"/>
      <c r="WJO138" s="857"/>
      <c r="WJP138" s="857"/>
      <c r="WJQ138" s="857"/>
      <c r="WJR138" s="857"/>
      <c r="WJS138" s="857"/>
      <c r="WJT138" s="857"/>
      <c r="WJU138" s="857"/>
      <c r="WJV138" s="857"/>
      <c r="WJW138" s="857"/>
      <c r="WJX138" s="857"/>
      <c r="WJY138" s="857"/>
      <c r="WJZ138" s="857"/>
      <c r="WKA138" s="857"/>
      <c r="WKB138" s="857"/>
      <c r="WKC138" s="857"/>
      <c r="WKD138" s="857"/>
      <c r="WKE138" s="857"/>
      <c r="WKF138" s="857"/>
      <c r="WKG138" s="857"/>
      <c r="WKH138" s="857"/>
      <c r="WKI138" s="857"/>
      <c r="WKJ138" s="857"/>
      <c r="WKK138" s="857"/>
      <c r="WKL138" s="857"/>
      <c r="WKM138" s="857"/>
      <c r="WKN138" s="857"/>
      <c r="WKO138" s="857"/>
      <c r="WKP138" s="857"/>
      <c r="WKQ138" s="857"/>
      <c r="WKR138" s="857"/>
      <c r="WKS138" s="857"/>
      <c r="WKT138" s="857"/>
      <c r="WKU138" s="857"/>
      <c r="WKV138" s="857"/>
      <c r="WKW138" s="857"/>
      <c r="WKX138" s="857"/>
      <c r="WKY138" s="857"/>
      <c r="WKZ138" s="857"/>
      <c r="WLA138" s="857"/>
      <c r="WLB138" s="857"/>
      <c r="WLC138" s="857"/>
      <c r="WLD138" s="857"/>
      <c r="WLE138" s="857"/>
      <c r="WLF138" s="857"/>
      <c r="WLG138" s="857"/>
      <c r="WLH138" s="857"/>
      <c r="WLI138" s="857"/>
      <c r="WLJ138" s="857"/>
      <c r="WLK138" s="857"/>
      <c r="WLL138" s="857"/>
      <c r="WLM138" s="857"/>
      <c r="WLN138" s="857"/>
      <c r="WLO138" s="857"/>
      <c r="WLP138" s="857"/>
      <c r="WLQ138" s="857"/>
      <c r="WLR138" s="857"/>
      <c r="WLS138" s="857"/>
      <c r="WLT138" s="857"/>
      <c r="WLU138" s="857"/>
      <c r="WLV138" s="857"/>
      <c r="WLW138" s="857"/>
      <c r="WLX138" s="857"/>
      <c r="WLY138" s="857"/>
      <c r="WLZ138" s="857"/>
      <c r="WMA138" s="857"/>
      <c r="WMB138" s="857"/>
      <c r="WMC138" s="857"/>
      <c r="WMD138" s="857"/>
      <c r="WME138" s="857"/>
      <c r="WMF138" s="857"/>
      <c r="WMG138" s="857"/>
      <c r="WMH138" s="857"/>
      <c r="WMI138" s="857"/>
      <c r="WMJ138" s="857"/>
      <c r="WMK138" s="857"/>
      <c r="WML138" s="857"/>
      <c r="WMM138" s="857"/>
      <c r="WMN138" s="857"/>
      <c r="WMO138" s="857"/>
      <c r="WMP138" s="857"/>
      <c r="WMQ138" s="857"/>
      <c r="WMR138" s="857"/>
      <c r="WMS138" s="857"/>
      <c r="WMT138" s="857"/>
      <c r="WMU138" s="857"/>
      <c r="WMV138" s="857"/>
      <c r="WMW138" s="857"/>
      <c r="WMX138" s="857"/>
      <c r="WMY138" s="857"/>
      <c r="WMZ138" s="857"/>
      <c r="WNA138" s="857"/>
      <c r="WNB138" s="857"/>
      <c r="WNC138" s="857"/>
      <c r="WND138" s="857"/>
      <c r="WNE138" s="857"/>
      <c r="WNF138" s="857"/>
      <c r="WNG138" s="857"/>
      <c r="WNH138" s="857"/>
      <c r="WNI138" s="857"/>
      <c r="WNJ138" s="857"/>
      <c r="WNK138" s="857"/>
      <c r="WNL138" s="857"/>
      <c r="WNM138" s="857"/>
      <c r="WNN138" s="857"/>
      <c r="WNO138" s="857"/>
      <c r="WNP138" s="857"/>
      <c r="WNQ138" s="857"/>
      <c r="WNR138" s="857"/>
      <c r="WNS138" s="857"/>
      <c r="WNT138" s="857"/>
      <c r="WNU138" s="857"/>
      <c r="WNV138" s="857"/>
      <c r="WNW138" s="857"/>
      <c r="WNX138" s="857"/>
      <c r="WNY138" s="857"/>
      <c r="WNZ138" s="857"/>
      <c r="WOA138" s="857"/>
      <c r="WOB138" s="857"/>
      <c r="WOC138" s="857"/>
      <c r="WOD138" s="857"/>
      <c r="WOE138" s="857"/>
      <c r="WOF138" s="857"/>
      <c r="WOG138" s="857"/>
      <c r="WOH138" s="857"/>
      <c r="WOI138" s="857"/>
      <c r="WOJ138" s="857"/>
      <c r="WOK138" s="857"/>
      <c r="WOL138" s="857"/>
      <c r="WOM138" s="857"/>
      <c r="WON138" s="857"/>
      <c r="WOO138" s="857"/>
      <c r="WOP138" s="857"/>
      <c r="WOQ138" s="857"/>
      <c r="WOR138" s="857"/>
      <c r="WOS138" s="857"/>
      <c r="WOT138" s="857"/>
      <c r="WOU138" s="857"/>
      <c r="WOV138" s="857"/>
      <c r="WOW138" s="857"/>
      <c r="WOX138" s="857"/>
      <c r="WOY138" s="857"/>
      <c r="WOZ138" s="857"/>
      <c r="WPA138" s="857"/>
      <c r="WPB138" s="857"/>
      <c r="WPC138" s="857"/>
      <c r="WPD138" s="857"/>
      <c r="WPE138" s="857"/>
      <c r="WPF138" s="857"/>
      <c r="WPG138" s="857"/>
      <c r="WPH138" s="857"/>
      <c r="WPI138" s="857"/>
      <c r="WPJ138" s="857"/>
      <c r="WPK138" s="857"/>
      <c r="WPL138" s="857"/>
      <c r="WPM138" s="857"/>
      <c r="WPN138" s="857"/>
      <c r="WPO138" s="857"/>
      <c r="WPP138" s="857"/>
      <c r="WPQ138" s="857"/>
      <c r="WPR138" s="857"/>
      <c r="WPS138" s="857"/>
      <c r="WPT138" s="857"/>
      <c r="WPU138" s="857"/>
      <c r="WPV138" s="857"/>
      <c r="WPW138" s="857"/>
      <c r="WPX138" s="857"/>
      <c r="WPY138" s="857"/>
      <c r="WPZ138" s="857"/>
      <c r="WQA138" s="857"/>
      <c r="WQB138" s="857"/>
      <c r="WQC138" s="857"/>
      <c r="WQD138" s="857"/>
      <c r="WQE138" s="857"/>
      <c r="WQF138" s="857"/>
      <c r="WQG138" s="857"/>
      <c r="WQH138" s="857"/>
      <c r="WQI138" s="857"/>
      <c r="WQJ138" s="857"/>
      <c r="WQK138" s="857"/>
      <c r="WQL138" s="857"/>
      <c r="WQM138" s="857"/>
      <c r="WQN138" s="857"/>
      <c r="WQO138" s="857"/>
      <c r="WQP138" s="857"/>
      <c r="WQQ138" s="857"/>
      <c r="WQR138" s="857"/>
      <c r="WQS138" s="857"/>
      <c r="WQT138" s="857"/>
      <c r="WQU138" s="857"/>
      <c r="WQV138" s="857"/>
      <c r="WQW138" s="857"/>
      <c r="WQX138" s="857"/>
      <c r="WQY138" s="857"/>
      <c r="WQZ138" s="857"/>
      <c r="WRA138" s="857"/>
      <c r="WRB138" s="857"/>
      <c r="WRC138" s="857"/>
      <c r="WRD138" s="857"/>
      <c r="WRE138" s="857"/>
      <c r="WRF138" s="857"/>
      <c r="WRG138" s="857"/>
      <c r="WRH138" s="857"/>
      <c r="WRI138" s="857"/>
      <c r="WRJ138" s="857"/>
      <c r="WRK138" s="857"/>
      <c r="WRL138" s="857"/>
      <c r="WRM138" s="857"/>
      <c r="WRN138" s="857"/>
      <c r="WRO138" s="857"/>
      <c r="WRP138" s="857"/>
      <c r="WRQ138" s="857"/>
      <c r="WRR138" s="857"/>
      <c r="WRS138" s="857"/>
      <c r="WRT138" s="857"/>
      <c r="WRU138" s="857"/>
      <c r="WRV138" s="857"/>
      <c r="WRW138" s="857"/>
      <c r="WRX138" s="857"/>
      <c r="WRY138" s="857"/>
      <c r="WRZ138" s="857"/>
      <c r="WSA138" s="857"/>
      <c r="WSB138" s="857"/>
      <c r="WSC138" s="857"/>
      <c r="WSD138" s="857"/>
      <c r="WSE138" s="857"/>
      <c r="WSF138" s="857"/>
      <c r="WSG138" s="857"/>
      <c r="WSH138" s="857"/>
      <c r="WSI138" s="857"/>
      <c r="WSJ138" s="857"/>
      <c r="WSK138" s="857"/>
      <c r="WSL138" s="857"/>
      <c r="WSM138" s="857"/>
      <c r="WSN138" s="857"/>
      <c r="WSO138" s="857"/>
      <c r="WSP138" s="857"/>
      <c r="WSQ138" s="857"/>
      <c r="WSR138" s="857"/>
      <c r="WSS138" s="857"/>
      <c r="WST138" s="857"/>
      <c r="WSU138" s="857"/>
      <c r="WSV138" s="857"/>
      <c r="WSW138" s="857"/>
      <c r="WSX138" s="857"/>
      <c r="WSY138" s="857"/>
      <c r="WSZ138" s="857"/>
      <c r="WTA138" s="857"/>
      <c r="WTB138" s="857"/>
      <c r="WTC138" s="857"/>
      <c r="WTD138" s="857"/>
      <c r="WTE138" s="857"/>
      <c r="WTF138" s="857"/>
      <c r="WTG138" s="857"/>
      <c r="WTH138" s="857"/>
      <c r="WTI138" s="857"/>
      <c r="WTJ138" s="857"/>
      <c r="WTK138" s="857"/>
      <c r="WTL138" s="857"/>
      <c r="WTM138" s="857"/>
      <c r="WTN138" s="857"/>
      <c r="WTO138" s="857"/>
      <c r="WTP138" s="857"/>
      <c r="WTQ138" s="857"/>
      <c r="WTR138" s="857"/>
      <c r="WTS138" s="857"/>
      <c r="WTT138" s="857"/>
      <c r="WTU138" s="857"/>
      <c r="WTV138" s="857"/>
      <c r="WTW138" s="857"/>
      <c r="WTX138" s="857"/>
      <c r="WTY138" s="857"/>
      <c r="WTZ138" s="857"/>
      <c r="WUA138" s="857"/>
      <c r="WUB138" s="857"/>
      <c r="WUC138" s="857"/>
      <c r="WUD138" s="857"/>
      <c r="WUE138" s="857"/>
      <c r="WUF138" s="857"/>
      <c r="WUG138" s="857"/>
      <c r="WUH138" s="857"/>
      <c r="WUI138" s="857"/>
      <c r="WUJ138" s="857"/>
      <c r="WUK138" s="857"/>
      <c r="WUL138" s="857"/>
      <c r="WUM138" s="857"/>
      <c r="WUN138" s="857"/>
      <c r="WUO138" s="857"/>
      <c r="WUP138" s="857"/>
      <c r="WUQ138" s="857"/>
      <c r="WUR138" s="857"/>
      <c r="WUS138" s="857"/>
      <c r="WUT138" s="857"/>
      <c r="WUU138" s="857"/>
      <c r="WUV138" s="857"/>
      <c r="WUW138" s="857"/>
      <c r="WUX138" s="857"/>
      <c r="WUY138" s="857"/>
      <c r="WUZ138" s="857"/>
      <c r="WVA138" s="857"/>
      <c r="WVB138" s="857"/>
      <c r="WVC138" s="857"/>
      <c r="WVD138" s="857"/>
      <c r="WVE138" s="857"/>
      <c r="WVF138" s="857"/>
      <c r="WVG138" s="857"/>
      <c r="WVH138" s="857"/>
      <c r="WVI138" s="857"/>
      <c r="WVJ138" s="857"/>
      <c r="WVK138" s="857"/>
      <c r="WVL138" s="857"/>
      <c r="WVM138" s="857"/>
      <c r="WVN138" s="857"/>
      <c r="WVO138" s="857"/>
      <c r="WVP138" s="857"/>
      <c r="WVQ138" s="857"/>
      <c r="WVR138" s="857"/>
      <c r="WVS138" s="857"/>
      <c r="WVT138" s="857"/>
      <c r="WVU138" s="857"/>
      <c r="WVV138" s="857"/>
      <c r="WVW138" s="857"/>
      <c r="WVX138" s="857"/>
      <c r="WVY138" s="857"/>
      <c r="WVZ138" s="857"/>
      <c r="WWA138" s="857"/>
      <c r="WWB138" s="857"/>
      <c r="WWC138" s="857"/>
      <c r="WWD138" s="857"/>
      <c r="WWE138" s="857"/>
      <c r="WWF138" s="857"/>
      <c r="WWG138" s="857"/>
      <c r="WWH138" s="857"/>
      <c r="WWI138" s="857"/>
      <c r="WWJ138" s="857"/>
      <c r="WWK138" s="857"/>
      <c r="WWL138" s="857"/>
      <c r="WWM138" s="857"/>
      <c r="WWN138" s="857"/>
      <c r="WWO138" s="857"/>
      <c r="WWP138" s="857"/>
      <c r="WWQ138" s="857"/>
      <c r="WWR138" s="857"/>
      <c r="WWS138" s="857"/>
      <c r="WWT138" s="857"/>
      <c r="WWU138" s="857"/>
      <c r="WWV138" s="857"/>
      <c r="WWW138" s="857"/>
      <c r="WWX138" s="857"/>
      <c r="WWY138" s="857"/>
      <c r="WWZ138" s="857"/>
      <c r="WXA138" s="857"/>
      <c r="WXB138" s="857"/>
      <c r="WXC138" s="857"/>
      <c r="WXD138" s="857"/>
      <c r="WXE138" s="857"/>
      <c r="WXF138" s="857"/>
      <c r="WXG138" s="857"/>
      <c r="WXH138" s="857"/>
      <c r="WXI138" s="857"/>
      <c r="WXJ138" s="857"/>
      <c r="WXK138" s="857"/>
      <c r="WXL138" s="857"/>
      <c r="WXM138" s="857"/>
      <c r="WXN138" s="857"/>
      <c r="WXO138" s="857"/>
      <c r="WXP138" s="857"/>
      <c r="WXQ138" s="857"/>
      <c r="WXR138" s="857"/>
      <c r="WXS138" s="857"/>
      <c r="WXT138" s="857"/>
      <c r="WXU138" s="857"/>
      <c r="WXV138" s="857"/>
      <c r="WXW138" s="857"/>
      <c r="WXX138" s="857"/>
      <c r="WXY138" s="857"/>
      <c r="WXZ138" s="857"/>
      <c r="WYA138" s="857"/>
      <c r="WYB138" s="857"/>
      <c r="WYC138" s="857"/>
      <c r="WYD138" s="857"/>
      <c r="WYE138" s="857"/>
      <c r="WYF138" s="857"/>
      <c r="WYG138" s="857"/>
      <c r="WYH138" s="857"/>
      <c r="WYI138" s="857"/>
      <c r="WYJ138" s="857"/>
      <c r="WYK138" s="857"/>
      <c r="WYL138" s="857"/>
      <c r="WYM138" s="857"/>
      <c r="WYN138" s="857"/>
      <c r="WYO138" s="857"/>
      <c r="WYP138" s="857"/>
      <c r="WYQ138" s="857"/>
      <c r="WYR138" s="857"/>
      <c r="WYS138" s="857"/>
      <c r="WYT138" s="857"/>
      <c r="WYU138" s="857"/>
      <c r="WYV138" s="857"/>
      <c r="WYW138" s="857"/>
      <c r="WYX138" s="857"/>
      <c r="WYY138" s="857"/>
      <c r="WYZ138" s="857"/>
      <c r="WZA138" s="857"/>
      <c r="WZB138" s="857"/>
      <c r="WZC138" s="857"/>
      <c r="WZD138" s="857"/>
      <c r="WZE138" s="857"/>
      <c r="WZF138" s="857"/>
      <c r="WZG138" s="857"/>
      <c r="WZH138" s="857"/>
      <c r="WZI138" s="857"/>
      <c r="WZJ138" s="857"/>
      <c r="WZK138" s="857"/>
      <c r="WZL138" s="857"/>
      <c r="WZM138" s="857"/>
      <c r="WZN138" s="857"/>
      <c r="WZO138" s="857"/>
      <c r="WZP138" s="857"/>
      <c r="WZQ138" s="857"/>
      <c r="WZR138" s="857"/>
      <c r="WZS138" s="857"/>
      <c r="WZT138" s="857"/>
      <c r="WZU138" s="857"/>
      <c r="WZV138" s="857"/>
      <c r="WZW138" s="857"/>
      <c r="WZX138" s="857"/>
      <c r="WZY138" s="857"/>
      <c r="WZZ138" s="857"/>
      <c r="XAA138" s="857"/>
      <c r="XAB138" s="857"/>
      <c r="XAC138" s="857"/>
      <c r="XAD138" s="857"/>
      <c r="XAE138" s="857"/>
      <c r="XAF138" s="857"/>
      <c r="XAG138" s="857"/>
      <c r="XAH138" s="857"/>
      <c r="XAI138" s="857"/>
      <c r="XAJ138" s="857"/>
      <c r="XAK138" s="857"/>
      <c r="XAL138" s="857"/>
      <c r="XAM138" s="857"/>
      <c r="XAN138" s="857"/>
      <c r="XAO138" s="857"/>
      <c r="XAP138" s="857"/>
      <c r="XAQ138" s="857"/>
      <c r="XAR138" s="857"/>
      <c r="XAS138" s="857"/>
      <c r="XAT138" s="857"/>
      <c r="XAU138" s="857"/>
      <c r="XAV138" s="857"/>
      <c r="XAW138" s="857"/>
      <c r="XAX138" s="857"/>
      <c r="XAY138" s="857"/>
      <c r="XAZ138" s="857"/>
      <c r="XBA138" s="857"/>
      <c r="XBB138" s="857"/>
      <c r="XBC138" s="857"/>
      <c r="XBD138" s="857"/>
      <c r="XBE138" s="857"/>
      <c r="XBF138" s="857"/>
      <c r="XBG138" s="857"/>
      <c r="XBH138" s="857"/>
      <c r="XBI138" s="857"/>
      <c r="XBJ138" s="857"/>
      <c r="XBK138" s="857"/>
      <c r="XBL138" s="857"/>
      <c r="XBM138" s="857"/>
      <c r="XBN138" s="857"/>
      <c r="XBO138" s="857"/>
      <c r="XBP138" s="857"/>
      <c r="XBQ138" s="857"/>
      <c r="XBR138" s="857"/>
      <c r="XBS138" s="857"/>
      <c r="XBT138" s="857"/>
      <c r="XBU138" s="857"/>
      <c r="XBV138" s="857"/>
      <c r="XBW138" s="857"/>
      <c r="XBX138" s="857"/>
      <c r="XBY138" s="857"/>
      <c r="XBZ138" s="857"/>
      <c r="XCA138" s="857"/>
      <c r="XCB138" s="857"/>
      <c r="XCC138" s="857"/>
      <c r="XCD138" s="857"/>
      <c r="XCE138" s="857"/>
      <c r="XCF138" s="857"/>
      <c r="XCG138" s="857"/>
      <c r="XCH138" s="857"/>
      <c r="XCI138" s="857"/>
      <c r="XCJ138" s="857"/>
      <c r="XCK138" s="857"/>
      <c r="XCL138" s="857"/>
      <c r="XCM138" s="857"/>
      <c r="XCN138" s="857"/>
      <c r="XCO138" s="857"/>
      <c r="XCP138" s="857"/>
      <c r="XCQ138" s="857"/>
      <c r="XCR138" s="857"/>
      <c r="XCS138" s="857"/>
      <c r="XCT138" s="857"/>
      <c r="XCU138" s="857"/>
      <c r="XCV138" s="857"/>
      <c r="XCW138" s="857"/>
      <c r="XCX138" s="857"/>
      <c r="XCY138" s="857"/>
      <c r="XCZ138" s="857"/>
      <c r="XDA138" s="857"/>
      <c r="XDB138" s="857"/>
      <c r="XDC138" s="857"/>
      <c r="XDD138" s="857"/>
      <c r="XDE138" s="857"/>
      <c r="XDF138" s="857"/>
      <c r="XDG138" s="857"/>
      <c r="XDH138" s="857"/>
      <c r="XDI138" s="857"/>
      <c r="XDJ138" s="857"/>
      <c r="XDK138" s="857"/>
      <c r="XDL138" s="857"/>
      <c r="XDM138" s="857"/>
      <c r="XDN138" s="857"/>
      <c r="XDO138" s="857"/>
      <c r="XDP138" s="857"/>
      <c r="XDQ138" s="857"/>
      <c r="XDR138" s="857"/>
      <c r="XDS138" s="857"/>
      <c r="XDT138" s="857"/>
      <c r="XDU138" s="857"/>
      <c r="XDV138" s="857"/>
      <c r="XDW138" s="857"/>
      <c r="XDX138" s="857"/>
      <c r="XDY138" s="857"/>
      <c r="XDZ138" s="857"/>
      <c r="XEA138" s="857"/>
      <c r="XEB138" s="857"/>
      <c r="XEC138" s="857"/>
      <c r="XED138" s="857"/>
      <c r="XEE138" s="857"/>
      <c r="XEF138" s="857"/>
      <c r="XEG138" s="857"/>
      <c r="XEH138" s="857"/>
      <c r="XEI138" s="857"/>
      <c r="XEJ138" s="857"/>
      <c r="XEK138" s="857"/>
      <c r="XEL138" s="857"/>
      <c r="XEM138" s="857"/>
      <c r="XEN138" s="857"/>
      <c r="XEO138" s="857"/>
      <c r="XEP138" s="857"/>
      <c r="XEQ138" s="857"/>
      <c r="XER138" s="857"/>
      <c r="XES138" s="857"/>
      <c r="XET138" s="857"/>
      <c r="XEU138" s="857"/>
      <c r="XEV138" s="857"/>
      <c r="XEW138" s="857"/>
      <c r="XEX138" s="857"/>
      <c r="XEY138" s="857"/>
      <c r="XEZ138" s="857"/>
      <c r="XFA138" s="857"/>
      <c r="XFB138" s="857"/>
      <c r="XFC138" s="857"/>
      <c r="XFD138" s="857"/>
    </row>
    <row r="139" spans="1:16384" s="579" customFormat="1" ht="168.75" customHeight="1" x14ac:dyDescent="0.25">
      <c r="A139" s="596">
        <v>110</v>
      </c>
      <c r="B139" s="775" t="s">
        <v>394</v>
      </c>
      <c r="C139" s="597">
        <v>80101706</v>
      </c>
      <c r="D139" s="598" t="s">
        <v>409</v>
      </c>
      <c r="E139" s="597" t="s">
        <v>88</v>
      </c>
      <c r="F139" s="597">
        <v>1</v>
      </c>
      <c r="G139" s="599" t="s">
        <v>94</v>
      </c>
      <c r="H139" s="780" t="s">
        <v>484</v>
      </c>
      <c r="I139" s="597" t="s">
        <v>78</v>
      </c>
      <c r="J139" s="597" t="s">
        <v>85</v>
      </c>
      <c r="K139" s="597" t="s">
        <v>709</v>
      </c>
      <c r="L139" s="601">
        <v>48760000</v>
      </c>
      <c r="M139" s="602">
        <v>48760000</v>
      </c>
      <c r="N139" s="603" t="s">
        <v>332</v>
      </c>
      <c r="O139" s="603" t="s">
        <v>50</v>
      </c>
      <c r="P139" s="679" t="s">
        <v>52</v>
      </c>
      <c r="Q139" s="680"/>
      <c r="R139" s="691" t="s">
        <v>536</v>
      </c>
      <c r="S139" s="722" t="s">
        <v>537</v>
      </c>
      <c r="T139" s="698">
        <v>42746</v>
      </c>
      <c r="U139" s="697" t="s">
        <v>538</v>
      </c>
      <c r="V139" s="699" t="s">
        <v>493</v>
      </c>
      <c r="W139" s="696">
        <v>48760000</v>
      </c>
      <c r="X139" s="590"/>
      <c r="Y139" s="696">
        <v>48760000</v>
      </c>
      <c r="Z139" s="696">
        <v>48760000</v>
      </c>
      <c r="AA139" s="697" t="s">
        <v>539</v>
      </c>
      <c r="AB139" s="589"/>
      <c r="AC139" s="589"/>
      <c r="AD139" s="589"/>
      <c r="AE139" s="589"/>
      <c r="AF139" s="589"/>
      <c r="AG139" s="589"/>
      <c r="AH139" s="697" t="s">
        <v>540</v>
      </c>
      <c r="AI139" s="698">
        <v>42746</v>
      </c>
      <c r="AJ139" s="698">
        <v>43094</v>
      </c>
      <c r="AK139" s="699" t="s">
        <v>541</v>
      </c>
      <c r="AL139" s="723" t="s">
        <v>394</v>
      </c>
      <c r="AM139" s="805"/>
      <c r="AN139" s="806"/>
      <c r="AO139" s="806"/>
      <c r="AP139" s="806"/>
      <c r="AQ139" s="806"/>
      <c r="AR139" s="806"/>
      <c r="AS139" s="806"/>
      <c r="AT139" s="806"/>
      <c r="AU139" s="806"/>
      <c r="AV139" s="806"/>
      <c r="AW139" s="806"/>
      <c r="AX139" s="806"/>
      <c r="AY139" s="806"/>
      <c r="AZ139" s="806"/>
      <c r="BA139" s="806"/>
      <c r="BB139" s="806"/>
      <c r="BC139" s="806"/>
      <c r="BD139" s="806"/>
      <c r="BE139" s="806"/>
      <c r="BF139" s="806"/>
      <c r="BG139" s="806"/>
      <c r="BH139" s="806"/>
      <c r="BI139" s="806"/>
      <c r="BJ139" s="806"/>
      <c r="BK139" s="806"/>
      <c r="BL139" s="806"/>
      <c r="BM139" s="806"/>
      <c r="BN139" s="806"/>
      <c r="BO139" s="806"/>
      <c r="BP139" s="806"/>
      <c r="BQ139" s="806"/>
      <c r="BR139" s="806"/>
      <c r="BS139" s="806"/>
      <c r="BT139" s="806"/>
      <c r="BU139" s="806"/>
      <c r="BV139" s="806"/>
      <c r="BW139" s="806"/>
      <c r="BX139" s="806"/>
      <c r="BY139" s="806"/>
      <c r="BZ139" s="806"/>
      <c r="CA139" s="806"/>
      <c r="CB139" s="806"/>
      <c r="CC139" s="806"/>
      <c r="CD139" s="806"/>
      <c r="CE139" s="806"/>
      <c r="CF139" s="806"/>
      <c r="CG139" s="806"/>
      <c r="CH139" s="806"/>
      <c r="CI139" s="806"/>
      <c r="CJ139" s="806"/>
      <c r="CK139" s="806"/>
      <c r="CL139" s="806"/>
      <c r="CM139" s="806"/>
      <c r="CN139" s="806"/>
      <c r="CO139" s="806"/>
      <c r="CP139" s="806"/>
      <c r="CQ139" s="806"/>
      <c r="CR139" s="806"/>
      <c r="CS139" s="806"/>
      <c r="CT139" s="806"/>
      <c r="CU139" s="806"/>
      <c r="CV139" s="806"/>
      <c r="CW139" s="806"/>
      <c r="CX139" s="806"/>
      <c r="CY139" s="806"/>
      <c r="CZ139" s="806"/>
      <c r="DA139" s="806"/>
      <c r="DB139" s="806"/>
      <c r="DC139" s="806"/>
      <c r="DD139" s="806"/>
      <c r="DE139" s="806"/>
      <c r="DF139" s="806"/>
      <c r="DG139" s="806"/>
      <c r="DH139" s="806"/>
      <c r="DI139" s="806"/>
      <c r="DJ139" s="806"/>
      <c r="DK139" s="806"/>
      <c r="DL139" s="806"/>
      <c r="DM139" s="806"/>
      <c r="DN139" s="806"/>
      <c r="DO139" s="806"/>
      <c r="DP139" s="806"/>
      <c r="DQ139" s="806"/>
      <c r="DR139" s="806"/>
      <c r="DS139" s="806"/>
      <c r="DT139" s="806"/>
      <c r="DU139" s="806"/>
      <c r="DV139" s="806"/>
      <c r="DW139" s="806"/>
      <c r="DX139" s="806"/>
      <c r="DY139" s="806"/>
      <c r="DZ139" s="806"/>
      <c r="EA139" s="806"/>
      <c r="EB139" s="806"/>
      <c r="EC139" s="806"/>
      <c r="ED139" s="806"/>
      <c r="EE139" s="806"/>
      <c r="EF139" s="806"/>
      <c r="EG139" s="806"/>
      <c r="EH139" s="806"/>
      <c r="EI139" s="806"/>
      <c r="EJ139" s="806"/>
      <c r="EK139" s="806"/>
      <c r="EL139" s="806"/>
      <c r="EM139" s="806"/>
      <c r="EN139" s="806"/>
      <c r="EO139" s="806"/>
      <c r="EP139" s="806"/>
      <c r="EQ139" s="806"/>
      <c r="ER139" s="806"/>
      <c r="ES139" s="806"/>
      <c r="ET139" s="806"/>
      <c r="EU139" s="806"/>
      <c r="EV139" s="806"/>
      <c r="EW139" s="806"/>
      <c r="EX139" s="806"/>
      <c r="EY139" s="806"/>
      <c r="EZ139" s="806"/>
      <c r="FA139" s="806"/>
      <c r="FB139" s="806"/>
      <c r="FC139" s="806"/>
      <c r="FD139" s="806"/>
      <c r="FE139" s="806"/>
      <c r="FF139" s="806"/>
      <c r="FG139" s="806"/>
      <c r="FH139" s="806"/>
      <c r="FI139" s="806"/>
      <c r="FJ139" s="806"/>
      <c r="FK139" s="806"/>
      <c r="FL139" s="806"/>
      <c r="FM139" s="806"/>
      <c r="FN139" s="806"/>
      <c r="FO139" s="806"/>
      <c r="FP139" s="806"/>
      <c r="FQ139" s="806"/>
      <c r="FR139" s="806"/>
      <c r="FS139" s="806"/>
      <c r="FT139" s="806"/>
      <c r="FU139" s="806"/>
      <c r="FV139" s="806"/>
      <c r="FW139" s="806"/>
      <c r="FX139" s="806"/>
      <c r="FY139" s="806"/>
      <c r="FZ139" s="806"/>
      <c r="GA139" s="806"/>
      <c r="GB139" s="806"/>
      <c r="GC139" s="806"/>
      <c r="GD139" s="806"/>
      <c r="GE139" s="806"/>
      <c r="GF139" s="806"/>
      <c r="GG139" s="806"/>
      <c r="GH139" s="806"/>
      <c r="GI139" s="806"/>
      <c r="GJ139" s="806"/>
      <c r="GK139" s="806"/>
      <c r="GL139" s="806"/>
      <c r="GM139" s="806"/>
      <c r="GN139" s="806"/>
      <c r="GO139" s="806"/>
      <c r="GP139" s="806"/>
      <c r="GQ139" s="806"/>
      <c r="GR139" s="806"/>
      <c r="GS139" s="806"/>
      <c r="GT139" s="806"/>
      <c r="GU139" s="806"/>
      <c r="GV139" s="806"/>
      <c r="GW139" s="806"/>
      <c r="GX139" s="806"/>
      <c r="GY139" s="806"/>
      <c r="GZ139" s="806"/>
      <c r="HA139" s="806"/>
      <c r="HB139" s="806"/>
      <c r="HC139" s="806"/>
      <c r="HD139" s="806"/>
      <c r="HE139" s="806"/>
      <c r="HF139" s="806"/>
      <c r="HG139" s="806"/>
      <c r="HH139" s="806"/>
      <c r="HI139" s="806"/>
      <c r="HJ139" s="806"/>
      <c r="HK139" s="806"/>
      <c r="HL139" s="806"/>
      <c r="HM139" s="806"/>
      <c r="HN139" s="806"/>
      <c r="HO139" s="806"/>
      <c r="HP139" s="806"/>
      <c r="HQ139" s="806"/>
      <c r="HR139" s="806"/>
      <c r="HS139" s="806"/>
      <c r="HT139" s="806"/>
      <c r="HU139" s="806"/>
      <c r="HV139" s="806"/>
      <c r="HW139" s="806"/>
      <c r="HX139" s="806"/>
      <c r="HY139" s="806"/>
      <c r="HZ139" s="806"/>
      <c r="IA139" s="806"/>
      <c r="IB139" s="806"/>
      <c r="IC139" s="806"/>
      <c r="ID139" s="806"/>
      <c r="IE139" s="806"/>
      <c r="IF139" s="806"/>
      <c r="IG139" s="806"/>
      <c r="IH139" s="806"/>
      <c r="II139" s="806"/>
      <c r="IJ139" s="806"/>
      <c r="IK139" s="806"/>
      <c r="IL139" s="806"/>
      <c r="IM139" s="806"/>
      <c r="IN139" s="806"/>
      <c r="IO139" s="806"/>
      <c r="IP139" s="806"/>
      <c r="IQ139" s="806"/>
      <c r="IR139" s="806"/>
      <c r="IS139" s="806"/>
      <c r="IT139" s="806"/>
      <c r="IU139" s="806"/>
      <c r="IV139" s="806"/>
      <c r="IW139" s="806"/>
      <c r="IX139" s="806"/>
      <c r="IY139" s="806"/>
      <c r="IZ139" s="806"/>
      <c r="JA139" s="806"/>
      <c r="JB139" s="806"/>
      <c r="JC139" s="806"/>
      <c r="JD139" s="806"/>
      <c r="JE139" s="806"/>
      <c r="JF139" s="806"/>
      <c r="JG139" s="806"/>
      <c r="JH139" s="806"/>
      <c r="JI139" s="806"/>
      <c r="JJ139" s="806"/>
      <c r="JK139" s="806"/>
      <c r="JL139" s="806"/>
      <c r="JM139" s="806"/>
      <c r="JN139" s="806"/>
      <c r="JO139" s="806"/>
      <c r="JP139" s="806"/>
      <c r="JQ139" s="806"/>
      <c r="JR139" s="806"/>
      <c r="JS139" s="806"/>
      <c r="JT139" s="806"/>
      <c r="JU139" s="806"/>
      <c r="JV139" s="806"/>
      <c r="JW139" s="806"/>
      <c r="JX139" s="806"/>
      <c r="JY139" s="806"/>
      <c r="JZ139" s="806"/>
      <c r="KA139" s="806"/>
      <c r="KB139" s="806"/>
      <c r="KC139" s="806"/>
      <c r="KD139" s="806"/>
      <c r="KE139" s="806"/>
      <c r="KF139" s="806"/>
      <c r="KG139" s="806"/>
      <c r="KH139" s="806"/>
      <c r="KI139" s="806"/>
      <c r="KJ139" s="806"/>
      <c r="KK139" s="806"/>
      <c r="KL139" s="806"/>
      <c r="KM139" s="806"/>
      <c r="KN139" s="806"/>
      <c r="KO139" s="806"/>
      <c r="KP139" s="806"/>
      <c r="KQ139" s="806"/>
      <c r="KR139" s="806"/>
      <c r="KS139" s="806"/>
      <c r="KT139" s="806"/>
      <c r="KU139" s="806"/>
      <c r="KV139" s="806"/>
      <c r="KW139" s="806"/>
      <c r="KX139" s="806"/>
      <c r="KY139" s="806"/>
      <c r="KZ139" s="806"/>
      <c r="LA139" s="806"/>
      <c r="LB139" s="806"/>
      <c r="LC139" s="806"/>
      <c r="LD139" s="806"/>
      <c r="LE139" s="806"/>
      <c r="LF139" s="806"/>
      <c r="LG139" s="806"/>
      <c r="LH139" s="806"/>
      <c r="LI139" s="806"/>
      <c r="LJ139" s="806"/>
      <c r="LK139" s="806"/>
      <c r="LL139" s="806"/>
      <c r="LM139" s="806"/>
      <c r="LN139" s="806"/>
      <c r="LO139" s="806"/>
      <c r="LP139" s="806"/>
      <c r="LQ139" s="806"/>
      <c r="LR139" s="806"/>
      <c r="LS139" s="806"/>
      <c r="LT139" s="806"/>
      <c r="LU139" s="806"/>
      <c r="LV139" s="806"/>
      <c r="LW139" s="806"/>
      <c r="LX139" s="806"/>
      <c r="LY139" s="806"/>
      <c r="LZ139" s="806"/>
      <c r="MA139" s="806"/>
      <c r="MB139" s="806"/>
      <c r="MC139" s="806"/>
      <c r="MD139" s="806"/>
      <c r="ME139" s="806"/>
      <c r="MF139" s="806"/>
      <c r="MG139" s="806"/>
      <c r="MH139" s="806"/>
      <c r="MI139" s="806"/>
      <c r="MJ139" s="806"/>
      <c r="MK139" s="806"/>
      <c r="ML139" s="806"/>
      <c r="MM139" s="806"/>
      <c r="MN139" s="806"/>
      <c r="MO139" s="806"/>
      <c r="MP139" s="806"/>
      <c r="MQ139" s="806"/>
      <c r="MR139" s="806"/>
      <c r="MS139" s="806"/>
      <c r="MT139" s="806"/>
      <c r="MU139" s="806"/>
      <c r="MV139" s="806"/>
      <c r="MW139" s="806"/>
      <c r="MX139" s="806"/>
      <c r="MY139" s="806"/>
      <c r="MZ139" s="806"/>
      <c r="NA139" s="806"/>
      <c r="NB139" s="806"/>
      <c r="NC139" s="806"/>
      <c r="ND139" s="806"/>
      <c r="NE139" s="806"/>
      <c r="NF139" s="806"/>
      <c r="NG139" s="806"/>
      <c r="NH139" s="806"/>
      <c r="NI139" s="806"/>
      <c r="NJ139" s="806"/>
      <c r="NK139" s="806"/>
      <c r="NL139" s="806"/>
      <c r="NM139" s="806"/>
      <c r="NN139" s="806"/>
      <c r="NO139" s="806"/>
      <c r="NP139" s="806"/>
      <c r="NQ139" s="806"/>
      <c r="NR139" s="806"/>
      <c r="NS139" s="806"/>
      <c r="NT139" s="806"/>
      <c r="NU139" s="806"/>
      <c r="NV139" s="806"/>
      <c r="NW139" s="806"/>
      <c r="NX139" s="806"/>
      <c r="NY139" s="806"/>
      <c r="NZ139" s="806"/>
      <c r="OA139" s="806"/>
      <c r="OB139" s="806"/>
      <c r="OC139" s="806"/>
      <c r="OD139" s="806"/>
      <c r="OE139" s="806"/>
      <c r="OF139" s="806"/>
      <c r="OG139" s="806"/>
      <c r="OH139" s="806"/>
      <c r="OI139" s="806"/>
      <c r="OJ139" s="806"/>
      <c r="OK139" s="806"/>
      <c r="OL139" s="806"/>
      <c r="OM139" s="806"/>
      <c r="ON139" s="806"/>
      <c r="OO139" s="806"/>
      <c r="OP139" s="806"/>
      <c r="OQ139" s="806"/>
      <c r="OR139" s="806"/>
      <c r="OS139" s="806"/>
      <c r="OT139" s="806"/>
      <c r="OU139" s="806"/>
      <c r="OV139" s="806"/>
      <c r="OW139" s="806"/>
      <c r="OX139" s="806"/>
      <c r="OY139" s="806"/>
      <c r="OZ139" s="806"/>
      <c r="PA139" s="806"/>
      <c r="PB139" s="806"/>
      <c r="PC139" s="806"/>
      <c r="PD139" s="806"/>
      <c r="PE139" s="806"/>
      <c r="PF139" s="806"/>
      <c r="PG139" s="806"/>
      <c r="PH139" s="806"/>
      <c r="PI139" s="806"/>
      <c r="PJ139" s="806"/>
      <c r="PK139" s="806"/>
      <c r="PL139" s="806"/>
      <c r="PM139" s="806"/>
      <c r="PN139" s="806"/>
      <c r="PO139" s="806"/>
      <c r="PP139" s="806"/>
      <c r="PQ139" s="806"/>
      <c r="PR139" s="806"/>
      <c r="PS139" s="806"/>
      <c r="PT139" s="806"/>
      <c r="PU139" s="806"/>
      <c r="PV139" s="806"/>
      <c r="PW139" s="806"/>
      <c r="PX139" s="806"/>
      <c r="PY139" s="806"/>
      <c r="PZ139" s="806"/>
      <c r="QA139" s="806"/>
      <c r="QB139" s="806"/>
      <c r="QC139" s="806"/>
      <c r="QD139" s="806"/>
      <c r="QE139" s="806"/>
      <c r="QF139" s="806"/>
      <c r="QG139" s="806"/>
      <c r="QH139" s="806"/>
      <c r="QI139" s="806"/>
      <c r="QJ139" s="806"/>
      <c r="QK139" s="806"/>
      <c r="QL139" s="806"/>
      <c r="QM139" s="806"/>
      <c r="QN139" s="806"/>
      <c r="QO139" s="806"/>
      <c r="QP139" s="806"/>
      <c r="QQ139" s="806"/>
      <c r="QR139" s="806"/>
      <c r="QS139" s="806"/>
      <c r="QT139" s="806"/>
      <c r="QU139" s="806"/>
      <c r="QV139" s="806"/>
      <c r="QW139" s="806"/>
      <c r="QX139" s="806"/>
      <c r="QY139" s="806"/>
      <c r="QZ139" s="806"/>
      <c r="RA139" s="806"/>
      <c r="RB139" s="806"/>
      <c r="RC139" s="806"/>
      <c r="RD139" s="806"/>
      <c r="RE139" s="806"/>
      <c r="RF139" s="806"/>
      <c r="RG139" s="806"/>
      <c r="RH139" s="806"/>
      <c r="RI139" s="806"/>
      <c r="RJ139" s="806"/>
      <c r="RK139" s="806"/>
      <c r="RL139" s="806"/>
      <c r="RM139" s="806"/>
      <c r="RN139" s="806"/>
      <c r="RO139" s="806"/>
      <c r="RP139" s="806"/>
      <c r="RQ139" s="806"/>
      <c r="RR139" s="806"/>
      <c r="RS139" s="806"/>
      <c r="RT139" s="806"/>
      <c r="RU139" s="806"/>
      <c r="RV139" s="806"/>
      <c r="RW139" s="806"/>
      <c r="RX139" s="806"/>
      <c r="RY139" s="806"/>
      <c r="RZ139" s="806"/>
      <c r="SA139" s="806"/>
      <c r="SB139" s="806"/>
      <c r="SC139" s="806"/>
      <c r="SD139" s="806"/>
      <c r="SE139" s="806"/>
      <c r="SF139" s="806"/>
      <c r="SG139" s="806"/>
      <c r="SH139" s="806"/>
      <c r="SI139" s="806"/>
      <c r="SJ139" s="806"/>
      <c r="SK139" s="806"/>
      <c r="SL139" s="806"/>
      <c r="SM139" s="806"/>
      <c r="SN139" s="806"/>
      <c r="SO139" s="806"/>
      <c r="SP139" s="806"/>
      <c r="SQ139" s="806"/>
      <c r="SR139" s="806"/>
      <c r="SS139" s="806"/>
      <c r="ST139" s="806"/>
      <c r="SU139" s="806"/>
      <c r="SV139" s="806"/>
      <c r="SW139" s="806"/>
      <c r="SX139" s="806"/>
      <c r="SY139" s="806"/>
      <c r="SZ139" s="806"/>
      <c r="TA139" s="806"/>
      <c r="TB139" s="806"/>
      <c r="TC139" s="806"/>
      <c r="TD139" s="806"/>
      <c r="TE139" s="806"/>
      <c r="TF139" s="806"/>
      <c r="TG139" s="806"/>
      <c r="TH139" s="806"/>
      <c r="TI139" s="806"/>
      <c r="TJ139" s="806"/>
      <c r="TK139" s="806"/>
      <c r="TL139" s="806"/>
      <c r="TM139" s="806"/>
      <c r="TN139" s="806"/>
      <c r="TO139" s="806"/>
      <c r="TP139" s="806"/>
      <c r="TQ139" s="806"/>
      <c r="TR139" s="806"/>
      <c r="TS139" s="806"/>
      <c r="TT139" s="806"/>
      <c r="TU139" s="806"/>
      <c r="TV139" s="806"/>
      <c r="TW139" s="806"/>
      <c r="TX139" s="806"/>
      <c r="TY139" s="806"/>
      <c r="TZ139" s="806"/>
      <c r="UA139" s="806"/>
      <c r="UB139" s="806"/>
      <c r="UC139" s="806"/>
      <c r="UD139" s="806"/>
      <c r="UE139" s="806"/>
      <c r="UF139" s="806"/>
      <c r="UG139" s="806"/>
      <c r="UH139" s="806"/>
      <c r="UI139" s="806"/>
      <c r="UJ139" s="806"/>
      <c r="UK139" s="806"/>
      <c r="UL139" s="806"/>
      <c r="UM139" s="806"/>
      <c r="UN139" s="806"/>
      <c r="UO139" s="806"/>
      <c r="UP139" s="806"/>
      <c r="UQ139" s="806"/>
      <c r="UR139" s="806"/>
      <c r="US139" s="806"/>
      <c r="UT139" s="806"/>
      <c r="UU139" s="806"/>
      <c r="UV139" s="806"/>
      <c r="UW139" s="806"/>
      <c r="UX139" s="806"/>
      <c r="UY139" s="806"/>
      <c r="UZ139" s="806"/>
      <c r="VA139" s="806"/>
      <c r="VB139" s="806"/>
      <c r="VC139" s="806"/>
      <c r="VD139" s="806"/>
      <c r="VE139" s="806"/>
      <c r="VF139" s="806"/>
      <c r="VG139" s="806"/>
      <c r="VH139" s="806"/>
      <c r="VI139" s="806"/>
      <c r="VJ139" s="806"/>
      <c r="VK139" s="806"/>
      <c r="VL139" s="806"/>
      <c r="VM139" s="806"/>
      <c r="VN139" s="806"/>
      <c r="VO139" s="806"/>
      <c r="VP139" s="806"/>
      <c r="VQ139" s="806"/>
      <c r="VR139" s="806"/>
      <c r="VS139" s="806"/>
      <c r="VT139" s="806"/>
      <c r="VU139" s="806"/>
      <c r="VV139" s="806"/>
      <c r="VW139" s="806"/>
      <c r="VX139" s="806"/>
      <c r="VY139" s="806"/>
      <c r="VZ139" s="806"/>
      <c r="WA139" s="806"/>
      <c r="WB139" s="806"/>
      <c r="WC139" s="806"/>
      <c r="WD139" s="806"/>
      <c r="WE139" s="806"/>
      <c r="WF139" s="806"/>
      <c r="WG139" s="806"/>
      <c r="WH139" s="806"/>
      <c r="WI139" s="806"/>
      <c r="WJ139" s="806"/>
      <c r="WK139" s="806"/>
      <c r="WL139" s="806"/>
      <c r="WM139" s="806"/>
      <c r="WN139" s="806"/>
      <c r="WO139" s="806"/>
      <c r="WP139" s="806"/>
      <c r="WQ139" s="806"/>
      <c r="WR139" s="806"/>
      <c r="WS139" s="806"/>
      <c r="WT139" s="806"/>
      <c r="WU139" s="806"/>
      <c r="WV139" s="806"/>
      <c r="WW139" s="806"/>
      <c r="WX139" s="806"/>
      <c r="WY139" s="806"/>
      <c r="WZ139" s="806"/>
      <c r="XA139" s="806"/>
      <c r="XB139" s="806"/>
      <c r="XC139" s="806"/>
      <c r="XD139" s="806"/>
      <c r="XE139" s="806"/>
      <c r="XF139" s="806"/>
      <c r="XG139" s="806"/>
      <c r="XH139" s="806"/>
      <c r="XI139" s="806"/>
      <c r="XJ139" s="806"/>
      <c r="XK139" s="806"/>
      <c r="XL139" s="806"/>
      <c r="XM139" s="806"/>
      <c r="XN139" s="806"/>
      <c r="XO139" s="806"/>
      <c r="XP139" s="806"/>
      <c r="XQ139" s="806"/>
      <c r="XR139" s="806"/>
      <c r="XS139" s="806"/>
      <c r="XT139" s="806"/>
      <c r="XU139" s="806"/>
      <c r="XV139" s="806"/>
      <c r="XW139" s="806"/>
      <c r="XX139" s="806"/>
      <c r="XY139" s="806"/>
      <c r="XZ139" s="806"/>
      <c r="YA139" s="806"/>
      <c r="YB139" s="806"/>
      <c r="YC139" s="806"/>
      <c r="YD139" s="806"/>
      <c r="YE139" s="806"/>
      <c r="YF139" s="806"/>
      <c r="YG139" s="806"/>
      <c r="YH139" s="806"/>
      <c r="YI139" s="806"/>
      <c r="YJ139" s="806"/>
      <c r="YK139" s="806"/>
      <c r="YL139" s="806"/>
      <c r="YM139" s="806"/>
      <c r="YN139" s="806"/>
      <c r="YO139" s="806"/>
      <c r="YP139" s="806"/>
      <c r="YQ139" s="806"/>
      <c r="YR139" s="806"/>
      <c r="YS139" s="806"/>
      <c r="YT139" s="806"/>
      <c r="YU139" s="806"/>
      <c r="YV139" s="806"/>
      <c r="YW139" s="806"/>
      <c r="YX139" s="806"/>
      <c r="YY139" s="806"/>
      <c r="YZ139" s="806"/>
      <c r="ZA139" s="806"/>
      <c r="ZB139" s="806"/>
      <c r="ZC139" s="806"/>
      <c r="ZD139" s="806"/>
      <c r="ZE139" s="806"/>
      <c r="ZF139" s="806"/>
      <c r="ZG139" s="806"/>
      <c r="ZH139" s="806"/>
      <c r="ZI139" s="806"/>
      <c r="ZJ139" s="806"/>
      <c r="ZK139" s="806"/>
      <c r="ZL139" s="806"/>
      <c r="ZM139" s="806"/>
      <c r="ZN139" s="806"/>
      <c r="ZO139" s="806"/>
      <c r="ZP139" s="806"/>
      <c r="ZQ139" s="806"/>
      <c r="ZR139" s="806"/>
      <c r="ZS139" s="806"/>
      <c r="ZT139" s="806"/>
      <c r="ZU139" s="806"/>
      <c r="ZV139" s="806"/>
      <c r="ZW139" s="806"/>
      <c r="ZX139" s="806"/>
      <c r="ZY139" s="806"/>
      <c r="ZZ139" s="806"/>
      <c r="AAA139" s="806"/>
      <c r="AAB139" s="806"/>
      <c r="AAC139" s="806"/>
      <c r="AAD139" s="806"/>
      <c r="AAE139" s="806"/>
      <c r="AAF139" s="806"/>
      <c r="AAG139" s="806"/>
      <c r="AAH139" s="806"/>
      <c r="AAI139" s="806"/>
      <c r="AAJ139" s="806"/>
      <c r="AAK139" s="806"/>
      <c r="AAL139" s="806"/>
      <c r="AAM139" s="806"/>
      <c r="AAN139" s="806"/>
      <c r="AAO139" s="806"/>
      <c r="AAP139" s="806"/>
      <c r="AAQ139" s="806"/>
      <c r="AAR139" s="806"/>
      <c r="AAS139" s="806"/>
      <c r="AAT139" s="806"/>
      <c r="AAU139" s="806"/>
      <c r="AAV139" s="806"/>
      <c r="AAW139" s="806"/>
      <c r="AAX139" s="806"/>
      <c r="AAY139" s="806"/>
      <c r="AAZ139" s="806"/>
      <c r="ABA139" s="806"/>
      <c r="ABB139" s="806"/>
      <c r="ABC139" s="806"/>
      <c r="ABD139" s="806"/>
      <c r="ABE139" s="806"/>
      <c r="ABF139" s="806"/>
      <c r="ABG139" s="806"/>
      <c r="ABH139" s="806"/>
      <c r="ABI139" s="806"/>
      <c r="ABJ139" s="806"/>
      <c r="ABK139" s="806"/>
      <c r="ABL139" s="806"/>
      <c r="ABM139" s="806"/>
      <c r="ABN139" s="806"/>
      <c r="ABO139" s="806"/>
      <c r="ABP139" s="806"/>
      <c r="ABQ139" s="806"/>
      <c r="ABR139" s="806"/>
      <c r="ABS139" s="806"/>
      <c r="ABT139" s="806"/>
      <c r="ABU139" s="806"/>
      <c r="ABV139" s="806"/>
      <c r="ABW139" s="806"/>
      <c r="ABX139" s="806"/>
      <c r="ABY139" s="806"/>
      <c r="ABZ139" s="806"/>
      <c r="ACA139" s="806"/>
      <c r="ACB139" s="806"/>
      <c r="ACC139" s="806"/>
      <c r="ACD139" s="806"/>
      <c r="ACE139" s="806"/>
      <c r="ACF139" s="806"/>
      <c r="ACG139" s="806"/>
      <c r="ACH139" s="806"/>
      <c r="ACI139" s="806"/>
      <c r="ACJ139" s="806"/>
      <c r="ACK139" s="806"/>
      <c r="ACL139" s="806"/>
      <c r="ACM139" s="806"/>
      <c r="ACN139" s="806"/>
      <c r="ACO139" s="806"/>
      <c r="ACP139" s="806"/>
      <c r="ACQ139" s="806"/>
      <c r="ACR139" s="806"/>
      <c r="ACS139" s="806"/>
      <c r="ACT139" s="806"/>
      <c r="ACU139" s="806"/>
      <c r="ACV139" s="806"/>
      <c r="ACW139" s="806"/>
      <c r="ACX139" s="806"/>
      <c r="ACY139" s="806"/>
      <c r="ACZ139" s="806"/>
      <c r="ADA139" s="806"/>
      <c r="ADB139" s="806"/>
      <c r="ADC139" s="806"/>
      <c r="ADD139" s="806"/>
      <c r="ADE139" s="806"/>
      <c r="ADF139" s="806"/>
      <c r="ADG139" s="806"/>
      <c r="ADH139" s="806"/>
      <c r="ADI139" s="806"/>
      <c r="ADJ139" s="806"/>
      <c r="ADK139" s="806"/>
      <c r="ADL139" s="806"/>
      <c r="ADM139" s="806"/>
      <c r="ADN139" s="806"/>
      <c r="ADO139" s="806"/>
      <c r="ADP139" s="806"/>
      <c r="ADQ139" s="806"/>
      <c r="ADR139" s="806"/>
      <c r="ADS139" s="806"/>
      <c r="ADT139" s="806"/>
      <c r="ADU139" s="806"/>
      <c r="ADV139" s="806"/>
      <c r="ADW139" s="806"/>
      <c r="ADX139" s="806"/>
      <c r="ADY139" s="806"/>
      <c r="ADZ139" s="806"/>
      <c r="AEA139" s="806"/>
      <c r="AEB139" s="806"/>
      <c r="AEC139" s="806"/>
      <c r="AED139" s="806"/>
      <c r="AEE139" s="806"/>
      <c r="AEF139" s="806"/>
      <c r="AEG139" s="806"/>
      <c r="AEH139" s="806"/>
      <c r="AEI139" s="806"/>
      <c r="AEJ139" s="806"/>
      <c r="AEK139" s="806"/>
      <c r="AEL139" s="806"/>
      <c r="AEM139" s="806"/>
      <c r="AEN139" s="806"/>
      <c r="AEO139" s="806"/>
      <c r="AEP139" s="806"/>
      <c r="AEQ139" s="806"/>
      <c r="AER139" s="806"/>
      <c r="AES139" s="806"/>
      <c r="AET139" s="806"/>
      <c r="AEU139" s="806"/>
      <c r="AEV139" s="806"/>
      <c r="AEW139" s="806"/>
      <c r="AEX139" s="806"/>
      <c r="AEY139" s="806"/>
      <c r="AEZ139" s="806"/>
      <c r="AFA139" s="806"/>
      <c r="AFB139" s="806"/>
      <c r="AFC139" s="806"/>
      <c r="AFD139" s="806"/>
      <c r="AFE139" s="806"/>
      <c r="AFF139" s="806"/>
      <c r="AFG139" s="806"/>
      <c r="AFH139" s="806"/>
      <c r="AFI139" s="806"/>
      <c r="AFJ139" s="806"/>
      <c r="AFK139" s="806"/>
      <c r="AFL139" s="806"/>
      <c r="AFM139" s="806"/>
      <c r="AFN139" s="806"/>
      <c r="AFO139" s="806"/>
      <c r="AFP139" s="806"/>
      <c r="AFQ139" s="806"/>
      <c r="AFR139" s="806"/>
      <c r="AFS139" s="806"/>
      <c r="AFT139" s="806"/>
      <c r="AFU139" s="806"/>
      <c r="AFV139" s="806"/>
      <c r="AFW139" s="806"/>
      <c r="AFX139" s="806"/>
      <c r="AFY139" s="806"/>
      <c r="AFZ139" s="806"/>
      <c r="AGA139" s="806"/>
      <c r="AGB139" s="806"/>
      <c r="AGC139" s="806"/>
      <c r="AGD139" s="806"/>
      <c r="AGE139" s="806"/>
      <c r="AGF139" s="806"/>
      <c r="AGG139" s="806"/>
      <c r="AGH139" s="806"/>
      <c r="AGI139" s="806"/>
      <c r="AGJ139" s="806"/>
      <c r="AGK139" s="806"/>
      <c r="AGL139" s="806"/>
      <c r="AGM139" s="806"/>
      <c r="AGN139" s="806"/>
      <c r="AGO139" s="806"/>
      <c r="AGP139" s="806"/>
      <c r="AGQ139" s="806"/>
      <c r="AGR139" s="806"/>
      <c r="AGS139" s="806"/>
      <c r="AGT139" s="806"/>
      <c r="AGU139" s="806"/>
      <c r="AGV139" s="806"/>
      <c r="AGW139" s="806"/>
      <c r="AGX139" s="806"/>
      <c r="AGY139" s="806"/>
      <c r="AGZ139" s="806"/>
      <c r="AHA139" s="806"/>
      <c r="AHB139" s="806"/>
      <c r="AHC139" s="806"/>
      <c r="AHD139" s="806"/>
      <c r="AHE139" s="806"/>
      <c r="AHF139" s="806"/>
      <c r="AHG139" s="806"/>
      <c r="AHH139" s="806"/>
      <c r="AHI139" s="806"/>
      <c r="AHJ139" s="806"/>
      <c r="AHK139" s="806"/>
      <c r="AHL139" s="806"/>
      <c r="AHM139" s="806"/>
      <c r="AHN139" s="806"/>
      <c r="AHO139" s="806"/>
      <c r="AHP139" s="806"/>
      <c r="AHQ139" s="806"/>
      <c r="AHR139" s="806"/>
      <c r="AHS139" s="806"/>
      <c r="AHT139" s="806"/>
      <c r="AHU139" s="806"/>
      <c r="AHV139" s="806"/>
      <c r="AHW139" s="806"/>
      <c r="AHX139" s="806"/>
      <c r="AHY139" s="806"/>
      <c r="AHZ139" s="806"/>
      <c r="AIA139" s="806"/>
      <c r="AIB139" s="806"/>
      <c r="AIC139" s="806"/>
      <c r="AID139" s="806"/>
      <c r="AIE139" s="806"/>
      <c r="AIF139" s="806"/>
      <c r="AIG139" s="806"/>
      <c r="AIH139" s="806"/>
      <c r="AII139" s="806"/>
      <c r="AIJ139" s="806"/>
      <c r="AIK139" s="806"/>
      <c r="AIL139" s="806"/>
      <c r="AIM139" s="806"/>
      <c r="AIN139" s="806"/>
      <c r="AIO139" s="806"/>
      <c r="AIP139" s="806"/>
      <c r="AIQ139" s="806"/>
      <c r="AIR139" s="806"/>
      <c r="AIS139" s="806"/>
      <c r="AIT139" s="806"/>
      <c r="AIU139" s="806"/>
      <c r="AIV139" s="806"/>
      <c r="AIW139" s="806"/>
      <c r="AIX139" s="806"/>
      <c r="AIY139" s="806"/>
      <c r="AIZ139" s="806"/>
      <c r="AJA139" s="806"/>
      <c r="AJB139" s="806"/>
      <c r="AJC139" s="806"/>
      <c r="AJD139" s="806"/>
      <c r="AJE139" s="806"/>
      <c r="AJF139" s="806"/>
      <c r="AJG139" s="806"/>
      <c r="AJH139" s="806"/>
      <c r="AJI139" s="806"/>
      <c r="AJJ139" s="806"/>
      <c r="AJK139" s="806"/>
      <c r="AJL139" s="806"/>
      <c r="AJM139" s="806"/>
      <c r="AJN139" s="806"/>
      <c r="AJO139" s="806"/>
      <c r="AJP139" s="806"/>
      <c r="AJQ139" s="806"/>
      <c r="AJR139" s="806"/>
      <c r="AJS139" s="806"/>
      <c r="AJT139" s="806"/>
      <c r="AJU139" s="806"/>
      <c r="AJV139" s="806"/>
      <c r="AJW139" s="806"/>
      <c r="AJX139" s="806"/>
      <c r="AJY139" s="806"/>
      <c r="AJZ139" s="806"/>
      <c r="AKA139" s="806"/>
      <c r="AKB139" s="806"/>
      <c r="AKC139" s="806"/>
      <c r="AKD139" s="806"/>
      <c r="AKE139" s="806"/>
      <c r="AKF139" s="806"/>
      <c r="AKG139" s="806"/>
      <c r="AKH139" s="806"/>
      <c r="AKI139" s="806"/>
      <c r="AKJ139" s="806"/>
      <c r="AKK139" s="806"/>
      <c r="AKL139" s="806"/>
      <c r="AKM139" s="806"/>
      <c r="AKN139" s="806"/>
      <c r="AKO139" s="806"/>
      <c r="AKP139" s="806"/>
      <c r="AKQ139" s="806"/>
      <c r="AKR139" s="806"/>
      <c r="AKS139" s="806"/>
      <c r="AKT139" s="806"/>
      <c r="AKU139" s="806"/>
      <c r="AKV139" s="806"/>
      <c r="AKW139" s="806"/>
      <c r="AKX139" s="806"/>
      <c r="AKY139" s="806"/>
      <c r="AKZ139" s="806"/>
      <c r="ALA139" s="806"/>
      <c r="ALB139" s="806"/>
      <c r="ALC139" s="806"/>
      <c r="ALD139" s="806"/>
      <c r="ALE139" s="806"/>
      <c r="ALF139" s="806"/>
      <c r="ALG139" s="806"/>
      <c r="ALH139" s="806"/>
      <c r="ALI139" s="806"/>
      <c r="ALJ139" s="806"/>
      <c r="ALK139" s="806"/>
      <c r="ALL139" s="806"/>
      <c r="ALM139" s="806"/>
      <c r="ALN139" s="806"/>
      <c r="ALO139" s="806"/>
      <c r="ALP139" s="806"/>
      <c r="ALQ139" s="806"/>
      <c r="ALR139" s="806"/>
      <c r="ALS139" s="806"/>
      <c r="ALT139" s="806"/>
      <c r="ALU139" s="806"/>
      <c r="ALV139" s="806"/>
      <c r="ALW139" s="806"/>
      <c r="ALX139" s="806"/>
      <c r="ALY139" s="806"/>
      <c r="ALZ139" s="806"/>
      <c r="AMA139" s="806"/>
      <c r="AMB139" s="806"/>
      <c r="AMC139" s="806"/>
      <c r="AMD139" s="806"/>
      <c r="AME139" s="806"/>
      <c r="AMF139" s="806"/>
      <c r="AMG139" s="806"/>
      <c r="AMH139" s="806"/>
      <c r="AMI139" s="806"/>
      <c r="AMJ139" s="806"/>
      <c r="AMK139" s="806"/>
      <c r="AML139" s="806"/>
      <c r="AMM139" s="806"/>
      <c r="AMN139" s="806"/>
      <c r="AMO139" s="806"/>
      <c r="AMP139" s="806"/>
      <c r="AMQ139" s="806"/>
      <c r="AMR139" s="806"/>
      <c r="AMS139" s="806"/>
      <c r="AMT139" s="806"/>
      <c r="AMU139" s="806"/>
      <c r="AMV139" s="806"/>
      <c r="AMW139" s="806"/>
      <c r="AMX139" s="806"/>
      <c r="AMY139" s="806"/>
      <c r="AMZ139" s="806"/>
      <c r="ANA139" s="806"/>
      <c r="ANB139" s="806"/>
      <c r="ANC139" s="806"/>
      <c r="AND139" s="806"/>
      <c r="ANE139" s="806"/>
      <c r="ANF139" s="806"/>
      <c r="ANG139" s="806"/>
      <c r="ANH139" s="806"/>
      <c r="ANI139" s="806"/>
      <c r="ANJ139" s="806"/>
      <c r="ANK139" s="806"/>
      <c r="ANL139" s="806"/>
      <c r="ANM139" s="806"/>
      <c r="ANN139" s="806"/>
      <c r="ANO139" s="806"/>
      <c r="ANP139" s="806"/>
      <c r="ANQ139" s="806"/>
      <c r="ANR139" s="806"/>
      <c r="ANS139" s="806"/>
      <c r="ANT139" s="806"/>
      <c r="ANU139" s="806"/>
      <c r="ANV139" s="806"/>
      <c r="ANW139" s="806"/>
      <c r="ANX139" s="806"/>
      <c r="ANY139" s="806"/>
      <c r="ANZ139" s="806"/>
      <c r="AOA139" s="806"/>
      <c r="AOB139" s="806"/>
      <c r="AOC139" s="806"/>
      <c r="AOD139" s="806"/>
      <c r="AOE139" s="806"/>
      <c r="AOF139" s="806"/>
      <c r="AOG139" s="806"/>
      <c r="AOH139" s="806"/>
      <c r="AOI139" s="806"/>
      <c r="AOJ139" s="806"/>
      <c r="AOK139" s="806"/>
      <c r="AOL139" s="806"/>
      <c r="AOM139" s="806"/>
      <c r="AON139" s="806"/>
      <c r="AOO139" s="806"/>
      <c r="AOP139" s="806"/>
      <c r="AOQ139" s="806"/>
      <c r="AOR139" s="806"/>
      <c r="AOS139" s="806"/>
      <c r="AOT139" s="806"/>
      <c r="AOU139" s="806"/>
      <c r="AOV139" s="806"/>
      <c r="AOW139" s="806"/>
      <c r="AOX139" s="806"/>
      <c r="AOY139" s="806"/>
      <c r="AOZ139" s="806"/>
      <c r="APA139" s="806"/>
      <c r="APB139" s="806"/>
      <c r="APC139" s="806"/>
      <c r="APD139" s="806"/>
      <c r="APE139" s="806"/>
      <c r="APF139" s="806"/>
      <c r="APG139" s="806"/>
      <c r="APH139" s="806"/>
      <c r="API139" s="806"/>
      <c r="APJ139" s="806"/>
      <c r="APK139" s="806"/>
      <c r="APL139" s="806"/>
      <c r="APM139" s="806"/>
      <c r="APN139" s="806"/>
      <c r="APO139" s="806"/>
      <c r="APP139" s="806"/>
      <c r="APQ139" s="806"/>
      <c r="APR139" s="806"/>
      <c r="APS139" s="806"/>
      <c r="APT139" s="806"/>
      <c r="APU139" s="806"/>
      <c r="APV139" s="806"/>
      <c r="APW139" s="806"/>
      <c r="APX139" s="806"/>
      <c r="APY139" s="806"/>
      <c r="APZ139" s="806"/>
      <c r="AQA139" s="806"/>
      <c r="AQB139" s="806"/>
      <c r="AQC139" s="806"/>
      <c r="AQD139" s="806"/>
      <c r="AQE139" s="806"/>
      <c r="AQF139" s="806"/>
      <c r="AQG139" s="806"/>
      <c r="AQH139" s="806"/>
      <c r="AQI139" s="806"/>
      <c r="AQJ139" s="806"/>
      <c r="AQK139" s="806"/>
      <c r="AQL139" s="806"/>
      <c r="AQM139" s="806"/>
      <c r="AQN139" s="806"/>
      <c r="AQO139" s="806"/>
      <c r="AQP139" s="806"/>
      <c r="AQQ139" s="806"/>
      <c r="AQR139" s="806"/>
      <c r="AQS139" s="806"/>
      <c r="AQT139" s="806"/>
      <c r="AQU139" s="806"/>
      <c r="AQV139" s="806"/>
      <c r="AQW139" s="806"/>
      <c r="AQX139" s="806"/>
      <c r="AQY139" s="806"/>
      <c r="AQZ139" s="806"/>
      <c r="ARA139" s="806"/>
      <c r="ARB139" s="806"/>
      <c r="ARC139" s="806"/>
      <c r="ARD139" s="806"/>
      <c r="ARE139" s="806"/>
      <c r="ARF139" s="806"/>
      <c r="ARG139" s="806"/>
      <c r="ARH139" s="806"/>
      <c r="ARI139" s="806"/>
      <c r="ARJ139" s="806"/>
      <c r="ARK139" s="806"/>
      <c r="ARL139" s="806"/>
      <c r="ARM139" s="806"/>
      <c r="ARN139" s="806"/>
      <c r="ARO139" s="806"/>
      <c r="ARP139" s="806"/>
      <c r="ARQ139" s="806"/>
      <c r="ARR139" s="806"/>
      <c r="ARS139" s="806"/>
      <c r="ART139" s="806"/>
      <c r="ARU139" s="806"/>
      <c r="ARV139" s="806"/>
      <c r="ARW139" s="806"/>
      <c r="ARX139" s="806"/>
      <c r="ARY139" s="806"/>
      <c r="ARZ139" s="806"/>
      <c r="ASA139" s="806"/>
      <c r="ASB139" s="806"/>
      <c r="ASC139" s="806"/>
      <c r="ASD139" s="806"/>
      <c r="ASE139" s="806"/>
      <c r="ASF139" s="806"/>
      <c r="ASG139" s="806"/>
      <c r="ASH139" s="806"/>
      <c r="ASI139" s="806"/>
      <c r="ASJ139" s="806"/>
      <c r="ASK139" s="806"/>
      <c r="ASL139" s="806"/>
      <c r="ASM139" s="806"/>
      <c r="ASN139" s="806"/>
      <c r="ASO139" s="806"/>
      <c r="ASP139" s="806"/>
      <c r="ASQ139" s="806"/>
      <c r="ASR139" s="806"/>
      <c r="ASS139" s="806"/>
      <c r="AST139" s="806"/>
      <c r="ASU139" s="806"/>
      <c r="ASV139" s="806"/>
      <c r="ASW139" s="806"/>
      <c r="ASX139" s="806"/>
      <c r="ASY139" s="806"/>
      <c r="ASZ139" s="806"/>
      <c r="ATA139" s="806"/>
      <c r="ATB139" s="806"/>
      <c r="ATC139" s="806"/>
      <c r="ATD139" s="806"/>
      <c r="ATE139" s="806"/>
      <c r="ATF139" s="806"/>
      <c r="ATG139" s="806"/>
      <c r="ATH139" s="806"/>
      <c r="ATI139" s="806"/>
      <c r="ATJ139" s="806"/>
      <c r="ATK139" s="806"/>
      <c r="ATL139" s="806"/>
      <c r="ATM139" s="806"/>
      <c r="ATN139" s="806"/>
      <c r="ATO139" s="806"/>
      <c r="ATP139" s="806"/>
      <c r="ATQ139" s="806"/>
      <c r="ATR139" s="806"/>
      <c r="ATS139" s="806"/>
      <c r="ATT139" s="806"/>
      <c r="ATU139" s="806"/>
      <c r="ATV139" s="806"/>
      <c r="ATW139" s="806"/>
      <c r="ATX139" s="806"/>
      <c r="ATY139" s="806"/>
      <c r="ATZ139" s="806"/>
      <c r="AUA139" s="806"/>
      <c r="AUB139" s="806"/>
      <c r="AUC139" s="806"/>
      <c r="AUD139" s="806"/>
      <c r="AUE139" s="806"/>
      <c r="AUF139" s="806"/>
      <c r="AUG139" s="806"/>
      <c r="AUH139" s="806"/>
      <c r="AUI139" s="806"/>
      <c r="AUJ139" s="806"/>
      <c r="AUK139" s="806"/>
      <c r="AUL139" s="806"/>
      <c r="AUM139" s="806"/>
      <c r="AUN139" s="806"/>
      <c r="AUO139" s="806"/>
      <c r="AUP139" s="806"/>
      <c r="AUQ139" s="806"/>
      <c r="AUR139" s="806"/>
      <c r="AUS139" s="806"/>
      <c r="AUT139" s="806"/>
      <c r="AUU139" s="806"/>
      <c r="AUV139" s="806"/>
      <c r="AUW139" s="806"/>
      <c r="AUX139" s="806"/>
      <c r="AUY139" s="806"/>
      <c r="AUZ139" s="806"/>
      <c r="AVA139" s="806"/>
      <c r="AVB139" s="806"/>
      <c r="AVC139" s="806"/>
      <c r="AVD139" s="806"/>
      <c r="AVE139" s="806"/>
      <c r="AVF139" s="806"/>
      <c r="AVG139" s="806"/>
      <c r="AVH139" s="806"/>
      <c r="AVI139" s="806"/>
      <c r="AVJ139" s="806"/>
      <c r="AVK139" s="806"/>
      <c r="AVL139" s="806"/>
      <c r="AVM139" s="806"/>
      <c r="AVN139" s="806"/>
      <c r="AVO139" s="806"/>
      <c r="AVP139" s="806"/>
      <c r="AVQ139" s="806"/>
      <c r="AVR139" s="806"/>
      <c r="AVS139" s="806"/>
      <c r="AVT139" s="806"/>
      <c r="AVU139" s="806"/>
      <c r="AVV139" s="806"/>
      <c r="AVW139" s="806"/>
      <c r="AVX139" s="806"/>
      <c r="AVY139" s="806"/>
      <c r="AVZ139" s="806"/>
      <c r="AWA139" s="806"/>
      <c r="AWB139" s="806"/>
      <c r="AWC139" s="806"/>
      <c r="AWD139" s="806"/>
      <c r="AWE139" s="806"/>
      <c r="AWF139" s="806"/>
      <c r="AWG139" s="806"/>
      <c r="AWH139" s="806"/>
      <c r="AWI139" s="806"/>
      <c r="AWJ139" s="806"/>
      <c r="AWK139" s="806"/>
      <c r="AWL139" s="806"/>
      <c r="AWM139" s="806"/>
      <c r="AWN139" s="806"/>
      <c r="AWO139" s="806"/>
      <c r="AWP139" s="806"/>
      <c r="AWQ139" s="806"/>
      <c r="AWR139" s="806"/>
      <c r="AWS139" s="806"/>
      <c r="AWT139" s="806"/>
      <c r="AWU139" s="806"/>
      <c r="AWV139" s="806"/>
      <c r="AWW139" s="806"/>
      <c r="AWX139" s="806"/>
      <c r="AWY139" s="806"/>
      <c r="AWZ139" s="806"/>
      <c r="AXA139" s="806"/>
      <c r="AXB139" s="806"/>
      <c r="AXC139" s="806"/>
      <c r="AXD139" s="806"/>
      <c r="AXE139" s="806"/>
      <c r="AXF139" s="806"/>
      <c r="AXG139" s="806"/>
      <c r="AXH139" s="806"/>
      <c r="AXI139" s="806"/>
      <c r="AXJ139" s="806"/>
      <c r="AXK139" s="806"/>
      <c r="AXL139" s="806"/>
      <c r="AXM139" s="806"/>
      <c r="AXN139" s="806"/>
      <c r="AXO139" s="806"/>
      <c r="AXP139" s="806"/>
      <c r="AXQ139" s="806"/>
      <c r="AXR139" s="806"/>
      <c r="AXS139" s="806"/>
      <c r="AXT139" s="806"/>
      <c r="AXU139" s="806"/>
      <c r="AXV139" s="806"/>
      <c r="AXW139" s="806"/>
      <c r="AXX139" s="806"/>
      <c r="AXY139" s="806"/>
      <c r="AXZ139" s="806"/>
      <c r="AYA139" s="806"/>
      <c r="AYB139" s="806"/>
      <c r="AYC139" s="806"/>
      <c r="AYD139" s="806"/>
      <c r="AYE139" s="806"/>
      <c r="AYF139" s="806"/>
      <c r="AYG139" s="806"/>
      <c r="AYH139" s="806"/>
      <c r="AYI139" s="806"/>
      <c r="AYJ139" s="806"/>
      <c r="AYK139" s="806"/>
      <c r="AYL139" s="806"/>
      <c r="AYM139" s="806"/>
      <c r="AYN139" s="806"/>
      <c r="AYO139" s="806"/>
      <c r="AYP139" s="806"/>
      <c r="AYQ139" s="806"/>
      <c r="AYR139" s="806"/>
      <c r="AYS139" s="806"/>
      <c r="AYT139" s="806"/>
      <c r="AYU139" s="806"/>
      <c r="AYV139" s="806"/>
      <c r="AYW139" s="806"/>
      <c r="AYX139" s="806"/>
      <c r="AYY139" s="806"/>
      <c r="AYZ139" s="806"/>
      <c r="AZA139" s="806"/>
      <c r="AZB139" s="806"/>
      <c r="AZC139" s="806"/>
      <c r="AZD139" s="806"/>
      <c r="AZE139" s="806"/>
      <c r="AZF139" s="806"/>
      <c r="AZG139" s="806"/>
      <c r="AZH139" s="806"/>
      <c r="AZI139" s="806"/>
      <c r="AZJ139" s="806"/>
      <c r="AZK139" s="806"/>
      <c r="AZL139" s="806"/>
      <c r="AZM139" s="806"/>
      <c r="AZN139" s="806"/>
      <c r="AZO139" s="806"/>
      <c r="AZP139" s="806"/>
      <c r="AZQ139" s="806"/>
      <c r="AZR139" s="806"/>
      <c r="AZS139" s="806"/>
      <c r="AZT139" s="806"/>
      <c r="AZU139" s="806"/>
      <c r="AZV139" s="806"/>
      <c r="AZW139" s="806"/>
      <c r="AZX139" s="806"/>
      <c r="AZY139" s="806"/>
      <c r="AZZ139" s="806"/>
      <c r="BAA139" s="806"/>
      <c r="BAB139" s="806"/>
      <c r="BAC139" s="806"/>
      <c r="BAD139" s="806"/>
      <c r="BAE139" s="806"/>
      <c r="BAF139" s="806"/>
      <c r="BAG139" s="806"/>
      <c r="BAH139" s="806"/>
      <c r="BAI139" s="806"/>
      <c r="BAJ139" s="806"/>
      <c r="BAK139" s="806"/>
      <c r="BAL139" s="806"/>
      <c r="BAM139" s="806"/>
      <c r="BAN139" s="806"/>
      <c r="BAO139" s="806"/>
      <c r="BAP139" s="806"/>
      <c r="BAQ139" s="806"/>
      <c r="BAR139" s="806"/>
      <c r="BAS139" s="806"/>
      <c r="BAT139" s="806"/>
      <c r="BAU139" s="806"/>
      <c r="BAV139" s="806"/>
      <c r="BAW139" s="806"/>
      <c r="BAX139" s="806"/>
      <c r="BAY139" s="806"/>
      <c r="BAZ139" s="806"/>
      <c r="BBA139" s="806"/>
      <c r="BBB139" s="806"/>
      <c r="BBC139" s="806"/>
      <c r="BBD139" s="806"/>
      <c r="BBE139" s="806"/>
      <c r="BBF139" s="806"/>
      <c r="BBG139" s="806"/>
      <c r="BBH139" s="806"/>
      <c r="BBI139" s="806"/>
      <c r="BBJ139" s="806"/>
      <c r="BBK139" s="806"/>
      <c r="BBL139" s="806"/>
      <c r="BBM139" s="806"/>
      <c r="BBN139" s="806"/>
      <c r="BBO139" s="806"/>
      <c r="BBP139" s="806"/>
      <c r="BBQ139" s="806"/>
      <c r="BBR139" s="806"/>
      <c r="BBS139" s="806"/>
      <c r="BBT139" s="806"/>
      <c r="BBU139" s="806"/>
      <c r="BBV139" s="806"/>
      <c r="BBW139" s="806"/>
      <c r="BBX139" s="806"/>
      <c r="BBY139" s="806"/>
      <c r="BBZ139" s="806"/>
      <c r="BCA139" s="806"/>
      <c r="BCB139" s="806"/>
      <c r="BCC139" s="806"/>
      <c r="BCD139" s="806"/>
      <c r="BCE139" s="806"/>
      <c r="BCF139" s="806"/>
      <c r="BCG139" s="806"/>
      <c r="BCH139" s="806"/>
      <c r="BCI139" s="806"/>
      <c r="BCJ139" s="806"/>
      <c r="BCK139" s="806"/>
      <c r="BCL139" s="806"/>
      <c r="BCM139" s="806"/>
      <c r="BCN139" s="806"/>
      <c r="BCO139" s="806"/>
      <c r="BCP139" s="806"/>
      <c r="BCQ139" s="806"/>
      <c r="BCR139" s="806"/>
      <c r="BCS139" s="806"/>
      <c r="BCT139" s="806"/>
      <c r="BCU139" s="806"/>
      <c r="BCV139" s="806"/>
      <c r="BCW139" s="806"/>
      <c r="BCX139" s="806"/>
      <c r="BCY139" s="806"/>
      <c r="BCZ139" s="806"/>
      <c r="BDA139" s="806"/>
      <c r="BDB139" s="806"/>
      <c r="BDC139" s="806"/>
      <c r="BDD139" s="806"/>
      <c r="BDE139" s="806"/>
      <c r="BDF139" s="806"/>
      <c r="BDG139" s="806"/>
      <c r="BDH139" s="806"/>
      <c r="BDI139" s="806"/>
      <c r="BDJ139" s="806"/>
      <c r="BDK139" s="806"/>
      <c r="BDL139" s="806"/>
      <c r="BDM139" s="806"/>
      <c r="BDN139" s="806"/>
      <c r="BDO139" s="806"/>
      <c r="BDP139" s="806"/>
      <c r="BDQ139" s="806"/>
      <c r="BDR139" s="806"/>
      <c r="BDS139" s="806"/>
      <c r="BDT139" s="806"/>
      <c r="BDU139" s="806"/>
      <c r="BDV139" s="806"/>
      <c r="BDW139" s="806"/>
      <c r="BDX139" s="806"/>
      <c r="BDY139" s="806"/>
      <c r="BDZ139" s="806"/>
      <c r="BEA139" s="806"/>
      <c r="BEB139" s="806"/>
      <c r="BEC139" s="806"/>
      <c r="BED139" s="806"/>
      <c r="BEE139" s="806"/>
      <c r="BEF139" s="806"/>
      <c r="BEG139" s="806"/>
      <c r="BEH139" s="806"/>
      <c r="BEI139" s="806"/>
      <c r="BEJ139" s="806"/>
      <c r="BEK139" s="806"/>
      <c r="BEL139" s="806"/>
      <c r="BEM139" s="806"/>
      <c r="BEN139" s="806"/>
      <c r="BEO139" s="806"/>
      <c r="BEP139" s="806"/>
      <c r="BEQ139" s="806"/>
      <c r="BER139" s="806"/>
      <c r="BES139" s="806"/>
      <c r="BET139" s="806"/>
      <c r="BEU139" s="806"/>
      <c r="BEV139" s="806"/>
      <c r="BEW139" s="806"/>
      <c r="BEX139" s="806"/>
      <c r="BEY139" s="806"/>
      <c r="BEZ139" s="806"/>
      <c r="BFA139" s="806"/>
      <c r="BFB139" s="806"/>
      <c r="BFC139" s="806"/>
      <c r="BFD139" s="806"/>
      <c r="BFE139" s="806"/>
      <c r="BFF139" s="806"/>
      <c r="BFG139" s="806"/>
      <c r="BFH139" s="806"/>
      <c r="BFI139" s="806"/>
      <c r="BFJ139" s="806"/>
      <c r="BFK139" s="806"/>
      <c r="BFL139" s="806"/>
      <c r="BFM139" s="806"/>
      <c r="BFN139" s="806"/>
      <c r="BFO139" s="806"/>
      <c r="BFP139" s="806"/>
      <c r="BFQ139" s="806"/>
      <c r="BFR139" s="806"/>
      <c r="BFS139" s="806"/>
      <c r="BFT139" s="806"/>
      <c r="BFU139" s="806"/>
      <c r="BFV139" s="806"/>
      <c r="BFW139" s="806"/>
      <c r="BFX139" s="806"/>
      <c r="BFY139" s="806"/>
      <c r="BFZ139" s="806"/>
      <c r="BGA139" s="806"/>
      <c r="BGB139" s="806"/>
      <c r="BGC139" s="806"/>
      <c r="BGD139" s="806"/>
      <c r="BGE139" s="806"/>
      <c r="BGF139" s="806"/>
      <c r="BGG139" s="806"/>
      <c r="BGH139" s="806"/>
      <c r="BGI139" s="806"/>
      <c r="BGJ139" s="806"/>
      <c r="BGK139" s="806"/>
      <c r="BGL139" s="806"/>
      <c r="BGM139" s="806"/>
      <c r="BGN139" s="806"/>
      <c r="BGO139" s="806"/>
      <c r="BGP139" s="806"/>
      <c r="BGQ139" s="806"/>
      <c r="BGR139" s="806"/>
      <c r="BGS139" s="806"/>
      <c r="BGT139" s="806"/>
      <c r="BGU139" s="806"/>
      <c r="BGV139" s="806"/>
      <c r="BGW139" s="806"/>
      <c r="BGX139" s="806"/>
      <c r="BGY139" s="806"/>
      <c r="BGZ139" s="806"/>
      <c r="BHA139" s="806"/>
      <c r="BHB139" s="806"/>
      <c r="BHC139" s="806"/>
      <c r="BHD139" s="806"/>
      <c r="BHE139" s="806"/>
      <c r="BHF139" s="806"/>
      <c r="BHG139" s="806"/>
      <c r="BHH139" s="806"/>
      <c r="BHI139" s="806"/>
      <c r="BHJ139" s="806"/>
      <c r="BHK139" s="806"/>
      <c r="BHL139" s="806"/>
      <c r="BHM139" s="806"/>
      <c r="BHN139" s="806"/>
      <c r="BHO139" s="806"/>
      <c r="BHP139" s="806"/>
      <c r="BHQ139" s="806"/>
      <c r="BHR139" s="806"/>
      <c r="BHS139" s="806"/>
      <c r="BHT139" s="806"/>
      <c r="BHU139" s="806"/>
      <c r="BHV139" s="806"/>
      <c r="BHW139" s="806"/>
      <c r="BHX139" s="806"/>
      <c r="BHY139" s="806"/>
      <c r="BHZ139" s="806"/>
      <c r="BIA139" s="806"/>
      <c r="BIB139" s="806"/>
      <c r="BIC139" s="806"/>
      <c r="BID139" s="806"/>
      <c r="BIE139" s="806"/>
      <c r="BIF139" s="806"/>
      <c r="BIG139" s="806"/>
      <c r="BIH139" s="806"/>
      <c r="BII139" s="806"/>
      <c r="BIJ139" s="806"/>
      <c r="BIK139" s="806"/>
      <c r="BIL139" s="806"/>
      <c r="BIM139" s="806"/>
      <c r="BIN139" s="806"/>
      <c r="BIO139" s="806"/>
      <c r="BIP139" s="806"/>
      <c r="BIQ139" s="806"/>
      <c r="BIR139" s="806"/>
      <c r="BIS139" s="806"/>
      <c r="BIT139" s="806"/>
      <c r="BIU139" s="806"/>
      <c r="BIV139" s="806"/>
      <c r="BIW139" s="806"/>
      <c r="BIX139" s="806"/>
      <c r="BIY139" s="806"/>
      <c r="BIZ139" s="806"/>
      <c r="BJA139" s="806"/>
      <c r="BJB139" s="806"/>
      <c r="BJC139" s="806"/>
      <c r="BJD139" s="806"/>
      <c r="BJE139" s="806"/>
      <c r="BJF139" s="806"/>
      <c r="BJG139" s="806"/>
      <c r="BJH139" s="806"/>
      <c r="BJI139" s="806"/>
      <c r="BJJ139" s="806"/>
      <c r="BJK139" s="806"/>
      <c r="BJL139" s="806"/>
      <c r="BJM139" s="806"/>
      <c r="BJN139" s="806"/>
      <c r="BJO139" s="806"/>
      <c r="BJP139" s="806"/>
      <c r="BJQ139" s="806"/>
      <c r="BJR139" s="806"/>
      <c r="BJS139" s="806"/>
      <c r="BJT139" s="806"/>
      <c r="BJU139" s="806"/>
      <c r="BJV139" s="806"/>
      <c r="BJW139" s="806"/>
      <c r="BJX139" s="806"/>
      <c r="BJY139" s="806"/>
      <c r="BJZ139" s="806"/>
      <c r="BKA139" s="806"/>
      <c r="BKB139" s="806"/>
      <c r="BKC139" s="806"/>
      <c r="BKD139" s="806"/>
      <c r="BKE139" s="806"/>
      <c r="BKF139" s="806"/>
      <c r="BKG139" s="806"/>
      <c r="BKH139" s="806"/>
      <c r="BKI139" s="806"/>
      <c r="BKJ139" s="806"/>
      <c r="BKK139" s="806"/>
      <c r="BKL139" s="806"/>
      <c r="BKM139" s="806"/>
      <c r="BKN139" s="806"/>
      <c r="BKO139" s="806"/>
      <c r="BKP139" s="806"/>
      <c r="BKQ139" s="806"/>
      <c r="BKR139" s="806"/>
      <c r="BKS139" s="806"/>
      <c r="BKT139" s="806"/>
      <c r="BKU139" s="806"/>
      <c r="BKV139" s="806"/>
      <c r="BKW139" s="806"/>
      <c r="BKX139" s="806"/>
      <c r="BKY139" s="806"/>
      <c r="BKZ139" s="806"/>
      <c r="BLA139" s="806"/>
      <c r="BLB139" s="806"/>
      <c r="BLC139" s="806"/>
      <c r="BLD139" s="806"/>
      <c r="BLE139" s="806"/>
      <c r="BLF139" s="806"/>
      <c r="BLG139" s="806"/>
      <c r="BLH139" s="806"/>
      <c r="BLI139" s="806"/>
      <c r="BLJ139" s="806"/>
      <c r="BLK139" s="806"/>
      <c r="BLL139" s="806"/>
      <c r="BLM139" s="806"/>
      <c r="BLN139" s="806"/>
      <c r="BLO139" s="806"/>
      <c r="BLP139" s="806"/>
      <c r="BLQ139" s="806"/>
      <c r="BLR139" s="806"/>
      <c r="BLS139" s="806"/>
      <c r="BLT139" s="806"/>
      <c r="BLU139" s="806"/>
      <c r="BLV139" s="806"/>
      <c r="BLW139" s="806"/>
      <c r="BLX139" s="806"/>
      <c r="BLY139" s="806"/>
      <c r="BLZ139" s="806"/>
      <c r="BMA139" s="806"/>
      <c r="BMB139" s="806"/>
      <c r="BMC139" s="806"/>
      <c r="BMD139" s="806"/>
      <c r="BME139" s="806"/>
      <c r="BMF139" s="806"/>
      <c r="BMG139" s="806"/>
      <c r="BMH139" s="806"/>
      <c r="BMI139" s="806"/>
      <c r="BMJ139" s="806"/>
      <c r="BMK139" s="806"/>
      <c r="BML139" s="806"/>
      <c r="BMM139" s="806"/>
      <c r="BMN139" s="806"/>
      <c r="BMO139" s="806"/>
      <c r="BMP139" s="806"/>
      <c r="BMQ139" s="806"/>
      <c r="BMR139" s="806"/>
      <c r="BMS139" s="806"/>
      <c r="BMT139" s="806"/>
      <c r="BMU139" s="806"/>
      <c r="BMV139" s="806"/>
      <c r="BMW139" s="806"/>
      <c r="BMX139" s="806"/>
      <c r="BMY139" s="806"/>
      <c r="BMZ139" s="806"/>
      <c r="BNA139" s="806"/>
      <c r="BNB139" s="806"/>
      <c r="BNC139" s="806"/>
      <c r="BND139" s="806"/>
      <c r="BNE139" s="806"/>
      <c r="BNF139" s="806"/>
      <c r="BNG139" s="806"/>
      <c r="BNH139" s="806"/>
      <c r="BNI139" s="806"/>
      <c r="BNJ139" s="806"/>
      <c r="BNK139" s="806"/>
      <c r="BNL139" s="806"/>
      <c r="BNM139" s="806"/>
      <c r="BNN139" s="806"/>
      <c r="BNO139" s="806"/>
      <c r="BNP139" s="806"/>
      <c r="BNQ139" s="806"/>
      <c r="BNR139" s="806"/>
      <c r="BNS139" s="806"/>
      <c r="BNT139" s="806"/>
      <c r="BNU139" s="806"/>
      <c r="BNV139" s="806"/>
      <c r="BNW139" s="806"/>
      <c r="BNX139" s="806"/>
      <c r="BNY139" s="806"/>
      <c r="BNZ139" s="806"/>
      <c r="BOA139" s="806"/>
      <c r="BOB139" s="806"/>
      <c r="BOC139" s="806"/>
      <c r="BOD139" s="806"/>
      <c r="BOE139" s="806"/>
      <c r="BOF139" s="806"/>
      <c r="BOG139" s="806"/>
      <c r="BOH139" s="806"/>
      <c r="BOI139" s="806"/>
      <c r="BOJ139" s="806"/>
      <c r="BOK139" s="806"/>
      <c r="BOL139" s="806"/>
      <c r="BOM139" s="806"/>
      <c r="BON139" s="806"/>
      <c r="BOO139" s="806"/>
      <c r="BOP139" s="806"/>
      <c r="BOQ139" s="806"/>
      <c r="BOR139" s="806"/>
      <c r="BOS139" s="806"/>
      <c r="BOT139" s="806"/>
      <c r="BOU139" s="806"/>
      <c r="BOV139" s="806"/>
      <c r="BOW139" s="806"/>
      <c r="BOX139" s="806"/>
      <c r="BOY139" s="806"/>
      <c r="BOZ139" s="806"/>
      <c r="BPA139" s="806"/>
      <c r="BPB139" s="806"/>
      <c r="BPC139" s="806"/>
      <c r="BPD139" s="806"/>
      <c r="BPE139" s="806"/>
      <c r="BPF139" s="806"/>
      <c r="BPG139" s="806"/>
      <c r="BPH139" s="806"/>
      <c r="BPI139" s="806"/>
      <c r="BPJ139" s="806"/>
      <c r="BPK139" s="806"/>
      <c r="BPL139" s="806"/>
      <c r="BPM139" s="806"/>
      <c r="BPN139" s="806"/>
      <c r="BPO139" s="806"/>
      <c r="BPP139" s="806"/>
      <c r="BPQ139" s="806"/>
      <c r="BPR139" s="806"/>
      <c r="BPS139" s="806"/>
      <c r="BPT139" s="806"/>
      <c r="BPU139" s="806"/>
      <c r="BPV139" s="806"/>
      <c r="BPW139" s="806"/>
      <c r="BPX139" s="806"/>
      <c r="BPY139" s="806"/>
      <c r="BPZ139" s="806"/>
      <c r="BQA139" s="806"/>
      <c r="BQB139" s="806"/>
      <c r="BQC139" s="806"/>
      <c r="BQD139" s="806"/>
      <c r="BQE139" s="806"/>
      <c r="BQF139" s="806"/>
      <c r="BQG139" s="806"/>
      <c r="BQH139" s="806"/>
      <c r="BQI139" s="806"/>
      <c r="BQJ139" s="806"/>
      <c r="BQK139" s="806"/>
      <c r="BQL139" s="806"/>
      <c r="BQM139" s="806"/>
      <c r="BQN139" s="806"/>
      <c r="BQO139" s="806"/>
      <c r="BQP139" s="806"/>
      <c r="BQQ139" s="806"/>
      <c r="BQR139" s="806"/>
      <c r="BQS139" s="806"/>
      <c r="BQT139" s="806"/>
      <c r="BQU139" s="806"/>
      <c r="BQV139" s="806"/>
      <c r="BQW139" s="806"/>
      <c r="BQX139" s="806"/>
      <c r="BQY139" s="806"/>
      <c r="BQZ139" s="806"/>
      <c r="BRA139" s="806"/>
      <c r="BRB139" s="806"/>
      <c r="BRC139" s="806"/>
      <c r="BRD139" s="806"/>
      <c r="BRE139" s="806"/>
      <c r="BRF139" s="806"/>
      <c r="BRG139" s="806"/>
      <c r="BRH139" s="806"/>
      <c r="BRI139" s="806"/>
      <c r="BRJ139" s="806"/>
      <c r="BRK139" s="806"/>
      <c r="BRL139" s="806"/>
      <c r="BRM139" s="806"/>
      <c r="BRN139" s="806"/>
      <c r="BRO139" s="806"/>
      <c r="BRP139" s="806"/>
      <c r="BRQ139" s="806"/>
      <c r="BRR139" s="806"/>
      <c r="BRS139" s="806"/>
      <c r="BRT139" s="806"/>
      <c r="BRU139" s="806"/>
      <c r="BRV139" s="806"/>
      <c r="BRW139" s="806"/>
      <c r="BRX139" s="806"/>
      <c r="BRY139" s="806"/>
      <c r="BRZ139" s="806"/>
      <c r="BSA139" s="806"/>
      <c r="BSB139" s="806"/>
      <c r="BSC139" s="806"/>
      <c r="BSD139" s="806"/>
      <c r="BSE139" s="806"/>
      <c r="BSF139" s="806"/>
      <c r="BSG139" s="806"/>
      <c r="BSH139" s="806"/>
      <c r="BSI139" s="806"/>
      <c r="BSJ139" s="806"/>
      <c r="BSK139" s="806"/>
      <c r="BSL139" s="806"/>
      <c r="BSM139" s="806"/>
      <c r="BSN139" s="806"/>
      <c r="BSO139" s="806"/>
      <c r="BSP139" s="806"/>
      <c r="BSQ139" s="806"/>
      <c r="BSR139" s="806"/>
      <c r="BSS139" s="806"/>
      <c r="BST139" s="806"/>
      <c r="BSU139" s="806"/>
      <c r="BSV139" s="806"/>
      <c r="BSW139" s="806"/>
      <c r="BSX139" s="806"/>
      <c r="BSY139" s="806"/>
      <c r="BSZ139" s="806"/>
      <c r="BTA139" s="806"/>
      <c r="BTB139" s="806"/>
      <c r="BTC139" s="806"/>
      <c r="BTD139" s="806"/>
      <c r="BTE139" s="806"/>
      <c r="BTF139" s="806"/>
      <c r="BTG139" s="806"/>
      <c r="BTH139" s="806"/>
      <c r="BTI139" s="806"/>
      <c r="BTJ139" s="806"/>
      <c r="BTK139" s="806"/>
      <c r="BTL139" s="806"/>
      <c r="BTM139" s="806"/>
      <c r="BTN139" s="806"/>
      <c r="BTO139" s="806"/>
      <c r="BTP139" s="806"/>
      <c r="BTQ139" s="806"/>
      <c r="BTR139" s="806"/>
      <c r="BTS139" s="806"/>
      <c r="BTT139" s="806"/>
      <c r="BTU139" s="806"/>
      <c r="BTV139" s="806"/>
      <c r="BTW139" s="806"/>
      <c r="BTX139" s="806"/>
      <c r="BTY139" s="806"/>
      <c r="BTZ139" s="806"/>
      <c r="BUA139" s="806"/>
      <c r="BUB139" s="806"/>
      <c r="BUC139" s="806"/>
      <c r="BUD139" s="806"/>
      <c r="BUE139" s="806"/>
      <c r="BUF139" s="806"/>
      <c r="BUG139" s="806"/>
      <c r="BUH139" s="806"/>
      <c r="BUI139" s="806"/>
      <c r="BUJ139" s="806"/>
      <c r="BUK139" s="806"/>
      <c r="BUL139" s="806"/>
      <c r="BUM139" s="806"/>
      <c r="BUN139" s="806"/>
      <c r="BUO139" s="806"/>
      <c r="BUP139" s="806"/>
      <c r="BUQ139" s="806"/>
      <c r="BUR139" s="806"/>
      <c r="BUS139" s="806"/>
      <c r="BUT139" s="806"/>
      <c r="BUU139" s="806"/>
      <c r="BUV139" s="806"/>
      <c r="BUW139" s="806"/>
      <c r="BUX139" s="806"/>
      <c r="BUY139" s="806"/>
      <c r="BUZ139" s="806"/>
      <c r="BVA139" s="806"/>
      <c r="BVB139" s="806"/>
      <c r="BVC139" s="806"/>
      <c r="BVD139" s="806"/>
      <c r="BVE139" s="806"/>
      <c r="BVF139" s="806"/>
      <c r="BVG139" s="806"/>
      <c r="BVH139" s="806"/>
      <c r="BVI139" s="806"/>
      <c r="BVJ139" s="806"/>
      <c r="BVK139" s="806"/>
      <c r="BVL139" s="806"/>
      <c r="BVM139" s="806"/>
      <c r="BVN139" s="806"/>
      <c r="BVO139" s="806"/>
      <c r="BVP139" s="806"/>
      <c r="BVQ139" s="806"/>
      <c r="BVR139" s="806"/>
      <c r="BVS139" s="806"/>
      <c r="BVT139" s="806"/>
      <c r="BVU139" s="806"/>
      <c r="BVV139" s="806"/>
      <c r="BVW139" s="806"/>
      <c r="BVX139" s="806"/>
      <c r="BVY139" s="806"/>
      <c r="BVZ139" s="806"/>
      <c r="BWA139" s="806"/>
      <c r="BWB139" s="806"/>
      <c r="BWC139" s="806"/>
      <c r="BWD139" s="806"/>
      <c r="BWE139" s="806"/>
      <c r="BWF139" s="806"/>
      <c r="BWG139" s="806"/>
      <c r="BWH139" s="806"/>
      <c r="BWI139" s="806"/>
      <c r="BWJ139" s="806"/>
      <c r="BWK139" s="806"/>
      <c r="BWL139" s="806"/>
      <c r="BWM139" s="806"/>
      <c r="BWN139" s="806"/>
      <c r="BWO139" s="806"/>
      <c r="BWP139" s="806"/>
      <c r="BWQ139" s="806"/>
      <c r="BWR139" s="806"/>
      <c r="BWS139" s="806"/>
      <c r="BWT139" s="806"/>
      <c r="BWU139" s="806"/>
      <c r="BWV139" s="806"/>
      <c r="BWW139" s="806"/>
      <c r="BWX139" s="806"/>
      <c r="BWY139" s="806"/>
      <c r="BWZ139" s="806"/>
      <c r="BXA139" s="806"/>
      <c r="BXB139" s="806"/>
      <c r="BXC139" s="806"/>
      <c r="BXD139" s="806"/>
      <c r="BXE139" s="806"/>
      <c r="BXF139" s="806"/>
      <c r="BXG139" s="806"/>
      <c r="BXH139" s="806"/>
      <c r="BXI139" s="806"/>
      <c r="BXJ139" s="806"/>
      <c r="BXK139" s="806"/>
      <c r="BXL139" s="806"/>
      <c r="BXM139" s="806"/>
      <c r="BXN139" s="806"/>
      <c r="BXO139" s="806"/>
      <c r="BXP139" s="806"/>
      <c r="BXQ139" s="806"/>
      <c r="BXR139" s="806"/>
      <c r="BXS139" s="806"/>
      <c r="BXT139" s="806"/>
      <c r="BXU139" s="806"/>
      <c r="BXV139" s="806"/>
      <c r="BXW139" s="806"/>
      <c r="BXX139" s="806"/>
      <c r="BXY139" s="806"/>
      <c r="BXZ139" s="806"/>
      <c r="BYA139" s="806"/>
      <c r="BYB139" s="806"/>
      <c r="BYC139" s="806"/>
      <c r="BYD139" s="806"/>
      <c r="BYE139" s="806"/>
      <c r="BYF139" s="806"/>
      <c r="BYG139" s="806"/>
      <c r="BYH139" s="806"/>
      <c r="BYI139" s="806"/>
      <c r="BYJ139" s="806"/>
      <c r="BYK139" s="806"/>
      <c r="BYL139" s="806"/>
      <c r="BYM139" s="806"/>
      <c r="BYN139" s="806"/>
      <c r="BYO139" s="806"/>
      <c r="BYP139" s="806"/>
      <c r="BYQ139" s="806"/>
      <c r="BYR139" s="806"/>
      <c r="BYS139" s="806"/>
      <c r="BYT139" s="806"/>
      <c r="BYU139" s="806"/>
      <c r="BYV139" s="806"/>
      <c r="BYW139" s="806"/>
      <c r="BYX139" s="806"/>
      <c r="BYY139" s="806"/>
      <c r="BYZ139" s="806"/>
      <c r="BZA139" s="806"/>
      <c r="BZB139" s="806"/>
      <c r="BZC139" s="806"/>
      <c r="BZD139" s="806"/>
      <c r="BZE139" s="806"/>
      <c r="BZF139" s="806"/>
      <c r="BZG139" s="806"/>
      <c r="BZH139" s="806"/>
      <c r="BZI139" s="806"/>
      <c r="BZJ139" s="806"/>
      <c r="BZK139" s="806"/>
      <c r="BZL139" s="806"/>
      <c r="BZM139" s="806"/>
      <c r="BZN139" s="806"/>
      <c r="BZO139" s="806"/>
      <c r="BZP139" s="806"/>
      <c r="BZQ139" s="806"/>
      <c r="BZR139" s="806"/>
      <c r="BZS139" s="806"/>
      <c r="BZT139" s="806"/>
      <c r="BZU139" s="806"/>
      <c r="BZV139" s="806"/>
      <c r="BZW139" s="806"/>
      <c r="BZX139" s="806"/>
      <c r="BZY139" s="806"/>
      <c r="BZZ139" s="806"/>
      <c r="CAA139" s="806"/>
      <c r="CAB139" s="806"/>
      <c r="CAC139" s="806"/>
      <c r="CAD139" s="806"/>
      <c r="CAE139" s="806"/>
      <c r="CAF139" s="806"/>
      <c r="CAG139" s="806"/>
      <c r="CAH139" s="806"/>
      <c r="CAI139" s="806"/>
      <c r="CAJ139" s="806"/>
      <c r="CAK139" s="806"/>
      <c r="CAL139" s="806"/>
      <c r="CAM139" s="806"/>
      <c r="CAN139" s="806"/>
      <c r="CAO139" s="806"/>
      <c r="CAP139" s="806"/>
      <c r="CAQ139" s="806"/>
      <c r="CAR139" s="806"/>
      <c r="CAS139" s="806"/>
      <c r="CAT139" s="806"/>
      <c r="CAU139" s="806"/>
      <c r="CAV139" s="806"/>
      <c r="CAW139" s="806"/>
      <c r="CAX139" s="806"/>
      <c r="CAY139" s="806"/>
      <c r="CAZ139" s="806"/>
      <c r="CBA139" s="806"/>
      <c r="CBB139" s="806"/>
      <c r="CBC139" s="806"/>
      <c r="CBD139" s="806"/>
      <c r="CBE139" s="806"/>
      <c r="CBF139" s="806"/>
      <c r="CBG139" s="806"/>
      <c r="CBH139" s="806"/>
      <c r="CBI139" s="806"/>
      <c r="CBJ139" s="806"/>
      <c r="CBK139" s="806"/>
      <c r="CBL139" s="806"/>
      <c r="CBM139" s="806"/>
      <c r="CBN139" s="806"/>
      <c r="CBO139" s="806"/>
      <c r="CBP139" s="806"/>
      <c r="CBQ139" s="806"/>
      <c r="CBR139" s="806"/>
      <c r="CBS139" s="806"/>
      <c r="CBT139" s="806"/>
      <c r="CBU139" s="806"/>
      <c r="CBV139" s="806"/>
      <c r="CBW139" s="806"/>
      <c r="CBX139" s="806"/>
      <c r="CBY139" s="806"/>
      <c r="CBZ139" s="806"/>
      <c r="CCA139" s="806"/>
      <c r="CCB139" s="806"/>
      <c r="CCC139" s="806"/>
      <c r="CCD139" s="806"/>
      <c r="CCE139" s="806"/>
      <c r="CCF139" s="806"/>
      <c r="CCG139" s="806"/>
      <c r="CCH139" s="806"/>
      <c r="CCI139" s="806"/>
      <c r="CCJ139" s="806"/>
      <c r="CCK139" s="806"/>
      <c r="CCL139" s="806"/>
      <c r="CCM139" s="806"/>
      <c r="CCN139" s="806"/>
      <c r="CCO139" s="806"/>
      <c r="CCP139" s="806"/>
      <c r="CCQ139" s="806"/>
      <c r="CCR139" s="806"/>
      <c r="CCS139" s="806"/>
      <c r="CCT139" s="806"/>
      <c r="CCU139" s="806"/>
      <c r="CCV139" s="806"/>
      <c r="CCW139" s="806"/>
      <c r="CCX139" s="806"/>
      <c r="CCY139" s="806"/>
      <c r="CCZ139" s="806"/>
      <c r="CDA139" s="806"/>
      <c r="CDB139" s="806"/>
      <c r="CDC139" s="806"/>
      <c r="CDD139" s="806"/>
      <c r="CDE139" s="806"/>
      <c r="CDF139" s="806"/>
      <c r="CDG139" s="806"/>
      <c r="CDH139" s="806"/>
      <c r="CDI139" s="806"/>
      <c r="CDJ139" s="806"/>
      <c r="CDK139" s="806"/>
      <c r="CDL139" s="806"/>
      <c r="CDM139" s="806"/>
      <c r="CDN139" s="806"/>
      <c r="CDO139" s="806"/>
      <c r="CDP139" s="806"/>
      <c r="CDQ139" s="806"/>
      <c r="CDR139" s="806"/>
      <c r="CDS139" s="806"/>
      <c r="CDT139" s="806"/>
      <c r="CDU139" s="806"/>
      <c r="CDV139" s="806"/>
      <c r="CDW139" s="806"/>
      <c r="CDX139" s="806"/>
      <c r="CDY139" s="806"/>
      <c r="CDZ139" s="806"/>
      <c r="CEA139" s="806"/>
      <c r="CEB139" s="806"/>
      <c r="CEC139" s="806"/>
      <c r="CED139" s="806"/>
      <c r="CEE139" s="806"/>
      <c r="CEF139" s="806"/>
      <c r="CEG139" s="806"/>
      <c r="CEH139" s="806"/>
      <c r="CEI139" s="806"/>
      <c r="CEJ139" s="806"/>
      <c r="CEK139" s="806"/>
      <c r="CEL139" s="806"/>
      <c r="CEM139" s="806"/>
      <c r="CEN139" s="806"/>
      <c r="CEO139" s="806"/>
      <c r="CEP139" s="806"/>
      <c r="CEQ139" s="806"/>
      <c r="CER139" s="806"/>
      <c r="CES139" s="806"/>
      <c r="CET139" s="806"/>
      <c r="CEU139" s="806"/>
      <c r="CEV139" s="806"/>
      <c r="CEW139" s="806"/>
      <c r="CEX139" s="806"/>
      <c r="CEY139" s="806"/>
      <c r="CEZ139" s="806"/>
      <c r="CFA139" s="806"/>
      <c r="CFB139" s="806"/>
      <c r="CFC139" s="806"/>
      <c r="CFD139" s="806"/>
      <c r="CFE139" s="806"/>
      <c r="CFF139" s="806"/>
      <c r="CFG139" s="806"/>
      <c r="CFH139" s="806"/>
      <c r="CFI139" s="806"/>
      <c r="CFJ139" s="806"/>
      <c r="CFK139" s="806"/>
      <c r="CFL139" s="806"/>
      <c r="CFM139" s="806"/>
      <c r="CFN139" s="806"/>
      <c r="CFO139" s="806"/>
      <c r="CFP139" s="806"/>
      <c r="CFQ139" s="806"/>
      <c r="CFR139" s="806"/>
      <c r="CFS139" s="806"/>
      <c r="CFT139" s="806"/>
      <c r="CFU139" s="806"/>
      <c r="CFV139" s="806"/>
      <c r="CFW139" s="806"/>
      <c r="CFX139" s="806"/>
      <c r="CFY139" s="806"/>
      <c r="CFZ139" s="806"/>
      <c r="CGA139" s="806"/>
      <c r="CGB139" s="806"/>
      <c r="CGC139" s="806"/>
      <c r="CGD139" s="806"/>
      <c r="CGE139" s="806"/>
      <c r="CGF139" s="806"/>
      <c r="CGG139" s="806"/>
      <c r="CGH139" s="806"/>
      <c r="CGI139" s="806"/>
      <c r="CGJ139" s="806"/>
      <c r="CGK139" s="806"/>
      <c r="CGL139" s="806"/>
      <c r="CGM139" s="806"/>
      <c r="CGN139" s="806"/>
      <c r="CGO139" s="806"/>
      <c r="CGP139" s="806"/>
      <c r="CGQ139" s="806"/>
      <c r="CGR139" s="806"/>
      <c r="CGS139" s="806"/>
      <c r="CGT139" s="806"/>
      <c r="CGU139" s="806"/>
      <c r="CGV139" s="806"/>
      <c r="CGW139" s="806"/>
      <c r="CGX139" s="806"/>
      <c r="CGY139" s="806"/>
      <c r="CGZ139" s="806"/>
      <c r="CHA139" s="806"/>
      <c r="CHB139" s="806"/>
      <c r="CHC139" s="806"/>
      <c r="CHD139" s="806"/>
      <c r="CHE139" s="806"/>
      <c r="CHF139" s="806"/>
      <c r="CHG139" s="806"/>
      <c r="CHH139" s="806"/>
      <c r="CHI139" s="806"/>
      <c r="CHJ139" s="806"/>
      <c r="CHK139" s="806"/>
      <c r="CHL139" s="806"/>
      <c r="CHM139" s="806"/>
      <c r="CHN139" s="806"/>
      <c r="CHO139" s="806"/>
      <c r="CHP139" s="806"/>
      <c r="CHQ139" s="806"/>
      <c r="CHR139" s="806"/>
      <c r="CHS139" s="806"/>
      <c r="CHT139" s="806"/>
      <c r="CHU139" s="806"/>
      <c r="CHV139" s="806"/>
      <c r="CHW139" s="806"/>
      <c r="CHX139" s="806"/>
      <c r="CHY139" s="806"/>
      <c r="CHZ139" s="806"/>
      <c r="CIA139" s="806"/>
      <c r="CIB139" s="806"/>
      <c r="CIC139" s="806"/>
      <c r="CID139" s="806"/>
      <c r="CIE139" s="806"/>
      <c r="CIF139" s="806"/>
      <c r="CIG139" s="806"/>
      <c r="CIH139" s="806"/>
      <c r="CII139" s="806"/>
      <c r="CIJ139" s="806"/>
      <c r="CIK139" s="806"/>
      <c r="CIL139" s="806"/>
      <c r="CIM139" s="806"/>
      <c r="CIN139" s="806"/>
      <c r="CIO139" s="806"/>
      <c r="CIP139" s="806"/>
      <c r="CIQ139" s="806"/>
      <c r="CIR139" s="806"/>
      <c r="CIS139" s="806"/>
      <c r="CIT139" s="806"/>
      <c r="CIU139" s="806"/>
      <c r="CIV139" s="806"/>
      <c r="CIW139" s="806"/>
      <c r="CIX139" s="806"/>
      <c r="CIY139" s="806"/>
      <c r="CIZ139" s="806"/>
      <c r="CJA139" s="806"/>
      <c r="CJB139" s="806"/>
      <c r="CJC139" s="806"/>
      <c r="CJD139" s="806"/>
      <c r="CJE139" s="806"/>
      <c r="CJF139" s="806"/>
      <c r="CJG139" s="806"/>
      <c r="CJH139" s="806"/>
      <c r="CJI139" s="806"/>
      <c r="CJJ139" s="806"/>
      <c r="CJK139" s="806"/>
      <c r="CJL139" s="806"/>
      <c r="CJM139" s="806"/>
      <c r="CJN139" s="806"/>
      <c r="CJO139" s="806"/>
      <c r="CJP139" s="806"/>
      <c r="CJQ139" s="806"/>
      <c r="CJR139" s="806"/>
      <c r="CJS139" s="806"/>
      <c r="CJT139" s="806"/>
      <c r="CJU139" s="806"/>
      <c r="CJV139" s="806"/>
      <c r="CJW139" s="806"/>
      <c r="CJX139" s="806"/>
      <c r="CJY139" s="806"/>
      <c r="CJZ139" s="806"/>
      <c r="CKA139" s="806"/>
      <c r="CKB139" s="806"/>
      <c r="CKC139" s="806"/>
      <c r="CKD139" s="806"/>
      <c r="CKE139" s="806"/>
      <c r="CKF139" s="806"/>
      <c r="CKG139" s="806"/>
      <c r="CKH139" s="806"/>
      <c r="CKI139" s="806"/>
      <c r="CKJ139" s="806"/>
      <c r="CKK139" s="806"/>
      <c r="CKL139" s="806"/>
      <c r="CKM139" s="806"/>
      <c r="CKN139" s="806"/>
      <c r="CKO139" s="806"/>
      <c r="CKP139" s="806"/>
      <c r="CKQ139" s="806"/>
      <c r="CKR139" s="806"/>
      <c r="CKS139" s="806"/>
      <c r="CKT139" s="806"/>
      <c r="CKU139" s="806"/>
      <c r="CKV139" s="806"/>
      <c r="CKW139" s="806"/>
      <c r="CKX139" s="806"/>
      <c r="CKY139" s="806"/>
      <c r="CKZ139" s="806"/>
      <c r="CLA139" s="806"/>
      <c r="CLB139" s="806"/>
      <c r="CLC139" s="806"/>
      <c r="CLD139" s="806"/>
      <c r="CLE139" s="806"/>
      <c r="CLF139" s="806"/>
      <c r="CLG139" s="806"/>
      <c r="CLH139" s="806"/>
      <c r="CLI139" s="806"/>
      <c r="CLJ139" s="806"/>
      <c r="CLK139" s="806"/>
      <c r="CLL139" s="806"/>
      <c r="CLM139" s="806"/>
      <c r="CLN139" s="806"/>
      <c r="CLO139" s="806"/>
      <c r="CLP139" s="806"/>
      <c r="CLQ139" s="806"/>
      <c r="CLR139" s="806"/>
      <c r="CLS139" s="806"/>
      <c r="CLT139" s="806"/>
      <c r="CLU139" s="806"/>
      <c r="CLV139" s="806"/>
      <c r="CLW139" s="806"/>
      <c r="CLX139" s="806"/>
      <c r="CLY139" s="806"/>
      <c r="CLZ139" s="806"/>
      <c r="CMA139" s="806"/>
      <c r="CMB139" s="806"/>
      <c r="CMC139" s="806"/>
      <c r="CMD139" s="806"/>
      <c r="CME139" s="806"/>
      <c r="CMF139" s="806"/>
      <c r="CMG139" s="806"/>
      <c r="CMH139" s="806"/>
      <c r="CMI139" s="806"/>
      <c r="CMJ139" s="806"/>
      <c r="CMK139" s="806"/>
      <c r="CML139" s="806"/>
      <c r="CMM139" s="806"/>
      <c r="CMN139" s="806"/>
      <c r="CMO139" s="806"/>
      <c r="CMP139" s="806"/>
      <c r="CMQ139" s="806"/>
      <c r="CMR139" s="806"/>
      <c r="CMS139" s="806"/>
      <c r="CMT139" s="806"/>
      <c r="CMU139" s="806"/>
      <c r="CMV139" s="806"/>
      <c r="CMW139" s="806"/>
      <c r="CMX139" s="806"/>
      <c r="CMY139" s="806"/>
      <c r="CMZ139" s="806"/>
      <c r="CNA139" s="806"/>
      <c r="CNB139" s="806"/>
      <c r="CNC139" s="806"/>
      <c r="CND139" s="806"/>
      <c r="CNE139" s="806"/>
      <c r="CNF139" s="806"/>
      <c r="CNG139" s="806"/>
      <c r="CNH139" s="806"/>
      <c r="CNI139" s="806"/>
      <c r="CNJ139" s="806"/>
      <c r="CNK139" s="806"/>
      <c r="CNL139" s="806"/>
      <c r="CNM139" s="806"/>
      <c r="CNN139" s="806"/>
      <c r="CNO139" s="806"/>
      <c r="CNP139" s="806"/>
      <c r="CNQ139" s="806"/>
      <c r="CNR139" s="806"/>
      <c r="CNS139" s="806"/>
      <c r="CNT139" s="806"/>
      <c r="CNU139" s="806"/>
      <c r="CNV139" s="806"/>
      <c r="CNW139" s="806"/>
      <c r="CNX139" s="806"/>
      <c r="CNY139" s="806"/>
      <c r="CNZ139" s="806"/>
      <c r="COA139" s="806"/>
      <c r="COB139" s="806"/>
      <c r="COC139" s="806"/>
      <c r="COD139" s="806"/>
      <c r="COE139" s="806"/>
      <c r="COF139" s="806"/>
      <c r="COG139" s="806"/>
      <c r="COH139" s="806"/>
      <c r="COI139" s="806"/>
      <c r="COJ139" s="806"/>
      <c r="COK139" s="806"/>
      <c r="COL139" s="806"/>
      <c r="COM139" s="806"/>
      <c r="CON139" s="806"/>
      <c r="COO139" s="806"/>
      <c r="COP139" s="806"/>
      <c r="COQ139" s="806"/>
      <c r="COR139" s="806"/>
      <c r="COS139" s="806"/>
      <c r="COT139" s="806"/>
      <c r="COU139" s="806"/>
      <c r="COV139" s="806"/>
      <c r="COW139" s="806"/>
      <c r="COX139" s="806"/>
      <c r="COY139" s="806"/>
      <c r="COZ139" s="806"/>
      <c r="CPA139" s="806"/>
      <c r="CPB139" s="806"/>
      <c r="CPC139" s="806"/>
      <c r="CPD139" s="806"/>
      <c r="CPE139" s="806"/>
      <c r="CPF139" s="806"/>
      <c r="CPG139" s="806"/>
      <c r="CPH139" s="806"/>
      <c r="CPI139" s="806"/>
      <c r="CPJ139" s="806"/>
      <c r="CPK139" s="806"/>
      <c r="CPL139" s="806"/>
      <c r="CPM139" s="806"/>
      <c r="CPN139" s="806"/>
      <c r="CPO139" s="806"/>
      <c r="CPP139" s="806"/>
      <c r="CPQ139" s="806"/>
      <c r="CPR139" s="806"/>
      <c r="CPS139" s="806"/>
      <c r="CPT139" s="806"/>
      <c r="CPU139" s="806"/>
      <c r="CPV139" s="806"/>
      <c r="CPW139" s="806"/>
      <c r="CPX139" s="806"/>
      <c r="CPY139" s="806"/>
      <c r="CPZ139" s="806"/>
      <c r="CQA139" s="806"/>
      <c r="CQB139" s="806"/>
      <c r="CQC139" s="806"/>
      <c r="CQD139" s="806"/>
      <c r="CQE139" s="806"/>
      <c r="CQF139" s="806"/>
      <c r="CQG139" s="806"/>
      <c r="CQH139" s="806"/>
      <c r="CQI139" s="806"/>
      <c r="CQJ139" s="806"/>
      <c r="CQK139" s="806"/>
      <c r="CQL139" s="806"/>
      <c r="CQM139" s="806"/>
      <c r="CQN139" s="806"/>
      <c r="CQO139" s="806"/>
      <c r="CQP139" s="806"/>
      <c r="CQQ139" s="806"/>
      <c r="CQR139" s="806"/>
      <c r="CQS139" s="806"/>
      <c r="CQT139" s="806"/>
      <c r="CQU139" s="806"/>
      <c r="CQV139" s="806"/>
      <c r="CQW139" s="806"/>
      <c r="CQX139" s="806"/>
      <c r="CQY139" s="806"/>
      <c r="CQZ139" s="806"/>
      <c r="CRA139" s="806"/>
      <c r="CRB139" s="806"/>
      <c r="CRC139" s="806"/>
      <c r="CRD139" s="806"/>
      <c r="CRE139" s="806"/>
      <c r="CRF139" s="806"/>
      <c r="CRG139" s="806"/>
      <c r="CRH139" s="806"/>
      <c r="CRI139" s="806"/>
      <c r="CRJ139" s="806"/>
      <c r="CRK139" s="806"/>
      <c r="CRL139" s="806"/>
      <c r="CRM139" s="806"/>
      <c r="CRN139" s="806"/>
      <c r="CRO139" s="806"/>
      <c r="CRP139" s="806"/>
      <c r="CRQ139" s="806"/>
      <c r="CRR139" s="806"/>
      <c r="CRS139" s="806"/>
      <c r="CRT139" s="806"/>
      <c r="CRU139" s="806"/>
      <c r="CRV139" s="806"/>
      <c r="CRW139" s="806"/>
      <c r="CRX139" s="806"/>
      <c r="CRY139" s="806"/>
      <c r="CRZ139" s="806"/>
      <c r="CSA139" s="806"/>
      <c r="CSB139" s="806"/>
      <c r="CSC139" s="806"/>
      <c r="CSD139" s="806"/>
      <c r="CSE139" s="806"/>
      <c r="CSF139" s="806"/>
      <c r="CSG139" s="806"/>
      <c r="CSH139" s="806"/>
      <c r="CSI139" s="806"/>
      <c r="CSJ139" s="806"/>
      <c r="CSK139" s="806"/>
      <c r="CSL139" s="806"/>
      <c r="CSM139" s="806"/>
      <c r="CSN139" s="806"/>
      <c r="CSO139" s="806"/>
      <c r="CSP139" s="806"/>
      <c r="CSQ139" s="806"/>
      <c r="CSR139" s="806"/>
      <c r="CSS139" s="806"/>
      <c r="CST139" s="806"/>
      <c r="CSU139" s="806"/>
      <c r="CSV139" s="806"/>
      <c r="CSW139" s="806"/>
      <c r="CSX139" s="806"/>
      <c r="CSY139" s="806"/>
      <c r="CSZ139" s="806"/>
      <c r="CTA139" s="806"/>
      <c r="CTB139" s="806"/>
      <c r="CTC139" s="806"/>
      <c r="CTD139" s="806"/>
      <c r="CTE139" s="806"/>
      <c r="CTF139" s="806"/>
      <c r="CTG139" s="806"/>
      <c r="CTH139" s="806"/>
      <c r="CTI139" s="806"/>
      <c r="CTJ139" s="806"/>
      <c r="CTK139" s="806"/>
      <c r="CTL139" s="806"/>
      <c r="CTM139" s="806"/>
      <c r="CTN139" s="806"/>
      <c r="CTO139" s="806"/>
      <c r="CTP139" s="806"/>
      <c r="CTQ139" s="806"/>
      <c r="CTR139" s="806"/>
      <c r="CTS139" s="806"/>
      <c r="CTT139" s="806"/>
      <c r="CTU139" s="806"/>
      <c r="CTV139" s="806"/>
      <c r="CTW139" s="806"/>
      <c r="CTX139" s="806"/>
      <c r="CTY139" s="806"/>
      <c r="CTZ139" s="806"/>
      <c r="CUA139" s="806"/>
      <c r="CUB139" s="806"/>
      <c r="CUC139" s="806"/>
      <c r="CUD139" s="806"/>
      <c r="CUE139" s="806"/>
      <c r="CUF139" s="806"/>
      <c r="CUG139" s="806"/>
      <c r="CUH139" s="806"/>
      <c r="CUI139" s="806"/>
      <c r="CUJ139" s="806"/>
      <c r="CUK139" s="806"/>
      <c r="CUL139" s="806"/>
      <c r="CUM139" s="806"/>
      <c r="CUN139" s="806"/>
      <c r="CUO139" s="806"/>
      <c r="CUP139" s="806"/>
      <c r="CUQ139" s="806"/>
      <c r="CUR139" s="806"/>
      <c r="CUS139" s="806"/>
      <c r="CUT139" s="806"/>
      <c r="CUU139" s="806"/>
      <c r="CUV139" s="806"/>
      <c r="CUW139" s="806"/>
      <c r="CUX139" s="806"/>
      <c r="CUY139" s="806"/>
      <c r="CUZ139" s="806"/>
      <c r="CVA139" s="806"/>
      <c r="CVB139" s="806"/>
      <c r="CVC139" s="806"/>
      <c r="CVD139" s="806"/>
      <c r="CVE139" s="806"/>
      <c r="CVF139" s="806"/>
      <c r="CVG139" s="806"/>
      <c r="CVH139" s="806"/>
      <c r="CVI139" s="806"/>
      <c r="CVJ139" s="806"/>
      <c r="CVK139" s="806"/>
      <c r="CVL139" s="806"/>
      <c r="CVM139" s="806"/>
      <c r="CVN139" s="806"/>
      <c r="CVO139" s="806"/>
      <c r="CVP139" s="806"/>
      <c r="CVQ139" s="806"/>
      <c r="CVR139" s="806"/>
      <c r="CVS139" s="806"/>
      <c r="CVT139" s="806"/>
      <c r="CVU139" s="806"/>
      <c r="CVV139" s="806"/>
      <c r="CVW139" s="806"/>
      <c r="CVX139" s="806"/>
      <c r="CVY139" s="806"/>
      <c r="CVZ139" s="806"/>
      <c r="CWA139" s="806"/>
      <c r="CWB139" s="806"/>
      <c r="CWC139" s="806"/>
      <c r="CWD139" s="806"/>
      <c r="CWE139" s="806"/>
      <c r="CWF139" s="806"/>
      <c r="CWG139" s="806"/>
      <c r="CWH139" s="806"/>
      <c r="CWI139" s="806"/>
      <c r="CWJ139" s="806"/>
      <c r="CWK139" s="806"/>
      <c r="CWL139" s="806"/>
      <c r="CWM139" s="806"/>
      <c r="CWN139" s="806"/>
      <c r="CWO139" s="806"/>
      <c r="CWP139" s="806"/>
      <c r="CWQ139" s="806"/>
      <c r="CWR139" s="806"/>
      <c r="CWS139" s="806"/>
      <c r="CWT139" s="806"/>
      <c r="CWU139" s="806"/>
      <c r="CWV139" s="806"/>
      <c r="CWW139" s="806"/>
      <c r="CWX139" s="806"/>
      <c r="CWY139" s="806"/>
      <c r="CWZ139" s="806"/>
      <c r="CXA139" s="806"/>
      <c r="CXB139" s="806"/>
      <c r="CXC139" s="806"/>
      <c r="CXD139" s="806"/>
      <c r="CXE139" s="806"/>
      <c r="CXF139" s="806"/>
      <c r="CXG139" s="806"/>
      <c r="CXH139" s="806"/>
      <c r="CXI139" s="806"/>
      <c r="CXJ139" s="806"/>
      <c r="CXK139" s="806"/>
      <c r="CXL139" s="806"/>
      <c r="CXM139" s="806"/>
      <c r="CXN139" s="806"/>
      <c r="CXO139" s="806"/>
      <c r="CXP139" s="806"/>
      <c r="CXQ139" s="806"/>
      <c r="CXR139" s="806"/>
      <c r="CXS139" s="806"/>
      <c r="CXT139" s="806"/>
      <c r="CXU139" s="806"/>
      <c r="CXV139" s="806"/>
      <c r="CXW139" s="806"/>
      <c r="CXX139" s="806"/>
      <c r="CXY139" s="806"/>
      <c r="CXZ139" s="806"/>
      <c r="CYA139" s="806"/>
      <c r="CYB139" s="806"/>
      <c r="CYC139" s="806"/>
      <c r="CYD139" s="806"/>
      <c r="CYE139" s="806"/>
      <c r="CYF139" s="806"/>
      <c r="CYG139" s="806"/>
      <c r="CYH139" s="806"/>
      <c r="CYI139" s="806"/>
      <c r="CYJ139" s="806"/>
      <c r="CYK139" s="806"/>
      <c r="CYL139" s="806"/>
      <c r="CYM139" s="806"/>
      <c r="CYN139" s="806"/>
      <c r="CYO139" s="806"/>
      <c r="CYP139" s="806"/>
      <c r="CYQ139" s="806"/>
      <c r="CYR139" s="806"/>
      <c r="CYS139" s="806"/>
      <c r="CYT139" s="806"/>
      <c r="CYU139" s="806"/>
      <c r="CYV139" s="806"/>
      <c r="CYW139" s="806"/>
      <c r="CYX139" s="806"/>
      <c r="CYY139" s="806"/>
      <c r="CYZ139" s="806"/>
      <c r="CZA139" s="806"/>
      <c r="CZB139" s="806"/>
      <c r="CZC139" s="806"/>
      <c r="CZD139" s="806"/>
      <c r="CZE139" s="806"/>
      <c r="CZF139" s="806"/>
      <c r="CZG139" s="806"/>
      <c r="CZH139" s="806"/>
      <c r="CZI139" s="806"/>
      <c r="CZJ139" s="806"/>
      <c r="CZK139" s="806"/>
      <c r="CZL139" s="806"/>
      <c r="CZM139" s="806"/>
      <c r="CZN139" s="806"/>
      <c r="CZO139" s="806"/>
      <c r="CZP139" s="806"/>
      <c r="CZQ139" s="806"/>
      <c r="CZR139" s="806"/>
      <c r="CZS139" s="806"/>
      <c r="CZT139" s="806"/>
      <c r="CZU139" s="806"/>
      <c r="CZV139" s="806"/>
      <c r="CZW139" s="806"/>
      <c r="CZX139" s="806"/>
      <c r="CZY139" s="806"/>
      <c r="CZZ139" s="806"/>
      <c r="DAA139" s="806"/>
      <c r="DAB139" s="806"/>
      <c r="DAC139" s="806"/>
      <c r="DAD139" s="806"/>
      <c r="DAE139" s="806"/>
      <c r="DAF139" s="806"/>
      <c r="DAG139" s="806"/>
      <c r="DAH139" s="806"/>
      <c r="DAI139" s="806"/>
      <c r="DAJ139" s="806"/>
      <c r="DAK139" s="806"/>
      <c r="DAL139" s="806"/>
      <c r="DAM139" s="806"/>
      <c r="DAN139" s="806"/>
      <c r="DAO139" s="806"/>
      <c r="DAP139" s="806"/>
      <c r="DAQ139" s="806"/>
      <c r="DAR139" s="806"/>
      <c r="DAS139" s="806"/>
      <c r="DAT139" s="806"/>
      <c r="DAU139" s="806"/>
      <c r="DAV139" s="806"/>
      <c r="DAW139" s="806"/>
      <c r="DAX139" s="806"/>
      <c r="DAY139" s="806"/>
      <c r="DAZ139" s="806"/>
      <c r="DBA139" s="806"/>
      <c r="DBB139" s="806"/>
      <c r="DBC139" s="806"/>
      <c r="DBD139" s="806"/>
      <c r="DBE139" s="806"/>
      <c r="DBF139" s="806"/>
      <c r="DBG139" s="806"/>
      <c r="DBH139" s="806"/>
      <c r="DBI139" s="806"/>
      <c r="DBJ139" s="806"/>
      <c r="DBK139" s="806"/>
      <c r="DBL139" s="806"/>
      <c r="DBM139" s="806"/>
      <c r="DBN139" s="806"/>
      <c r="DBO139" s="806"/>
      <c r="DBP139" s="806"/>
      <c r="DBQ139" s="806"/>
      <c r="DBR139" s="806"/>
      <c r="DBS139" s="806"/>
      <c r="DBT139" s="806"/>
      <c r="DBU139" s="806"/>
      <c r="DBV139" s="806"/>
      <c r="DBW139" s="806"/>
      <c r="DBX139" s="806"/>
      <c r="DBY139" s="806"/>
      <c r="DBZ139" s="806"/>
      <c r="DCA139" s="806"/>
      <c r="DCB139" s="806"/>
      <c r="DCC139" s="806"/>
      <c r="DCD139" s="806"/>
      <c r="DCE139" s="806"/>
      <c r="DCF139" s="806"/>
      <c r="DCG139" s="806"/>
      <c r="DCH139" s="806"/>
      <c r="DCI139" s="806"/>
      <c r="DCJ139" s="806"/>
      <c r="DCK139" s="806"/>
      <c r="DCL139" s="806"/>
      <c r="DCM139" s="806"/>
      <c r="DCN139" s="806"/>
      <c r="DCO139" s="806"/>
      <c r="DCP139" s="806"/>
      <c r="DCQ139" s="806"/>
      <c r="DCR139" s="806"/>
      <c r="DCS139" s="806"/>
      <c r="DCT139" s="806"/>
      <c r="DCU139" s="806"/>
      <c r="DCV139" s="806"/>
      <c r="DCW139" s="806"/>
      <c r="DCX139" s="806"/>
      <c r="DCY139" s="806"/>
      <c r="DCZ139" s="806"/>
      <c r="DDA139" s="806"/>
      <c r="DDB139" s="806"/>
      <c r="DDC139" s="806"/>
      <c r="DDD139" s="806"/>
      <c r="DDE139" s="806"/>
      <c r="DDF139" s="806"/>
      <c r="DDG139" s="806"/>
      <c r="DDH139" s="806"/>
      <c r="DDI139" s="806"/>
      <c r="DDJ139" s="806"/>
      <c r="DDK139" s="806"/>
      <c r="DDL139" s="806"/>
      <c r="DDM139" s="806"/>
      <c r="DDN139" s="806"/>
      <c r="DDO139" s="806"/>
      <c r="DDP139" s="806"/>
      <c r="DDQ139" s="806"/>
      <c r="DDR139" s="806"/>
      <c r="DDS139" s="806"/>
      <c r="DDT139" s="806"/>
      <c r="DDU139" s="806"/>
      <c r="DDV139" s="806"/>
      <c r="DDW139" s="806"/>
      <c r="DDX139" s="806"/>
      <c r="DDY139" s="806"/>
      <c r="DDZ139" s="806"/>
      <c r="DEA139" s="806"/>
      <c r="DEB139" s="806"/>
      <c r="DEC139" s="806"/>
      <c r="DED139" s="806"/>
      <c r="DEE139" s="806"/>
      <c r="DEF139" s="806"/>
      <c r="DEG139" s="806"/>
      <c r="DEH139" s="806"/>
      <c r="DEI139" s="806"/>
      <c r="DEJ139" s="806"/>
      <c r="DEK139" s="806"/>
      <c r="DEL139" s="806"/>
      <c r="DEM139" s="806"/>
      <c r="DEN139" s="806"/>
      <c r="DEO139" s="806"/>
      <c r="DEP139" s="806"/>
      <c r="DEQ139" s="806"/>
      <c r="DER139" s="806"/>
      <c r="DES139" s="806"/>
      <c r="DET139" s="806"/>
      <c r="DEU139" s="806"/>
      <c r="DEV139" s="806"/>
      <c r="DEW139" s="806"/>
      <c r="DEX139" s="806"/>
      <c r="DEY139" s="806"/>
      <c r="DEZ139" s="806"/>
      <c r="DFA139" s="806"/>
      <c r="DFB139" s="806"/>
      <c r="DFC139" s="806"/>
      <c r="DFD139" s="806"/>
      <c r="DFE139" s="806"/>
      <c r="DFF139" s="806"/>
      <c r="DFG139" s="806"/>
      <c r="DFH139" s="806"/>
      <c r="DFI139" s="806"/>
      <c r="DFJ139" s="806"/>
      <c r="DFK139" s="806"/>
      <c r="DFL139" s="806"/>
      <c r="DFM139" s="806"/>
      <c r="DFN139" s="806"/>
      <c r="DFO139" s="806"/>
      <c r="DFP139" s="806"/>
      <c r="DFQ139" s="806"/>
      <c r="DFR139" s="806"/>
      <c r="DFS139" s="806"/>
      <c r="DFT139" s="806"/>
      <c r="DFU139" s="806"/>
      <c r="DFV139" s="806"/>
      <c r="DFW139" s="806"/>
      <c r="DFX139" s="806"/>
      <c r="DFY139" s="806"/>
      <c r="DFZ139" s="806"/>
      <c r="DGA139" s="806"/>
      <c r="DGB139" s="806"/>
      <c r="DGC139" s="806"/>
      <c r="DGD139" s="806"/>
      <c r="DGE139" s="806"/>
      <c r="DGF139" s="806"/>
      <c r="DGG139" s="806"/>
      <c r="DGH139" s="806"/>
      <c r="DGI139" s="806"/>
      <c r="DGJ139" s="806"/>
      <c r="DGK139" s="806"/>
      <c r="DGL139" s="806"/>
      <c r="DGM139" s="806"/>
      <c r="DGN139" s="806"/>
      <c r="DGO139" s="806"/>
      <c r="DGP139" s="806"/>
      <c r="DGQ139" s="806"/>
      <c r="DGR139" s="806"/>
      <c r="DGS139" s="806"/>
      <c r="DGT139" s="806"/>
      <c r="DGU139" s="806"/>
      <c r="DGV139" s="806"/>
      <c r="DGW139" s="806"/>
      <c r="DGX139" s="806"/>
      <c r="DGY139" s="806"/>
      <c r="DGZ139" s="806"/>
      <c r="DHA139" s="806"/>
      <c r="DHB139" s="806"/>
      <c r="DHC139" s="806"/>
      <c r="DHD139" s="806"/>
      <c r="DHE139" s="806"/>
      <c r="DHF139" s="806"/>
      <c r="DHG139" s="806"/>
      <c r="DHH139" s="806"/>
      <c r="DHI139" s="806"/>
      <c r="DHJ139" s="806"/>
      <c r="DHK139" s="806"/>
      <c r="DHL139" s="806"/>
      <c r="DHM139" s="806"/>
      <c r="DHN139" s="806"/>
      <c r="DHO139" s="806"/>
      <c r="DHP139" s="806"/>
      <c r="DHQ139" s="806"/>
      <c r="DHR139" s="806"/>
      <c r="DHS139" s="806"/>
      <c r="DHT139" s="806"/>
      <c r="DHU139" s="806"/>
      <c r="DHV139" s="806"/>
      <c r="DHW139" s="806"/>
      <c r="DHX139" s="806"/>
      <c r="DHY139" s="806"/>
      <c r="DHZ139" s="806"/>
      <c r="DIA139" s="806"/>
      <c r="DIB139" s="806"/>
      <c r="DIC139" s="806"/>
      <c r="DID139" s="806"/>
      <c r="DIE139" s="806"/>
      <c r="DIF139" s="806"/>
      <c r="DIG139" s="806"/>
      <c r="DIH139" s="806"/>
      <c r="DII139" s="806"/>
      <c r="DIJ139" s="806"/>
      <c r="DIK139" s="806"/>
      <c r="DIL139" s="806"/>
      <c r="DIM139" s="806"/>
      <c r="DIN139" s="806"/>
      <c r="DIO139" s="806"/>
      <c r="DIP139" s="806"/>
      <c r="DIQ139" s="806"/>
      <c r="DIR139" s="806"/>
      <c r="DIS139" s="806"/>
      <c r="DIT139" s="806"/>
      <c r="DIU139" s="806"/>
      <c r="DIV139" s="806"/>
      <c r="DIW139" s="806"/>
      <c r="DIX139" s="806"/>
      <c r="DIY139" s="806"/>
      <c r="DIZ139" s="806"/>
      <c r="DJA139" s="806"/>
      <c r="DJB139" s="806"/>
      <c r="DJC139" s="806"/>
      <c r="DJD139" s="806"/>
      <c r="DJE139" s="806"/>
      <c r="DJF139" s="806"/>
      <c r="DJG139" s="806"/>
      <c r="DJH139" s="806"/>
      <c r="DJI139" s="806"/>
      <c r="DJJ139" s="806"/>
      <c r="DJK139" s="806"/>
      <c r="DJL139" s="806"/>
      <c r="DJM139" s="806"/>
      <c r="DJN139" s="806"/>
      <c r="DJO139" s="806"/>
      <c r="DJP139" s="806"/>
      <c r="DJQ139" s="806"/>
      <c r="DJR139" s="806"/>
      <c r="DJS139" s="806"/>
      <c r="DJT139" s="806"/>
      <c r="DJU139" s="806"/>
      <c r="DJV139" s="806"/>
      <c r="DJW139" s="806"/>
      <c r="DJX139" s="806"/>
      <c r="DJY139" s="806"/>
      <c r="DJZ139" s="806"/>
      <c r="DKA139" s="806"/>
      <c r="DKB139" s="806"/>
      <c r="DKC139" s="806"/>
      <c r="DKD139" s="806"/>
      <c r="DKE139" s="806"/>
      <c r="DKF139" s="806"/>
      <c r="DKG139" s="806"/>
      <c r="DKH139" s="806"/>
      <c r="DKI139" s="806"/>
      <c r="DKJ139" s="806"/>
      <c r="DKK139" s="806"/>
      <c r="DKL139" s="806"/>
      <c r="DKM139" s="806"/>
      <c r="DKN139" s="806"/>
      <c r="DKO139" s="806"/>
      <c r="DKP139" s="806"/>
      <c r="DKQ139" s="806"/>
      <c r="DKR139" s="806"/>
      <c r="DKS139" s="806"/>
      <c r="DKT139" s="806"/>
      <c r="DKU139" s="806"/>
      <c r="DKV139" s="806"/>
      <c r="DKW139" s="806"/>
      <c r="DKX139" s="806"/>
      <c r="DKY139" s="806"/>
      <c r="DKZ139" s="806"/>
      <c r="DLA139" s="806"/>
      <c r="DLB139" s="806"/>
      <c r="DLC139" s="806"/>
      <c r="DLD139" s="806"/>
      <c r="DLE139" s="806"/>
      <c r="DLF139" s="806"/>
      <c r="DLG139" s="806"/>
      <c r="DLH139" s="806"/>
      <c r="DLI139" s="806"/>
      <c r="DLJ139" s="806"/>
      <c r="DLK139" s="806"/>
      <c r="DLL139" s="806"/>
      <c r="DLM139" s="806"/>
      <c r="DLN139" s="806"/>
      <c r="DLO139" s="806"/>
      <c r="DLP139" s="806"/>
      <c r="DLQ139" s="806"/>
      <c r="DLR139" s="806"/>
      <c r="DLS139" s="806"/>
      <c r="DLT139" s="806"/>
      <c r="DLU139" s="806"/>
      <c r="DLV139" s="806"/>
      <c r="DLW139" s="806"/>
      <c r="DLX139" s="806"/>
      <c r="DLY139" s="806"/>
      <c r="DLZ139" s="806"/>
      <c r="DMA139" s="806"/>
      <c r="DMB139" s="806"/>
      <c r="DMC139" s="806"/>
      <c r="DMD139" s="806"/>
      <c r="DME139" s="806"/>
      <c r="DMF139" s="806"/>
      <c r="DMG139" s="806"/>
      <c r="DMH139" s="806"/>
      <c r="DMI139" s="806"/>
      <c r="DMJ139" s="806"/>
      <c r="DMK139" s="806"/>
      <c r="DML139" s="806"/>
      <c r="DMM139" s="806"/>
      <c r="DMN139" s="806"/>
      <c r="DMO139" s="806"/>
      <c r="DMP139" s="806"/>
      <c r="DMQ139" s="806"/>
      <c r="DMR139" s="806"/>
      <c r="DMS139" s="806"/>
      <c r="DMT139" s="806"/>
      <c r="DMU139" s="806"/>
      <c r="DMV139" s="806"/>
      <c r="DMW139" s="806"/>
      <c r="DMX139" s="806"/>
      <c r="DMY139" s="806"/>
      <c r="DMZ139" s="806"/>
      <c r="DNA139" s="806"/>
      <c r="DNB139" s="806"/>
      <c r="DNC139" s="806"/>
      <c r="DND139" s="806"/>
      <c r="DNE139" s="806"/>
      <c r="DNF139" s="806"/>
      <c r="DNG139" s="806"/>
      <c r="DNH139" s="806"/>
      <c r="DNI139" s="806"/>
      <c r="DNJ139" s="806"/>
      <c r="DNK139" s="806"/>
      <c r="DNL139" s="806"/>
      <c r="DNM139" s="806"/>
      <c r="DNN139" s="806"/>
      <c r="DNO139" s="806"/>
      <c r="DNP139" s="806"/>
      <c r="DNQ139" s="806"/>
      <c r="DNR139" s="806"/>
      <c r="DNS139" s="806"/>
      <c r="DNT139" s="806"/>
      <c r="DNU139" s="806"/>
      <c r="DNV139" s="806"/>
      <c r="DNW139" s="806"/>
      <c r="DNX139" s="806"/>
      <c r="DNY139" s="806"/>
      <c r="DNZ139" s="806"/>
      <c r="DOA139" s="806"/>
      <c r="DOB139" s="806"/>
      <c r="DOC139" s="806"/>
      <c r="DOD139" s="806"/>
      <c r="DOE139" s="806"/>
      <c r="DOF139" s="806"/>
      <c r="DOG139" s="806"/>
      <c r="DOH139" s="806"/>
      <c r="DOI139" s="806"/>
      <c r="DOJ139" s="806"/>
      <c r="DOK139" s="806"/>
      <c r="DOL139" s="806"/>
      <c r="DOM139" s="806"/>
      <c r="DON139" s="806"/>
      <c r="DOO139" s="806"/>
      <c r="DOP139" s="806"/>
      <c r="DOQ139" s="806"/>
      <c r="DOR139" s="806"/>
      <c r="DOS139" s="806"/>
      <c r="DOT139" s="806"/>
      <c r="DOU139" s="806"/>
      <c r="DOV139" s="806"/>
      <c r="DOW139" s="806"/>
      <c r="DOX139" s="806"/>
      <c r="DOY139" s="806"/>
      <c r="DOZ139" s="806"/>
      <c r="DPA139" s="806"/>
      <c r="DPB139" s="806"/>
      <c r="DPC139" s="806"/>
      <c r="DPD139" s="806"/>
      <c r="DPE139" s="806"/>
      <c r="DPF139" s="806"/>
      <c r="DPG139" s="806"/>
      <c r="DPH139" s="806"/>
      <c r="DPI139" s="806"/>
      <c r="DPJ139" s="806"/>
      <c r="DPK139" s="806"/>
      <c r="DPL139" s="806"/>
      <c r="DPM139" s="806"/>
      <c r="DPN139" s="806"/>
      <c r="DPO139" s="806"/>
      <c r="DPP139" s="806"/>
      <c r="DPQ139" s="806"/>
      <c r="DPR139" s="806"/>
      <c r="DPS139" s="806"/>
      <c r="DPT139" s="806"/>
      <c r="DPU139" s="806"/>
      <c r="DPV139" s="806"/>
      <c r="DPW139" s="806"/>
      <c r="DPX139" s="806"/>
      <c r="DPY139" s="806"/>
      <c r="DPZ139" s="806"/>
      <c r="DQA139" s="806"/>
      <c r="DQB139" s="806"/>
      <c r="DQC139" s="806"/>
      <c r="DQD139" s="806"/>
      <c r="DQE139" s="806"/>
      <c r="DQF139" s="806"/>
      <c r="DQG139" s="806"/>
      <c r="DQH139" s="806"/>
      <c r="DQI139" s="806"/>
      <c r="DQJ139" s="806"/>
      <c r="DQK139" s="806"/>
      <c r="DQL139" s="806"/>
      <c r="DQM139" s="806"/>
      <c r="DQN139" s="806"/>
      <c r="DQO139" s="806"/>
      <c r="DQP139" s="806"/>
      <c r="DQQ139" s="806"/>
      <c r="DQR139" s="806"/>
      <c r="DQS139" s="806"/>
      <c r="DQT139" s="806"/>
      <c r="DQU139" s="806"/>
      <c r="DQV139" s="806"/>
      <c r="DQW139" s="806"/>
      <c r="DQX139" s="806"/>
      <c r="DQY139" s="806"/>
      <c r="DQZ139" s="806"/>
      <c r="DRA139" s="806"/>
      <c r="DRB139" s="806"/>
      <c r="DRC139" s="806"/>
      <c r="DRD139" s="806"/>
      <c r="DRE139" s="806"/>
      <c r="DRF139" s="806"/>
      <c r="DRG139" s="806"/>
      <c r="DRH139" s="806"/>
      <c r="DRI139" s="806"/>
      <c r="DRJ139" s="806"/>
      <c r="DRK139" s="806"/>
      <c r="DRL139" s="806"/>
      <c r="DRM139" s="806"/>
      <c r="DRN139" s="806"/>
      <c r="DRO139" s="806"/>
      <c r="DRP139" s="806"/>
      <c r="DRQ139" s="806"/>
      <c r="DRR139" s="806"/>
      <c r="DRS139" s="806"/>
      <c r="DRT139" s="806"/>
      <c r="DRU139" s="806"/>
      <c r="DRV139" s="806"/>
      <c r="DRW139" s="806"/>
      <c r="DRX139" s="806"/>
      <c r="DRY139" s="806"/>
      <c r="DRZ139" s="806"/>
      <c r="DSA139" s="806"/>
      <c r="DSB139" s="806"/>
      <c r="DSC139" s="806"/>
      <c r="DSD139" s="806"/>
      <c r="DSE139" s="806"/>
      <c r="DSF139" s="806"/>
      <c r="DSG139" s="806"/>
      <c r="DSH139" s="806"/>
      <c r="DSI139" s="806"/>
      <c r="DSJ139" s="806"/>
      <c r="DSK139" s="806"/>
      <c r="DSL139" s="806"/>
      <c r="DSM139" s="806"/>
      <c r="DSN139" s="806"/>
      <c r="DSO139" s="806"/>
      <c r="DSP139" s="806"/>
      <c r="DSQ139" s="806"/>
      <c r="DSR139" s="806"/>
      <c r="DSS139" s="806"/>
      <c r="DST139" s="806"/>
      <c r="DSU139" s="806"/>
      <c r="DSV139" s="806"/>
      <c r="DSW139" s="806"/>
      <c r="DSX139" s="806"/>
      <c r="DSY139" s="806"/>
      <c r="DSZ139" s="806"/>
      <c r="DTA139" s="806"/>
      <c r="DTB139" s="806"/>
      <c r="DTC139" s="806"/>
      <c r="DTD139" s="806"/>
      <c r="DTE139" s="806"/>
      <c r="DTF139" s="806"/>
      <c r="DTG139" s="806"/>
      <c r="DTH139" s="806"/>
      <c r="DTI139" s="806"/>
      <c r="DTJ139" s="806"/>
      <c r="DTK139" s="806"/>
      <c r="DTL139" s="806"/>
      <c r="DTM139" s="806"/>
      <c r="DTN139" s="806"/>
      <c r="DTO139" s="806"/>
      <c r="DTP139" s="806"/>
      <c r="DTQ139" s="806"/>
      <c r="DTR139" s="806"/>
      <c r="DTS139" s="806"/>
      <c r="DTT139" s="806"/>
      <c r="DTU139" s="806"/>
      <c r="DTV139" s="806"/>
      <c r="DTW139" s="806"/>
      <c r="DTX139" s="806"/>
      <c r="DTY139" s="806"/>
      <c r="DTZ139" s="806"/>
      <c r="DUA139" s="806"/>
      <c r="DUB139" s="806"/>
      <c r="DUC139" s="806"/>
      <c r="DUD139" s="806"/>
      <c r="DUE139" s="806"/>
      <c r="DUF139" s="806"/>
      <c r="DUG139" s="806"/>
      <c r="DUH139" s="806"/>
      <c r="DUI139" s="806"/>
      <c r="DUJ139" s="806"/>
      <c r="DUK139" s="806"/>
      <c r="DUL139" s="806"/>
      <c r="DUM139" s="806"/>
      <c r="DUN139" s="806"/>
      <c r="DUO139" s="806"/>
      <c r="DUP139" s="806"/>
      <c r="DUQ139" s="806"/>
      <c r="DUR139" s="806"/>
      <c r="DUS139" s="806"/>
      <c r="DUT139" s="806"/>
      <c r="DUU139" s="806"/>
      <c r="DUV139" s="806"/>
      <c r="DUW139" s="806"/>
      <c r="DUX139" s="806"/>
      <c r="DUY139" s="806"/>
      <c r="DUZ139" s="806"/>
      <c r="DVA139" s="806"/>
      <c r="DVB139" s="806"/>
      <c r="DVC139" s="806"/>
      <c r="DVD139" s="806"/>
      <c r="DVE139" s="806"/>
      <c r="DVF139" s="806"/>
      <c r="DVG139" s="806"/>
      <c r="DVH139" s="806"/>
      <c r="DVI139" s="806"/>
      <c r="DVJ139" s="806"/>
      <c r="DVK139" s="806"/>
      <c r="DVL139" s="806"/>
      <c r="DVM139" s="806"/>
      <c r="DVN139" s="806"/>
      <c r="DVO139" s="806"/>
      <c r="DVP139" s="806"/>
      <c r="DVQ139" s="806"/>
      <c r="DVR139" s="806"/>
      <c r="DVS139" s="806"/>
      <c r="DVT139" s="806"/>
      <c r="DVU139" s="806"/>
      <c r="DVV139" s="806"/>
      <c r="DVW139" s="806"/>
      <c r="DVX139" s="806"/>
      <c r="DVY139" s="806"/>
      <c r="DVZ139" s="806"/>
      <c r="DWA139" s="806"/>
      <c r="DWB139" s="806"/>
      <c r="DWC139" s="806"/>
      <c r="DWD139" s="806"/>
      <c r="DWE139" s="806"/>
      <c r="DWF139" s="806"/>
      <c r="DWG139" s="806"/>
      <c r="DWH139" s="806"/>
      <c r="DWI139" s="806"/>
      <c r="DWJ139" s="806"/>
      <c r="DWK139" s="806"/>
      <c r="DWL139" s="806"/>
      <c r="DWM139" s="806"/>
      <c r="DWN139" s="806"/>
      <c r="DWO139" s="806"/>
      <c r="DWP139" s="806"/>
      <c r="DWQ139" s="806"/>
      <c r="DWR139" s="806"/>
      <c r="DWS139" s="806"/>
      <c r="DWT139" s="806"/>
      <c r="DWU139" s="806"/>
      <c r="DWV139" s="806"/>
      <c r="DWW139" s="806"/>
      <c r="DWX139" s="806"/>
      <c r="DWY139" s="806"/>
      <c r="DWZ139" s="806"/>
      <c r="DXA139" s="806"/>
      <c r="DXB139" s="806"/>
      <c r="DXC139" s="806"/>
      <c r="DXD139" s="806"/>
      <c r="DXE139" s="806"/>
      <c r="DXF139" s="806"/>
      <c r="DXG139" s="806"/>
      <c r="DXH139" s="806"/>
      <c r="DXI139" s="806"/>
      <c r="DXJ139" s="806"/>
      <c r="DXK139" s="806"/>
      <c r="DXL139" s="806"/>
      <c r="DXM139" s="806"/>
      <c r="DXN139" s="806"/>
      <c r="DXO139" s="806"/>
      <c r="DXP139" s="806"/>
      <c r="DXQ139" s="806"/>
      <c r="DXR139" s="806"/>
      <c r="DXS139" s="806"/>
      <c r="DXT139" s="806"/>
      <c r="DXU139" s="806"/>
      <c r="DXV139" s="806"/>
      <c r="DXW139" s="806"/>
      <c r="DXX139" s="806"/>
      <c r="DXY139" s="806"/>
      <c r="DXZ139" s="806"/>
      <c r="DYA139" s="806"/>
      <c r="DYB139" s="806"/>
      <c r="DYC139" s="806"/>
      <c r="DYD139" s="806"/>
      <c r="DYE139" s="806"/>
      <c r="DYF139" s="806"/>
      <c r="DYG139" s="806"/>
      <c r="DYH139" s="806"/>
      <c r="DYI139" s="806"/>
      <c r="DYJ139" s="806"/>
      <c r="DYK139" s="806"/>
      <c r="DYL139" s="806"/>
      <c r="DYM139" s="806"/>
      <c r="DYN139" s="806"/>
      <c r="DYO139" s="806"/>
      <c r="DYP139" s="806"/>
      <c r="DYQ139" s="806"/>
      <c r="DYR139" s="806"/>
      <c r="DYS139" s="806"/>
      <c r="DYT139" s="806"/>
      <c r="DYU139" s="806"/>
      <c r="DYV139" s="806"/>
      <c r="DYW139" s="806"/>
      <c r="DYX139" s="806"/>
      <c r="DYY139" s="806"/>
      <c r="DYZ139" s="806"/>
      <c r="DZA139" s="806"/>
      <c r="DZB139" s="806"/>
      <c r="DZC139" s="806"/>
      <c r="DZD139" s="806"/>
      <c r="DZE139" s="806"/>
      <c r="DZF139" s="806"/>
      <c r="DZG139" s="806"/>
      <c r="DZH139" s="806"/>
      <c r="DZI139" s="806"/>
      <c r="DZJ139" s="806"/>
      <c r="DZK139" s="806"/>
      <c r="DZL139" s="806"/>
      <c r="DZM139" s="806"/>
      <c r="DZN139" s="806"/>
      <c r="DZO139" s="806"/>
      <c r="DZP139" s="806"/>
      <c r="DZQ139" s="806"/>
      <c r="DZR139" s="806"/>
      <c r="DZS139" s="806"/>
      <c r="DZT139" s="806"/>
      <c r="DZU139" s="806"/>
      <c r="DZV139" s="806"/>
      <c r="DZW139" s="806"/>
      <c r="DZX139" s="806"/>
      <c r="DZY139" s="806"/>
      <c r="DZZ139" s="806"/>
      <c r="EAA139" s="806"/>
      <c r="EAB139" s="806"/>
      <c r="EAC139" s="806"/>
      <c r="EAD139" s="806"/>
      <c r="EAE139" s="806"/>
      <c r="EAF139" s="806"/>
      <c r="EAG139" s="806"/>
      <c r="EAH139" s="806"/>
      <c r="EAI139" s="806"/>
      <c r="EAJ139" s="806"/>
      <c r="EAK139" s="806"/>
      <c r="EAL139" s="806"/>
      <c r="EAM139" s="806"/>
      <c r="EAN139" s="806"/>
      <c r="EAO139" s="806"/>
      <c r="EAP139" s="806"/>
      <c r="EAQ139" s="806"/>
      <c r="EAR139" s="806"/>
      <c r="EAS139" s="806"/>
      <c r="EAT139" s="806"/>
      <c r="EAU139" s="806"/>
      <c r="EAV139" s="806"/>
      <c r="EAW139" s="806"/>
      <c r="EAX139" s="806"/>
      <c r="EAY139" s="806"/>
      <c r="EAZ139" s="806"/>
      <c r="EBA139" s="806"/>
      <c r="EBB139" s="806"/>
      <c r="EBC139" s="806"/>
      <c r="EBD139" s="806"/>
      <c r="EBE139" s="806"/>
      <c r="EBF139" s="806"/>
      <c r="EBG139" s="806"/>
      <c r="EBH139" s="806"/>
      <c r="EBI139" s="806"/>
      <c r="EBJ139" s="806"/>
      <c r="EBK139" s="806"/>
      <c r="EBL139" s="806"/>
      <c r="EBM139" s="806"/>
      <c r="EBN139" s="806"/>
      <c r="EBO139" s="806"/>
      <c r="EBP139" s="806"/>
      <c r="EBQ139" s="806"/>
      <c r="EBR139" s="806"/>
      <c r="EBS139" s="806"/>
      <c r="EBT139" s="806"/>
      <c r="EBU139" s="806"/>
      <c r="EBV139" s="806"/>
      <c r="EBW139" s="806"/>
      <c r="EBX139" s="806"/>
      <c r="EBY139" s="806"/>
      <c r="EBZ139" s="806"/>
      <c r="ECA139" s="806"/>
      <c r="ECB139" s="806"/>
      <c r="ECC139" s="806"/>
      <c r="ECD139" s="806"/>
      <c r="ECE139" s="806"/>
      <c r="ECF139" s="806"/>
      <c r="ECG139" s="806"/>
      <c r="ECH139" s="806"/>
      <c r="ECI139" s="806"/>
      <c r="ECJ139" s="806"/>
      <c r="ECK139" s="806"/>
      <c r="ECL139" s="806"/>
      <c r="ECM139" s="806"/>
      <c r="ECN139" s="806"/>
      <c r="ECO139" s="806"/>
      <c r="ECP139" s="806"/>
      <c r="ECQ139" s="806"/>
      <c r="ECR139" s="806"/>
      <c r="ECS139" s="806"/>
      <c r="ECT139" s="806"/>
      <c r="ECU139" s="806"/>
      <c r="ECV139" s="806"/>
      <c r="ECW139" s="806"/>
      <c r="ECX139" s="806"/>
      <c r="ECY139" s="806"/>
      <c r="ECZ139" s="806"/>
      <c r="EDA139" s="806"/>
      <c r="EDB139" s="806"/>
      <c r="EDC139" s="806"/>
      <c r="EDD139" s="806"/>
      <c r="EDE139" s="806"/>
      <c r="EDF139" s="806"/>
      <c r="EDG139" s="806"/>
      <c r="EDH139" s="806"/>
      <c r="EDI139" s="806"/>
      <c r="EDJ139" s="806"/>
      <c r="EDK139" s="806"/>
      <c r="EDL139" s="806"/>
      <c r="EDM139" s="806"/>
      <c r="EDN139" s="806"/>
      <c r="EDO139" s="806"/>
      <c r="EDP139" s="806"/>
      <c r="EDQ139" s="806"/>
      <c r="EDR139" s="806"/>
      <c r="EDS139" s="806"/>
      <c r="EDT139" s="806"/>
      <c r="EDU139" s="806"/>
      <c r="EDV139" s="806"/>
      <c r="EDW139" s="806"/>
      <c r="EDX139" s="806"/>
      <c r="EDY139" s="806"/>
      <c r="EDZ139" s="806"/>
      <c r="EEA139" s="806"/>
      <c r="EEB139" s="806"/>
      <c r="EEC139" s="806"/>
      <c r="EED139" s="806"/>
      <c r="EEE139" s="806"/>
      <c r="EEF139" s="806"/>
      <c r="EEG139" s="806"/>
      <c r="EEH139" s="806"/>
      <c r="EEI139" s="806"/>
      <c r="EEJ139" s="806"/>
      <c r="EEK139" s="806"/>
      <c r="EEL139" s="806"/>
      <c r="EEM139" s="806"/>
      <c r="EEN139" s="806"/>
      <c r="EEO139" s="806"/>
      <c r="EEP139" s="806"/>
      <c r="EEQ139" s="806"/>
      <c r="EER139" s="806"/>
      <c r="EES139" s="806"/>
      <c r="EET139" s="806"/>
      <c r="EEU139" s="806"/>
      <c r="EEV139" s="806"/>
      <c r="EEW139" s="806"/>
      <c r="EEX139" s="806"/>
      <c r="EEY139" s="806"/>
      <c r="EEZ139" s="806"/>
      <c r="EFA139" s="806"/>
      <c r="EFB139" s="806"/>
      <c r="EFC139" s="806"/>
      <c r="EFD139" s="806"/>
      <c r="EFE139" s="806"/>
      <c r="EFF139" s="806"/>
      <c r="EFG139" s="806"/>
      <c r="EFH139" s="806"/>
      <c r="EFI139" s="806"/>
      <c r="EFJ139" s="806"/>
      <c r="EFK139" s="806"/>
      <c r="EFL139" s="806"/>
      <c r="EFM139" s="806"/>
      <c r="EFN139" s="806"/>
      <c r="EFO139" s="806"/>
      <c r="EFP139" s="806"/>
      <c r="EFQ139" s="806"/>
      <c r="EFR139" s="806"/>
      <c r="EFS139" s="806"/>
      <c r="EFT139" s="806"/>
      <c r="EFU139" s="806"/>
      <c r="EFV139" s="806"/>
      <c r="EFW139" s="806"/>
      <c r="EFX139" s="806"/>
      <c r="EFY139" s="806"/>
      <c r="EFZ139" s="806"/>
      <c r="EGA139" s="806"/>
      <c r="EGB139" s="806"/>
      <c r="EGC139" s="806"/>
      <c r="EGD139" s="806"/>
      <c r="EGE139" s="806"/>
      <c r="EGF139" s="806"/>
      <c r="EGG139" s="806"/>
      <c r="EGH139" s="806"/>
      <c r="EGI139" s="806"/>
      <c r="EGJ139" s="806"/>
      <c r="EGK139" s="806"/>
      <c r="EGL139" s="806"/>
      <c r="EGM139" s="806"/>
      <c r="EGN139" s="806"/>
      <c r="EGO139" s="806"/>
      <c r="EGP139" s="806"/>
      <c r="EGQ139" s="806"/>
      <c r="EGR139" s="806"/>
      <c r="EGS139" s="806"/>
      <c r="EGT139" s="806"/>
      <c r="EGU139" s="806"/>
      <c r="EGV139" s="806"/>
      <c r="EGW139" s="806"/>
      <c r="EGX139" s="806"/>
      <c r="EGY139" s="806"/>
      <c r="EGZ139" s="806"/>
      <c r="EHA139" s="806"/>
      <c r="EHB139" s="806"/>
      <c r="EHC139" s="806"/>
      <c r="EHD139" s="806"/>
      <c r="EHE139" s="806"/>
      <c r="EHF139" s="806"/>
      <c r="EHG139" s="806"/>
      <c r="EHH139" s="806"/>
      <c r="EHI139" s="806"/>
      <c r="EHJ139" s="806"/>
      <c r="EHK139" s="806"/>
      <c r="EHL139" s="806"/>
      <c r="EHM139" s="806"/>
      <c r="EHN139" s="806"/>
      <c r="EHO139" s="806"/>
      <c r="EHP139" s="806"/>
      <c r="EHQ139" s="806"/>
      <c r="EHR139" s="806"/>
      <c r="EHS139" s="806"/>
      <c r="EHT139" s="806"/>
      <c r="EHU139" s="806"/>
      <c r="EHV139" s="806"/>
      <c r="EHW139" s="806"/>
      <c r="EHX139" s="806"/>
      <c r="EHY139" s="806"/>
      <c r="EHZ139" s="806"/>
      <c r="EIA139" s="806"/>
      <c r="EIB139" s="806"/>
      <c r="EIC139" s="806"/>
      <c r="EID139" s="806"/>
      <c r="EIE139" s="806"/>
      <c r="EIF139" s="806"/>
      <c r="EIG139" s="806"/>
      <c r="EIH139" s="806"/>
      <c r="EII139" s="806"/>
      <c r="EIJ139" s="806"/>
      <c r="EIK139" s="806"/>
      <c r="EIL139" s="806"/>
      <c r="EIM139" s="806"/>
      <c r="EIN139" s="806"/>
      <c r="EIO139" s="806"/>
      <c r="EIP139" s="806"/>
      <c r="EIQ139" s="806"/>
      <c r="EIR139" s="806"/>
      <c r="EIS139" s="806"/>
      <c r="EIT139" s="806"/>
      <c r="EIU139" s="806"/>
      <c r="EIV139" s="806"/>
      <c r="EIW139" s="806"/>
      <c r="EIX139" s="806"/>
      <c r="EIY139" s="806"/>
      <c r="EIZ139" s="806"/>
      <c r="EJA139" s="806"/>
      <c r="EJB139" s="806"/>
      <c r="EJC139" s="806"/>
      <c r="EJD139" s="806"/>
      <c r="EJE139" s="806"/>
      <c r="EJF139" s="806"/>
      <c r="EJG139" s="806"/>
      <c r="EJH139" s="806"/>
      <c r="EJI139" s="806"/>
      <c r="EJJ139" s="806"/>
      <c r="EJK139" s="806"/>
      <c r="EJL139" s="806"/>
      <c r="EJM139" s="806"/>
      <c r="EJN139" s="806"/>
      <c r="EJO139" s="806"/>
      <c r="EJP139" s="806"/>
      <c r="EJQ139" s="806"/>
      <c r="EJR139" s="806"/>
      <c r="EJS139" s="806"/>
      <c r="EJT139" s="806"/>
      <c r="EJU139" s="806"/>
      <c r="EJV139" s="806"/>
      <c r="EJW139" s="806"/>
      <c r="EJX139" s="806"/>
      <c r="EJY139" s="806"/>
      <c r="EJZ139" s="806"/>
      <c r="EKA139" s="806"/>
      <c r="EKB139" s="806"/>
      <c r="EKC139" s="806"/>
      <c r="EKD139" s="806"/>
      <c r="EKE139" s="806"/>
      <c r="EKF139" s="806"/>
      <c r="EKG139" s="806"/>
      <c r="EKH139" s="806"/>
      <c r="EKI139" s="806"/>
      <c r="EKJ139" s="806"/>
      <c r="EKK139" s="806"/>
      <c r="EKL139" s="806"/>
      <c r="EKM139" s="806"/>
      <c r="EKN139" s="806"/>
      <c r="EKO139" s="806"/>
      <c r="EKP139" s="806"/>
      <c r="EKQ139" s="806"/>
      <c r="EKR139" s="806"/>
      <c r="EKS139" s="806"/>
      <c r="EKT139" s="806"/>
      <c r="EKU139" s="806"/>
      <c r="EKV139" s="806"/>
      <c r="EKW139" s="806"/>
      <c r="EKX139" s="806"/>
      <c r="EKY139" s="806"/>
      <c r="EKZ139" s="806"/>
      <c r="ELA139" s="806"/>
      <c r="ELB139" s="806"/>
      <c r="ELC139" s="806"/>
      <c r="ELD139" s="806"/>
      <c r="ELE139" s="806"/>
      <c r="ELF139" s="806"/>
      <c r="ELG139" s="806"/>
      <c r="ELH139" s="806"/>
      <c r="ELI139" s="806"/>
      <c r="ELJ139" s="806"/>
      <c r="ELK139" s="806"/>
      <c r="ELL139" s="806"/>
      <c r="ELM139" s="806"/>
      <c r="ELN139" s="806"/>
      <c r="ELO139" s="806"/>
      <c r="ELP139" s="806"/>
      <c r="ELQ139" s="806"/>
      <c r="ELR139" s="806"/>
      <c r="ELS139" s="806"/>
      <c r="ELT139" s="806"/>
      <c r="ELU139" s="806"/>
      <c r="ELV139" s="806"/>
      <c r="ELW139" s="806"/>
      <c r="ELX139" s="806"/>
      <c r="ELY139" s="806"/>
      <c r="ELZ139" s="806"/>
      <c r="EMA139" s="806"/>
      <c r="EMB139" s="806"/>
      <c r="EMC139" s="806"/>
      <c r="EMD139" s="806"/>
      <c r="EME139" s="806"/>
      <c r="EMF139" s="806"/>
      <c r="EMG139" s="806"/>
      <c r="EMH139" s="806"/>
      <c r="EMI139" s="806"/>
      <c r="EMJ139" s="806"/>
      <c r="EMK139" s="806"/>
      <c r="EML139" s="806"/>
      <c r="EMM139" s="806"/>
      <c r="EMN139" s="806"/>
      <c r="EMO139" s="806"/>
      <c r="EMP139" s="806"/>
      <c r="EMQ139" s="806"/>
      <c r="EMR139" s="806"/>
      <c r="EMS139" s="806"/>
      <c r="EMT139" s="806"/>
      <c r="EMU139" s="806"/>
      <c r="EMV139" s="806"/>
      <c r="EMW139" s="806"/>
      <c r="EMX139" s="806"/>
      <c r="EMY139" s="806"/>
      <c r="EMZ139" s="806"/>
      <c r="ENA139" s="806"/>
      <c r="ENB139" s="806"/>
      <c r="ENC139" s="806"/>
      <c r="END139" s="806"/>
      <c r="ENE139" s="806"/>
      <c r="ENF139" s="806"/>
      <c r="ENG139" s="806"/>
      <c r="ENH139" s="806"/>
      <c r="ENI139" s="806"/>
      <c r="ENJ139" s="806"/>
      <c r="ENK139" s="806"/>
      <c r="ENL139" s="806"/>
      <c r="ENM139" s="806"/>
      <c r="ENN139" s="806"/>
      <c r="ENO139" s="806"/>
      <c r="ENP139" s="806"/>
      <c r="ENQ139" s="806"/>
      <c r="ENR139" s="806"/>
      <c r="ENS139" s="806"/>
      <c r="ENT139" s="806"/>
      <c r="ENU139" s="806"/>
      <c r="ENV139" s="806"/>
      <c r="ENW139" s="806"/>
      <c r="ENX139" s="806"/>
      <c r="ENY139" s="806"/>
      <c r="ENZ139" s="806"/>
      <c r="EOA139" s="806"/>
      <c r="EOB139" s="806"/>
      <c r="EOC139" s="806"/>
      <c r="EOD139" s="806"/>
      <c r="EOE139" s="806"/>
      <c r="EOF139" s="806"/>
      <c r="EOG139" s="806"/>
      <c r="EOH139" s="806"/>
      <c r="EOI139" s="806"/>
      <c r="EOJ139" s="806"/>
      <c r="EOK139" s="806"/>
      <c r="EOL139" s="806"/>
      <c r="EOM139" s="806"/>
      <c r="EON139" s="806"/>
      <c r="EOO139" s="806"/>
      <c r="EOP139" s="806"/>
      <c r="EOQ139" s="806"/>
      <c r="EOR139" s="806"/>
      <c r="EOS139" s="806"/>
      <c r="EOT139" s="806"/>
      <c r="EOU139" s="806"/>
      <c r="EOV139" s="806"/>
      <c r="EOW139" s="806"/>
      <c r="EOX139" s="806"/>
      <c r="EOY139" s="806"/>
      <c r="EOZ139" s="806"/>
      <c r="EPA139" s="806"/>
      <c r="EPB139" s="806"/>
      <c r="EPC139" s="806"/>
      <c r="EPD139" s="806"/>
      <c r="EPE139" s="806"/>
      <c r="EPF139" s="806"/>
      <c r="EPG139" s="806"/>
      <c r="EPH139" s="806"/>
      <c r="EPI139" s="806"/>
      <c r="EPJ139" s="806"/>
      <c r="EPK139" s="806"/>
      <c r="EPL139" s="806"/>
      <c r="EPM139" s="806"/>
      <c r="EPN139" s="806"/>
      <c r="EPO139" s="806"/>
      <c r="EPP139" s="806"/>
      <c r="EPQ139" s="806"/>
      <c r="EPR139" s="806"/>
      <c r="EPS139" s="806"/>
      <c r="EPT139" s="806"/>
      <c r="EPU139" s="806"/>
      <c r="EPV139" s="806"/>
      <c r="EPW139" s="806"/>
      <c r="EPX139" s="806"/>
      <c r="EPY139" s="806"/>
      <c r="EPZ139" s="806"/>
      <c r="EQA139" s="806"/>
      <c r="EQB139" s="806"/>
      <c r="EQC139" s="806"/>
      <c r="EQD139" s="806"/>
      <c r="EQE139" s="806"/>
      <c r="EQF139" s="806"/>
      <c r="EQG139" s="806"/>
      <c r="EQH139" s="806"/>
      <c r="EQI139" s="806"/>
      <c r="EQJ139" s="806"/>
      <c r="EQK139" s="806"/>
      <c r="EQL139" s="806"/>
      <c r="EQM139" s="806"/>
      <c r="EQN139" s="806"/>
      <c r="EQO139" s="806"/>
      <c r="EQP139" s="806"/>
      <c r="EQQ139" s="806"/>
      <c r="EQR139" s="806"/>
      <c r="EQS139" s="806"/>
      <c r="EQT139" s="806"/>
      <c r="EQU139" s="806"/>
      <c r="EQV139" s="806"/>
      <c r="EQW139" s="806"/>
      <c r="EQX139" s="806"/>
      <c r="EQY139" s="806"/>
      <c r="EQZ139" s="806"/>
      <c r="ERA139" s="806"/>
      <c r="ERB139" s="806"/>
      <c r="ERC139" s="806"/>
      <c r="ERD139" s="806"/>
      <c r="ERE139" s="806"/>
      <c r="ERF139" s="806"/>
      <c r="ERG139" s="806"/>
      <c r="ERH139" s="806"/>
      <c r="ERI139" s="806"/>
      <c r="ERJ139" s="806"/>
      <c r="ERK139" s="806"/>
      <c r="ERL139" s="806"/>
      <c r="ERM139" s="806"/>
      <c r="ERN139" s="806"/>
      <c r="ERO139" s="806"/>
      <c r="ERP139" s="806"/>
      <c r="ERQ139" s="806"/>
      <c r="ERR139" s="806"/>
      <c r="ERS139" s="806"/>
      <c r="ERT139" s="806"/>
      <c r="ERU139" s="806"/>
      <c r="ERV139" s="806"/>
      <c r="ERW139" s="806"/>
      <c r="ERX139" s="806"/>
      <c r="ERY139" s="806"/>
      <c r="ERZ139" s="806"/>
      <c r="ESA139" s="806"/>
      <c r="ESB139" s="806"/>
      <c r="ESC139" s="806"/>
      <c r="ESD139" s="806"/>
      <c r="ESE139" s="806"/>
      <c r="ESF139" s="806"/>
      <c r="ESG139" s="806"/>
      <c r="ESH139" s="806"/>
      <c r="ESI139" s="806"/>
      <c r="ESJ139" s="806"/>
      <c r="ESK139" s="806"/>
      <c r="ESL139" s="806"/>
      <c r="ESM139" s="806"/>
      <c r="ESN139" s="806"/>
      <c r="ESO139" s="806"/>
      <c r="ESP139" s="806"/>
      <c r="ESQ139" s="806"/>
      <c r="ESR139" s="806"/>
      <c r="ESS139" s="806"/>
      <c r="EST139" s="806"/>
      <c r="ESU139" s="806"/>
      <c r="ESV139" s="806"/>
      <c r="ESW139" s="806"/>
      <c r="ESX139" s="806"/>
      <c r="ESY139" s="806"/>
      <c r="ESZ139" s="806"/>
      <c r="ETA139" s="806"/>
      <c r="ETB139" s="806"/>
      <c r="ETC139" s="806"/>
      <c r="ETD139" s="806"/>
      <c r="ETE139" s="806"/>
      <c r="ETF139" s="806"/>
      <c r="ETG139" s="806"/>
      <c r="ETH139" s="806"/>
      <c r="ETI139" s="806"/>
      <c r="ETJ139" s="806"/>
      <c r="ETK139" s="806"/>
      <c r="ETL139" s="806"/>
      <c r="ETM139" s="806"/>
      <c r="ETN139" s="806"/>
      <c r="ETO139" s="806"/>
      <c r="ETP139" s="806"/>
      <c r="ETQ139" s="806"/>
      <c r="ETR139" s="806"/>
      <c r="ETS139" s="806"/>
      <c r="ETT139" s="806"/>
      <c r="ETU139" s="806"/>
      <c r="ETV139" s="806"/>
      <c r="ETW139" s="806"/>
      <c r="ETX139" s="806"/>
      <c r="ETY139" s="806"/>
      <c r="ETZ139" s="806"/>
      <c r="EUA139" s="806"/>
      <c r="EUB139" s="806"/>
      <c r="EUC139" s="806"/>
      <c r="EUD139" s="806"/>
      <c r="EUE139" s="806"/>
      <c r="EUF139" s="806"/>
      <c r="EUG139" s="806"/>
      <c r="EUH139" s="806"/>
      <c r="EUI139" s="806"/>
      <c r="EUJ139" s="806"/>
      <c r="EUK139" s="806"/>
      <c r="EUL139" s="806"/>
      <c r="EUM139" s="806"/>
      <c r="EUN139" s="806"/>
      <c r="EUO139" s="806"/>
      <c r="EUP139" s="806"/>
      <c r="EUQ139" s="806"/>
      <c r="EUR139" s="806"/>
      <c r="EUS139" s="806"/>
      <c r="EUT139" s="806"/>
      <c r="EUU139" s="806"/>
      <c r="EUV139" s="806"/>
      <c r="EUW139" s="806"/>
      <c r="EUX139" s="806"/>
      <c r="EUY139" s="806"/>
      <c r="EUZ139" s="806"/>
      <c r="EVA139" s="806"/>
      <c r="EVB139" s="806"/>
      <c r="EVC139" s="806"/>
      <c r="EVD139" s="806"/>
      <c r="EVE139" s="806"/>
      <c r="EVF139" s="806"/>
      <c r="EVG139" s="806"/>
      <c r="EVH139" s="806"/>
      <c r="EVI139" s="806"/>
      <c r="EVJ139" s="806"/>
      <c r="EVK139" s="806"/>
      <c r="EVL139" s="806"/>
      <c r="EVM139" s="806"/>
      <c r="EVN139" s="806"/>
      <c r="EVO139" s="806"/>
      <c r="EVP139" s="806"/>
      <c r="EVQ139" s="806"/>
      <c r="EVR139" s="806"/>
      <c r="EVS139" s="806"/>
      <c r="EVT139" s="806"/>
      <c r="EVU139" s="806"/>
      <c r="EVV139" s="806"/>
      <c r="EVW139" s="806"/>
      <c r="EVX139" s="806"/>
      <c r="EVY139" s="806"/>
      <c r="EVZ139" s="806"/>
      <c r="EWA139" s="806"/>
      <c r="EWB139" s="806"/>
      <c r="EWC139" s="806"/>
      <c r="EWD139" s="806"/>
      <c r="EWE139" s="806"/>
      <c r="EWF139" s="806"/>
      <c r="EWG139" s="806"/>
      <c r="EWH139" s="806"/>
      <c r="EWI139" s="806"/>
      <c r="EWJ139" s="806"/>
      <c r="EWK139" s="806"/>
      <c r="EWL139" s="806"/>
      <c r="EWM139" s="806"/>
      <c r="EWN139" s="806"/>
      <c r="EWO139" s="806"/>
      <c r="EWP139" s="806"/>
      <c r="EWQ139" s="806"/>
      <c r="EWR139" s="806"/>
      <c r="EWS139" s="806"/>
      <c r="EWT139" s="806"/>
      <c r="EWU139" s="806"/>
      <c r="EWV139" s="806"/>
      <c r="EWW139" s="806"/>
      <c r="EWX139" s="806"/>
      <c r="EWY139" s="806"/>
      <c r="EWZ139" s="806"/>
      <c r="EXA139" s="806"/>
      <c r="EXB139" s="806"/>
      <c r="EXC139" s="806"/>
      <c r="EXD139" s="806"/>
      <c r="EXE139" s="806"/>
      <c r="EXF139" s="806"/>
      <c r="EXG139" s="806"/>
      <c r="EXH139" s="806"/>
      <c r="EXI139" s="806"/>
      <c r="EXJ139" s="806"/>
      <c r="EXK139" s="806"/>
      <c r="EXL139" s="806"/>
      <c r="EXM139" s="806"/>
      <c r="EXN139" s="806"/>
      <c r="EXO139" s="806"/>
      <c r="EXP139" s="806"/>
      <c r="EXQ139" s="806"/>
      <c r="EXR139" s="806"/>
      <c r="EXS139" s="806"/>
      <c r="EXT139" s="806"/>
      <c r="EXU139" s="806"/>
      <c r="EXV139" s="806"/>
      <c r="EXW139" s="806"/>
      <c r="EXX139" s="806"/>
      <c r="EXY139" s="806"/>
      <c r="EXZ139" s="806"/>
      <c r="EYA139" s="806"/>
      <c r="EYB139" s="806"/>
      <c r="EYC139" s="806"/>
      <c r="EYD139" s="806"/>
      <c r="EYE139" s="806"/>
      <c r="EYF139" s="806"/>
      <c r="EYG139" s="806"/>
      <c r="EYH139" s="806"/>
      <c r="EYI139" s="806"/>
      <c r="EYJ139" s="806"/>
      <c r="EYK139" s="806"/>
      <c r="EYL139" s="806"/>
      <c r="EYM139" s="806"/>
      <c r="EYN139" s="806"/>
      <c r="EYO139" s="806"/>
      <c r="EYP139" s="806"/>
      <c r="EYQ139" s="806"/>
      <c r="EYR139" s="806"/>
      <c r="EYS139" s="806"/>
      <c r="EYT139" s="806"/>
      <c r="EYU139" s="806"/>
      <c r="EYV139" s="806"/>
      <c r="EYW139" s="806"/>
      <c r="EYX139" s="806"/>
      <c r="EYY139" s="806"/>
      <c r="EYZ139" s="806"/>
      <c r="EZA139" s="806"/>
      <c r="EZB139" s="806"/>
      <c r="EZC139" s="806"/>
      <c r="EZD139" s="806"/>
      <c r="EZE139" s="806"/>
      <c r="EZF139" s="806"/>
      <c r="EZG139" s="806"/>
      <c r="EZH139" s="806"/>
      <c r="EZI139" s="806"/>
      <c r="EZJ139" s="806"/>
      <c r="EZK139" s="806"/>
      <c r="EZL139" s="806"/>
      <c r="EZM139" s="806"/>
      <c r="EZN139" s="806"/>
      <c r="EZO139" s="806"/>
      <c r="EZP139" s="806"/>
      <c r="EZQ139" s="806"/>
      <c r="EZR139" s="806"/>
      <c r="EZS139" s="806"/>
      <c r="EZT139" s="806"/>
      <c r="EZU139" s="806"/>
      <c r="EZV139" s="806"/>
      <c r="EZW139" s="806"/>
      <c r="EZX139" s="806"/>
      <c r="EZY139" s="806"/>
      <c r="EZZ139" s="806"/>
      <c r="FAA139" s="806"/>
      <c r="FAB139" s="806"/>
      <c r="FAC139" s="806"/>
      <c r="FAD139" s="806"/>
      <c r="FAE139" s="806"/>
      <c r="FAF139" s="806"/>
      <c r="FAG139" s="806"/>
      <c r="FAH139" s="806"/>
      <c r="FAI139" s="806"/>
      <c r="FAJ139" s="806"/>
      <c r="FAK139" s="806"/>
      <c r="FAL139" s="806"/>
      <c r="FAM139" s="806"/>
      <c r="FAN139" s="806"/>
      <c r="FAO139" s="806"/>
      <c r="FAP139" s="806"/>
      <c r="FAQ139" s="806"/>
      <c r="FAR139" s="806"/>
      <c r="FAS139" s="806"/>
      <c r="FAT139" s="806"/>
      <c r="FAU139" s="806"/>
      <c r="FAV139" s="806"/>
      <c r="FAW139" s="806"/>
      <c r="FAX139" s="806"/>
      <c r="FAY139" s="806"/>
      <c r="FAZ139" s="806"/>
      <c r="FBA139" s="806"/>
      <c r="FBB139" s="806"/>
      <c r="FBC139" s="806"/>
      <c r="FBD139" s="806"/>
      <c r="FBE139" s="806"/>
      <c r="FBF139" s="806"/>
      <c r="FBG139" s="806"/>
      <c r="FBH139" s="806"/>
      <c r="FBI139" s="806"/>
      <c r="FBJ139" s="806"/>
      <c r="FBK139" s="806"/>
      <c r="FBL139" s="806"/>
      <c r="FBM139" s="806"/>
      <c r="FBN139" s="806"/>
      <c r="FBO139" s="806"/>
      <c r="FBP139" s="806"/>
      <c r="FBQ139" s="806"/>
      <c r="FBR139" s="806"/>
      <c r="FBS139" s="806"/>
      <c r="FBT139" s="806"/>
      <c r="FBU139" s="806"/>
      <c r="FBV139" s="806"/>
      <c r="FBW139" s="806"/>
      <c r="FBX139" s="806"/>
      <c r="FBY139" s="806"/>
      <c r="FBZ139" s="806"/>
      <c r="FCA139" s="806"/>
      <c r="FCB139" s="806"/>
      <c r="FCC139" s="806"/>
      <c r="FCD139" s="806"/>
      <c r="FCE139" s="806"/>
      <c r="FCF139" s="806"/>
      <c r="FCG139" s="806"/>
      <c r="FCH139" s="806"/>
      <c r="FCI139" s="806"/>
      <c r="FCJ139" s="806"/>
      <c r="FCK139" s="806"/>
      <c r="FCL139" s="806"/>
      <c r="FCM139" s="806"/>
      <c r="FCN139" s="806"/>
      <c r="FCO139" s="806"/>
      <c r="FCP139" s="806"/>
      <c r="FCQ139" s="806"/>
      <c r="FCR139" s="806"/>
      <c r="FCS139" s="806"/>
      <c r="FCT139" s="806"/>
      <c r="FCU139" s="806"/>
      <c r="FCV139" s="806"/>
      <c r="FCW139" s="806"/>
      <c r="FCX139" s="806"/>
      <c r="FCY139" s="806"/>
      <c r="FCZ139" s="806"/>
      <c r="FDA139" s="806"/>
      <c r="FDB139" s="806"/>
      <c r="FDC139" s="806"/>
      <c r="FDD139" s="806"/>
      <c r="FDE139" s="806"/>
      <c r="FDF139" s="806"/>
      <c r="FDG139" s="806"/>
      <c r="FDH139" s="806"/>
      <c r="FDI139" s="806"/>
      <c r="FDJ139" s="806"/>
      <c r="FDK139" s="806"/>
      <c r="FDL139" s="806"/>
      <c r="FDM139" s="806"/>
      <c r="FDN139" s="806"/>
      <c r="FDO139" s="806"/>
      <c r="FDP139" s="806"/>
      <c r="FDQ139" s="806"/>
      <c r="FDR139" s="806"/>
      <c r="FDS139" s="806"/>
      <c r="FDT139" s="806"/>
      <c r="FDU139" s="806"/>
      <c r="FDV139" s="806"/>
      <c r="FDW139" s="806"/>
      <c r="FDX139" s="806"/>
      <c r="FDY139" s="806"/>
      <c r="FDZ139" s="806"/>
      <c r="FEA139" s="806"/>
      <c r="FEB139" s="806"/>
      <c r="FEC139" s="806"/>
      <c r="FED139" s="806"/>
      <c r="FEE139" s="806"/>
      <c r="FEF139" s="806"/>
      <c r="FEG139" s="806"/>
      <c r="FEH139" s="806"/>
      <c r="FEI139" s="806"/>
      <c r="FEJ139" s="806"/>
      <c r="FEK139" s="806"/>
      <c r="FEL139" s="806"/>
      <c r="FEM139" s="806"/>
      <c r="FEN139" s="806"/>
      <c r="FEO139" s="806"/>
      <c r="FEP139" s="806"/>
      <c r="FEQ139" s="806"/>
      <c r="FER139" s="806"/>
      <c r="FES139" s="806"/>
      <c r="FET139" s="806"/>
      <c r="FEU139" s="806"/>
      <c r="FEV139" s="806"/>
      <c r="FEW139" s="806"/>
      <c r="FEX139" s="806"/>
      <c r="FEY139" s="806"/>
      <c r="FEZ139" s="806"/>
      <c r="FFA139" s="806"/>
      <c r="FFB139" s="806"/>
      <c r="FFC139" s="806"/>
      <c r="FFD139" s="806"/>
      <c r="FFE139" s="806"/>
      <c r="FFF139" s="806"/>
      <c r="FFG139" s="806"/>
      <c r="FFH139" s="806"/>
      <c r="FFI139" s="806"/>
      <c r="FFJ139" s="806"/>
      <c r="FFK139" s="806"/>
      <c r="FFL139" s="806"/>
      <c r="FFM139" s="806"/>
      <c r="FFN139" s="806"/>
      <c r="FFO139" s="806"/>
      <c r="FFP139" s="806"/>
      <c r="FFQ139" s="806"/>
      <c r="FFR139" s="806"/>
      <c r="FFS139" s="806"/>
      <c r="FFT139" s="806"/>
      <c r="FFU139" s="806"/>
      <c r="FFV139" s="806"/>
      <c r="FFW139" s="806"/>
      <c r="FFX139" s="806"/>
      <c r="FFY139" s="806"/>
      <c r="FFZ139" s="806"/>
      <c r="FGA139" s="806"/>
      <c r="FGB139" s="806"/>
      <c r="FGC139" s="806"/>
      <c r="FGD139" s="806"/>
      <c r="FGE139" s="806"/>
      <c r="FGF139" s="806"/>
      <c r="FGG139" s="806"/>
      <c r="FGH139" s="806"/>
      <c r="FGI139" s="806"/>
      <c r="FGJ139" s="806"/>
      <c r="FGK139" s="806"/>
      <c r="FGL139" s="806"/>
      <c r="FGM139" s="806"/>
      <c r="FGN139" s="806"/>
      <c r="FGO139" s="806"/>
      <c r="FGP139" s="806"/>
      <c r="FGQ139" s="806"/>
      <c r="FGR139" s="806"/>
      <c r="FGS139" s="806"/>
      <c r="FGT139" s="806"/>
      <c r="FGU139" s="806"/>
      <c r="FGV139" s="806"/>
      <c r="FGW139" s="806"/>
      <c r="FGX139" s="806"/>
      <c r="FGY139" s="806"/>
      <c r="FGZ139" s="806"/>
      <c r="FHA139" s="806"/>
      <c r="FHB139" s="806"/>
      <c r="FHC139" s="806"/>
      <c r="FHD139" s="806"/>
      <c r="FHE139" s="806"/>
      <c r="FHF139" s="806"/>
      <c r="FHG139" s="806"/>
      <c r="FHH139" s="806"/>
      <c r="FHI139" s="806"/>
      <c r="FHJ139" s="806"/>
      <c r="FHK139" s="806"/>
      <c r="FHL139" s="806"/>
      <c r="FHM139" s="806"/>
      <c r="FHN139" s="806"/>
      <c r="FHO139" s="806"/>
      <c r="FHP139" s="806"/>
      <c r="FHQ139" s="806"/>
      <c r="FHR139" s="806"/>
      <c r="FHS139" s="806"/>
      <c r="FHT139" s="806"/>
      <c r="FHU139" s="806"/>
      <c r="FHV139" s="806"/>
      <c r="FHW139" s="806"/>
      <c r="FHX139" s="806"/>
      <c r="FHY139" s="806"/>
      <c r="FHZ139" s="806"/>
      <c r="FIA139" s="806"/>
      <c r="FIB139" s="806"/>
      <c r="FIC139" s="806"/>
      <c r="FID139" s="806"/>
      <c r="FIE139" s="806"/>
      <c r="FIF139" s="806"/>
      <c r="FIG139" s="806"/>
      <c r="FIH139" s="806"/>
      <c r="FII139" s="806"/>
      <c r="FIJ139" s="806"/>
      <c r="FIK139" s="806"/>
      <c r="FIL139" s="806"/>
      <c r="FIM139" s="806"/>
      <c r="FIN139" s="806"/>
      <c r="FIO139" s="806"/>
      <c r="FIP139" s="806"/>
      <c r="FIQ139" s="806"/>
      <c r="FIR139" s="806"/>
      <c r="FIS139" s="806"/>
      <c r="FIT139" s="806"/>
      <c r="FIU139" s="806"/>
      <c r="FIV139" s="806"/>
      <c r="FIW139" s="806"/>
      <c r="FIX139" s="806"/>
      <c r="FIY139" s="806"/>
      <c r="FIZ139" s="806"/>
      <c r="FJA139" s="806"/>
      <c r="FJB139" s="806"/>
      <c r="FJC139" s="806"/>
      <c r="FJD139" s="806"/>
      <c r="FJE139" s="806"/>
      <c r="FJF139" s="806"/>
      <c r="FJG139" s="806"/>
      <c r="FJH139" s="806"/>
      <c r="FJI139" s="806"/>
      <c r="FJJ139" s="806"/>
      <c r="FJK139" s="806"/>
      <c r="FJL139" s="806"/>
      <c r="FJM139" s="806"/>
      <c r="FJN139" s="806"/>
      <c r="FJO139" s="806"/>
      <c r="FJP139" s="806"/>
      <c r="FJQ139" s="806"/>
      <c r="FJR139" s="806"/>
      <c r="FJS139" s="806"/>
      <c r="FJT139" s="806"/>
      <c r="FJU139" s="806"/>
      <c r="FJV139" s="806"/>
      <c r="FJW139" s="806"/>
      <c r="FJX139" s="806"/>
      <c r="FJY139" s="806"/>
      <c r="FJZ139" s="806"/>
      <c r="FKA139" s="806"/>
      <c r="FKB139" s="806"/>
      <c r="FKC139" s="806"/>
      <c r="FKD139" s="806"/>
      <c r="FKE139" s="806"/>
      <c r="FKF139" s="806"/>
      <c r="FKG139" s="806"/>
      <c r="FKH139" s="806"/>
      <c r="FKI139" s="806"/>
      <c r="FKJ139" s="806"/>
      <c r="FKK139" s="806"/>
      <c r="FKL139" s="806"/>
      <c r="FKM139" s="806"/>
      <c r="FKN139" s="806"/>
      <c r="FKO139" s="806"/>
      <c r="FKP139" s="806"/>
      <c r="FKQ139" s="806"/>
      <c r="FKR139" s="806"/>
      <c r="FKS139" s="806"/>
      <c r="FKT139" s="806"/>
      <c r="FKU139" s="806"/>
      <c r="FKV139" s="806"/>
      <c r="FKW139" s="806"/>
      <c r="FKX139" s="806"/>
      <c r="FKY139" s="806"/>
      <c r="FKZ139" s="806"/>
      <c r="FLA139" s="806"/>
      <c r="FLB139" s="806"/>
      <c r="FLC139" s="806"/>
      <c r="FLD139" s="806"/>
      <c r="FLE139" s="806"/>
      <c r="FLF139" s="806"/>
      <c r="FLG139" s="806"/>
      <c r="FLH139" s="806"/>
      <c r="FLI139" s="806"/>
      <c r="FLJ139" s="806"/>
      <c r="FLK139" s="806"/>
      <c r="FLL139" s="806"/>
      <c r="FLM139" s="806"/>
      <c r="FLN139" s="806"/>
      <c r="FLO139" s="806"/>
      <c r="FLP139" s="806"/>
      <c r="FLQ139" s="806"/>
      <c r="FLR139" s="806"/>
      <c r="FLS139" s="806"/>
      <c r="FLT139" s="806"/>
      <c r="FLU139" s="806"/>
      <c r="FLV139" s="806"/>
      <c r="FLW139" s="806"/>
      <c r="FLX139" s="806"/>
      <c r="FLY139" s="806"/>
      <c r="FLZ139" s="806"/>
      <c r="FMA139" s="806"/>
      <c r="FMB139" s="806"/>
      <c r="FMC139" s="806"/>
      <c r="FMD139" s="806"/>
      <c r="FME139" s="806"/>
      <c r="FMF139" s="806"/>
      <c r="FMG139" s="806"/>
      <c r="FMH139" s="806"/>
      <c r="FMI139" s="806"/>
      <c r="FMJ139" s="806"/>
      <c r="FMK139" s="806"/>
      <c r="FML139" s="806"/>
      <c r="FMM139" s="806"/>
      <c r="FMN139" s="806"/>
      <c r="FMO139" s="806"/>
      <c r="FMP139" s="806"/>
      <c r="FMQ139" s="806"/>
      <c r="FMR139" s="806"/>
      <c r="FMS139" s="806"/>
      <c r="FMT139" s="806"/>
      <c r="FMU139" s="806"/>
      <c r="FMV139" s="806"/>
      <c r="FMW139" s="806"/>
      <c r="FMX139" s="806"/>
      <c r="FMY139" s="806"/>
      <c r="FMZ139" s="806"/>
      <c r="FNA139" s="806"/>
      <c r="FNB139" s="806"/>
      <c r="FNC139" s="806"/>
      <c r="FND139" s="806"/>
      <c r="FNE139" s="806"/>
      <c r="FNF139" s="806"/>
      <c r="FNG139" s="806"/>
      <c r="FNH139" s="806"/>
      <c r="FNI139" s="806"/>
      <c r="FNJ139" s="806"/>
      <c r="FNK139" s="806"/>
      <c r="FNL139" s="806"/>
      <c r="FNM139" s="806"/>
      <c r="FNN139" s="806"/>
      <c r="FNO139" s="806"/>
      <c r="FNP139" s="806"/>
      <c r="FNQ139" s="806"/>
      <c r="FNR139" s="806"/>
      <c r="FNS139" s="806"/>
      <c r="FNT139" s="806"/>
      <c r="FNU139" s="806"/>
      <c r="FNV139" s="806"/>
      <c r="FNW139" s="806"/>
      <c r="FNX139" s="806"/>
      <c r="FNY139" s="806"/>
      <c r="FNZ139" s="806"/>
      <c r="FOA139" s="806"/>
      <c r="FOB139" s="806"/>
      <c r="FOC139" s="806"/>
      <c r="FOD139" s="806"/>
      <c r="FOE139" s="806"/>
      <c r="FOF139" s="806"/>
      <c r="FOG139" s="806"/>
      <c r="FOH139" s="806"/>
      <c r="FOI139" s="806"/>
      <c r="FOJ139" s="806"/>
      <c r="FOK139" s="806"/>
      <c r="FOL139" s="806"/>
      <c r="FOM139" s="806"/>
      <c r="FON139" s="806"/>
      <c r="FOO139" s="806"/>
      <c r="FOP139" s="806"/>
      <c r="FOQ139" s="806"/>
      <c r="FOR139" s="806"/>
      <c r="FOS139" s="806"/>
      <c r="FOT139" s="806"/>
      <c r="FOU139" s="806"/>
      <c r="FOV139" s="806"/>
      <c r="FOW139" s="806"/>
      <c r="FOX139" s="806"/>
      <c r="FOY139" s="806"/>
      <c r="FOZ139" s="806"/>
      <c r="FPA139" s="806"/>
      <c r="FPB139" s="806"/>
      <c r="FPC139" s="806"/>
      <c r="FPD139" s="806"/>
      <c r="FPE139" s="806"/>
      <c r="FPF139" s="806"/>
      <c r="FPG139" s="806"/>
      <c r="FPH139" s="806"/>
      <c r="FPI139" s="806"/>
      <c r="FPJ139" s="806"/>
      <c r="FPK139" s="806"/>
      <c r="FPL139" s="806"/>
      <c r="FPM139" s="806"/>
      <c r="FPN139" s="806"/>
      <c r="FPO139" s="806"/>
      <c r="FPP139" s="806"/>
      <c r="FPQ139" s="806"/>
      <c r="FPR139" s="806"/>
      <c r="FPS139" s="806"/>
      <c r="FPT139" s="806"/>
      <c r="FPU139" s="806"/>
      <c r="FPV139" s="806"/>
      <c r="FPW139" s="806"/>
      <c r="FPX139" s="806"/>
      <c r="FPY139" s="806"/>
      <c r="FPZ139" s="806"/>
      <c r="FQA139" s="806"/>
      <c r="FQB139" s="806"/>
      <c r="FQC139" s="806"/>
      <c r="FQD139" s="806"/>
      <c r="FQE139" s="806"/>
      <c r="FQF139" s="806"/>
      <c r="FQG139" s="806"/>
      <c r="FQH139" s="806"/>
      <c r="FQI139" s="806"/>
      <c r="FQJ139" s="806"/>
      <c r="FQK139" s="806"/>
      <c r="FQL139" s="806"/>
      <c r="FQM139" s="806"/>
      <c r="FQN139" s="806"/>
      <c r="FQO139" s="806"/>
      <c r="FQP139" s="806"/>
      <c r="FQQ139" s="806"/>
      <c r="FQR139" s="806"/>
      <c r="FQS139" s="806"/>
      <c r="FQT139" s="806"/>
      <c r="FQU139" s="806"/>
      <c r="FQV139" s="806"/>
      <c r="FQW139" s="806"/>
      <c r="FQX139" s="806"/>
      <c r="FQY139" s="806"/>
      <c r="FQZ139" s="806"/>
      <c r="FRA139" s="806"/>
      <c r="FRB139" s="806"/>
      <c r="FRC139" s="806"/>
      <c r="FRD139" s="806"/>
      <c r="FRE139" s="806"/>
      <c r="FRF139" s="806"/>
      <c r="FRG139" s="806"/>
      <c r="FRH139" s="806"/>
      <c r="FRI139" s="806"/>
      <c r="FRJ139" s="806"/>
      <c r="FRK139" s="806"/>
      <c r="FRL139" s="806"/>
      <c r="FRM139" s="806"/>
      <c r="FRN139" s="806"/>
      <c r="FRO139" s="806"/>
      <c r="FRP139" s="806"/>
      <c r="FRQ139" s="806"/>
      <c r="FRR139" s="806"/>
      <c r="FRS139" s="806"/>
      <c r="FRT139" s="806"/>
      <c r="FRU139" s="806"/>
      <c r="FRV139" s="806"/>
      <c r="FRW139" s="806"/>
      <c r="FRX139" s="806"/>
      <c r="FRY139" s="806"/>
      <c r="FRZ139" s="806"/>
      <c r="FSA139" s="806"/>
      <c r="FSB139" s="806"/>
      <c r="FSC139" s="806"/>
      <c r="FSD139" s="806"/>
      <c r="FSE139" s="806"/>
      <c r="FSF139" s="806"/>
      <c r="FSG139" s="806"/>
      <c r="FSH139" s="806"/>
      <c r="FSI139" s="806"/>
      <c r="FSJ139" s="806"/>
      <c r="FSK139" s="806"/>
      <c r="FSL139" s="806"/>
      <c r="FSM139" s="806"/>
      <c r="FSN139" s="806"/>
      <c r="FSO139" s="806"/>
      <c r="FSP139" s="806"/>
      <c r="FSQ139" s="806"/>
      <c r="FSR139" s="806"/>
      <c r="FSS139" s="806"/>
      <c r="FST139" s="806"/>
      <c r="FSU139" s="806"/>
      <c r="FSV139" s="806"/>
      <c r="FSW139" s="806"/>
      <c r="FSX139" s="806"/>
      <c r="FSY139" s="806"/>
      <c r="FSZ139" s="806"/>
      <c r="FTA139" s="806"/>
      <c r="FTB139" s="806"/>
      <c r="FTC139" s="806"/>
      <c r="FTD139" s="806"/>
      <c r="FTE139" s="806"/>
      <c r="FTF139" s="806"/>
      <c r="FTG139" s="806"/>
      <c r="FTH139" s="806"/>
      <c r="FTI139" s="806"/>
      <c r="FTJ139" s="806"/>
      <c r="FTK139" s="806"/>
      <c r="FTL139" s="806"/>
      <c r="FTM139" s="806"/>
      <c r="FTN139" s="806"/>
      <c r="FTO139" s="806"/>
      <c r="FTP139" s="806"/>
      <c r="FTQ139" s="806"/>
      <c r="FTR139" s="806"/>
      <c r="FTS139" s="806"/>
      <c r="FTT139" s="806"/>
      <c r="FTU139" s="806"/>
      <c r="FTV139" s="806"/>
      <c r="FTW139" s="806"/>
      <c r="FTX139" s="806"/>
      <c r="FTY139" s="806"/>
      <c r="FTZ139" s="806"/>
      <c r="FUA139" s="806"/>
      <c r="FUB139" s="806"/>
      <c r="FUC139" s="806"/>
      <c r="FUD139" s="806"/>
      <c r="FUE139" s="806"/>
      <c r="FUF139" s="806"/>
      <c r="FUG139" s="806"/>
      <c r="FUH139" s="806"/>
      <c r="FUI139" s="806"/>
      <c r="FUJ139" s="806"/>
      <c r="FUK139" s="806"/>
      <c r="FUL139" s="806"/>
      <c r="FUM139" s="806"/>
      <c r="FUN139" s="806"/>
      <c r="FUO139" s="806"/>
      <c r="FUP139" s="806"/>
      <c r="FUQ139" s="806"/>
      <c r="FUR139" s="806"/>
      <c r="FUS139" s="806"/>
      <c r="FUT139" s="806"/>
      <c r="FUU139" s="806"/>
      <c r="FUV139" s="806"/>
      <c r="FUW139" s="806"/>
      <c r="FUX139" s="806"/>
      <c r="FUY139" s="806"/>
      <c r="FUZ139" s="806"/>
      <c r="FVA139" s="806"/>
      <c r="FVB139" s="806"/>
      <c r="FVC139" s="806"/>
      <c r="FVD139" s="806"/>
      <c r="FVE139" s="806"/>
      <c r="FVF139" s="806"/>
      <c r="FVG139" s="806"/>
      <c r="FVH139" s="806"/>
      <c r="FVI139" s="806"/>
      <c r="FVJ139" s="806"/>
      <c r="FVK139" s="806"/>
      <c r="FVL139" s="806"/>
      <c r="FVM139" s="806"/>
      <c r="FVN139" s="806"/>
      <c r="FVO139" s="806"/>
      <c r="FVP139" s="806"/>
      <c r="FVQ139" s="806"/>
      <c r="FVR139" s="806"/>
      <c r="FVS139" s="806"/>
      <c r="FVT139" s="806"/>
      <c r="FVU139" s="806"/>
      <c r="FVV139" s="806"/>
      <c r="FVW139" s="806"/>
      <c r="FVX139" s="806"/>
      <c r="FVY139" s="806"/>
      <c r="FVZ139" s="806"/>
      <c r="FWA139" s="806"/>
      <c r="FWB139" s="806"/>
      <c r="FWC139" s="806"/>
      <c r="FWD139" s="806"/>
      <c r="FWE139" s="806"/>
      <c r="FWF139" s="806"/>
      <c r="FWG139" s="806"/>
      <c r="FWH139" s="806"/>
      <c r="FWI139" s="806"/>
      <c r="FWJ139" s="806"/>
      <c r="FWK139" s="806"/>
      <c r="FWL139" s="806"/>
      <c r="FWM139" s="806"/>
      <c r="FWN139" s="806"/>
      <c r="FWO139" s="806"/>
      <c r="FWP139" s="806"/>
      <c r="FWQ139" s="806"/>
      <c r="FWR139" s="806"/>
      <c r="FWS139" s="806"/>
      <c r="FWT139" s="806"/>
      <c r="FWU139" s="806"/>
      <c r="FWV139" s="806"/>
      <c r="FWW139" s="806"/>
      <c r="FWX139" s="806"/>
      <c r="FWY139" s="806"/>
      <c r="FWZ139" s="806"/>
      <c r="FXA139" s="806"/>
      <c r="FXB139" s="806"/>
      <c r="FXC139" s="806"/>
      <c r="FXD139" s="806"/>
      <c r="FXE139" s="806"/>
      <c r="FXF139" s="806"/>
      <c r="FXG139" s="806"/>
      <c r="FXH139" s="806"/>
      <c r="FXI139" s="806"/>
      <c r="FXJ139" s="806"/>
      <c r="FXK139" s="806"/>
      <c r="FXL139" s="806"/>
      <c r="FXM139" s="806"/>
      <c r="FXN139" s="806"/>
      <c r="FXO139" s="806"/>
      <c r="FXP139" s="806"/>
      <c r="FXQ139" s="806"/>
      <c r="FXR139" s="806"/>
      <c r="FXS139" s="806"/>
      <c r="FXT139" s="806"/>
      <c r="FXU139" s="806"/>
      <c r="FXV139" s="806"/>
      <c r="FXW139" s="806"/>
      <c r="FXX139" s="806"/>
      <c r="FXY139" s="806"/>
      <c r="FXZ139" s="806"/>
      <c r="FYA139" s="806"/>
      <c r="FYB139" s="806"/>
      <c r="FYC139" s="806"/>
      <c r="FYD139" s="806"/>
      <c r="FYE139" s="806"/>
      <c r="FYF139" s="806"/>
      <c r="FYG139" s="806"/>
      <c r="FYH139" s="806"/>
      <c r="FYI139" s="806"/>
      <c r="FYJ139" s="806"/>
      <c r="FYK139" s="806"/>
      <c r="FYL139" s="806"/>
      <c r="FYM139" s="806"/>
      <c r="FYN139" s="806"/>
      <c r="FYO139" s="806"/>
      <c r="FYP139" s="806"/>
      <c r="FYQ139" s="806"/>
      <c r="FYR139" s="806"/>
      <c r="FYS139" s="806"/>
      <c r="FYT139" s="806"/>
      <c r="FYU139" s="806"/>
      <c r="FYV139" s="806"/>
      <c r="FYW139" s="806"/>
      <c r="FYX139" s="806"/>
      <c r="FYY139" s="806"/>
      <c r="FYZ139" s="806"/>
      <c r="FZA139" s="806"/>
      <c r="FZB139" s="806"/>
      <c r="FZC139" s="806"/>
      <c r="FZD139" s="806"/>
      <c r="FZE139" s="806"/>
      <c r="FZF139" s="806"/>
      <c r="FZG139" s="806"/>
      <c r="FZH139" s="806"/>
      <c r="FZI139" s="806"/>
      <c r="FZJ139" s="806"/>
      <c r="FZK139" s="806"/>
      <c r="FZL139" s="806"/>
      <c r="FZM139" s="806"/>
      <c r="FZN139" s="806"/>
      <c r="FZO139" s="806"/>
      <c r="FZP139" s="806"/>
      <c r="FZQ139" s="806"/>
      <c r="FZR139" s="806"/>
      <c r="FZS139" s="806"/>
      <c r="FZT139" s="806"/>
      <c r="FZU139" s="806"/>
      <c r="FZV139" s="806"/>
      <c r="FZW139" s="806"/>
      <c r="FZX139" s="806"/>
      <c r="FZY139" s="806"/>
      <c r="FZZ139" s="806"/>
      <c r="GAA139" s="806"/>
      <c r="GAB139" s="806"/>
      <c r="GAC139" s="806"/>
      <c r="GAD139" s="806"/>
      <c r="GAE139" s="806"/>
      <c r="GAF139" s="806"/>
      <c r="GAG139" s="806"/>
      <c r="GAH139" s="806"/>
      <c r="GAI139" s="806"/>
      <c r="GAJ139" s="806"/>
      <c r="GAK139" s="806"/>
      <c r="GAL139" s="806"/>
      <c r="GAM139" s="806"/>
      <c r="GAN139" s="806"/>
      <c r="GAO139" s="806"/>
      <c r="GAP139" s="806"/>
      <c r="GAQ139" s="806"/>
      <c r="GAR139" s="806"/>
      <c r="GAS139" s="806"/>
      <c r="GAT139" s="806"/>
      <c r="GAU139" s="806"/>
      <c r="GAV139" s="806"/>
      <c r="GAW139" s="806"/>
      <c r="GAX139" s="806"/>
      <c r="GAY139" s="806"/>
      <c r="GAZ139" s="806"/>
      <c r="GBA139" s="806"/>
      <c r="GBB139" s="806"/>
      <c r="GBC139" s="806"/>
      <c r="GBD139" s="806"/>
      <c r="GBE139" s="806"/>
      <c r="GBF139" s="806"/>
      <c r="GBG139" s="806"/>
      <c r="GBH139" s="806"/>
      <c r="GBI139" s="806"/>
      <c r="GBJ139" s="806"/>
      <c r="GBK139" s="806"/>
      <c r="GBL139" s="806"/>
      <c r="GBM139" s="806"/>
      <c r="GBN139" s="806"/>
      <c r="GBO139" s="806"/>
      <c r="GBP139" s="806"/>
      <c r="GBQ139" s="806"/>
      <c r="GBR139" s="806"/>
      <c r="GBS139" s="806"/>
      <c r="GBT139" s="806"/>
      <c r="GBU139" s="806"/>
      <c r="GBV139" s="806"/>
      <c r="GBW139" s="806"/>
      <c r="GBX139" s="806"/>
      <c r="GBY139" s="806"/>
      <c r="GBZ139" s="806"/>
      <c r="GCA139" s="806"/>
      <c r="GCB139" s="806"/>
      <c r="GCC139" s="806"/>
      <c r="GCD139" s="806"/>
      <c r="GCE139" s="806"/>
      <c r="GCF139" s="806"/>
      <c r="GCG139" s="806"/>
      <c r="GCH139" s="806"/>
      <c r="GCI139" s="806"/>
      <c r="GCJ139" s="806"/>
      <c r="GCK139" s="806"/>
      <c r="GCL139" s="806"/>
      <c r="GCM139" s="806"/>
      <c r="GCN139" s="806"/>
      <c r="GCO139" s="806"/>
      <c r="GCP139" s="806"/>
      <c r="GCQ139" s="806"/>
      <c r="GCR139" s="806"/>
      <c r="GCS139" s="806"/>
      <c r="GCT139" s="806"/>
      <c r="GCU139" s="806"/>
      <c r="GCV139" s="806"/>
      <c r="GCW139" s="806"/>
      <c r="GCX139" s="806"/>
      <c r="GCY139" s="806"/>
      <c r="GCZ139" s="806"/>
      <c r="GDA139" s="806"/>
      <c r="GDB139" s="806"/>
      <c r="GDC139" s="806"/>
      <c r="GDD139" s="806"/>
      <c r="GDE139" s="806"/>
      <c r="GDF139" s="806"/>
      <c r="GDG139" s="806"/>
      <c r="GDH139" s="806"/>
      <c r="GDI139" s="806"/>
      <c r="GDJ139" s="806"/>
      <c r="GDK139" s="806"/>
      <c r="GDL139" s="806"/>
      <c r="GDM139" s="806"/>
      <c r="GDN139" s="806"/>
      <c r="GDO139" s="806"/>
      <c r="GDP139" s="806"/>
      <c r="GDQ139" s="806"/>
      <c r="GDR139" s="806"/>
      <c r="GDS139" s="806"/>
      <c r="GDT139" s="806"/>
      <c r="GDU139" s="806"/>
      <c r="GDV139" s="806"/>
      <c r="GDW139" s="806"/>
      <c r="GDX139" s="806"/>
      <c r="GDY139" s="806"/>
      <c r="GDZ139" s="806"/>
      <c r="GEA139" s="806"/>
      <c r="GEB139" s="806"/>
      <c r="GEC139" s="806"/>
      <c r="GED139" s="806"/>
      <c r="GEE139" s="806"/>
      <c r="GEF139" s="806"/>
      <c r="GEG139" s="806"/>
      <c r="GEH139" s="806"/>
      <c r="GEI139" s="806"/>
      <c r="GEJ139" s="806"/>
      <c r="GEK139" s="806"/>
      <c r="GEL139" s="806"/>
      <c r="GEM139" s="806"/>
      <c r="GEN139" s="806"/>
      <c r="GEO139" s="806"/>
      <c r="GEP139" s="806"/>
      <c r="GEQ139" s="806"/>
      <c r="GER139" s="806"/>
      <c r="GES139" s="806"/>
      <c r="GET139" s="806"/>
      <c r="GEU139" s="806"/>
      <c r="GEV139" s="806"/>
      <c r="GEW139" s="806"/>
      <c r="GEX139" s="806"/>
      <c r="GEY139" s="806"/>
      <c r="GEZ139" s="806"/>
      <c r="GFA139" s="806"/>
      <c r="GFB139" s="806"/>
      <c r="GFC139" s="806"/>
      <c r="GFD139" s="806"/>
      <c r="GFE139" s="806"/>
      <c r="GFF139" s="806"/>
      <c r="GFG139" s="806"/>
      <c r="GFH139" s="806"/>
      <c r="GFI139" s="806"/>
      <c r="GFJ139" s="806"/>
      <c r="GFK139" s="806"/>
      <c r="GFL139" s="806"/>
      <c r="GFM139" s="806"/>
      <c r="GFN139" s="806"/>
      <c r="GFO139" s="806"/>
      <c r="GFP139" s="806"/>
      <c r="GFQ139" s="806"/>
      <c r="GFR139" s="806"/>
      <c r="GFS139" s="806"/>
      <c r="GFT139" s="806"/>
      <c r="GFU139" s="806"/>
      <c r="GFV139" s="806"/>
      <c r="GFW139" s="806"/>
      <c r="GFX139" s="806"/>
      <c r="GFY139" s="806"/>
      <c r="GFZ139" s="806"/>
      <c r="GGA139" s="806"/>
      <c r="GGB139" s="806"/>
      <c r="GGC139" s="806"/>
      <c r="GGD139" s="806"/>
      <c r="GGE139" s="806"/>
      <c r="GGF139" s="806"/>
      <c r="GGG139" s="806"/>
      <c r="GGH139" s="806"/>
      <c r="GGI139" s="806"/>
      <c r="GGJ139" s="806"/>
      <c r="GGK139" s="806"/>
      <c r="GGL139" s="806"/>
      <c r="GGM139" s="806"/>
      <c r="GGN139" s="806"/>
      <c r="GGO139" s="806"/>
      <c r="GGP139" s="806"/>
      <c r="GGQ139" s="806"/>
      <c r="GGR139" s="806"/>
      <c r="GGS139" s="806"/>
      <c r="GGT139" s="806"/>
      <c r="GGU139" s="806"/>
      <c r="GGV139" s="806"/>
      <c r="GGW139" s="806"/>
      <c r="GGX139" s="806"/>
      <c r="GGY139" s="806"/>
      <c r="GGZ139" s="806"/>
      <c r="GHA139" s="806"/>
      <c r="GHB139" s="806"/>
      <c r="GHC139" s="806"/>
      <c r="GHD139" s="806"/>
      <c r="GHE139" s="806"/>
      <c r="GHF139" s="806"/>
      <c r="GHG139" s="806"/>
      <c r="GHH139" s="806"/>
      <c r="GHI139" s="806"/>
      <c r="GHJ139" s="806"/>
      <c r="GHK139" s="806"/>
      <c r="GHL139" s="806"/>
      <c r="GHM139" s="806"/>
      <c r="GHN139" s="806"/>
      <c r="GHO139" s="806"/>
      <c r="GHP139" s="806"/>
      <c r="GHQ139" s="806"/>
      <c r="GHR139" s="806"/>
      <c r="GHS139" s="806"/>
      <c r="GHT139" s="806"/>
      <c r="GHU139" s="806"/>
      <c r="GHV139" s="806"/>
      <c r="GHW139" s="806"/>
      <c r="GHX139" s="806"/>
      <c r="GHY139" s="806"/>
      <c r="GHZ139" s="806"/>
      <c r="GIA139" s="806"/>
      <c r="GIB139" s="806"/>
      <c r="GIC139" s="806"/>
      <c r="GID139" s="806"/>
      <c r="GIE139" s="806"/>
      <c r="GIF139" s="806"/>
      <c r="GIG139" s="806"/>
      <c r="GIH139" s="806"/>
      <c r="GII139" s="806"/>
      <c r="GIJ139" s="806"/>
      <c r="GIK139" s="806"/>
      <c r="GIL139" s="806"/>
      <c r="GIM139" s="806"/>
      <c r="GIN139" s="806"/>
      <c r="GIO139" s="806"/>
      <c r="GIP139" s="806"/>
      <c r="GIQ139" s="806"/>
      <c r="GIR139" s="806"/>
      <c r="GIS139" s="806"/>
      <c r="GIT139" s="806"/>
      <c r="GIU139" s="806"/>
      <c r="GIV139" s="806"/>
      <c r="GIW139" s="806"/>
      <c r="GIX139" s="806"/>
      <c r="GIY139" s="806"/>
      <c r="GIZ139" s="806"/>
      <c r="GJA139" s="806"/>
      <c r="GJB139" s="806"/>
      <c r="GJC139" s="806"/>
      <c r="GJD139" s="806"/>
      <c r="GJE139" s="806"/>
      <c r="GJF139" s="806"/>
      <c r="GJG139" s="806"/>
      <c r="GJH139" s="806"/>
      <c r="GJI139" s="806"/>
      <c r="GJJ139" s="806"/>
      <c r="GJK139" s="806"/>
      <c r="GJL139" s="806"/>
      <c r="GJM139" s="806"/>
      <c r="GJN139" s="806"/>
      <c r="GJO139" s="806"/>
      <c r="GJP139" s="806"/>
      <c r="GJQ139" s="806"/>
      <c r="GJR139" s="806"/>
      <c r="GJS139" s="806"/>
      <c r="GJT139" s="806"/>
      <c r="GJU139" s="806"/>
      <c r="GJV139" s="806"/>
      <c r="GJW139" s="806"/>
      <c r="GJX139" s="806"/>
      <c r="GJY139" s="806"/>
      <c r="GJZ139" s="806"/>
      <c r="GKA139" s="806"/>
      <c r="GKB139" s="806"/>
      <c r="GKC139" s="806"/>
      <c r="GKD139" s="806"/>
      <c r="GKE139" s="806"/>
      <c r="GKF139" s="806"/>
      <c r="GKG139" s="806"/>
      <c r="GKH139" s="806"/>
      <c r="GKI139" s="806"/>
      <c r="GKJ139" s="806"/>
      <c r="GKK139" s="806"/>
      <c r="GKL139" s="806"/>
      <c r="GKM139" s="806"/>
      <c r="GKN139" s="806"/>
      <c r="GKO139" s="806"/>
      <c r="GKP139" s="806"/>
      <c r="GKQ139" s="806"/>
      <c r="GKR139" s="806"/>
      <c r="GKS139" s="806"/>
      <c r="GKT139" s="806"/>
      <c r="GKU139" s="806"/>
      <c r="GKV139" s="806"/>
      <c r="GKW139" s="806"/>
      <c r="GKX139" s="806"/>
      <c r="GKY139" s="806"/>
      <c r="GKZ139" s="806"/>
      <c r="GLA139" s="806"/>
      <c r="GLB139" s="806"/>
      <c r="GLC139" s="806"/>
      <c r="GLD139" s="806"/>
      <c r="GLE139" s="806"/>
      <c r="GLF139" s="806"/>
      <c r="GLG139" s="806"/>
      <c r="GLH139" s="806"/>
      <c r="GLI139" s="806"/>
      <c r="GLJ139" s="806"/>
      <c r="GLK139" s="806"/>
      <c r="GLL139" s="806"/>
      <c r="GLM139" s="806"/>
      <c r="GLN139" s="806"/>
      <c r="GLO139" s="806"/>
      <c r="GLP139" s="806"/>
      <c r="GLQ139" s="806"/>
      <c r="GLR139" s="806"/>
      <c r="GLS139" s="806"/>
      <c r="GLT139" s="806"/>
      <c r="GLU139" s="806"/>
      <c r="GLV139" s="806"/>
      <c r="GLW139" s="806"/>
      <c r="GLX139" s="806"/>
      <c r="GLY139" s="806"/>
      <c r="GLZ139" s="806"/>
      <c r="GMA139" s="806"/>
      <c r="GMB139" s="806"/>
      <c r="GMC139" s="806"/>
      <c r="GMD139" s="806"/>
      <c r="GME139" s="806"/>
      <c r="GMF139" s="806"/>
      <c r="GMG139" s="806"/>
      <c r="GMH139" s="806"/>
      <c r="GMI139" s="806"/>
      <c r="GMJ139" s="806"/>
      <c r="GMK139" s="806"/>
      <c r="GML139" s="806"/>
      <c r="GMM139" s="806"/>
      <c r="GMN139" s="806"/>
      <c r="GMO139" s="806"/>
      <c r="GMP139" s="806"/>
      <c r="GMQ139" s="806"/>
      <c r="GMR139" s="806"/>
      <c r="GMS139" s="806"/>
      <c r="GMT139" s="806"/>
      <c r="GMU139" s="806"/>
      <c r="GMV139" s="806"/>
      <c r="GMW139" s="806"/>
      <c r="GMX139" s="806"/>
      <c r="GMY139" s="806"/>
      <c r="GMZ139" s="806"/>
      <c r="GNA139" s="806"/>
      <c r="GNB139" s="806"/>
      <c r="GNC139" s="806"/>
      <c r="GND139" s="806"/>
      <c r="GNE139" s="806"/>
      <c r="GNF139" s="806"/>
      <c r="GNG139" s="806"/>
      <c r="GNH139" s="806"/>
      <c r="GNI139" s="806"/>
      <c r="GNJ139" s="806"/>
      <c r="GNK139" s="806"/>
      <c r="GNL139" s="806"/>
      <c r="GNM139" s="806"/>
      <c r="GNN139" s="806"/>
      <c r="GNO139" s="806"/>
      <c r="GNP139" s="806"/>
      <c r="GNQ139" s="806"/>
      <c r="GNR139" s="806"/>
      <c r="GNS139" s="806"/>
      <c r="GNT139" s="806"/>
      <c r="GNU139" s="806"/>
      <c r="GNV139" s="806"/>
      <c r="GNW139" s="806"/>
      <c r="GNX139" s="806"/>
      <c r="GNY139" s="806"/>
      <c r="GNZ139" s="806"/>
      <c r="GOA139" s="806"/>
      <c r="GOB139" s="806"/>
      <c r="GOC139" s="806"/>
      <c r="GOD139" s="806"/>
      <c r="GOE139" s="806"/>
      <c r="GOF139" s="806"/>
      <c r="GOG139" s="806"/>
      <c r="GOH139" s="806"/>
      <c r="GOI139" s="806"/>
      <c r="GOJ139" s="806"/>
      <c r="GOK139" s="806"/>
      <c r="GOL139" s="806"/>
      <c r="GOM139" s="806"/>
      <c r="GON139" s="806"/>
      <c r="GOO139" s="806"/>
      <c r="GOP139" s="806"/>
      <c r="GOQ139" s="806"/>
      <c r="GOR139" s="806"/>
      <c r="GOS139" s="806"/>
      <c r="GOT139" s="806"/>
      <c r="GOU139" s="806"/>
      <c r="GOV139" s="806"/>
      <c r="GOW139" s="806"/>
      <c r="GOX139" s="806"/>
      <c r="GOY139" s="806"/>
      <c r="GOZ139" s="806"/>
      <c r="GPA139" s="806"/>
      <c r="GPB139" s="806"/>
      <c r="GPC139" s="806"/>
      <c r="GPD139" s="806"/>
      <c r="GPE139" s="806"/>
      <c r="GPF139" s="806"/>
      <c r="GPG139" s="806"/>
      <c r="GPH139" s="806"/>
      <c r="GPI139" s="806"/>
      <c r="GPJ139" s="806"/>
      <c r="GPK139" s="806"/>
      <c r="GPL139" s="806"/>
      <c r="GPM139" s="806"/>
      <c r="GPN139" s="806"/>
      <c r="GPO139" s="806"/>
      <c r="GPP139" s="806"/>
      <c r="GPQ139" s="806"/>
      <c r="GPR139" s="806"/>
      <c r="GPS139" s="806"/>
      <c r="GPT139" s="806"/>
      <c r="GPU139" s="806"/>
      <c r="GPV139" s="806"/>
      <c r="GPW139" s="806"/>
      <c r="GPX139" s="806"/>
      <c r="GPY139" s="806"/>
      <c r="GPZ139" s="806"/>
      <c r="GQA139" s="806"/>
      <c r="GQB139" s="806"/>
      <c r="GQC139" s="806"/>
      <c r="GQD139" s="806"/>
      <c r="GQE139" s="806"/>
      <c r="GQF139" s="806"/>
      <c r="GQG139" s="806"/>
      <c r="GQH139" s="806"/>
      <c r="GQI139" s="806"/>
      <c r="GQJ139" s="806"/>
      <c r="GQK139" s="806"/>
      <c r="GQL139" s="806"/>
      <c r="GQM139" s="806"/>
      <c r="GQN139" s="806"/>
      <c r="GQO139" s="806"/>
      <c r="GQP139" s="806"/>
      <c r="GQQ139" s="806"/>
      <c r="GQR139" s="806"/>
      <c r="GQS139" s="806"/>
      <c r="GQT139" s="806"/>
      <c r="GQU139" s="806"/>
      <c r="GQV139" s="806"/>
      <c r="GQW139" s="806"/>
      <c r="GQX139" s="806"/>
      <c r="GQY139" s="806"/>
      <c r="GQZ139" s="806"/>
      <c r="GRA139" s="806"/>
      <c r="GRB139" s="806"/>
      <c r="GRC139" s="806"/>
      <c r="GRD139" s="806"/>
      <c r="GRE139" s="806"/>
      <c r="GRF139" s="806"/>
      <c r="GRG139" s="806"/>
      <c r="GRH139" s="806"/>
      <c r="GRI139" s="806"/>
      <c r="GRJ139" s="806"/>
      <c r="GRK139" s="806"/>
      <c r="GRL139" s="806"/>
      <c r="GRM139" s="806"/>
      <c r="GRN139" s="806"/>
      <c r="GRO139" s="806"/>
      <c r="GRP139" s="806"/>
      <c r="GRQ139" s="806"/>
      <c r="GRR139" s="806"/>
      <c r="GRS139" s="806"/>
      <c r="GRT139" s="806"/>
      <c r="GRU139" s="806"/>
      <c r="GRV139" s="806"/>
      <c r="GRW139" s="806"/>
      <c r="GRX139" s="806"/>
      <c r="GRY139" s="806"/>
      <c r="GRZ139" s="806"/>
      <c r="GSA139" s="806"/>
      <c r="GSB139" s="806"/>
      <c r="GSC139" s="806"/>
      <c r="GSD139" s="806"/>
      <c r="GSE139" s="806"/>
      <c r="GSF139" s="806"/>
      <c r="GSG139" s="806"/>
      <c r="GSH139" s="806"/>
      <c r="GSI139" s="806"/>
      <c r="GSJ139" s="806"/>
      <c r="GSK139" s="806"/>
      <c r="GSL139" s="806"/>
      <c r="GSM139" s="806"/>
      <c r="GSN139" s="806"/>
      <c r="GSO139" s="806"/>
      <c r="GSP139" s="806"/>
      <c r="GSQ139" s="806"/>
      <c r="GSR139" s="806"/>
      <c r="GSS139" s="806"/>
      <c r="GST139" s="806"/>
      <c r="GSU139" s="806"/>
      <c r="GSV139" s="806"/>
      <c r="GSW139" s="806"/>
      <c r="GSX139" s="806"/>
      <c r="GSY139" s="806"/>
      <c r="GSZ139" s="806"/>
      <c r="GTA139" s="806"/>
      <c r="GTB139" s="806"/>
      <c r="GTC139" s="806"/>
      <c r="GTD139" s="806"/>
      <c r="GTE139" s="806"/>
      <c r="GTF139" s="806"/>
      <c r="GTG139" s="806"/>
      <c r="GTH139" s="806"/>
      <c r="GTI139" s="806"/>
      <c r="GTJ139" s="806"/>
      <c r="GTK139" s="806"/>
      <c r="GTL139" s="806"/>
      <c r="GTM139" s="806"/>
      <c r="GTN139" s="806"/>
      <c r="GTO139" s="806"/>
      <c r="GTP139" s="806"/>
      <c r="GTQ139" s="806"/>
      <c r="GTR139" s="806"/>
      <c r="GTS139" s="806"/>
      <c r="GTT139" s="806"/>
      <c r="GTU139" s="806"/>
      <c r="GTV139" s="806"/>
      <c r="GTW139" s="806"/>
      <c r="GTX139" s="806"/>
      <c r="GTY139" s="806"/>
      <c r="GTZ139" s="806"/>
      <c r="GUA139" s="806"/>
      <c r="GUB139" s="806"/>
      <c r="GUC139" s="806"/>
      <c r="GUD139" s="806"/>
      <c r="GUE139" s="806"/>
      <c r="GUF139" s="806"/>
      <c r="GUG139" s="806"/>
      <c r="GUH139" s="806"/>
      <c r="GUI139" s="806"/>
      <c r="GUJ139" s="806"/>
      <c r="GUK139" s="806"/>
      <c r="GUL139" s="806"/>
      <c r="GUM139" s="806"/>
      <c r="GUN139" s="806"/>
      <c r="GUO139" s="806"/>
      <c r="GUP139" s="806"/>
      <c r="GUQ139" s="806"/>
      <c r="GUR139" s="806"/>
      <c r="GUS139" s="806"/>
      <c r="GUT139" s="806"/>
      <c r="GUU139" s="806"/>
      <c r="GUV139" s="806"/>
      <c r="GUW139" s="806"/>
      <c r="GUX139" s="806"/>
      <c r="GUY139" s="806"/>
      <c r="GUZ139" s="806"/>
      <c r="GVA139" s="806"/>
      <c r="GVB139" s="806"/>
      <c r="GVC139" s="806"/>
      <c r="GVD139" s="806"/>
      <c r="GVE139" s="806"/>
      <c r="GVF139" s="806"/>
      <c r="GVG139" s="806"/>
      <c r="GVH139" s="806"/>
      <c r="GVI139" s="806"/>
      <c r="GVJ139" s="806"/>
      <c r="GVK139" s="806"/>
      <c r="GVL139" s="806"/>
      <c r="GVM139" s="806"/>
      <c r="GVN139" s="806"/>
      <c r="GVO139" s="806"/>
      <c r="GVP139" s="806"/>
      <c r="GVQ139" s="806"/>
      <c r="GVR139" s="806"/>
      <c r="GVS139" s="806"/>
      <c r="GVT139" s="806"/>
      <c r="GVU139" s="806"/>
      <c r="GVV139" s="806"/>
      <c r="GVW139" s="806"/>
      <c r="GVX139" s="806"/>
      <c r="GVY139" s="806"/>
      <c r="GVZ139" s="806"/>
      <c r="GWA139" s="806"/>
      <c r="GWB139" s="806"/>
      <c r="GWC139" s="806"/>
      <c r="GWD139" s="806"/>
      <c r="GWE139" s="806"/>
      <c r="GWF139" s="806"/>
      <c r="GWG139" s="806"/>
      <c r="GWH139" s="806"/>
      <c r="GWI139" s="806"/>
      <c r="GWJ139" s="806"/>
      <c r="GWK139" s="806"/>
      <c r="GWL139" s="806"/>
      <c r="GWM139" s="806"/>
      <c r="GWN139" s="806"/>
      <c r="GWO139" s="806"/>
      <c r="GWP139" s="806"/>
      <c r="GWQ139" s="806"/>
      <c r="GWR139" s="806"/>
      <c r="GWS139" s="806"/>
      <c r="GWT139" s="806"/>
      <c r="GWU139" s="806"/>
      <c r="GWV139" s="806"/>
      <c r="GWW139" s="806"/>
      <c r="GWX139" s="806"/>
      <c r="GWY139" s="806"/>
      <c r="GWZ139" s="806"/>
      <c r="GXA139" s="806"/>
      <c r="GXB139" s="806"/>
      <c r="GXC139" s="806"/>
      <c r="GXD139" s="806"/>
      <c r="GXE139" s="806"/>
      <c r="GXF139" s="806"/>
      <c r="GXG139" s="806"/>
      <c r="GXH139" s="806"/>
      <c r="GXI139" s="806"/>
      <c r="GXJ139" s="806"/>
      <c r="GXK139" s="806"/>
      <c r="GXL139" s="806"/>
      <c r="GXM139" s="806"/>
      <c r="GXN139" s="806"/>
      <c r="GXO139" s="806"/>
      <c r="GXP139" s="806"/>
      <c r="GXQ139" s="806"/>
      <c r="GXR139" s="806"/>
      <c r="GXS139" s="806"/>
      <c r="GXT139" s="806"/>
      <c r="GXU139" s="806"/>
      <c r="GXV139" s="806"/>
      <c r="GXW139" s="806"/>
      <c r="GXX139" s="806"/>
      <c r="GXY139" s="806"/>
      <c r="GXZ139" s="806"/>
      <c r="GYA139" s="806"/>
      <c r="GYB139" s="806"/>
      <c r="GYC139" s="806"/>
      <c r="GYD139" s="806"/>
      <c r="GYE139" s="806"/>
      <c r="GYF139" s="806"/>
      <c r="GYG139" s="806"/>
      <c r="GYH139" s="806"/>
      <c r="GYI139" s="806"/>
      <c r="GYJ139" s="806"/>
      <c r="GYK139" s="806"/>
      <c r="GYL139" s="806"/>
      <c r="GYM139" s="806"/>
      <c r="GYN139" s="806"/>
      <c r="GYO139" s="806"/>
      <c r="GYP139" s="806"/>
      <c r="GYQ139" s="806"/>
      <c r="GYR139" s="806"/>
      <c r="GYS139" s="806"/>
      <c r="GYT139" s="806"/>
      <c r="GYU139" s="806"/>
      <c r="GYV139" s="806"/>
      <c r="GYW139" s="806"/>
      <c r="GYX139" s="806"/>
      <c r="GYY139" s="806"/>
      <c r="GYZ139" s="806"/>
      <c r="GZA139" s="806"/>
      <c r="GZB139" s="806"/>
      <c r="GZC139" s="806"/>
      <c r="GZD139" s="806"/>
      <c r="GZE139" s="806"/>
      <c r="GZF139" s="806"/>
      <c r="GZG139" s="806"/>
      <c r="GZH139" s="806"/>
      <c r="GZI139" s="806"/>
      <c r="GZJ139" s="806"/>
      <c r="GZK139" s="806"/>
      <c r="GZL139" s="806"/>
      <c r="GZM139" s="806"/>
      <c r="GZN139" s="806"/>
      <c r="GZO139" s="806"/>
      <c r="GZP139" s="806"/>
      <c r="GZQ139" s="806"/>
      <c r="GZR139" s="806"/>
      <c r="GZS139" s="806"/>
      <c r="GZT139" s="806"/>
      <c r="GZU139" s="806"/>
      <c r="GZV139" s="806"/>
      <c r="GZW139" s="806"/>
      <c r="GZX139" s="806"/>
      <c r="GZY139" s="806"/>
      <c r="GZZ139" s="806"/>
      <c r="HAA139" s="806"/>
      <c r="HAB139" s="806"/>
      <c r="HAC139" s="806"/>
      <c r="HAD139" s="806"/>
      <c r="HAE139" s="806"/>
      <c r="HAF139" s="806"/>
      <c r="HAG139" s="806"/>
      <c r="HAH139" s="806"/>
      <c r="HAI139" s="806"/>
      <c r="HAJ139" s="806"/>
      <c r="HAK139" s="806"/>
      <c r="HAL139" s="806"/>
      <c r="HAM139" s="806"/>
      <c r="HAN139" s="806"/>
      <c r="HAO139" s="806"/>
      <c r="HAP139" s="806"/>
      <c r="HAQ139" s="806"/>
      <c r="HAR139" s="806"/>
      <c r="HAS139" s="806"/>
      <c r="HAT139" s="806"/>
      <c r="HAU139" s="806"/>
      <c r="HAV139" s="806"/>
      <c r="HAW139" s="806"/>
      <c r="HAX139" s="806"/>
      <c r="HAY139" s="806"/>
      <c r="HAZ139" s="806"/>
      <c r="HBA139" s="806"/>
      <c r="HBB139" s="806"/>
      <c r="HBC139" s="806"/>
      <c r="HBD139" s="806"/>
      <c r="HBE139" s="806"/>
      <c r="HBF139" s="806"/>
      <c r="HBG139" s="806"/>
      <c r="HBH139" s="806"/>
      <c r="HBI139" s="806"/>
      <c r="HBJ139" s="806"/>
      <c r="HBK139" s="806"/>
      <c r="HBL139" s="806"/>
      <c r="HBM139" s="806"/>
      <c r="HBN139" s="806"/>
      <c r="HBO139" s="806"/>
      <c r="HBP139" s="806"/>
      <c r="HBQ139" s="806"/>
      <c r="HBR139" s="806"/>
      <c r="HBS139" s="806"/>
      <c r="HBT139" s="806"/>
      <c r="HBU139" s="806"/>
      <c r="HBV139" s="806"/>
      <c r="HBW139" s="806"/>
      <c r="HBX139" s="806"/>
      <c r="HBY139" s="806"/>
      <c r="HBZ139" s="806"/>
      <c r="HCA139" s="806"/>
      <c r="HCB139" s="806"/>
      <c r="HCC139" s="806"/>
      <c r="HCD139" s="806"/>
      <c r="HCE139" s="806"/>
      <c r="HCF139" s="806"/>
      <c r="HCG139" s="806"/>
      <c r="HCH139" s="806"/>
      <c r="HCI139" s="806"/>
      <c r="HCJ139" s="806"/>
      <c r="HCK139" s="806"/>
      <c r="HCL139" s="806"/>
      <c r="HCM139" s="806"/>
      <c r="HCN139" s="806"/>
      <c r="HCO139" s="806"/>
      <c r="HCP139" s="806"/>
      <c r="HCQ139" s="806"/>
      <c r="HCR139" s="806"/>
      <c r="HCS139" s="806"/>
      <c r="HCT139" s="806"/>
      <c r="HCU139" s="806"/>
      <c r="HCV139" s="806"/>
      <c r="HCW139" s="806"/>
      <c r="HCX139" s="806"/>
      <c r="HCY139" s="806"/>
      <c r="HCZ139" s="806"/>
      <c r="HDA139" s="806"/>
      <c r="HDB139" s="806"/>
      <c r="HDC139" s="806"/>
      <c r="HDD139" s="806"/>
      <c r="HDE139" s="806"/>
      <c r="HDF139" s="806"/>
      <c r="HDG139" s="806"/>
      <c r="HDH139" s="806"/>
      <c r="HDI139" s="806"/>
      <c r="HDJ139" s="806"/>
      <c r="HDK139" s="806"/>
      <c r="HDL139" s="806"/>
      <c r="HDM139" s="806"/>
      <c r="HDN139" s="806"/>
      <c r="HDO139" s="806"/>
      <c r="HDP139" s="806"/>
      <c r="HDQ139" s="806"/>
      <c r="HDR139" s="806"/>
      <c r="HDS139" s="806"/>
      <c r="HDT139" s="806"/>
      <c r="HDU139" s="806"/>
      <c r="HDV139" s="806"/>
      <c r="HDW139" s="806"/>
      <c r="HDX139" s="806"/>
      <c r="HDY139" s="806"/>
      <c r="HDZ139" s="806"/>
      <c r="HEA139" s="806"/>
      <c r="HEB139" s="806"/>
      <c r="HEC139" s="806"/>
      <c r="HED139" s="806"/>
      <c r="HEE139" s="806"/>
      <c r="HEF139" s="806"/>
      <c r="HEG139" s="806"/>
      <c r="HEH139" s="806"/>
      <c r="HEI139" s="806"/>
      <c r="HEJ139" s="806"/>
      <c r="HEK139" s="806"/>
      <c r="HEL139" s="806"/>
      <c r="HEM139" s="806"/>
      <c r="HEN139" s="806"/>
      <c r="HEO139" s="806"/>
      <c r="HEP139" s="806"/>
      <c r="HEQ139" s="806"/>
      <c r="HER139" s="806"/>
      <c r="HES139" s="806"/>
      <c r="HET139" s="806"/>
      <c r="HEU139" s="806"/>
      <c r="HEV139" s="806"/>
      <c r="HEW139" s="806"/>
      <c r="HEX139" s="806"/>
      <c r="HEY139" s="806"/>
      <c r="HEZ139" s="806"/>
      <c r="HFA139" s="806"/>
      <c r="HFB139" s="806"/>
      <c r="HFC139" s="806"/>
      <c r="HFD139" s="806"/>
      <c r="HFE139" s="806"/>
      <c r="HFF139" s="806"/>
      <c r="HFG139" s="806"/>
      <c r="HFH139" s="806"/>
      <c r="HFI139" s="806"/>
      <c r="HFJ139" s="806"/>
      <c r="HFK139" s="806"/>
      <c r="HFL139" s="806"/>
      <c r="HFM139" s="806"/>
      <c r="HFN139" s="806"/>
      <c r="HFO139" s="806"/>
      <c r="HFP139" s="806"/>
      <c r="HFQ139" s="806"/>
      <c r="HFR139" s="806"/>
      <c r="HFS139" s="806"/>
      <c r="HFT139" s="806"/>
      <c r="HFU139" s="806"/>
      <c r="HFV139" s="806"/>
      <c r="HFW139" s="806"/>
      <c r="HFX139" s="806"/>
      <c r="HFY139" s="806"/>
      <c r="HFZ139" s="806"/>
      <c r="HGA139" s="806"/>
      <c r="HGB139" s="806"/>
      <c r="HGC139" s="806"/>
      <c r="HGD139" s="806"/>
      <c r="HGE139" s="806"/>
      <c r="HGF139" s="806"/>
      <c r="HGG139" s="806"/>
      <c r="HGH139" s="806"/>
      <c r="HGI139" s="806"/>
      <c r="HGJ139" s="806"/>
      <c r="HGK139" s="806"/>
      <c r="HGL139" s="806"/>
      <c r="HGM139" s="806"/>
      <c r="HGN139" s="806"/>
      <c r="HGO139" s="806"/>
      <c r="HGP139" s="806"/>
      <c r="HGQ139" s="806"/>
      <c r="HGR139" s="806"/>
      <c r="HGS139" s="806"/>
      <c r="HGT139" s="806"/>
      <c r="HGU139" s="806"/>
      <c r="HGV139" s="806"/>
      <c r="HGW139" s="806"/>
      <c r="HGX139" s="806"/>
      <c r="HGY139" s="806"/>
      <c r="HGZ139" s="806"/>
      <c r="HHA139" s="806"/>
      <c r="HHB139" s="806"/>
      <c r="HHC139" s="806"/>
      <c r="HHD139" s="806"/>
      <c r="HHE139" s="806"/>
      <c r="HHF139" s="806"/>
      <c r="HHG139" s="806"/>
      <c r="HHH139" s="806"/>
      <c r="HHI139" s="806"/>
      <c r="HHJ139" s="806"/>
      <c r="HHK139" s="806"/>
      <c r="HHL139" s="806"/>
      <c r="HHM139" s="806"/>
      <c r="HHN139" s="806"/>
      <c r="HHO139" s="806"/>
      <c r="HHP139" s="806"/>
      <c r="HHQ139" s="806"/>
      <c r="HHR139" s="806"/>
      <c r="HHS139" s="806"/>
      <c r="HHT139" s="806"/>
      <c r="HHU139" s="806"/>
      <c r="HHV139" s="806"/>
      <c r="HHW139" s="806"/>
      <c r="HHX139" s="806"/>
      <c r="HHY139" s="806"/>
      <c r="HHZ139" s="806"/>
      <c r="HIA139" s="806"/>
      <c r="HIB139" s="806"/>
      <c r="HIC139" s="806"/>
      <c r="HID139" s="806"/>
      <c r="HIE139" s="806"/>
      <c r="HIF139" s="806"/>
      <c r="HIG139" s="806"/>
      <c r="HIH139" s="806"/>
      <c r="HII139" s="806"/>
      <c r="HIJ139" s="806"/>
      <c r="HIK139" s="806"/>
      <c r="HIL139" s="806"/>
      <c r="HIM139" s="806"/>
      <c r="HIN139" s="806"/>
      <c r="HIO139" s="806"/>
      <c r="HIP139" s="806"/>
      <c r="HIQ139" s="806"/>
      <c r="HIR139" s="806"/>
      <c r="HIS139" s="806"/>
      <c r="HIT139" s="806"/>
      <c r="HIU139" s="806"/>
      <c r="HIV139" s="806"/>
      <c r="HIW139" s="806"/>
      <c r="HIX139" s="806"/>
      <c r="HIY139" s="806"/>
      <c r="HIZ139" s="806"/>
      <c r="HJA139" s="806"/>
      <c r="HJB139" s="806"/>
      <c r="HJC139" s="806"/>
      <c r="HJD139" s="806"/>
      <c r="HJE139" s="806"/>
      <c r="HJF139" s="806"/>
      <c r="HJG139" s="806"/>
      <c r="HJH139" s="806"/>
      <c r="HJI139" s="806"/>
      <c r="HJJ139" s="806"/>
      <c r="HJK139" s="806"/>
      <c r="HJL139" s="806"/>
      <c r="HJM139" s="806"/>
      <c r="HJN139" s="806"/>
      <c r="HJO139" s="806"/>
      <c r="HJP139" s="806"/>
      <c r="HJQ139" s="806"/>
      <c r="HJR139" s="806"/>
      <c r="HJS139" s="806"/>
      <c r="HJT139" s="806"/>
      <c r="HJU139" s="806"/>
      <c r="HJV139" s="806"/>
      <c r="HJW139" s="806"/>
      <c r="HJX139" s="806"/>
      <c r="HJY139" s="806"/>
      <c r="HJZ139" s="806"/>
      <c r="HKA139" s="806"/>
      <c r="HKB139" s="806"/>
      <c r="HKC139" s="806"/>
      <c r="HKD139" s="806"/>
      <c r="HKE139" s="806"/>
      <c r="HKF139" s="806"/>
      <c r="HKG139" s="806"/>
      <c r="HKH139" s="806"/>
      <c r="HKI139" s="806"/>
      <c r="HKJ139" s="806"/>
      <c r="HKK139" s="806"/>
      <c r="HKL139" s="806"/>
      <c r="HKM139" s="806"/>
      <c r="HKN139" s="806"/>
      <c r="HKO139" s="806"/>
      <c r="HKP139" s="806"/>
      <c r="HKQ139" s="806"/>
      <c r="HKR139" s="806"/>
      <c r="HKS139" s="806"/>
      <c r="HKT139" s="806"/>
      <c r="HKU139" s="806"/>
      <c r="HKV139" s="806"/>
      <c r="HKW139" s="806"/>
      <c r="HKX139" s="806"/>
      <c r="HKY139" s="806"/>
      <c r="HKZ139" s="806"/>
      <c r="HLA139" s="806"/>
      <c r="HLB139" s="806"/>
      <c r="HLC139" s="806"/>
      <c r="HLD139" s="806"/>
      <c r="HLE139" s="806"/>
      <c r="HLF139" s="806"/>
      <c r="HLG139" s="806"/>
      <c r="HLH139" s="806"/>
      <c r="HLI139" s="806"/>
      <c r="HLJ139" s="806"/>
      <c r="HLK139" s="806"/>
      <c r="HLL139" s="806"/>
      <c r="HLM139" s="806"/>
      <c r="HLN139" s="806"/>
      <c r="HLO139" s="806"/>
      <c r="HLP139" s="806"/>
      <c r="HLQ139" s="806"/>
      <c r="HLR139" s="806"/>
      <c r="HLS139" s="806"/>
      <c r="HLT139" s="806"/>
      <c r="HLU139" s="806"/>
      <c r="HLV139" s="806"/>
      <c r="HLW139" s="806"/>
      <c r="HLX139" s="806"/>
      <c r="HLY139" s="806"/>
      <c r="HLZ139" s="806"/>
      <c r="HMA139" s="806"/>
      <c r="HMB139" s="806"/>
      <c r="HMC139" s="806"/>
      <c r="HMD139" s="806"/>
      <c r="HME139" s="806"/>
      <c r="HMF139" s="806"/>
      <c r="HMG139" s="806"/>
      <c r="HMH139" s="806"/>
      <c r="HMI139" s="806"/>
      <c r="HMJ139" s="806"/>
      <c r="HMK139" s="806"/>
      <c r="HML139" s="806"/>
      <c r="HMM139" s="806"/>
      <c r="HMN139" s="806"/>
      <c r="HMO139" s="806"/>
      <c r="HMP139" s="806"/>
      <c r="HMQ139" s="806"/>
      <c r="HMR139" s="806"/>
      <c r="HMS139" s="806"/>
      <c r="HMT139" s="806"/>
      <c r="HMU139" s="806"/>
      <c r="HMV139" s="806"/>
      <c r="HMW139" s="806"/>
      <c r="HMX139" s="806"/>
      <c r="HMY139" s="806"/>
      <c r="HMZ139" s="806"/>
      <c r="HNA139" s="806"/>
      <c r="HNB139" s="806"/>
      <c r="HNC139" s="806"/>
      <c r="HND139" s="806"/>
      <c r="HNE139" s="806"/>
      <c r="HNF139" s="806"/>
      <c r="HNG139" s="806"/>
      <c r="HNH139" s="806"/>
      <c r="HNI139" s="806"/>
      <c r="HNJ139" s="806"/>
      <c r="HNK139" s="806"/>
      <c r="HNL139" s="806"/>
      <c r="HNM139" s="806"/>
      <c r="HNN139" s="806"/>
      <c r="HNO139" s="806"/>
      <c r="HNP139" s="806"/>
      <c r="HNQ139" s="806"/>
      <c r="HNR139" s="806"/>
      <c r="HNS139" s="806"/>
      <c r="HNT139" s="806"/>
      <c r="HNU139" s="806"/>
      <c r="HNV139" s="806"/>
      <c r="HNW139" s="806"/>
      <c r="HNX139" s="806"/>
      <c r="HNY139" s="806"/>
      <c r="HNZ139" s="806"/>
      <c r="HOA139" s="806"/>
      <c r="HOB139" s="806"/>
      <c r="HOC139" s="806"/>
      <c r="HOD139" s="806"/>
      <c r="HOE139" s="806"/>
      <c r="HOF139" s="806"/>
      <c r="HOG139" s="806"/>
      <c r="HOH139" s="806"/>
      <c r="HOI139" s="806"/>
      <c r="HOJ139" s="806"/>
      <c r="HOK139" s="806"/>
      <c r="HOL139" s="806"/>
      <c r="HOM139" s="806"/>
      <c r="HON139" s="806"/>
      <c r="HOO139" s="806"/>
      <c r="HOP139" s="806"/>
      <c r="HOQ139" s="806"/>
      <c r="HOR139" s="806"/>
      <c r="HOS139" s="806"/>
      <c r="HOT139" s="806"/>
      <c r="HOU139" s="806"/>
      <c r="HOV139" s="806"/>
      <c r="HOW139" s="806"/>
      <c r="HOX139" s="806"/>
      <c r="HOY139" s="806"/>
      <c r="HOZ139" s="806"/>
      <c r="HPA139" s="806"/>
      <c r="HPB139" s="806"/>
      <c r="HPC139" s="806"/>
      <c r="HPD139" s="806"/>
      <c r="HPE139" s="806"/>
      <c r="HPF139" s="806"/>
      <c r="HPG139" s="806"/>
      <c r="HPH139" s="806"/>
      <c r="HPI139" s="806"/>
      <c r="HPJ139" s="806"/>
      <c r="HPK139" s="806"/>
      <c r="HPL139" s="806"/>
      <c r="HPM139" s="806"/>
      <c r="HPN139" s="806"/>
      <c r="HPO139" s="806"/>
      <c r="HPP139" s="806"/>
      <c r="HPQ139" s="806"/>
      <c r="HPR139" s="806"/>
      <c r="HPS139" s="806"/>
      <c r="HPT139" s="806"/>
      <c r="HPU139" s="806"/>
      <c r="HPV139" s="806"/>
      <c r="HPW139" s="806"/>
      <c r="HPX139" s="806"/>
      <c r="HPY139" s="806"/>
      <c r="HPZ139" s="806"/>
      <c r="HQA139" s="806"/>
      <c r="HQB139" s="806"/>
      <c r="HQC139" s="806"/>
      <c r="HQD139" s="806"/>
      <c r="HQE139" s="806"/>
      <c r="HQF139" s="806"/>
      <c r="HQG139" s="806"/>
      <c r="HQH139" s="806"/>
      <c r="HQI139" s="806"/>
      <c r="HQJ139" s="806"/>
      <c r="HQK139" s="806"/>
      <c r="HQL139" s="806"/>
      <c r="HQM139" s="806"/>
      <c r="HQN139" s="806"/>
      <c r="HQO139" s="806"/>
      <c r="HQP139" s="806"/>
      <c r="HQQ139" s="806"/>
      <c r="HQR139" s="806"/>
      <c r="HQS139" s="806"/>
      <c r="HQT139" s="806"/>
      <c r="HQU139" s="806"/>
      <c r="HQV139" s="806"/>
      <c r="HQW139" s="806"/>
      <c r="HQX139" s="806"/>
      <c r="HQY139" s="806"/>
      <c r="HQZ139" s="806"/>
      <c r="HRA139" s="806"/>
      <c r="HRB139" s="806"/>
      <c r="HRC139" s="806"/>
      <c r="HRD139" s="806"/>
      <c r="HRE139" s="806"/>
      <c r="HRF139" s="806"/>
      <c r="HRG139" s="806"/>
      <c r="HRH139" s="806"/>
      <c r="HRI139" s="806"/>
      <c r="HRJ139" s="806"/>
      <c r="HRK139" s="806"/>
      <c r="HRL139" s="806"/>
      <c r="HRM139" s="806"/>
      <c r="HRN139" s="806"/>
      <c r="HRO139" s="806"/>
      <c r="HRP139" s="806"/>
      <c r="HRQ139" s="806"/>
      <c r="HRR139" s="806"/>
      <c r="HRS139" s="806"/>
      <c r="HRT139" s="806"/>
      <c r="HRU139" s="806"/>
      <c r="HRV139" s="806"/>
      <c r="HRW139" s="806"/>
      <c r="HRX139" s="806"/>
      <c r="HRY139" s="806"/>
      <c r="HRZ139" s="806"/>
      <c r="HSA139" s="806"/>
      <c r="HSB139" s="806"/>
      <c r="HSC139" s="806"/>
      <c r="HSD139" s="806"/>
      <c r="HSE139" s="806"/>
      <c r="HSF139" s="806"/>
      <c r="HSG139" s="806"/>
      <c r="HSH139" s="806"/>
      <c r="HSI139" s="806"/>
      <c r="HSJ139" s="806"/>
      <c r="HSK139" s="806"/>
      <c r="HSL139" s="806"/>
      <c r="HSM139" s="806"/>
      <c r="HSN139" s="806"/>
      <c r="HSO139" s="806"/>
      <c r="HSP139" s="806"/>
      <c r="HSQ139" s="806"/>
      <c r="HSR139" s="806"/>
      <c r="HSS139" s="806"/>
      <c r="HST139" s="806"/>
      <c r="HSU139" s="806"/>
      <c r="HSV139" s="806"/>
      <c r="HSW139" s="806"/>
      <c r="HSX139" s="806"/>
      <c r="HSY139" s="806"/>
      <c r="HSZ139" s="806"/>
      <c r="HTA139" s="806"/>
      <c r="HTB139" s="806"/>
      <c r="HTC139" s="806"/>
      <c r="HTD139" s="806"/>
      <c r="HTE139" s="806"/>
      <c r="HTF139" s="806"/>
      <c r="HTG139" s="806"/>
      <c r="HTH139" s="806"/>
      <c r="HTI139" s="806"/>
      <c r="HTJ139" s="806"/>
      <c r="HTK139" s="806"/>
      <c r="HTL139" s="806"/>
      <c r="HTM139" s="806"/>
      <c r="HTN139" s="806"/>
      <c r="HTO139" s="806"/>
      <c r="HTP139" s="806"/>
      <c r="HTQ139" s="806"/>
      <c r="HTR139" s="806"/>
      <c r="HTS139" s="806"/>
      <c r="HTT139" s="806"/>
      <c r="HTU139" s="806"/>
      <c r="HTV139" s="806"/>
      <c r="HTW139" s="806"/>
      <c r="HTX139" s="806"/>
      <c r="HTY139" s="806"/>
      <c r="HTZ139" s="806"/>
      <c r="HUA139" s="806"/>
      <c r="HUB139" s="806"/>
      <c r="HUC139" s="806"/>
      <c r="HUD139" s="806"/>
      <c r="HUE139" s="806"/>
      <c r="HUF139" s="806"/>
      <c r="HUG139" s="806"/>
      <c r="HUH139" s="806"/>
      <c r="HUI139" s="806"/>
      <c r="HUJ139" s="806"/>
      <c r="HUK139" s="806"/>
      <c r="HUL139" s="806"/>
      <c r="HUM139" s="806"/>
      <c r="HUN139" s="806"/>
      <c r="HUO139" s="806"/>
      <c r="HUP139" s="806"/>
      <c r="HUQ139" s="806"/>
      <c r="HUR139" s="806"/>
      <c r="HUS139" s="806"/>
      <c r="HUT139" s="806"/>
      <c r="HUU139" s="806"/>
      <c r="HUV139" s="806"/>
      <c r="HUW139" s="806"/>
      <c r="HUX139" s="806"/>
      <c r="HUY139" s="806"/>
      <c r="HUZ139" s="806"/>
      <c r="HVA139" s="806"/>
      <c r="HVB139" s="806"/>
      <c r="HVC139" s="806"/>
      <c r="HVD139" s="806"/>
      <c r="HVE139" s="806"/>
      <c r="HVF139" s="806"/>
      <c r="HVG139" s="806"/>
      <c r="HVH139" s="806"/>
      <c r="HVI139" s="806"/>
      <c r="HVJ139" s="806"/>
      <c r="HVK139" s="806"/>
      <c r="HVL139" s="806"/>
      <c r="HVM139" s="806"/>
      <c r="HVN139" s="806"/>
      <c r="HVO139" s="806"/>
      <c r="HVP139" s="806"/>
      <c r="HVQ139" s="806"/>
      <c r="HVR139" s="806"/>
      <c r="HVS139" s="806"/>
      <c r="HVT139" s="806"/>
      <c r="HVU139" s="806"/>
      <c r="HVV139" s="806"/>
      <c r="HVW139" s="806"/>
      <c r="HVX139" s="806"/>
      <c r="HVY139" s="806"/>
      <c r="HVZ139" s="806"/>
      <c r="HWA139" s="806"/>
      <c r="HWB139" s="806"/>
      <c r="HWC139" s="806"/>
      <c r="HWD139" s="806"/>
      <c r="HWE139" s="806"/>
      <c r="HWF139" s="806"/>
      <c r="HWG139" s="806"/>
      <c r="HWH139" s="806"/>
      <c r="HWI139" s="806"/>
      <c r="HWJ139" s="806"/>
      <c r="HWK139" s="806"/>
      <c r="HWL139" s="806"/>
      <c r="HWM139" s="806"/>
      <c r="HWN139" s="806"/>
      <c r="HWO139" s="806"/>
      <c r="HWP139" s="806"/>
      <c r="HWQ139" s="806"/>
      <c r="HWR139" s="806"/>
      <c r="HWS139" s="806"/>
      <c r="HWT139" s="806"/>
      <c r="HWU139" s="806"/>
      <c r="HWV139" s="806"/>
      <c r="HWW139" s="806"/>
      <c r="HWX139" s="806"/>
      <c r="HWY139" s="806"/>
      <c r="HWZ139" s="806"/>
      <c r="HXA139" s="806"/>
      <c r="HXB139" s="806"/>
      <c r="HXC139" s="806"/>
      <c r="HXD139" s="806"/>
      <c r="HXE139" s="806"/>
      <c r="HXF139" s="806"/>
      <c r="HXG139" s="806"/>
      <c r="HXH139" s="806"/>
      <c r="HXI139" s="806"/>
      <c r="HXJ139" s="806"/>
      <c r="HXK139" s="806"/>
      <c r="HXL139" s="806"/>
      <c r="HXM139" s="806"/>
      <c r="HXN139" s="806"/>
      <c r="HXO139" s="806"/>
      <c r="HXP139" s="806"/>
      <c r="HXQ139" s="806"/>
      <c r="HXR139" s="806"/>
      <c r="HXS139" s="806"/>
      <c r="HXT139" s="806"/>
      <c r="HXU139" s="806"/>
      <c r="HXV139" s="806"/>
      <c r="HXW139" s="806"/>
      <c r="HXX139" s="806"/>
      <c r="HXY139" s="806"/>
      <c r="HXZ139" s="806"/>
      <c r="HYA139" s="806"/>
      <c r="HYB139" s="806"/>
      <c r="HYC139" s="806"/>
      <c r="HYD139" s="806"/>
      <c r="HYE139" s="806"/>
      <c r="HYF139" s="806"/>
      <c r="HYG139" s="806"/>
      <c r="HYH139" s="806"/>
      <c r="HYI139" s="806"/>
      <c r="HYJ139" s="806"/>
      <c r="HYK139" s="806"/>
      <c r="HYL139" s="806"/>
      <c r="HYM139" s="806"/>
      <c r="HYN139" s="806"/>
      <c r="HYO139" s="806"/>
      <c r="HYP139" s="806"/>
      <c r="HYQ139" s="806"/>
      <c r="HYR139" s="806"/>
      <c r="HYS139" s="806"/>
      <c r="HYT139" s="806"/>
      <c r="HYU139" s="806"/>
      <c r="HYV139" s="806"/>
      <c r="HYW139" s="806"/>
      <c r="HYX139" s="806"/>
      <c r="HYY139" s="806"/>
      <c r="HYZ139" s="806"/>
      <c r="HZA139" s="806"/>
      <c r="HZB139" s="806"/>
      <c r="HZC139" s="806"/>
      <c r="HZD139" s="806"/>
      <c r="HZE139" s="806"/>
      <c r="HZF139" s="806"/>
      <c r="HZG139" s="806"/>
      <c r="HZH139" s="806"/>
      <c r="HZI139" s="806"/>
      <c r="HZJ139" s="806"/>
      <c r="HZK139" s="806"/>
      <c r="HZL139" s="806"/>
      <c r="HZM139" s="806"/>
      <c r="HZN139" s="806"/>
      <c r="HZO139" s="806"/>
      <c r="HZP139" s="806"/>
      <c r="HZQ139" s="806"/>
      <c r="HZR139" s="806"/>
      <c r="HZS139" s="806"/>
      <c r="HZT139" s="806"/>
      <c r="HZU139" s="806"/>
      <c r="HZV139" s="806"/>
      <c r="HZW139" s="806"/>
      <c r="HZX139" s="806"/>
      <c r="HZY139" s="806"/>
      <c r="HZZ139" s="806"/>
      <c r="IAA139" s="806"/>
      <c r="IAB139" s="806"/>
      <c r="IAC139" s="806"/>
      <c r="IAD139" s="806"/>
      <c r="IAE139" s="806"/>
      <c r="IAF139" s="806"/>
      <c r="IAG139" s="806"/>
      <c r="IAH139" s="806"/>
      <c r="IAI139" s="806"/>
      <c r="IAJ139" s="806"/>
      <c r="IAK139" s="806"/>
      <c r="IAL139" s="806"/>
      <c r="IAM139" s="806"/>
      <c r="IAN139" s="806"/>
      <c r="IAO139" s="806"/>
      <c r="IAP139" s="806"/>
      <c r="IAQ139" s="806"/>
      <c r="IAR139" s="806"/>
      <c r="IAS139" s="806"/>
      <c r="IAT139" s="806"/>
      <c r="IAU139" s="806"/>
      <c r="IAV139" s="806"/>
      <c r="IAW139" s="806"/>
      <c r="IAX139" s="806"/>
      <c r="IAY139" s="806"/>
      <c r="IAZ139" s="806"/>
      <c r="IBA139" s="806"/>
      <c r="IBB139" s="806"/>
      <c r="IBC139" s="806"/>
      <c r="IBD139" s="806"/>
      <c r="IBE139" s="806"/>
      <c r="IBF139" s="806"/>
      <c r="IBG139" s="806"/>
      <c r="IBH139" s="806"/>
      <c r="IBI139" s="806"/>
      <c r="IBJ139" s="806"/>
      <c r="IBK139" s="806"/>
      <c r="IBL139" s="806"/>
      <c r="IBM139" s="806"/>
      <c r="IBN139" s="806"/>
      <c r="IBO139" s="806"/>
      <c r="IBP139" s="806"/>
      <c r="IBQ139" s="806"/>
      <c r="IBR139" s="806"/>
      <c r="IBS139" s="806"/>
      <c r="IBT139" s="806"/>
      <c r="IBU139" s="806"/>
      <c r="IBV139" s="806"/>
      <c r="IBW139" s="806"/>
      <c r="IBX139" s="806"/>
      <c r="IBY139" s="806"/>
      <c r="IBZ139" s="806"/>
      <c r="ICA139" s="806"/>
      <c r="ICB139" s="806"/>
      <c r="ICC139" s="806"/>
      <c r="ICD139" s="806"/>
      <c r="ICE139" s="806"/>
      <c r="ICF139" s="806"/>
      <c r="ICG139" s="806"/>
      <c r="ICH139" s="806"/>
      <c r="ICI139" s="806"/>
      <c r="ICJ139" s="806"/>
      <c r="ICK139" s="806"/>
      <c r="ICL139" s="806"/>
      <c r="ICM139" s="806"/>
      <c r="ICN139" s="806"/>
      <c r="ICO139" s="806"/>
      <c r="ICP139" s="806"/>
      <c r="ICQ139" s="806"/>
      <c r="ICR139" s="806"/>
      <c r="ICS139" s="806"/>
      <c r="ICT139" s="806"/>
      <c r="ICU139" s="806"/>
      <c r="ICV139" s="806"/>
      <c r="ICW139" s="806"/>
      <c r="ICX139" s="806"/>
      <c r="ICY139" s="806"/>
      <c r="ICZ139" s="806"/>
      <c r="IDA139" s="806"/>
      <c r="IDB139" s="806"/>
      <c r="IDC139" s="806"/>
      <c r="IDD139" s="806"/>
      <c r="IDE139" s="806"/>
      <c r="IDF139" s="806"/>
      <c r="IDG139" s="806"/>
      <c r="IDH139" s="806"/>
      <c r="IDI139" s="806"/>
      <c r="IDJ139" s="806"/>
      <c r="IDK139" s="806"/>
      <c r="IDL139" s="806"/>
      <c r="IDM139" s="806"/>
      <c r="IDN139" s="806"/>
      <c r="IDO139" s="806"/>
      <c r="IDP139" s="806"/>
      <c r="IDQ139" s="806"/>
      <c r="IDR139" s="806"/>
      <c r="IDS139" s="806"/>
      <c r="IDT139" s="806"/>
      <c r="IDU139" s="806"/>
      <c r="IDV139" s="806"/>
      <c r="IDW139" s="806"/>
      <c r="IDX139" s="806"/>
      <c r="IDY139" s="806"/>
      <c r="IDZ139" s="806"/>
      <c r="IEA139" s="806"/>
      <c r="IEB139" s="806"/>
      <c r="IEC139" s="806"/>
      <c r="IED139" s="806"/>
      <c r="IEE139" s="806"/>
      <c r="IEF139" s="806"/>
      <c r="IEG139" s="806"/>
      <c r="IEH139" s="806"/>
      <c r="IEI139" s="806"/>
      <c r="IEJ139" s="806"/>
      <c r="IEK139" s="806"/>
      <c r="IEL139" s="806"/>
      <c r="IEM139" s="806"/>
      <c r="IEN139" s="806"/>
      <c r="IEO139" s="806"/>
      <c r="IEP139" s="806"/>
      <c r="IEQ139" s="806"/>
      <c r="IER139" s="806"/>
      <c r="IES139" s="806"/>
      <c r="IET139" s="806"/>
      <c r="IEU139" s="806"/>
      <c r="IEV139" s="806"/>
      <c r="IEW139" s="806"/>
      <c r="IEX139" s="806"/>
      <c r="IEY139" s="806"/>
      <c r="IEZ139" s="806"/>
      <c r="IFA139" s="806"/>
      <c r="IFB139" s="806"/>
      <c r="IFC139" s="806"/>
      <c r="IFD139" s="806"/>
      <c r="IFE139" s="806"/>
      <c r="IFF139" s="806"/>
      <c r="IFG139" s="806"/>
      <c r="IFH139" s="806"/>
      <c r="IFI139" s="806"/>
      <c r="IFJ139" s="806"/>
      <c r="IFK139" s="806"/>
      <c r="IFL139" s="806"/>
      <c r="IFM139" s="806"/>
      <c r="IFN139" s="806"/>
      <c r="IFO139" s="806"/>
      <c r="IFP139" s="806"/>
      <c r="IFQ139" s="806"/>
      <c r="IFR139" s="806"/>
      <c r="IFS139" s="806"/>
      <c r="IFT139" s="806"/>
      <c r="IFU139" s="806"/>
      <c r="IFV139" s="806"/>
      <c r="IFW139" s="806"/>
      <c r="IFX139" s="806"/>
      <c r="IFY139" s="806"/>
      <c r="IFZ139" s="806"/>
      <c r="IGA139" s="806"/>
      <c r="IGB139" s="806"/>
      <c r="IGC139" s="806"/>
      <c r="IGD139" s="806"/>
      <c r="IGE139" s="806"/>
      <c r="IGF139" s="806"/>
      <c r="IGG139" s="806"/>
      <c r="IGH139" s="806"/>
      <c r="IGI139" s="806"/>
      <c r="IGJ139" s="806"/>
      <c r="IGK139" s="806"/>
      <c r="IGL139" s="806"/>
      <c r="IGM139" s="806"/>
      <c r="IGN139" s="806"/>
      <c r="IGO139" s="806"/>
      <c r="IGP139" s="806"/>
      <c r="IGQ139" s="806"/>
      <c r="IGR139" s="806"/>
      <c r="IGS139" s="806"/>
      <c r="IGT139" s="806"/>
      <c r="IGU139" s="806"/>
      <c r="IGV139" s="806"/>
      <c r="IGW139" s="806"/>
      <c r="IGX139" s="806"/>
      <c r="IGY139" s="806"/>
      <c r="IGZ139" s="806"/>
      <c r="IHA139" s="806"/>
      <c r="IHB139" s="806"/>
      <c r="IHC139" s="806"/>
      <c r="IHD139" s="806"/>
      <c r="IHE139" s="806"/>
      <c r="IHF139" s="806"/>
      <c r="IHG139" s="806"/>
      <c r="IHH139" s="806"/>
      <c r="IHI139" s="806"/>
      <c r="IHJ139" s="806"/>
      <c r="IHK139" s="806"/>
      <c r="IHL139" s="806"/>
      <c r="IHM139" s="806"/>
      <c r="IHN139" s="806"/>
      <c r="IHO139" s="806"/>
      <c r="IHP139" s="806"/>
      <c r="IHQ139" s="806"/>
      <c r="IHR139" s="806"/>
      <c r="IHS139" s="806"/>
      <c r="IHT139" s="806"/>
      <c r="IHU139" s="806"/>
      <c r="IHV139" s="806"/>
      <c r="IHW139" s="806"/>
      <c r="IHX139" s="806"/>
      <c r="IHY139" s="806"/>
      <c r="IHZ139" s="806"/>
      <c r="IIA139" s="806"/>
      <c r="IIB139" s="806"/>
      <c r="IIC139" s="806"/>
      <c r="IID139" s="806"/>
      <c r="IIE139" s="806"/>
      <c r="IIF139" s="806"/>
      <c r="IIG139" s="806"/>
      <c r="IIH139" s="806"/>
      <c r="III139" s="806"/>
      <c r="IIJ139" s="806"/>
      <c r="IIK139" s="806"/>
      <c r="IIL139" s="806"/>
      <c r="IIM139" s="806"/>
      <c r="IIN139" s="806"/>
      <c r="IIO139" s="806"/>
      <c r="IIP139" s="806"/>
      <c r="IIQ139" s="806"/>
      <c r="IIR139" s="806"/>
      <c r="IIS139" s="806"/>
      <c r="IIT139" s="806"/>
      <c r="IIU139" s="806"/>
      <c r="IIV139" s="806"/>
      <c r="IIW139" s="806"/>
      <c r="IIX139" s="806"/>
      <c r="IIY139" s="806"/>
      <c r="IIZ139" s="806"/>
      <c r="IJA139" s="806"/>
      <c r="IJB139" s="806"/>
      <c r="IJC139" s="806"/>
      <c r="IJD139" s="806"/>
      <c r="IJE139" s="806"/>
      <c r="IJF139" s="806"/>
      <c r="IJG139" s="806"/>
      <c r="IJH139" s="806"/>
      <c r="IJI139" s="806"/>
      <c r="IJJ139" s="806"/>
      <c r="IJK139" s="806"/>
      <c r="IJL139" s="806"/>
      <c r="IJM139" s="806"/>
      <c r="IJN139" s="806"/>
      <c r="IJO139" s="806"/>
      <c r="IJP139" s="806"/>
      <c r="IJQ139" s="806"/>
      <c r="IJR139" s="806"/>
      <c r="IJS139" s="806"/>
      <c r="IJT139" s="806"/>
      <c r="IJU139" s="806"/>
      <c r="IJV139" s="806"/>
      <c r="IJW139" s="806"/>
      <c r="IJX139" s="806"/>
      <c r="IJY139" s="806"/>
      <c r="IJZ139" s="806"/>
      <c r="IKA139" s="806"/>
      <c r="IKB139" s="806"/>
      <c r="IKC139" s="806"/>
      <c r="IKD139" s="806"/>
      <c r="IKE139" s="806"/>
      <c r="IKF139" s="806"/>
      <c r="IKG139" s="806"/>
      <c r="IKH139" s="806"/>
      <c r="IKI139" s="806"/>
      <c r="IKJ139" s="806"/>
      <c r="IKK139" s="806"/>
      <c r="IKL139" s="806"/>
      <c r="IKM139" s="806"/>
      <c r="IKN139" s="806"/>
      <c r="IKO139" s="806"/>
      <c r="IKP139" s="806"/>
      <c r="IKQ139" s="806"/>
      <c r="IKR139" s="806"/>
      <c r="IKS139" s="806"/>
      <c r="IKT139" s="806"/>
      <c r="IKU139" s="806"/>
      <c r="IKV139" s="806"/>
      <c r="IKW139" s="806"/>
      <c r="IKX139" s="806"/>
      <c r="IKY139" s="806"/>
      <c r="IKZ139" s="806"/>
      <c r="ILA139" s="806"/>
      <c r="ILB139" s="806"/>
      <c r="ILC139" s="806"/>
      <c r="ILD139" s="806"/>
      <c r="ILE139" s="806"/>
      <c r="ILF139" s="806"/>
      <c r="ILG139" s="806"/>
      <c r="ILH139" s="806"/>
      <c r="ILI139" s="806"/>
      <c r="ILJ139" s="806"/>
      <c r="ILK139" s="806"/>
      <c r="ILL139" s="806"/>
      <c r="ILM139" s="806"/>
      <c r="ILN139" s="806"/>
      <c r="ILO139" s="806"/>
      <c r="ILP139" s="806"/>
      <c r="ILQ139" s="806"/>
      <c r="ILR139" s="806"/>
      <c r="ILS139" s="806"/>
      <c r="ILT139" s="806"/>
      <c r="ILU139" s="806"/>
      <c r="ILV139" s="806"/>
      <c r="ILW139" s="806"/>
      <c r="ILX139" s="806"/>
      <c r="ILY139" s="806"/>
      <c r="ILZ139" s="806"/>
      <c r="IMA139" s="806"/>
      <c r="IMB139" s="806"/>
      <c r="IMC139" s="806"/>
      <c r="IMD139" s="806"/>
      <c r="IME139" s="806"/>
      <c r="IMF139" s="806"/>
      <c r="IMG139" s="806"/>
      <c r="IMH139" s="806"/>
      <c r="IMI139" s="806"/>
      <c r="IMJ139" s="806"/>
      <c r="IMK139" s="806"/>
      <c r="IML139" s="806"/>
      <c r="IMM139" s="806"/>
      <c r="IMN139" s="806"/>
      <c r="IMO139" s="806"/>
      <c r="IMP139" s="806"/>
      <c r="IMQ139" s="806"/>
      <c r="IMR139" s="806"/>
      <c r="IMS139" s="806"/>
      <c r="IMT139" s="806"/>
      <c r="IMU139" s="806"/>
      <c r="IMV139" s="806"/>
      <c r="IMW139" s="806"/>
      <c r="IMX139" s="806"/>
      <c r="IMY139" s="806"/>
      <c r="IMZ139" s="806"/>
      <c r="INA139" s="806"/>
      <c r="INB139" s="806"/>
      <c r="INC139" s="806"/>
      <c r="IND139" s="806"/>
      <c r="INE139" s="806"/>
      <c r="INF139" s="806"/>
      <c r="ING139" s="806"/>
      <c r="INH139" s="806"/>
      <c r="INI139" s="806"/>
      <c r="INJ139" s="806"/>
      <c r="INK139" s="806"/>
      <c r="INL139" s="806"/>
      <c r="INM139" s="806"/>
      <c r="INN139" s="806"/>
      <c r="INO139" s="806"/>
      <c r="INP139" s="806"/>
      <c r="INQ139" s="806"/>
      <c r="INR139" s="806"/>
      <c r="INS139" s="806"/>
      <c r="INT139" s="806"/>
      <c r="INU139" s="806"/>
      <c r="INV139" s="806"/>
      <c r="INW139" s="806"/>
      <c r="INX139" s="806"/>
      <c r="INY139" s="806"/>
      <c r="INZ139" s="806"/>
      <c r="IOA139" s="806"/>
      <c r="IOB139" s="806"/>
      <c r="IOC139" s="806"/>
      <c r="IOD139" s="806"/>
      <c r="IOE139" s="806"/>
      <c r="IOF139" s="806"/>
      <c r="IOG139" s="806"/>
      <c r="IOH139" s="806"/>
      <c r="IOI139" s="806"/>
      <c r="IOJ139" s="806"/>
      <c r="IOK139" s="806"/>
      <c r="IOL139" s="806"/>
      <c r="IOM139" s="806"/>
      <c r="ION139" s="806"/>
      <c r="IOO139" s="806"/>
      <c r="IOP139" s="806"/>
      <c r="IOQ139" s="806"/>
      <c r="IOR139" s="806"/>
      <c r="IOS139" s="806"/>
      <c r="IOT139" s="806"/>
      <c r="IOU139" s="806"/>
      <c r="IOV139" s="806"/>
      <c r="IOW139" s="806"/>
      <c r="IOX139" s="806"/>
      <c r="IOY139" s="806"/>
      <c r="IOZ139" s="806"/>
      <c r="IPA139" s="806"/>
      <c r="IPB139" s="806"/>
      <c r="IPC139" s="806"/>
      <c r="IPD139" s="806"/>
      <c r="IPE139" s="806"/>
      <c r="IPF139" s="806"/>
      <c r="IPG139" s="806"/>
      <c r="IPH139" s="806"/>
      <c r="IPI139" s="806"/>
      <c r="IPJ139" s="806"/>
      <c r="IPK139" s="806"/>
      <c r="IPL139" s="806"/>
      <c r="IPM139" s="806"/>
      <c r="IPN139" s="806"/>
      <c r="IPO139" s="806"/>
      <c r="IPP139" s="806"/>
      <c r="IPQ139" s="806"/>
      <c r="IPR139" s="806"/>
      <c r="IPS139" s="806"/>
      <c r="IPT139" s="806"/>
      <c r="IPU139" s="806"/>
      <c r="IPV139" s="806"/>
      <c r="IPW139" s="806"/>
      <c r="IPX139" s="806"/>
      <c r="IPY139" s="806"/>
      <c r="IPZ139" s="806"/>
      <c r="IQA139" s="806"/>
      <c r="IQB139" s="806"/>
      <c r="IQC139" s="806"/>
      <c r="IQD139" s="806"/>
      <c r="IQE139" s="806"/>
      <c r="IQF139" s="806"/>
      <c r="IQG139" s="806"/>
      <c r="IQH139" s="806"/>
      <c r="IQI139" s="806"/>
      <c r="IQJ139" s="806"/>
      <c r="IQK139" s="806"/>
      <c r="IQL139" s="806"/>
      <c r="IQM139" s="806"/>
      <c r="IQN139" s="806"/>
      <c r="IQO139" s="806"/>
      <c r="IQP139" s="806"/>
      <c r="IQQ139" s="806"/>
      <c r="IQR139" s="806"/>
      <c r="IQS139" s="806"/>
      <c r="IQT139" s="806"/>
      <c r="IQU139" s="806"/>
      <c r="IQV139" s="806"/>
      <c r="IQW139" s="806"/>
      <c r="IQX139" s="806"/>
      <c r="IQY139" s="806"/>
      <c r="IQZ139" s="806"/>
      <c r="IRA139" s="806"/>
      <c r="IRB139" s="806"/>
      <c r="IRC139" s="806"/>
      <c r="IRD139" s="806"/>
      <c r="IRE139" s="806"/>
      <c r="IRF139" s="806"/>
      <c r="IRG139" s="806"/>
      <c r="IRH139" s="806"/>
      <c r="IRI139" s="806"/>
      <c r="IRJ139" s="806"/>
      <c r="IRK139" s="806"/>
      <c r="IRL139" s="806"/>
      <c r="IRM139" s="806"/>
      <c r="IRN139" s="806"/>
      <c r="IRO139" s="806"/>
      <c r="IRP139" s="806"/>
      <c r="IRQ139" s="806"/>
      <c r="IRR139" s="806"/>
      <c r="IRS139" s="806"/>
      <c r="IRT139" s="806"/>
      <c r="IRU139" s="806"/>
      <c r="IRV139" s="806"/>
      <c r="IRW139" s="806"/>
      <c r="IRX139" s="806"/>
      <c r="IRY139" s="806"/>
      <c r="IRZ139" s="806"/>
      <c r="ISA139" s="806"/>
      <c r="ISB139" s="806"/>
      <c r="ISC139" s="806"/>
      <c r="ISD139" s="806"/>
      <c r="ISE139" s="806"/>
      <c r="ISF139" s="806"/>
      <c r="ISG139" s="806"/>
      <c r="ISH139" s="806"/>
      <c r="ISI139" s="806"/>
      <c r="ISJ139" s="806"/>
      <c r="ISK139" s="806"/>
      <c r="ISL139" s="806"/>
      <c r="ISM139" s="806"/>
      <c r="ISN139" s="806"/>
      <c r="ISO139" s="806"/>
      <c r="ISP139" s="806"/>
      <c r="ISQ139" s="806"/>
      <c r="ISR139" s="806"/>
      <c r="ISS139" s="806"/>
      <c r="IST139" s="806"/>
      <c r="ISU139" s="806"/>
      <c r="ISV139" s="806"/>
      <c r="ISW139" s="806"/>
      <c r="ISX139" s="806"/>
      <c r="ISY139" s="806"/>
      <c r="ISZ139" s="806"/>
      <c r="ITA139" s="806"/>
      <c r="ITB139" s="806"/>
      <c r="ITC139" s="806"/>
      <c r="ITD139" s="806"/>
      <c r="ITE139" s="806"/>
      <c r="ITF139" s="806"/>
      <c r="ITG139" s="806"/>
      <c r="ITH139" s="806"/>
      <c r="ITI139" s="806"/>
      <c r="ITJ139" s="806"/>
      <c r="ITK139" s="806"/>
      <c r="ITL139" s="806"/>
      <c r="ITM139" s="806"/>
      <c r="ITN139" s="806"/>
      <c r="ITO139" s="806"/>
      <c r="ITP139" s="806"/>
      <c r="ITQ139" s="806"/>
      <c r="ITR139" s="806"/>
      <c r="ITS139" s="806"/>
      <c r="ITT139" s="806"/>
      <c r="ITU139" s="806"/>
      <c r="ITV139" s="806"/>
      <c r="ITW139" s="806"/>
      <c r="ITX139" s="806"/>
      <c r="ITY139" s="806"/>
      <c r="ITZ139" s="806"/>
      <c r="IUA139" s="806"/>
      <c r="IUB139" s="806"/>
      <c r="IUC139" s="806"/>
      <c r="IUD139" s="806"/>
      <c r="IUE139" s="806"/>
      <c r="IUF139" s="806"/>
      <c r="IUG139" s="806"/>
      <c r="IUH139" s="806"/>
      <c r="IUI139" s="806"/>
      <c r="IUJ139" s="806"/>
      <c r="IUK139" s="806"/>
      <c r="IUL139" s="806"/>
      <c r="IUM139" s="806"/>
      <c r="IUN139" s="806"/>
      <c r="IUO139" s="806"/>
      <c r="IUP139" s="806"/>
      <c r="IUQ139" s="806"/>
      <c r="IUR139" s="806"/>
      <c r="IUS139" s="806"/>
      <c r="IUT139" s="806"/>
      <c r="IUU139" s="806"/>
      <c r="IUV139" s="806"/>
      <c r="IUW139" s="806"/>
      <c r="IUX139" s="806"/>
      <c r="IUY139" s="806"/>
      <c r="IUZ139" s="806"/>
      <c r="IVA139" s="806"/>
      <c r="IVB139" s="806"/>
      <c r="IVC139" s="806"/>
      <c r="IVD139" s="806"/>
      <c r="IVE139" s="806"/>
      <c r="IVF139" s="806"/>
      <c r="IVG139" s="806"/>
      <c r="IVH139" s="806"/>
      <c r="IVI139" s="806"/>
      <c r="IVJ139" s="806"/>
      <c r="IVK139" s="806"/>
      <c r="IVL139" s="806"/>
      <c r="IVM139" s="806"/>
      <c r="IVN139" s="806"/>
      <c r="IVO139" s="806"/>
      <c r="IVP139" s="806"/>
      <c r="IVQ139" s="806"/>
      <c r="IVR139" s="806"/>
      <c r="IVS139" s="806"/>
      <c r="IVT139" s="806"/>
      <c r="IVU139" s="806"/>
      <c r="IVV139" s="806"/>
      <c r="IVW139" s="806"/>
      <c r="IVX139" s="806"/>
      <c r="IVY139" s="806"/>
      <c r="IVZ139" s="806"/>
      <c r="IWA139" s="806"/>
      <c r="IWB139" s="806"/>
      <c r="IWC139" s="806"/>
      <c r="IWD139" s="806"/>
      <c r="IWE139" s="806"/>
      <c r="IWF139" s="806"/>
      <c r="IWG139" s="806"/>
      <c r="IWH139" s="806"/>
      <c r="IWI139" s="806"/>
      <c r="IWJ139" s="806"/>
      <c r="IWK139" s="806"/>
      <c r="IWL139" s="806"/>
      <c r="IWM139" s="806"/>
      <c r="IWN139" s="806"/>
      <c r="IWO139" s="806"/>
      <c r="IWP139" s="806"/>
      <c r="IWQ139" s="806"/>
      <c r="IWR139" s="806"/>
      <c r="IWS139" s="806"/>
      <c r="IWT139" s="806"/>
      <c r="IWU139" s="806"/>
      <c r="IWV139" s="806"/>
      <c r="IWW139" s="806"/>
      <c r="IWX139" s="806"/>
      <c r="IWY139" s="806"/>
      <c r="IWZ139" s="806"/>
      <c r="IXA139" s="806"/>
      <c r="IXB139" s="806"/>
      <c r="IXC139" s="806"/>
      <c r="IXD139" s="806"/>
      <c r="IXE139" s="806"/>
      <c r="IXF139" s="806"/>
      <c r="IXG139" s="806"/>
      <c r="IXH139" s="806"/>
      <c r="IXI139" s="806"/>
      <c r="IXJ139" s="806"/>
      <c r="IXK139" s="806"/>
      <c r="IXL139" s="806"/>
      <c r="IXM139" s="806"/>
      <c r="IXN139" s="806"/>
      <c r="IXO139" s="806"/>
      <c r="IXP139" s="806"/>
      <c r="IXQ139" s="806"/>
      <c r="IXR139" s="806"/>
      <c r="IXS139" s="806"/>
      <c r="IXT139" s="806"/>
      <c r="IXU139" s="806"/>
      <c r="IXV139" s="806"/>
      <c r="IXW139" s="806"/>
      <c r="IXX139" s="806"/>
      <c r="IXY139" s="806"/>
      <c r="IXZ139" s="806"/>
      <c r="IYA139" s="806"/>
      <c r="IYB139" s="806"/>
      <c r="IYC139" s="806"/>
      <c r="IYD139" s="806"/>
      <c r="IYE139" s="806"/>
      <c r="IYF139" s="806"/>
      <c r="IYG139" s="806"/>
      <c r="IYH139" s="806"/>
      <c r="IYI139" s="806"/>
      <c r="IYJ139" s="806"/>
      <c r="IYK139" s="806"/>
      <c r="IYL139" s="806"/>
      <c r="IYM139" s="806"/>
      <c r="IYN139" s="806"/>
      <c r="IYO139" s="806"/>
      <c r="IYP139" s="806"/>
      <c r="IYQ139" s="806"/>
      <c r="IYR139" s="806"/>
      <c r="IYS139" s="806"/>
      <c r="IYT139" s="806"/>
      <c r="IYU139" s="806"/>
      <c r="IYV139" s="806"/>
      <c r="IYW139" s="806"/>
      <c r="IYX139" s="806"/>
      <c r="IYY139" s="806"/>
      <c r="IYZ139" s="806"/>
      <c r="IZA139" s="806"/>
      <c r="IZB139" s="806"/>
      <c r="IZC139" s="806"/>
      <c r="IZD139" s="806"/>
      <c r="IZE139" s="806"/>
      <c r="IZF139" s="806"/>
      <c r="IZG139" s="806"/>
      <c r="IZH139" s="806"/>
      <c r="IZI139" s="806"/>
      <c r="IZJ139" s="806"/>
      <c r="IZK139" s="806"/>
      <c r="IZL139" s="806"/>
      <c r="IZM139" s="806"/>
      <c r="IZN139" s="806"/>
      <c r="IZO139" s="806"/>
      <c r="IZP139" s="806"/>
      <c r="IZQ139" s="806"/>
      <c r="IZR139" s="806"/>
      <c r="IZS139" s="806"/>
      <c r="IZT139" s="806"/>
      <c r="IZU139" s="806"/>
      <c r="IZV139" s="806"/>
      <c r="IZW139" s="806"/>
      <c r="IZX139" s="806"/>
      <c r="IZY139" s="806"/>
      <c r="IZZ139" s="806"/>
      <c r="JAA139" s="806"/>
      <c r="JAB139" s="806"/>
      <c r="JAC139" s="806"/>
      <c r="JAD139" s="806"/>
      <c r="JAE139" s="806"/>
      <c r="JAF139" s="806"/>
      <c r="JAG139" s="806"/>
      <c r="JAH139" s="806"/>
      <c r="JAI139" s="806"/>
      <c r="JAJ139" s="806"/>
      <c r="JAK139" s="806"/>
      <c r="JAL139" s="806"/>
      <c r="JAM139" s="806"/>
      <c r="JAN139" s="806"/>
      <c r="JAO139" s="806"/>
      <c r="JAP139" s="806"/>
      <c r="JAQ139" s="806"/>
      <c r="JAR139" s="806"/>
      <c r="JAS139" s="806"/>
      <c r="JAT139" s="806"/>
      <c r="JAU139" s="806"/>
      <c r="JAV139" s="806"/>
      <c r="JAW139" s="806"/>
      <c r="JAX139" s="806"/>
      <c r="JAY139" s="806"/>
      <c r="JAZ139" s="806"/>
      <c r="JBA139" s="806"/>
      <c r="JBB139" s="806"/>
      <c r="JBC139" s="806"/>
      <c r="JBD139" s="806"/>
      <c r="JBE139" s="806"/>
      <c r="JBF139" s="806"/>
      <c r="JBG139" s="806"/>
      <c r="JBH139" s="806"/>
      <c r="JBI139" s="806"/>
      <c r="JBJ139" s="806"/>
      <c r="JBK139" s="806"/>
      <c r="JBL139" s="806"/>
      <c r="JBM139" s="806"/>
      <c r="JBN139" s="806"/>
      <c r="JBO139" s="806"/>
      <c r="JBP139" s="806"/>
      <c r="JBQ139" s="806"/>
      <c r="JBR139" s="806"/>
      <c r="JBS139" s="806"/>
      <c r="JBT139" s="806"/>
      <c r="JBU139" s="806"/>
      <c r="JBV139" s="806"/>
      <c r="JBW139" s="806"/>
      <c r="JBX139" s="806"/>
      <c r="JBY139" s="806"/>
      <c r="JBZ139" s="806"/>
      <c r="JCA139" s="806"/>
      <c r="JCB139" s="806"/>
      <c r="JCC139" s="806"/>
      <c r="JCD139" s="806"/>
      <c r="JCE139" s="806"/>
      <c r="JCF139" s="806"/>
      <c r="JCG139" s="806"/>
      <c r="JCH139" s="806"/>
      <c r="JCI139" s="806"/>
      <c r="JCJ139" s="806"/>
      <c r="JCK139" s="806"/>
      <c r="JCL139" s="806"/>
      <c r="JCM139" s="806"/>
      <c r="JCN139" s="806"/>
      <c r="JCO139" s="806"/>
      <c r="JCP139" s="806"/>
      <c r="JCQ139" s="806"/>
      <c r="JCR139" s="806"/>
      <c r="JCS139" s="806"/>
      <c r="JCT139" s="806"/>
      <c r="JCU139" s="806"/>
      <c r="JCV139" s="806"/>
      <c r="JCW139" s="806"/>
      <c r="JCX139" s="806"/>
      <c r="JCY139" s="806"/>
      <c r="JCZ139" s="806"/>
      <c r="JDA139" s="806"/>
      <c r="JDB139" s="806"/>
      <c r="JDC139" s="806"/>
      <c r="JDD139" s="806"/>
      <c r="JDE139" s="806"/>
      <c r="JDF139" s="806"/>
      <c r="JDG139" s="806"/>
      <c r="JDH139" s="806"/>
      <c r="JDI139" s="806"/>
      <c r="JDJ139" s="806"/>
      <c r="JDK139" s="806"/>
      <c r="JDL139" s="806"/>
      <c r="JDM139" s="806"/>
      <c r="JDN139" s="806"/>
      <c r="JDO139" s="806"/>
      <c r="JDP139" s="806"/>
      <c r="JDQ139" s="806"/>
      <c r="JDR139" s="806"/>
      <c r="JDS139" s="806"/>
      <c r="JDT139" s="806"/>
      <c r="JDU139" s="806"/>
      <c r="JDV139" s="806"/>
      <c r="JDW139" s="806"/>
      <c r="JDX139" s="806"/>
      <c r="JDY139" s="806"/>
      <c r="JDZ139" s="806"/>
      <c r="JEA139" s="806"/>
      <c r="JEB139" s="806"/>
      <c r="JEC139" s="806"/>
      <c r="JED139" s="806"/>
      <c r="JEE139" s="806"/>
      <c r="JEF139" s="806"/>
      <c r="JEG139" s="806"/>
      <c r="JEH139" s="806"/>
      <c r="JEI139" s="806"/>
      <c r="JEJ139" s="806"/>
      <c r="JEK139" s="806"/>
      <c r="JEL139" s="806"/>
      <c r="JEM139" s="806"/>
      <c r="JEN139" s="806"/>
      <c r="JEO139" s="806"/>
      <c r="JEP139" s="806"/>
      <c r="JEQ139" s="806"/>
      <c r="JER139" s="806"/>
      <c r="JES139" s="806"/>
      <c r="JET139" s="806"/>
      <c r="JEU139" s="806"/>
      <c r="JEV139" s="806"/>
      <c r="JEW139" s="806"/>
      <c r="JEX139" s="806"/>
      <c r="JEY139" s="806"/>
      <c r="JEZ139" s="806"/>
      <c r="JFA139" s="806"/>
      <c r="JFB139" s="806"/>
      <c r="JFC139" s="806"/>
      <c r="JFD139" s="806"/>
      <c r="JFE139" s="806"/>
      <c r="JFF139" s="806"/>
      <c r="JFG139" s="806"/>
      <c r="JFH139" s="806"/>
      <c r="JFI139" s="806"/>
      <c r="JFJ139" s="806"/>
      <c r="JFK139" s="806"/>
      <c r="JFL139" s="806"/>
      <c r="JFM139" s="806"/>
      <c r="JFN139" s="806"/>
      <c r="JFO139" s="806"/>
      <c r="JFP139" s="806"/>
      <c r="JFQ139" s="806"/>
      <c r="JFR139" s="806"/>
      <c r="JFS139" s="806"/>
      <c r="JFT139" s="806"/>
      <c r="JFU139" s="806"/>
      <c r="JFV139" s="806"/>
      <c r="JFW139" s="806"/>
      <c r="JFX139" s="806"/>
      <c r="JFY139" s="806"/>
      <c r="JFZ139" s="806"/>
      <c r="JGA139" s="806"/>
      <c r="JGB139" s="806"/>
      <c r="JGC139" s="806"/>
      <c r="JGD139" s="806"/>
      <c r="JGE139" s="806"/>
      <c r="JGF139" s="806"/>
      <c r="JGG139" s="806"/>
      <c r="JGH139" s="806"/>
      <c r="JGI139" s="806"/>
      <c r="JGJ139" s="806"/>
      <c r="JGK139" s="806"/>
      <c r="JGL139" s="806"/>
      <c r="JGM139" s="806"/>
      <c r="JGN139" s="806"/>
      <c r="JGO139" s="806"/>
      <c r="JGP139" s="806"/>
      <c r="JGQ139" s="806"/>
      <c r="JGR139" s="806"/>
      <c r="JGS139" s="806"/>
      <c r="JGT139" s="806"/>
      <c r="JGU139" s="806"/>
      <c r="JGV139" s="806"/>
      <c r="JGW139" s="806"/>
      <c r="JGX139" s="806"/>
      <c r="JGY139" s="806"/>
      <c r="JGZ139" s="806"/>
      <c r="JHA139" s="806"/>
      <c r="JHB139" s="806"/>
      <c r="JHC139" s="806"/>
      <c r="JHD139" s="806"/>
      <c r="JHE139" s="806"/>
      <c r="JHF139" s="806"/>
      <c r="JHG139" s="806"/>
      <c r="JHH139" s="806"/>
      <c r="JHI139" s="806"/>
      <c r="JHJ139" s="806"/>
      <c r="JHK139" s="806"/>
      <c r="JHL139" s="806"/>
      <c r="JHM139" s="806"/>
      <c r="JHN139" s="806"/>
      <c r="JHO139" s="806"/>
      <c r="JHP139" s="806"/>
      <c r="JHQ139" s="806"/>
      <c r="JHR139" s="806"/>
      <c r="JHS139" s="806"/>
      <c r="JHT139" s="806"/>
      <c r="JHU139" s="806"/>
      <c r="JHV139" s="806"/>
      <c r="JHW139" s="806"/>
      <c r="JHX139" s="806"/>
      <c r="JHY139" s="806"/>
      <c r="JHZ139" s="806"/>
      <c r="JIA139" s="806"/>
      <c r="JIB139" s="806"/>
      <c r="JIC139" s="806"/>
      <c r="JID139" s="806"/>
      <c r="JIE139" s="806"/>
      <c r="JIF139" s="806"/>
      <c r="JIG139" s="806"/>
      <c r="JIH139" s="806"/>
      <c r="JII139" s="806"/>
      <c r="JIJ139" s="806"/>
      <c r="JIK139" s="806"/>
      <c r="JIL139" s="806"/>
      <c r="JIM139" s="806"/>
      <c r="JIN139" s="806"/>
      <c r="JIO139" s="806"/>
      <c r="JIP139" s="806"/>
      <c r="JIQ139" s="806"/>
      <c r="JIR139" s="806"/>
      <c r="JIS139" s="806"/>
      <c r="JIT139" s="806"/>
      <c r="JIU139" s="806"/>
      <c r="JIV139" s="806"/>
      <c r="JIW139" s="806"/>
      <c r="JIX139" s="806"/>
      <c r="JIY139" s="806"/>
      <c r="JIZ139" s="806"/>
      <c r="JJA139" s="806"/>
      <c r="JJB139" s="806"/>
      <c r="JJC139" s="806"/>
      <c r="JJD139" s="806"/>
      <c r="JJE139" s="806"/>
      <c r="JJF139" s="806"/>
      <c r="JJG139" s="806"/>
      <c r="JJH139" s="806"/>
      <c r="JJI139" s="806"/>
      <c r="JJJ139" s="806"/>
      <c r="JJK139" s="806"/>
      <c r="JJL139" s="806"/>
      <c r="JJM139" s="806"/>
      <c r="JJN139" s="806"/>
      <c r="JJO139" s="806"/>
      <c r="JJP139" s="806"/>
      <c r="JJQ139" s="806"/>
      <c r="JJR139" s="806"/>
      <c r="JJS139" s="806"/>
      <c r="JJT139" s="806"/>
      <c r="JJU139" s="806"/>
      <c r="JJV139" s="806"/>
      <c r="JJW139" s="806"/>
      <c r="JJX139" s="806"/>
      <c r="JJY139" s="806"/>
      <c r="JJZ139" s="806"/>
      <c r="JKA139" s="806"/>
      <c r="JKB139" s="806"/>
      <c r="JKC139" s="806"/>
      <c r="JKD139" s="806"/>
      <c r="JKE139" s="806"/>
      <c r="JKF139" s="806"/>
      <c r="JKG139" s="806"/>
      <c r="JKH139" s="806"/>
      <c r="JKI139" s="806"/>
      <c r="JKJ139" s="806"/>
      <c r="JKK139" s="806"/>
      <c r="JKL139" s="806"/>
      <c r="JKM139" s="806"/>
      <c r="JKN139" s="806"/>
      <c r="JKO139" s="806"/>
      <c r="JKP139" s="806"/>
      <c r="JKQ139" s="806"/>
      <c r="JKR139" s="806"/>
      <c r="JKS139" s="806"/>
      <c r="JKT139" s="806"/>
      <c r="JKU139" s="806"/>
      <c r="JKV139" s="806"/>
      <c r="JKW139" s="806"/>
      <c r="JKX139" s="806"/>
      <c r="JKY139" s="806"/>
      <c r="JKZ139" s="806"/>
      <c r="JLA139" s="806"/>
      <c r="JLB139" s="806"/>
      <c r="JLC139" s="806"/>
      <c r="JLD139" s="806"/>
      <c r="JLE139" s="806"/>
      <c r="JLF139" s="806"/>
      <c r="JLG139" s="806"/>
      <c r="JLH139" s="806"/>
      <c r="JLI139" s="806"/>
      <c r="JLJ139" s="806"/>
      <c r="JLK139" s="806"/>
      <c r="JLL139" s="806"/>
      <c r="JLM139" s="806"/>
      <c r="JLN139" s="806"/>
      <c r="JLO139" s="806"/>
      <c r="JLP139" s="806"/>
      <c r="JLQ139" s="806"/>
      <c r="JLR139" s="806"/>
      <c r="JLS139" s="806"/>
      <c r="JLT139" s="806"/>
      <c r="JLU139" s="806"/>
      <c r="JLV139" s="806"/>
      <c r="JLW139" s="806"/>
      <c r="JLX139" s="806"/>
      <c r="JLY139" s="806"/>
      <c r="JLZ139" s="806"/>
      <c r="JMA139" s="806"/>
      <c r="JMB139" s="806"/>
      <c r="JMC139" s="806"/>
      <c r="JMD139" s="806"/>
      <c r="JME139" s="806"/>
      <c r="JMF139" s="806"/>
      <c r="JMG139" s="806"/>
      <c r="JMH139" s="806"/>
      <c r="JMI139" s="806"/>
      <c r="JMJ139" s="806"/>
      <c r="JMK139" s="806"/>
      <c r="JML139" s="806"/>
      <c r="JMM139" s="806"/>
      <c r="JMN139" s="806"/>
      <c r="JMO139" s="806"/>
      <c r="JMP139" s="806"/>
      <c r="JMQ139" s="806"/>
      <c r="JMR139" s="806"/>
      <c r="JMS139" s="806"/>
      <c r="JMT139" s="806"/>
      <c r="JMU139" s="806"/>
      <c r="JMV139" s="806"/>
      <c r="JMW139" s="806"/>
      <c r="JMX139" s="806"/>
      <c r="JMY139" s="806"/>
      <c r="JMZ139" s="806"/>
      <c r="JNA139" s="806"/>
      <c r="JNB139" s="806"/>
      <c r="JNC139" s="806"/>
      <c r="JND139" s="806"/>
      <c r="JNE139" s="806"/>
      <c r="JNF139" s="806"/>
      <c r="JNG139" s="806"/>
      <c r="JNH139" s="806"/>
      <c r="JNI139" s="806"/>
      <c r="JNJ139" s="806"/>
      <c r="JNK139" s="806"/>
      <c r="JNL139" s="806"/>
      <c r="JNM139" s="806"/>
      <c r="JNN139" s="806"/>
      <c r="JNO139" s="806"/>
      <c r="JNP139" s="806"/>
      <c r="JNQ139" s="806"/>
      <c r="JNR139" s="806"/>
      <c r="JNS139" s="806"/>
      <c r="JNT139" s="806"/>
      <c r="JNU139" s="806"/>
      <c r="JNV139" s="806"/>
      <c r="JNW139" s="806"/>
      <c r="JNX139" s="806"/>
      <c r="JNY139" s="806"/>
      <c r="JNZ139" s="806"/>
      <c r="JOA139" s="806"/>
      <c r="JOB139" s="806"/>
      <c r="JOC139" s="806"/>
      <c r="JOD139" s="806"/>
      <c r="JOE139" s="806"/>
      <c r="JOF139" s="806"/>
      <c r="JOG139" s="806"/>
      <c r="JOH139" s="806"/>
      <c r="JOI139" s="806"/>
      <c r="JOJ139" s="806"/>
      <c r="JOK139" s="806"/>
      <c r="JOL139" s="806"/>
      <c r="JOM139" s="806"/>
      <c r="JON139" s="806"/>
      <c r="JOO139" s="806"/>
      <c r="JOP139" s="806"/>
      <c r="JOQ139" s="806"/>
      <c r="JOR139" s="806"/>
      <c r="JOS139" s="806"/>
      <c r="JOT139" s="806"/>
      <c r="JOU139" s="806"/>
      <c r="JOV139" s="806"/>
      <c r="JOW139" s="806"/>
      <c r="JOX139" s="806"/>
      <c r="JOY139" s="806"/>
      <c r="JOZ139" s="806"/>
      <c r="JPA139" s="806"/>
      <c r="JPB139" s="806"/>
      <c r="JPC139" s="806"/>
      <c r="JPD139" s="806"/>
      <c r="JPE139" s="806"/>
      <c r="JPF139" s="806"/>
      <c r="JPG139" s="806"/>
      <c r="JPH139" s="806"/>
      <c r="JPI139" s="806"/>
      <c r="JPJ139" s="806"/>
      <c r="JPK139" s="806"/>
      <c r="JPL139" s="806"/>
      <c r="JPM139" s="806"/>
      <c r="JPN139" s="806"/>
      <c r="JPO139" s="806"/>
      <c r="JPP139" s="806"/>
      <c r="JPQ139" s="806"/>
      <c r="JPR139" s="806"/>
      <c r="JPS139" s="806"/>
      <c r="JPT139" s="806"/>
      <c r="JPU139" s="806"/>
      <c r="JPV139" s="806"/>
      <c r="JPW139" s="806"/>
      <c r="JPX139" s="806"/>
      <c r="JPY139" s="806"/>
      <c r="JPZ139" s="806"/>
      <c r="JQA139" s="806"/>
      <c r="JQB139" s="806"/>
      <c r="JQC139" s="806"/>
      <c r="JQD139" s="806"/>
      <c r="JQE139" s="806"/>
      <c r="JQF139" s="806"/>
      <c r="JQG139" s="806"/>
      <c r="JQH139" s="806"/>
      <c r="JQI139" s="806"/>
      <c r="JQJ139" s="806"/>
      <c r="JQK139" s="806"/>
      <c r="JQL139" s="806"/>
      <c r="JQM139" s="806"/>
      <c r="JQN139" s="806"/>
      <c r="JQO139" s="806"/>
      <c r="JQP139" s="806"/>
      <c r="JQQ139" s="806"/>
      <c r="JQR139" s="806"/>
      <c r="JQS139" s="806"/>
      <c r="JQT139" s="806"/>
      <c r="JQU139" s="806"/>
      <c r="JQV139" s="806"/>
      <c r="JQW139" s="806"/>
      <c r="JQX139" s="806"/>
      <c r="JQY139" s="806"/>
      <c r="JQZ139" s="806"/>
      <c r="JRA139" s="806"/>
      <c r="JRB139" s="806"/>
      <c r="JRC139" s="806"/>
      <c r="JRD139" s="806"/>
      <c r="JRE139" s="806"/>
      <c r="JRF139" s="806"/>
      <c r="JRG139" s="806"/>
      <c r="JRH139" s="806"/>
      <c r="JRI139" s="806"/>
      <c r="JRJ139" s="806"/>
      <c r="JRK139" s="806"/>
      <c r="JRL139" s="806"/>
      <c r="JRM139" s="806"/>
      <c r="JRN139" s="806"/>
      <c r="JRO139" s="806"/>
      <c r="JRP139" s="806"/>
      <c r="JRQ139" s="806"/>
      <c r="JRR139" s="806"/>
      <c r="JRS139" s="806"/>
      <c r="JRT139" s="806"/>
      <c r="JRU139" s="806"/>
      <c r="JRV139" s="806"/>
      <c r="JRW139" s="806"/>
      <c r="JRX139" s="806"/>
      <c r="JRY139" s="806"/>
      <c r="JRZ139" s="806"/>
      <c r="JSA139" s="806"/>
      <c r="JSB139" s="806"/>
      <c r="JSC139" s="806"/>
      <c r="JSD139" s="806"/>
      <c r="JSE139" s="806"/>
      <c r="JSF139" s="806"/>
      <c r="JSG139" s="806"/>
      <c r="JSH139" s="806"/>
      <c r="JSI139" s="806"/>
      <c r="JSJ139" s="806"/>
      <c r="JSK139" s="806"/>
      <c r="JSL139" s="806"/>
      <c r="JSM139" s="806"/>
      <c r="JSN139" s="806"/>
      <c r="JSO139" s="806"/>
      <c r="JSP139" s="806"/>
      <c r="JSQ139" s="806"/>
      <c r="JSR139" s="806"/>
      <c r="JSS139" s="806"/>
      <c r="JST139" s="806"/>
      <c r="JSU139" s="806"/>
      <c r="JSV139" s="806"/>
      <c r="JSW139" s="806"/>
      <c r="JSX139" s="806"/>
      <c r="JSY139" s="806"/>
      <c r="JSZ139" s="806"/>
      <c r="JTA139" s="806"/>
      <c r="JTB139" s="806"/>
      <c r="JTC139" s="806"/>
      <c r="JTD139" s="806"/>
      <c r="JTE139" s="806"/>
      <c r="JTF139" s="806"/>
      <c r="JTG139" s="806"/>
      <c r="JTH139" s="806"/>
      <c r="JTI139" s="806"/>
      <c r="JTJ139" s="806"/>
      <c r="JTK139" s="806"/>
      <c r="JTL139" s="806"/>
      <c r="JTM139" s="806"/>
      <c r="JTN139" s="806"/>
      <c r="JTO139" s="806"/>
      <c r="JTP139" s="806"/>
      <c r="JTQ139" s="806"/>
      <c r="JTR139" s="806"/>
      <c r="JTS139" s="806"/>
      <c r="JTT139" s="806"/>
      <c r="JTU139" s="806"/>
      <c r="JTV139" s="806"/>
      <c r="JTW139" s="806"/>
      <c r="JTX139" s="806"/>
      <c r="JTY139" s="806"/>
      <c r="JTZ139" s="806"/>
      <c r="JUA139" s="806"/>
      <c r="JUB139" s="806"/>
      <c r="JUC139" s="806"/>
      <c r="JUD139" s="806"/>
      <c r="JUE139" s="806"/>
      <c r="JUF139" s="806"/>
      <c r="JUG139" s="806"/>
      <c r="JUH139" s="806"/>
      <c r="JUI139" s="806"/>
      <c r="JUJ139" s="806"/>
      <c r="JUK139" s="806"/>
      <c r="JUL139" s="806"/>
      <c r="JUM139" s="806"/>
      <c r="JUN139" s="806"/>
      <c r="JUO139" s="806"/>
      <c r="JUP139" s="806"/>
      <c r="JUQ139" s="806"/>
      <c r="JUR139" s="806"/>
      <c r="JUS139" s="806"/>
      <c r="JUT139" s="806"/>
      <c r="JUU139" s="806"/>
      <c r="JUV139" s="806"/>
      <c r="JUW139" s="806"/>
      <c r="JUX139" s="806"/>
      <c r="JUY139" s="806"/>
      <c r="JUZ139" s="806"/>
      <c r="JVA139" s="806"/>
      <c r="JVB139" s="806"/>
      <c r="JVC139" s="806"/>
      <c r="JVD139" s="806"/>
      <c r="JVE139" s="806"/>
      <c r="JVF139" s="806"/>
      <c r="JVG139" s="806"/>
      <c r="JVH139" s="806"/>
      <c r="JVI139" s="806"/>
      <c r="JVJ139" s="806"/>
      <c r="JVK139" s="806"/>
      <c r="JVL139" s="806"/>
      <c r="JVM139" s="806"/>
      <c r="JVN139" s="806"/>
      <c r="JVO139" s="806"/>
      <c r="JVP139" s="806"/>
      <c r="JVQ139" s="806"/>
      <c r="JVR139" s="806"/>
      <c r="JVS139" s="806"/>
      <c r="JVT139" s="806"/>
      <c r="JVU139" s="806"/>
      <c r="JVV139" s="806"/>
      <c r="JVW139" s="806"/>
      <c r="JVX139" s="806"/>
      <c r="JVY139" s="806"/>
      <c r="JVZ139" s="806"/>
      <c r="JWA139" s="806"/>
      <c r="JWB139" s="806"/>
      <c r="JWC139" s="806"/>
      <c r="JWD139" s="806"/>
      <c r="JWE139" s="806"/>
      <c r="JWF139" s="806"/>
      <c r="JWG139" s="806"/>
      <c r="JWH139" s="806"/>
      <c r="JWI139" s="806"/>
      <c r="JWJ139" s="806"/>
      <c r="JWK139" s="806"/>
      <c r="JWL139" s="806"/>
      <c r="JWM139" s="806"/>
      <c r="JWN139" s="806"/>
      <c r="JWO139" s="806"/>
      <c r="JWP139" s="806"/>
      <c r="JWQ139" s="806"/>
      <c r="JWR139" s="806"/>
      <c r="JWS139" s="806"/>
      <c r="JWT139" s="806"/>
      <c r="JWU139" s="806"/>
      <c r="JWV139" s="806"/>
      <c r="JWW139" s="806"/>
      <c r="JWX139" s="806"/>
      <c r="JWY139" s="806"/>
      <c r="JWZ139" s="806"/>
      <c r="JXA139" s="806"/>
      <c r="JXB139" s="806"/>
      <c r="JXC139" s="806"/>
      <c r="JXD139" s="806"/>
      <c r="JXE139" s="806"/>
      <c r="JXF139" s="806"/>
      <c r="JXG139" s="806"/>
      <c r="JXH139" s="806"/>
      <c r="JXI139" s="806"/>
      <c r="JXJ139" s="806"/>
      <c r="JXK139" s="806"/>
      <c r="JXL139" s="806"/>
      <c r="JXM139" s="806"/>
      <c r="JXN139" s="806"/>
      <c r="JXO139" s="806"/>
      <c r="JXP139" s="806"/>
      <c r="JXQ139" s="806"/>
      <c r="JXR139" s="806"/>
      <c r="JXS139" s="806"/>
      <c r="JXT139" s="806"/>
      <c r="JXU139" s="806"/>
      <c r="JXV139" s="806"/>
      <c r="JXW139" s="806"/>
      <c r="JXX139" s="806"/>
      <c r="JXY139" s="806"/>
      <c r="JXZ139" s="806"/>
      <c r="JYA139" s="806"/>
      <c r="JYB139" s="806"/>
      <c r="JYC139" s="806"/>
      <c r="JYD139" s="806"/>
      <c r="JYE139" s="806"/>
      <c r="JYF139" s="806"/>
      <c r="JYG139" s="806"/>
      <c r="JYH139" s="806"/>
      <c r="JYI139" s="806"/>
      <c r="JYJ139" s="806"/>
      <c r="JYK139" s="806"/>
      <c r="JYL139" s="806"/>
      <c r="JYM139" s="806"/>
      <c r="JYN139" s="806"/>
      <c r="JYO139" s="806"/>
      <c r="JYP139" s="806"/>
      <c r="JYQ139" s="806"/>
      <c r="JYR139" s="806"/>
      <c r="JYS139" s="806"/>
      <c r="JYT139" s="806"/>
      <c r="JYU139" s="806"/>
      <c r="JYV139" s="806"/>
      <c r="JYW139" s="806"/>
      <c r="JYX139" s="806"/>
      <c r="JYY139" s="806"/>
      <c r="JYZ139" s="806"/>
      <c r="JZA139" s="806"/>
      <c r="JZB139" s="806"/>
      <c r="JZC139" s="806"/>
      <c r="JZD139" s="806"/>
      <c r="JZE139" s="806"/>
      <c r="JZF139" s="806"/>
      <c r="JZG139" s="806"/>
      <c r="JZH139" s="806"/>
      <c r="JZI139" s="806"/>
      <c r="JZJ139" s="806"/>
      <c r="JZK139" s="806"/>
      <c r="JZL139" s="806"/>
      <c r="JZM139" s="806"/>
      <c r="JZN139" s="806"/>
      <c r="JZO139" s="806"/>
      <c r="JZP139" s="806"/>
      <c r="JZQ139" s="806"/>
      <c r="JZR139" s="806"/>
      <c r="JZS139" s="806"/>
      <c r="JZT139" s="806"/>
      <c r="JZU139" s="806"/>
      <c r="JZV139" s="806"/>
      <c r="JZW139" s="806"/>
      <c r="JZX139" s="806"/>
      <c r="JZY139" s="806"/>
      <c r="JZZ139" s="806"/>
      <c r="KAA139" s="806"/>
      <c r="KAB139" s="806"/>
      <c r="KAC139" s="806"/>
      <c r="KAD139" s="806"/>
      <c r="KAE139" s="806"/>
      <c r="KAF139" s="806"/>
      <c r="KAG139" s="806"/>
      <c r="KAH139" s="806"/>
      <c r="KAI139" s="806"/>
      <c r="KAJ139" s="806"/>
      <c r="KAK139" s="806"/>
      <c r="KAL139" s="806"/>
      <c r="KAM139" s="806"/>
      <c r="KAN139" s="806"/>
      <c r="KAO139" s="806"/>
      <c r="KAP139" s="806"/>
      <c r="KAQ139" s="806"/>
      <c r="KAR139" s="806"/>
      <c r="KAS139" s="806"/>
      <c r="KAT139" s="806"/>
      <c r="KAU139" s="806"/>
      <c r="KAV139" s="806"/>
      <c r="KAW139" s="806"/>
      <c r="KAX139" s="806"/>
      <c r="KAY139" s="806"/>
      <c r="KAZ139" s="806"/>
      <c r="KBA139" s="806"/>
      <c r="KBB139" s="806"/>
      <c r="KBC139" s="806"/>
      <c r="KBD139" s="806"/>
      <c r="KBE139" s="806"/>
      <c r="KBF139" s="806"/>
      <c r="KBG139" s="806"/>
      <c r="KBH139" s="806"/>
      <c r="KBI139" s="806"/>
      <c r="KBJ139" s="806"/>
      <c r="KBK139" s="806"/>
      <c r="KBL139" s="806"/>
      <c r="KBM139" s="806"/>
      <c r="KBN139" s="806"/>
      <c r="KBO139" s="806"/>
      <c r="KBP139" s="806"/>
      <c r="KBQ139" s="806"/>
      <c r="KBR139" s="806"/>
      <c r="KBS139" s="806"/>
      <c r="KBT139" s="806"/>
      <c r="KBU139" s="806"/>
      <c r="KBV139" s="806"/>
      <c r="KBW139" s="806"/>
      <c r="KBX139" s="806"/>
      <c r="KBY139" s="806"/>
      <c r="KBZ139" s="806"/>
      <c r="KCA139" s="806"/>
      <c r="KCB139" s="806"/>
      <c r="KCC139" s="806"/>
      <c r="KCD139" s="806"/>
      <c r="KCE139" s="806"/>
      <c r="KCF139" s="806"/>
      <c r="KCG139" s="806"/>
      <c r="KCH139" s="806"/>
      <c r="KCI139" s="806"/>
      <c r="KCJ139" s="806"/>
      <c r="KCK139" s="806"/>
      <c r="KCL139" s="806"/>
      <c r="KCM139" s="806"/>
      <c r="KCN139" s="806"/>
      <c r="KCO139" s="806"/>
      <c r="KCP139" s="806"/>
      <c r="KCQ139" s="806"/>
      <c r="KCR139" s="806"/>
      <c r="KCS139" s="806"/>
      <c r="KCT139" s="806"/>
      <c r="KCU139" s="806"/>
      <c r="KCV139" s="806"/>
      <c r="KCW139" s="806"/>
      <c r="KCX139" s="806"/>
      <c r="KCY139" s="806"/>
      <c r="KCZ139" s="806"/>
      <c r="KDA139" s="806"/>
      <c r="KDB139" s="806"/>
      <c r="KDC139" s="806"/>
      <c r="KDD139" s="806"/>
      <c r="KDE139" s="806"/>
      <c r="KDF139" s="806"/>
      <c r="KDG139" s="806"/>
      <c r="KDH139" s="806"/>
      <c r="KDI139" s="806"/>
      <c r="KDJ139" s="806"/>
      <c r="KDK139" s="806"/>
      <c r="KDL139" s="806"/>
      <c r="KDM139" s="806"/>
      <c r="KDN139" s="806"/>
      <c r="KDO139" s="806"/>
      <c r="KDP139" s="806"/>
      <c r="KDQ139" s="806"/>
      <c r="KDR139" s="806"/>
      <c r="KDS139" s="806"/>
      <c r="KDT139" s="806"/>
      <c r="KDU139" s="806"/>
      <c r="KDV139" s="806"/>
      <c r="KDW139" s="806"/>
      <c r="KDX139" s="806"/>
      <c r="KDY139" s="806"/>
      <c r="KDZ139" s="806"/>
      <c r="KEA139" s="806"/>
      <c r="KEB139" s="806"/>
      <c r="KEC139" s="806"/>
      <c r="KED139" s="806"/>
      <c r="KEE139" s="806"/>
      <c r="KEF139" s="806"/>
      <c r="KEG139" s="806"/>
      <c r="KEH139" s="806"/>
      <c r="KEI139" s="806"/>
      <c r="KEJ139" s="806"/>
      <c r="KEK139" s="806"/>
      <c r="KEL139" s="806"/>
      <c r="KEM139" s="806"/>
      <c r="KEN139" s="806"/>
      <c r="KEO139" s="806"/>
      <c r="KEP139" s="806"/>
      <c r="KEQ139" s="806"/>
      <c r="KER139" s="806"/>
      <c r="KES139" s="806"/>
      <c r="KET139" s="806"/>
      <c r="KEU139" s="806"/>
      <c r="KEV139" s="806"/>
      <c r="KEW139" s="806"/>
      <c r="KEX139" s="806"/>
      <c r="KEY139" s="806"/>
      <c r="KEZ139" s="806"/>
      <c r="KFA139" s="806"/>
      <c r="KFB139" s="806"/>
      <c r="KFC139" s="806"/>
      <c r="KFD139" s="806"/>
      <c r="KFE139" s="806"/>
      <c r="KFF139" s="806"/>
      <c r="KFG139" s="806"/>
      <c r="KFH139" s="806"/>
      <c r="KFI139" s="806"/>
      <c r="KFJ139" s="806"/>
      <c r="KFK139" s="806"/>
      <c r="KFL139" s="806"/>
      <c r="KFM139" s="806"/>
      <c r="KFN139" s="806"/>
      <c r="KFO139" s="806"/>
      <c r="KFP139" s="806"/>
      <c r="KFQ139" s="806"/>
      <c r="KFR139" s="806"/>
      <c r="KFS139" s="806"/>
      <c r="KFT139" s="806"/>
      <c r="KFU139" s="806"/>
      <c r="KFV139" s="806"/>
      <c r="KFW139" s="806"/>
      <c r="KFX139" s="806"/>
      <c r="KFY139" s="806"/>
      <c r="KFZ139" s="806"/>
      <c r="KGA139" s="806"/>
      <c r="KGB139" s="806"/>
      <c r="KGC139" s="806"/>
      <c r="KGD139" s="806"/>
      <c r="KGE139" s="806"/>
      <c r="KGF139" s="806"/>
      <c r="KGG139" s="806"/>
      <c r="KGH139" s="806"/>
      <c r="KGI139" s="806"/>
      <c r="KGJ139" s="806"/>
      <c r="KGK139" s="806"/>
      <c r="KGL139" s="806"/>
      <c r="KGM139" s="806"/>
      <c r="KGN139" s="806"/>
      <c r="KGO139" s="806"/>
      <c r="KGP139" s="806"/>
      <c r="KGQ139" s="806"/>
      <c r="KGR139" s="806"/>
      <c r="KGS139" s="806"/>
      <c r="KGT139" s="806"/>
      <c r="KGU139" s="806"/>
      <c r="KGV139" s="806"/>
      <c r="KGW139" s="806"/>
      <c r="KGX139" s="806"/>
      <c r="KGY139" s="806"/>
      <c r="KGZ139" s="806"/>
      <c r="KHA139" s="806"/>
      <c r="KHB139" s="806"/>
      <c r="KHC139" s="806"/>
      <c r="KHD139" s="806"/>
      <c r="KHE139" s="806"/>
      <c r="KHF139" s="806"/>
      <c r="KHG139" s="806"/>
      <c r="KHH139" s="806"/>
      <c r="KHI139" s="806"/>
      <c r="KHJ139" s="806"/>
      <c r="KHK139" s="806"/>
      <c r="KHL139" s="806"/>
      <c r="KHM139" s="806"/>
      <c r="KHN139" s="806"/>
      <c r="KHO139" s="806"/>
      <c r="KHP139" s="806"/>
      <c r="KHQ139" s="806"/>
      <c r="KHR139" s="806"/>
      <c r="KHS139" s="806"/>
      <c r="KHT139" s="806"/>
      <c r="KHU139" s="806"/>
      <c r="KHV139" s="806"/>
      <c r="KHW139" s="806"/>
      <c r="KHX139" s="806"/>
      <c r="KHY139" s="806"/>
      <c r="KHZ139" s="806"/>
      <c r="KIA139" s="806"/>
      <c r="KIB139" s="806"/>
      <c r="KIC139" s="806"/>
      <c r="KID139" s="806"/>
      <c r="KIE139" s="806"/>
      <c r="KIF139" s="806"/>
      <c r="KIG139" s="806"/>
      <c r="KIH139" s="806"/>
      <c r="KII139" s="806"/>
      <c r="KIJ139" s="806"/>
      <c r="KIK139" s="806"/>
      <c r="KIL139" s="806"/>
      <c r="KIM139" s="806"/>
      <c r="KIN139" s="806"/>
      <c r="KIO139" s="806"/>
      <c r="KIP139" s="806"/>
      <c r="KIQ139" s="806"/>
      <c r="KIR139" s="806"/>
      <c r="KIS139" s="806"/>
      <c r="KIT139" s="806"/>
      <c r="KIU139" s="806"/>
      <c r="KIV139" s="806"/>
      <c r="KIW139" s="806"/>
      <c r="KIX139" s="806"/>
      <c r="KIY139" s="806"/>
      <c r="KIZ139" s="806"/>
      <c r="KJA139" s="806"/>
      <c r="KJB139" s="806"/>
      <c r="KJC139" s="806"/>
      <c r="KJD139" s="806"/>
      <c r="KJE139" s="806"/>
      <c r="KJF139" s="806"/>
      <c r="KJG139" s="806"/>
      <c r="KJH139" s="806"/>
      <c r="KJI139" s="806"/>
      <c r="KJJ139" s="806"/>
      <c r="KJK139" s="806"/>
      <c r="KJL139" s="806"/>
      <c r="KJM139" s="806"/>
      <c r="KJN139" s="806"/>
      <c r="KJO139" s="806"/>
      <c r="KJP139" s="806"/>
      <c r="KJQ139" s="806"/>
      <c r="KJR139" s="806"/>
      <c r="KJS139" s="806"/>
      <c r="KJT139" s="806"/>
      <c r="KJU139" s="806"/>
      <c r="KJV139" s="806"/>
      <c r="KJW139" s="806"/>
      <c r="KJX139" s="806"/>
      <c r="KJY139" s="806"/>
      <c r="KJZ139" s="806"/>
      <c r="KKA139" s="806"/>
      <c r="KKB139" s="806"/>
      <c r="KKC139" s="806"/>
      <c r="KKD139" s="806"/>
      <c r="KKE139" s="806"/>
      <c r="KKF139" s="806"/>
      <c r="KKG139" s="806"/>
      <c r="KKH139" s="806"/>
      <c r="KKI139" s="806"/>
      <c r="KKJ139" s="806"/>
      <c r="KKK139" s="806"/>
      <c r="KKL139" s="806"/>
      <c r="KKM139" s="806"/>
      <c r="KKN139" s="806"/>
      <c r="KKO139" s="806"/>
      <c r="KKP139" s="806"/>
      <c r="KKQ139" s="806"/>
      <c r="KKR139" s="806"/>
      <c r="KKS139" s="806"/>
      <c r="KKT139" s="806"/>
      <c r="KKU139" s="806"/>
      <c r="KKV139" s="806"/>
      <c r="KKW139" s="806"/>
      <c r="KKX139" s="806"/>
      <c r="KKY139" s="806"/>
      <c r="KKZ139" s="806"/>
      <c r="KLA139" s="806"/>
      <c r="KLB139" s="806"/>
      <c r="KLC139" s="806"/>
      <c r="KLD139" s="806"/>
      <c r="KLE139" s="806"/>
      <c r="KLF139" s="806"/>
      <c r="KLG139" s="806"/>
      <c r="KLH139" s="806"/>
      <c r="KLI139" s="806"/>
      <c r="KLJ139" s="806"/>
      <c r="KLK139" s="806"/>
      <c r="KLL139" s="806"/>
      <c r="KLM139" s="806"/>
      <c r="KLN139" s="806"/>
      <c r="KLO139" s="806"/>
      <c r="KLP139" s="806"/>
      <c r="KLQ139" s="806"/>
      <c r="KLR139" s="806"/>
      <c r="KLS139" s="806"/>
      <c r="KLT139" s="806"/>
      <c r="KLU139" s="806"/>
      <c r="KLV139" s="806"/>
      <c r="KLW139" s="806"/>
      <c r="KLX139" s="806"/>
      <c r="KLY139" s="806"/>
      <c r="KLZ139" s="806"/>
      <c r="KMA139" s="806"/>
      <c r="KMB139" s="806"/>
      <c r="KMC139" s="806"/>
      <c r="KMD139" s="806"/>
      <c r="KME139" s="806"/>
      <c r="KMF139" s="806"/>
      <c r="KMG139" s="806"/>
      <c r="KMH139" s="806"/>
      <c r="KMI139" s="806"/>
      <c r="KMJ139" s="806"/>
      <c r="KMK139" s="806"/>
      <c r="KML139" s="806"/>
      <c r="KMM139" s="806"/>
      <c r="KMN139" s="806"/>
      <c r="KMO139" s="806"/>
      <c r="KMP139" s="806"/>
      <c r="KMQ139" s="806"/>
      <c r="KMR139" s="806"/>
      <c r="KMS139" s="806"/>
      <c r="KMT139" s="806"/>
      <c r="KMU139" s="806"/>
      <c r="KMV139" s="806"/>
      <c r="KMW139" s="806"/>
      <c r="KMX139" s="806"/>
      <c r="KMY139" s="806"/>
      <c r="KMZ139" s="806"/>
      <c r="KNA139" s="806"/>
      <c r="KNB139" s="806"/>
      <c r="KNC139" s="806"/>
      <c r="KND139" s="806"/>
      <c r="KNE139" s="806"/>
      <c r="KNF139" s="806"/>
      <c r="KNG139" s="806"/>
      <c r="KNH139" s="806"/>
      <c r="KNI139" s="806"/>
      <c r="KNJ139" s="806"/>
      <c r="KNK139" s="806"/>
      <c r="KNL139" s="806"/>
      <c r="KNM139" s="806"/>
      <c r="KNN139" s="806"/>
      <c r="KNO139" s="806"/>
      <c r="KNP139" s="806"/>
      <c r="KNQ139" s="806"/>
      <c r="KNR139" s="806"/>
      <c r="KNS139" s="806"/>
      <c r="KNT139" s="806"/>
      <c r="KNU139" s="806"/>
      <c r="KNV139" s="806"/>
      <c r="KNW139" s="806"/>
      <c r="KNX139" s="806"/>
      <c r="KNY139" s="806"/>
      <c r="KNZ139" s="806"/>
      <c r="KOA139" s="806"/>
      <c r="KOB139" s="806"/>
      <c r="KOC139" s="806"/>
      <c r="KOD139" s="806"/>
      <c r="KOE139" s="806"/>
      <c r="KOF139" s="806"/>
      <c r="KOG139" s="806"/>
      <c r="KOH139" s="806"/>
      <c r="KOI139" s="806"/>
      <c r="KOJ139" s="806"/>
      <c r="KOK139" s="806"/>
      <c r="KOL139" s="806"/>
      <c r="KOM139" s="806"/>
      <c r="KON139" s="806"/>
      <c r="KOO139" s="806"/>
      <c r="KOP139" s="806"/>
      <c r="KOQ139" s="806"/>
      <c r="KOR139" s="806"/>
      <c r="KOS139" s="806"/>
      <c r="KOT139" s="806"/>
      <c r="KOU139" s="806"/>
      <c r="KOV139" s="806"/>
      <c r="KOW139" s="806"/>
      <c r="KOX139" s="806"/>
      <c r="KOY139" s="806"/>
      <c r="KOZ139" s="806"/>
      <c r="KPA139" s="806"/>
      <c r="KPB139" s="806"/>
      <c r="KPC139" s="806"/>
      <c r="KPD139" s="806"/>
      <c r="KPE139" s="806"/>
      <c r="KPF139" s="806"/>
      <c r="KPG139" s="806"/>
      <c r="KPH139" s="806"/>
      <c r="KPI139" s="806"/>
      <c r="KPJ139" s="806"/>
      <c r="KPK139" s="806"/>
      <c r="KPL139" s="806"/>
      <c r="KPM139" s="806"/>
      <c r="KPN139" s="806"/>
      <c r="KPO139" s="806"/>
      <c r="KPP139" s="806"/>
      <c r="KPQ139" s="806"/>
      <c r="KPR139" s="806"/>
      <c r="KPS139" s="806"/>
      <c r="KPT139" s="806"/>
      <c r="KPU139" s="806"/>
      <c r="KPV139" s="806"/>
      <c r="KPW139" s="806"/>
      <c r="KPX139" s="806"/>
      <c r="KPY139" s="806"/>
      <c r="KPZ139" s="806"/>
      <c r="KQA139" s="806"/>
      <c r="KQB139" s="806"/>
      <c r="KQC139" s="806"/>
      <c r="KQD139" s="806"/>
      <c r="KQE139" s="806"/>
      <c r="KQF139" s="806"/>
      <c r="KQG139" s="806"/>
      <c r="KQH139" s="806"/>
      <c r="KQI139" s="806"/>
      <c r="KQJ139" s="806"/>
      <c r="KQK139" s="806"/>
      <c r="KQL139" s="806"/>
      <c r="KQM139" s="806"/>
      <c r="KQN139" s="806"/>
      <c r="KQO139" s="806"/>
      <c r="KQP139" s="806"/>
      <c r="KQQ139" s="806"/>
      <c r="KQR139" s="806"/>
      <c r="KQS139" s="806"/>
      <c r="KQT139" s="806"/>
      <c r="KQU139" s="806"/>
      <c r="KQV139" s="806"/>
      <c r="KQW139" s="806"/>
      <c r="KQX139" s="806"/>
      <c r="KQY139" s="806"/>
      <c r="KQZ139" s="806"/>
      <c r="KRA139" s="806"/>
      <c r="KRB139" s="806"/>
      <c r="KRC139" s="806"/>
      <c r="KRD139" s="806"/>
      <c r="KRE139" s="806"/>
      <c r="KRF139" s="806"/>
      <c r="KRG139" s="806"/>
      <c r="KRH139" s="806"/>
      <c r="KRI139" s="806"/>
      <c r="KRJ139" s="806"/>
      <c r="KRK139" s="806"/>
      <c r="KRL139" s="806"/>
      <c r="KRM139" s="806"/>
      <c r="KRN139" s="806"/>
      <c r="KRO139" s="806"/>
      <c r="KRP139" s="806"/>
      <c r="KRQ139" s="806"/>
      <c r="KRR139" s="806"/>
      <c r="KRS139" s="806"/>
      <c r="KRT139" s="806"/>
      <c r="KRU139" s="806"/>
      <c r="KRV139" s="806"/>
      <c r="KRW139" s="806"/>
      <c r="KRX139" s="806"/>
      <c r="KRY139" s="806"/>
      <c r="KRZ139" s="806"/>
      <c r="KSA139" s="806"/>
      <c r="KSB139" s="806"/>
      <c r="KSC139" s="806"/>
      <c r="KSD139" s="806"/>
      <c r="KSE139" s="806"/>
      <c r="KSF139" s="806"/>
      <c r="KSG139" s="806"/>
      <c r="KSH139" s="806"/>
      <c r="KSI139" s="806"/>
      <c r="KSJ139" s="806"/>
      <c r="KSK139" s="806"/>
      <c r="KSL139" s="806"/>
      <c r="KSM139" s="806"/>
      <c r="KSN139" s="806"/>
      <c r="KSO139" s="806"/>
      <c r="KSP139" s="806"/>
      <c r="KSQ139" s="806"/>
      <c r="KSR139" s="806"/>
      <c r="KSS139" s="806"/>
      <c r="KST139" s="806"/>
      <c r="KSU139" s="806"/>
      <c r="KSV139" s="806"/>
      <c r="KSW139" s="806"/>
      <c r="KSX139" s="806"/>
      <c r="KSY139" s="806"/>
      <c r="KSZ139" s="806"/>
      <c r="KTA139" s="806"/>
      <c r="KTB139" s="806"/>
      <c r="KTC139" s="806"/>
      <c r="KTD139" s="806"/>
      <c r="KTE139" s="806"/>
      <c r="KTF139" s="806"/>
      <c r="KTG139" s="806"/>
      <c r="KTH139" s="806"/>
      <c r="KTI139" s="806"/>
      <c r="KTJ139" s="806"/>
      <c r="KTK139" s="806"/>
      <c r="KTL139" s="806"/>
      <c r="KTM139" s="806"/>
      <c r="KTN139" s="806"/>
      <c r="KTO139" s="806"/>
      <c r="KTP139" s="806"/>
      <c r="KTQ139" s="806"/>
      <c r="KTR139" s="806"/>
      <c r="KTS139" s="806"/>
      <c r="KTT139" s="806"/>
      <c r="KTU139" s="806"/>
      <c r="KTV139" s="806"/>
      <c r="KTW139" s="806"/>
      <c r="KTX139" s="806"/>
      <c r="KTY139" s="806"/>
      <c r="KTZ139" s="806"/>
      <c r="KUA139" s="806"/>
      <c r="KUB139" s="806"/>
      <c r="KUC139" s="806"/>
      <c r="KUD139" s="806"/>
      <c r="KUE139" s="806"/>
      <c r="KUF139" s="806"/>
      <c r="KUG139" s="806"/>
      <c r="KUH139" s="806"/>
      <c r="KUI139" s="806"/>
      <c r="KUJ139" s="806"/>
      <c r="KUK139" s="806"/>
      <c r="KUL139" s="806"/>
      <c r="KUM139" s="806"/>
      <c r="KUN139" s="806"/>
      <c r="KUO139" s="806"/>
      <c r="KUP139" s="806"/>
      <c r="KUQ139" s="806"/>
      <c r="KUR139" s="806"/>
      <c r="KUS139" s="806"/>
      <c r="KUT139" s="806"/>
      <c r="KUU139" s="806"/>
      <c r="KUV139" s="806"/>
      <c r="KUW139" s="806"/>
      <c r="KUX139" s="806"/>
      <c r="KUY139" s="806"/>
      <c r="KUZ139" s="806"/>
      <c r="KVA139" s="806"/>
      <c r="KVB139" s="806"/>
      <c r="KVC139" s="806"/>
      <c r="KVD139" s="806"/>
      <c r="KVE139" s="806"/>
      <c r="KVF139" s="806"/>
      <c r="KVG139" s="806"/>
      <c r="KVH139" s="806"/>
      <c r="KVI139" s="806"/>
      <c r="KVJ139" s="806"/>
      <c r="KVK139" s="806"/>
      <c r="KVL139" s="806"/>
      <c r="KVM139" s="806"/>
      <c r="KVN139" s="806"/>
      <c r="KVO139" s="806"/>
      <c r="KVP139" s="806"/>
      <c r="KVQ139" s="806"/>
      <c r="KVR139" s="806"/>
      <c r="KVS139" s="806"/>
      <c r="KVT139" s="806"/>
      <c r="KVU139" s="806"/>
      <c r="KVV139" s="806"/>
      <c r="KVW139" s="806"/>
      <c r="KVX139" s="806"/>
      <c r="KVY139" s="806"/>
      <c r="KVZ139" s="806"/>
      <c r="KWA139" s="806"/>
      <c r="KWB139" s="806"/>
      <c r="KWC139" s="806"/>
      <c r="KWD139" s="806"/>
      <c r="KWE139" s="806"/>
      <c r="KWF139" s="806"/>
      <c r="KWG139" s="806"/>
      <c r="KWH139" s="806"/>
      <c r="KWI139" s="806"/>
      <c r="KWJ139" s="806"/>
      <c r="KWK139" s="806"/>
      <c r="KWL139" s="806"/>
      <c r="KWM139" s="806"/>
      <c r="KWN139" s="806"/>
      <c r="KWO139" s="806"/>
      <c r="KWP139" s="806"/>
      <c r="KWQ139" s="806"/>
      <c r="KWR139" s="806"/>
      <c r="KWS139" s="806"/>
      <c r="KWT139" s="806"/>
      <c r="KWU139" s="806"/>
      <c r="KWV139" s="806"/>
      <c r="KWW139" s="806"/>
      <c r="KWX139" s="806"/>
      <c r="KWY139" s="806"/>
      <c r="KWZ139" s="806"/>
      <c r="KXA139" s="806"/>
      <c r="KXB139" s="806"/>
      <c r="KXC139" s="806"/>
      <c r="KXD139" s="806"/>
      <c r="KXE139" s="806"/>
      <c r="KXF139" s="806"/>
      <c r="KXG139" s="806"/>
      <c r="KXH139" s="806"/>
      <c r="KXI139" s="806"/>
      <c r="KXJ139" s="806"/>
      <c r="KXK139" s="806"/>
      <c r="KXL139" s="806"/>
      <c r="KXM139" s="806"/>
      <c r="KXN139" s="806"/>
      <c r="KXO139" s="806"/>
      <c r="KXP139" s="806"/>
      <c r="KXQ139" s="806"/>
      <c r="KXR139" s="806"/>
      <c r="KXS139" s="806"/>
      <c r="KXT139" s="806"/>
      <c r="KXU139" s="806"/>
      <c r="KXV139" s="806"/>
      <c r="KXW139" s="806"/>
      <c r="KXX139" s="806"/>
      <c r="KXY139" s="806"/>
      <c r="KXZ139" s="806"/>
      <c r="KYA139" s="806"/>
      <c r="KYB139" s="806"/>
      <c r="KYC139" s="806"/>
      <c r="KYD139" s="806"/>
      <c r="KYE139" s="806"/>
      <c r="KYF139" s="806"/>
      <c r="KYG139" s="806"/>
      <c r="KYH139" s="806"/>
      <c r="KYI139" s="806"/>
      <c r="KYJ139" s="806"/>
      <c r="KYK139" s="806"/>
      <c r="KYL139" s="806"/>
      <c r="KYM139" s="806"/>
      <c r="KYN139" s="806"/>
      <c r="KYO139" s="806"/>
      <c r="KYP139" s="806"/>
      <c r="KYQ139" s="806"/>
      <c r="KYR139" s="806"/>
      <c r="KYS139" s="806"/>
      <c r="KYT139" s="806"/>
      <c r="KYU139" s="806"/>
      <c r="KYV139" s="806"/>
      <c r="KYW139" s="806"/>
      <c r="KYX139" s="806"/>
      <c r="KYY139" s="806"/>
      <c r="KYZ139" s="806"/>
      <c r="KZA139" s="806"/>
      <c r="KZB139" s="806"/>
      <c r="KZC139" s="806"/>
      <c r="KZD139" s="806"/>
      <c r="KZE139" s="806"/>
      <c r="KZF139" s="806"/>
      <c r="KZG139" s="806"/>
      <c r="KZH139" s="806"/>
      <c r="KZI139" s="806"/>
      <c r="KZJ139" s="806"/>
      <c r="KZK139" s="806"/>
      <c r="KZL139" s="806"/>
      <c r="KZM139" s="806"/>
      <c r="KZN139" s="806"/>
      <c r="KZO139" s="806"/>
      <c r="KZP139" s="806"/>
      <c r="KZQ139" s="806"/>
      <c r="KZR139" s="806"/>
      <c r="KZS139" s="806"/>
      <c r="KZT139" s="806"/>
      <c r="KZU139" s="806"/>
      <c r="KZV139" s="806"/>
      <c r="KZW139" s="806"/>
      <c r="KZX139" s="806"/>
      <c r="KZY139" s="806"/>
      <c r="KZZ139" s="806"/>
      <c r="LAA139" s="806"/>
      <c r="LAB139" s="806"/>
      <c r="LAC139" s="806"/>
      <c r="LAD139" s="806"/>
      <c r="LAE139" s="806"/>
      <c r="LAF139" s="806"/>
      <c r="LAG139" s="806"/>
      <c r="LAH139" s="806"/>
      <c r="LAI139" s="806"/>
      <c r="LAJ139" s="806"/>
      <c r="LAK139" s="806"/>
      <c r="LAL139" s="806"/>
      <c r="LAM139" s="806"/>
      <c r="LAN139" s="806"/>
      <c r="LAO139" s="806"/>
      <c r="LAP139" s="806"/>
      <c r="LAQ139" s="806"/>
      <c r="LAR139" s="806"/>
      <c r="LAS139" s="806"/>
      <c r="LAT139" s="806"/>
      <c r="LAU139" s="806"/>
      <c r="LAV139" s="806"/>
      <c r="LAW139" s="806"/>
      <c r="LAX139" s="806"/>
      <c r="LAY139" s="806"/>
      <c r="LAZ139" s="806"/>
      <c r="LBA139" s="806"/>
      <c r="LBB139" s="806"/>
      <c r="LBC139" s="806"/>
      <c r="LBD139" s="806"/>
      <c r="LBE139" s="806"/>
      <c r="LBF139" s="806"/>
      <c r="LBG139" s="806"/>
      <c r="LBH139" s="806"/>
      <c r="LBI139" s="806"/>
      <c r="LBJ139" s="806"/>
      <c r="LBK139" s="806"/>
      <c r="LBL139" s="806"/>
      <c r="LBM139" s="806"/>
      <c r="LBN139" s="806"/>
      <c r="LBO139" s="806"/>
      <c r="LBP139" s="806"/>
      <c r="LBQ139" s="806"/>
      <c r="LBR139" s="806"/>
      <c r="LBS139" s="806"/>
      <c r="LBT139" s="806"/>
      <c r="LBU139" s="806"/>
      <c r="LBV139" s="806"/>
      <c r="LBW139" s="806"/>
      <c r="LBX139" s="806"/>
      <c r="LBY139" s="806"/>
      <c r="LBZ139" s="806"/>
      <c r="LCA139" s="806"/>
      <c r="LCB139" s="806"/>
      <c r="LCC139" s="806"/>
      <c r="LCD139" s="806"/>
      <c r="LCE139" s="806"/>
      <c r="LCF139" s="806"/>
      <c r="LCG139" s="806"/>
      <c r="LCH139" s="806"/>
      <c r="LCI139" s="806"/>
      <c r="LCJ139" s="806"/>
      <c r="LCK139" s="806"/>
      <c r="LCL139" s="806"/>
      <c r="LCM139" s="806"/>
      <c r="LCN139" s="806"/>
      <c r="LCO139" s="806"/>
      <c r="LCP139" s="806"/>
      <c r="LCQ139" s="806"/>
      <c r="LCR139" s="806"/>
      <c r="LCS139" s="806"/>
      <c r="LCT139" s="806"/>
      <c r="LCU139" s="806"/>
      <c r="LCV139" s="806"/>
      <c r="LCW139" s="806"/>
      <c r="LCX139" s="806"/>
      <c r="LCY139" s="806"/>
      <c r="LCZ139" s="806"/>
      <c r="LDA139" s="806"/>
      <c r="LDB139" s="806"/>
      <c r="LDC139" s="806"/>
      <c r="LDD139" s="806"/>
      <c r="LDE139" s="806"/>
      <c r="LDF139" s="806"/>
      <c r="LDG139" s="806"/>
      <c r="LDH139" s="806"/>
      <c r="LDI139" s="806"/>
      <c r="LDJ139" s="806"/>
      <c r="LDK139" s="806"/>
      <c r="LDL139" s="806"/>
      <c r="LDM139" s="806"/>
      <c r="LDN139" s="806"/>
      <c r="LDO139" s="806"/>
      <c r="LDP139" s="806"/>
      <c r="LDQ139" s="806"/>
      <c r="LDR139" s="806"/>
      <c r="LDS139" s="806"/>
      <c r="LDT139" s="806"/>
      <c r="LDU139" s="806"/>
      <c r="LDV139" s="806"/>
      <c r="LDW139" s="806"/>
      <c r="LDX139" s="806"/>
      <c r="LDY139" s="806"/>
      <c r="LDZ139" s="806"/>
      <c r="LEA139" s="806"/>
      <c r="LEB139" s="806"/>
      <c r="LEC139" s="806"/>
      <c r="LED139" s="806"/>
      <c r="LEE139" s="806"/>
      <c r="LEF139" s="806"/>
      <c r="LEG139" s="806"/>
      <c r="LEH139" s="806"/>
      <c r="LEI139" s="806"/>
      <c r="LEJ139" s="806"/>
      <c r="LEK139" s="806"/>
      <c r="LEL139" s="806"/>
      <c r="LEM139" s="806"/>
      <c r="LEN139" s="806"/>
      <c r="LEO139" s="806"/>
      <c r="LEP139" s="806"/>
      <c r="LEQ139" s="806"/>
      <c r="LER139" s="806"/>
      <c r="LES139" s="806"/>
      <c r="LET139" s="806"/>
      <c r="LEU139" s="806"/>
      <c r="LEV139" s="806"/>
      <c r="LEW139" s="806"/>
      <c r="LEX139" s="806"/>
      <c r="LEY139" s="806"/>
      <c r="LEZ139" s="806"/>
      <c r="LFA139" s="806"/>
      <c r="LFB139" s="806"/>
      <c r="LFC139" s="806"/>
      <c r="LFD139" s="806"/>
      <c r="LFE139" s="806"/>
      <c r="LFF139" s="806"/>
      <c r="LFG139" s="806"/>
      <c r="LFH139" s="806"/>
      <c r="LFI139" s="806"/>
      <c r="LFJ139" s="806"/>
      <c r="LFK139" s="806"/>
      <c r="LFL139" s="806"/>
      <c r="LFM139" s="806"/>
      <c r="LFN139" s="806"/>
      <c r="LFO139" s="806"/>
      <c r="LFP139" s="806"/>
      <c r="LFQ139" s="806"/>
      <c r="LFR139" s="806"/>
      <c r="LFS139" s="806"/>
      <c r="LFT139" s="806"/>
      <c r="LFU139" s="806"/>
      <c r="LFV139" s="806"/>
      <c r="LFW139" s="806"/>
      <c r="LFX139" s="806"/>
      <c r="LFY139" s="806"/>
      <c r="LFZ139" s="806"/>
      <c r="LGA139" s="806"/>
      <c r="LGB139" s="806"/>
      <c r="LGC139" s="806"/>
      <c r="LGD139" s="806"/>
      <c r="LGE139" s="806"/>
      <c r="LGF139" s="806"/>
      <c r="LGG139" s="806"/>
      <c r="LGH139" s="806"/>
      <c r="LGI139" s="806"/>
      <c r="LGJ139" s="806"/>
      <c r="LGK139" s="806"/>
      <c r="LGL139" s="806"/>
      <c r="LGM139" s="806"/>
      <c r="LGN139" s="806"/>
      <c r="LGO139" s="806"/>
      <c r="LGP139" s="806"/>
      <c r="LGQ139" s="806"/>
      <c r="LGR139" s="806"/>
      <c r="LGS139" s="806"/>
      <c r="LGT139" s="806"/>
      <c r="LGU139" s="806"/>
      <c r="LGV139" s="806"/>
      <c r="LGW139" s="806"/>
      <c r="LGX139" s="806"/>
      <c r="LGY139" s="806"/>
      <c r="LGZ139" s="806"/>
      <c r="LHA139" s="806"/>
      <c r="LHB139" s="806"/>
      <c r="LHC139" s="806"/>
      <c r="LHD139" s="806"/>
      <c r="LHE139" s="806"/>
      <c r="LHF139" s="806"/>
      <c r="LHG139" s="806"/>
      <c r="LHH139" s="806"/>
      <c r="LHI139" s="806"/>
      <c r="LHJ139" s="806"/>
      <c r="LHK139" s="806"/>
      <c r="LHL139" s="806"/>
      <c r="LHM139" s="806"/>
      <c r="LHN139" s="806"/>
      <c r="LHO139" s="806"/>
      <c r="LHP139" s="806"/>
      <c r="LHQ139" s="806"/>
      <c r="LHR139" s="806"/>
      <c r="LHS139" s="806"/>
      <c r="LHT139" s="806"/>
      <c r="LHU139" s="806"/>
      <c r="LHV139" s="806"/>
      <c r="LHW139" s="806"/>
      <c r="LHX139" s="806"/>
      <c r="LHY139" s="806"/>
      <c r="LHZ139" s="806"/>
      <c r="LIA139" s="806"/>
      <c r="LIB139" s="806"/>
      <c r="LIC139" s="806"/>
      <c r="LID139" s="806"/>
      <c r="LIE139" s="806"/>
      <c r="LIF139" s="806"/>
      <c r="LIG139" s="806"/>
      <c r="LIH139" s="806"/>
      <c r="LII139" s="806"/>
      <c r="LIJ139" s="806"/>
      <c r="LIK139" s="806"/>
      <c r="LIL139" s="806"/>
      <c r="LIM139" s="806"/>
      <c r="LIN139" s="806"/>
      <c r="LIO139" s="806"/>
      <c r="LIP139" s="806"/>
      <c r="LIQ139" s="806"/>
      <c r="LIR139" s="806"/>
      <c r="LIS139" s="806"/>
      <c r="LIT139" s="806"/>
      <c r="LIU139" s="806"/>
      <c r="LIV139" s="806"/>
      <c r="LIW139" s="806"/>
      <c r="LIX139" s="806"/>
      <c r="LIY139" s="806"/>
      <c r="LIZ139" s="806"/>
      <c r="LJA139" s="806"/>
      <c r="LJB139" s="806"/>
      <c r="LJC139" s="806"/>
      <c r="LJD139" s="806"/>
      <c r="LJE139" s="806"/>
      <c r="LJF139" s="806"/>
      <c r="LJG139" s="806"/>
      <c r="LJH139" s="806"/>
      <c r="LJI139" s="806"/>
      <c r="LJJ139" s="806"/>
      <c r="LJK139" s="806"/>
      <c r="LJL139" s="806"/>
      <c r="LJM139" s="806"/>
      <c r="LJN139" s="806"/>
      <c r="LJO139" s="806"/>
      <c r="LJP139" s="806"/>
      <c r="LJQ139" s="806"/>
      <c r="LJR139" s="806"/>
      <c r="LJS139" s="806"/>
      <c r="LJT139" s="806"/>
      <c r="LJU139" s="806"/>
      <c r="LJV139" s="806"/>
      <c r="LJW139" s="806"/>
      <c r="LJX139" s="806"/>
      <c r="LJY139" s="806"/>
      <c r="LJZ139" s="806"/>
      <c r="LKA139" s="806"/>
      <c r="LKB139" s="806"/>
      <c r="LKC139" s="806"/>
      <c r="LKD139" s="806"/>
      <c r="LKE139" s="806"/>
      <c r="LKF139" s="806"/>
      <c r="LKG139" s="806"/>
      <c r="LKH139" s="806"/>
      <c r="LKI139" s="806"/>
      <c r="LKJ139" s="806"/>
      <c r="LKK139" s="806"/>
      <c r="LKL139" s="806"/>
      <c r="LKM139" s="806"/>
      <c r="LKN139" s="806"/>
      <c r="LKO139" s="806"/>
      <c r="LKP139" s="806"/>
      <c r="LKQ139" s="806"/>
      <c r="LKR139" s="806"/>
      <c r="LKS139" s="806"/>
      <c r="LKT139" s="806"/>
      <c r="LKU139" s="806"/>
      <c r="LKV139" s="806"/>
      <c r="LKW139" s="806"/>
      <c r="LKX139" s="806"/>
      <c r="LKY139" s="806"/>
      <c r="LKZ139" s="806"/>
      <c r="LLA139" s="806"/>
      <c r="LLB139" s="806"/>
      <c r="LLC139" s="806"/>
      <c r="LLD139" s="806"/>
      <c r="LLE139" s="806"/>
      <c r="LLF139" s="806"/>
      <c r="LLG139" s="806"/>
      <c r="LLH139" s="806"/>
      <c r="LLI139" s="806"/>
      <c r="LLJ139" s="806"/>
      <c r="LLK139" s="806"/>
      <c r="LLL139" s="806"/>
      <c r="LLM139" s="806"/>
      <c r="LLN139" s="806"/>
      <c r="LLO139" s="806"/>
      <c r="LLP139" s="806"/>
      <c r="LLQ139" s="806"/>
      <c r="LLR139" s="806"/>
      <c r="LLS139" s="806"/>
      <c r="LLT139" s="806"/>
      <c r="LLU139" s="806"/>
      <c r="LLV139" s="806"/>
      <c r="LLW139" s="806"/>
      <c r="LLX139" s="806"/>
      <c r="LLY139" s="806"/>
      <c r="LLZ139" s="806"/>
      <c r="LMA139" s="806"/>
      <c r="LMB139" s="806"/>
      <c r="LMC139" s="806"/>
      <c r="LMD139" s="806"/>
      <c r="LME139" s="806"/>
      <c r="LMF139" s="806"/>
      <c r="LMG139" s="806"/>
      <c r="LMH139" s="806"/>
      <c r="LMI139" s="806"/>
      <c r="LMJ139" s="806"/>
      <c r="LMK139" s="806"/>
      <c r="LML139" s="806"/>
      <c r="LMM139" s="806"/>
      <c r="LMN139" s="806"/>
      <c r="LMO139" s="806"/>
      <c r="LMP139" s="806"/>
      <c r="LMQ139" s="806"/>
      <c r="LMR139" s="806"/>
      <c r="LMS139" s="806"/>
      <c r="LMT139" s="806"/>
      <c r="LMU139" s="806"/>
      <c r="LMV139" s="806"/>
      <c r="LMW139" s="806"/>
      <c r="LMX139" s="806"/>
      <c r="LMY139" s="806"/>
      <c r="LMZ139" s="806"/>
      <c r="LNA139" s="806"/>
      <c r="LNB139" s="806"/>
      <c r="LNC139" s="806"/>
      <c r="LND139" s="806"/>
      <c r="LNE139" s="806"/>
      <c r="LNF139" s="806"/>
      <c r="LNG139" s="806"/>
      <c r="LNH139" s="806"/>
      <c r="LNI139" s="806"/>
      <c r="LNJ139" s="806"/>
      <c r="LNK139" s="806"/>
      <c r="LNL139" s="806"/>
      <c r="LNM139" s="806"/>
      <c r="LNN139" s="806"/>
      <c r="LNO139" s="806"/>
      <c r="LNP139" s="806"/>
      <c r="LNQ139" s="806"/>
      <c r="LNR139" s="806"/>
      <c r="LNS139" s="806"/>
      <c r="LNT139" s="806"/>
      <c r="LNU139" s="806"/>
      <c r="LNV139" s="806"/>
      <c r="LNW139" s="806"/>
      <c r="LNX139" s="806"/>
      <c r="LNY139" s="806"/>
      <c r="LNZ139" s="806"/>
      <c r="LOA139" s="806"/>
      <c r="LOB139" s="806"/>
      <c r="LOC139" s="806"/>
      <c r="LOD139" s="806"/>
      <c r="LOE139" s="806"/>
      <c r="LOF139" s="806"/>
      <c r="LOG139" s="806"/>
      <c r="LOH139" s="806"/>
      <c r="LOI139" s="806"/>
      <c r="LOJ139" s="806"/>
      <c r="LOK139" s="806"/>
      <c r="LOL139" s="806"/>
      <c r="LOM139" s="806"/>
      <c r="LON139" s="806"/>
      <c r="LOO139" s="806"/>
      <c r="LOP139" s="806"/>
      <c r="LOQ139" s="806"/>
      <c r="LOR139" s="806"/>
      <c r="LOS139" s="806"/>
      <c r="LOT139" s="806"/>
      <c r="LOU139" s="806"/>
      <c r="LOV139" s="806"/>
      <c r="LOW139" s="806"/>
      <c r="LOX139" s="806"/>
      <c r="LOY139" s="806"/>
      <c r="LOZ139" s="806"/>
      <c r="LPA139" s="806"/>
      <c r="LPB139" s="806"/>
      <c r="LPC139" s="806"/>
      <c r="LPD139" s="806"/>
      <c r="LPE139" s="806"/>
      <c r="LPF139" s="806"/>
      <c r="LPG139" s="806"/>
      <c r="LPH139" s="806"/>
      <c r="LPI139" s="806"/>
      <c r="LPJ139" s="806"/>
      <c r="LPK139" s="806"/>
      <c r="LPL139" s="806"/>
      <c r="LPM139" s="806"/>
      <c r="LPN139" s="806"/>
      <c r="LPO139" s="806"/>
      <c r="LPP139" s="806"/>
      <c r="LPQ139" s="806"/>
      <c r="LPR139" s="806"/>
      <c r="LPS139" s="806"/>
      <c r="LPT139" s="806"/>
      <c r="LPU139" s="806"/>
      <c r="LPV139" s="806"/>
      <c r="LPW139" s="806"/>
      <c r="LPX139" s="806"/>
      <c r="LPY139" s="806"/>
      <c r="LPZ139" s="806"/>
      <c r="LQA139" s="806"/>
      <c r="LQB139" s="806"/>
      <c r="LQC139" s="806"/>
      <c r="LQD139" s="806"/>
      <c r="LQE139" s="806"/>
      <c r="LQF139" s="806"/>
      <c r="LQG139" s="806"/>
      <c r="LQH139" s="806"/>
      <c r="LQI139" s="806"/>
      <c r="LQJ139" s="806"/>
      <c r="LQK139" s="806"/>
      <c r="LQL139" s="806"/>
      <c r="LQM139" s="806"/>
      <c r="LQN139" s="806"/>
      <c r="LQO139" s="806"/>
      <c r="LQP139" s="806"/>
      <c r="LQQ139" s="806"/>
      <c r="LQR139" s="806"/>
      <c r="LQS139" s="806"/>
      <c r="LQT139" s="806"/>
      <c r="LQU139" s="806"/>
      <c r="LQV139" s="806"/>
      <c r="LQW139" s="806"/>
      <c r="LQX139" s="806"/>
      <c r="LQY139" s="806"/>
      <c r="LQZ139" s="806"/>
      <c r="LRA139" s="806"/>
      <c r="LRB139" s="806"/>
      <c r="LRC139" s="806"/>
      <c r="LRD139" s="806"/>
      <c r="LRE139" s="806"/>
      <c r="LRF139" s="806"/>
      <c r="LRG139" s="806"/>
      <c r="LRH139" s="806"/>
      <c r="LRI139" s="806"/>
      <c r="LRJ139" s="806"/>
      <c r="LRK139" s="806"/>
      <c r="LRL139" s="806"/>
      <c r="LRM139" s="806"/>
      <c r="LRN139" s="806"/>
      <c r="LRO139" s="806"/>
      <c r="LRP139" s="806"/>
      <c r="LRQ139" s="806"/>
      <c r="LRR139" s="806"/>
      <c r="LRS139" s="806"/>
      <c r="LRT139" s="806"/>
      <c r="LRU139" s="806"/>
      <c r="LRV139" s="806"/>
      <c r="LRW139" s="806"/>
      <c r="LRX139" s="806"/>
      <c r="LRY139" s="806"/>
      <c r="LRZ139" s="806"/>
      <c r="LSA139" s="806"/>
      <c r="LSB139" s="806"/>
      <c r="LSC139" s="806"/>
      <c r="LSD139" s="806"/>
      <c r="LSE139" s="806"/>
      <c r="LSF139" s="806"/>
      <c r="LSG139" s="806"/>
      <c r="LSH139" s="806"/>
      <c r="LSI139" s="806"/>
      <c r="LSJ139" s="806"/>
      <c r="LSK139" s="806"/>
      <c r="LSL139" s="806"/>
      <c r="LSM139" s="806"/>
      <c r="LSN139" s="806"/>
      <c r="LSO139" s="806"/>
      <c r="LSP139" s="806"/>
      <c r="LSQ139" s="806"/>
      <c r="LSR139" s="806"/>
      <c r="LSS139" s="806"/>
      <c r="LST139" s="806"/>
      <c r="LSU139" s="806"/>
      <c r="LSV139" s="806"/>
      <c r="LSW139" s="806"/>
      <c r="LSX139" s="806"/>
      <c r="LSY139" s="806"/>
      <c r="LSZ139" s="806"/>
      <c r="LTA139" s="806"/>
      <c r="LTB139" s="806"/>
      <c r="LTC139" s="806"/>
      <c r="LTD139" s="806"/>
      <c r="LTE139" s="806"/>
      <c r="LTF139" s="806"/>
      <c r="LTG139" s="806"/>
      <c r="LTH139" s="806"/>
      <c r="LTI139" s="806"/>
      <c r="LTJ139" s="806"/>
      <c r="LTK139" s="806"/>
      <c r="LTL139" s="806"/>
      <c r="LTM139" s="806"/>
      <c r="LTN139" s="806"/>
      <c r="LTO139" s="806"/>
      <c r="LTP139" s="806"/>
      <c r="LTQ139" s="806"/>
      <c r="LTR139" s="806"/>
      <c r="LTS139" s="806"/>
      <c r="LTT139" s="806"/>
      <c r="LTU139" s="806"/>
      <c r="LTV139" s="806"/>
      <c r="LTW139" s="806"/>
      <c r="LTX139" s="806"/>
      <c r="LTY139" s="806"/>
      <c r="LTZ139" s="806"/>
      <c r="LUA139" s="806"/>
      <c r="LUB139" s="806"/>
      <c r="LUC139" s="806"/>
      <c r="LUD139" s="806"/>
      <c r="LUE139" s="806"/>
      <c r="LUF139" s="806"/>
      <c r="LUG139" s="806"/>
      <c r="LUH139" s="806"/>
      <c r="LUI139" s="806"/>
      <c r="LUJ139" s="806"/>
      <c r="LUK139" s="806"/>
      <c r="LUL139" s="806"/>
      <c r="LUM139" s="806"/>
      <c r="LUN139" s="806"/>
      <c r="LUO139" s="806"/>
      <c r="LUP139" s="806"/>
      <c r="LUQ139" s="806"/>
      <c r="LUR139" s="806"/>
      <c r="LUS139" s="806"/>
      <c r="LUT139" s="806"/>
      <c r="LUU139" s="806"/>
      <c r="LUV139" s="806"/>
      <c r="LUW139" s="806"/>
      <c r="LUX139" s="806"/>
      <c r="LUY139" s="806"/>
      <c r="LUZ139" s="806"/>
      <c r="LVA139" s="806"/>
      <c r="LVB139" s="806"/>
      <c r="LVC139" s="806"/>
      <c r="LVD139" s="806"/>
      <c r="LVE139" s="806"/>
      <c r="LVF139" s="806"/>
      <c r="LVG139" s="806"/>
      <c r="LVH139" s="806"/>
      <c r="LVI139" s="806"/>
      <c r="LVJ139" s="806"/>
      <c r="LVK139" s="806"/>
      <c r="LVL139" s="806"/>
      <c r="LVM139" s="806"/>
      <c r="LVN139" s="806"/>
      <c r="LVO139" s="806"/>
      <c r="LVP139" s="806"/>
      <c r="LVQ139" s="806"/>
      <c r="LVR139" s="806"/>
      <c r="LVS139" s="806"/>
      <c r="LVT139" s="806"/>
      <c r="LVU139" s="806"/>
      <c r="LVV139" s="806"/>
      <c r="LVW139" s="806"/>
      <c r="LVX139" s="806"/>
      <c r="LVY139" s="806"/>
      <c r="LVZ139" s="806"/>
      <c r="LWA139" s="806"/>
      <c r="LWB139" s="806"/>
      <c r="LWC139" s="806"/>
      <c r="LWD139" s="806"/>
      <c r="LWE139" s="806"/>
      <c r="LWF139" s="806"/>
      <c r="LWG139" s="806"/>
      <c r="LWH139" s="806"/>
      <c r="LWI139" s="806"/>
      <c r="LWJ139" s="806"/>
      <c r="LWK139" s="806"/>
      <c r="LWL139" s="806"/>
      <c r="LWM139" s="806"/>
      <c r="LWN139" s="806"/>
      <c r="LWO139" s="806"/>
      <c r="LWP139" s="806"/>
      <c r="LWQ139" s="806"/>
      <c r="LWR139" s="806"/>
      <c r="LWS139" s="806"/>
      <c r="LWT139" s="806"/>
      <c r="LWU139" s="806"/>
      <c r="LWV139" s="806"/>
      <c r="LWW139" s="806"/>
      <c r="LWX139" s="806"/>
      <c r="LWY139" s="806"/>
      <c r="LWZ139" s="806"/>
      <c r="LXA139" s="806"/>
      <c r="LXB139" s="806"/>
      <c r="LXC139" s="806"/>
      <c r="LXD139" s="806"/>
      <c r="LXE139" s="806"/>
      <c r="LXF139" s="806"/>
      <c r="LXG139" s="806"/>
      <c r="LXH139" s="806"/>
      <c r="LXI139" s="806"/>
      <c r="LXJ139" s="806"/>
      <c r="LXK139" s="806"/>
      <c r="LXL139" s="806"/>
      <c r="LXM139" s="806"/>
      <c r="LXN139" s="806"/>
      <c r="LXO139" s="806"/>
      <c r="LXP139" s="806"/>
      <c r="LXQ139" s="806"/>
      <c r="LXR139" s="806"/>
      <c r="LXS139" s="806"/>
      <c r="LXT139" s="806"/>
      <c r="LXU139" s="806"/>
      <c r="LXV139" s="806"/>
      <c r="LXW139" s="806"/>
      <c r="LXX139" s="806"/>
      <c r="LXY139" s="806"/>
      <c r="LXZ139" s="806"/>
      <c r="LYA139" s="806"/>
      <c r="LYB139" s="806"/>
      <c r="LYC139" s="806"/>
      <c r="LYD139" s="806"/>
      <c r="LYE139" s="806"/>
      <c r="LYF139" s="806"/>
      <c r="LYG139" s="806"/>
      <c r="LYH139" s="806"/>
      <c r="LYI139" s="806"/>
      <c r="LYJ139" s="806"/>
      <c r="LYK139" s="806"/>
      <c r="LYL139" s="806"/>
      <c r="LYM139" s="806"/>
      <c r="LYN139" s="806"/>
      <c r="LYO139" s="806"/>
      <c r="LYP139" s="806"/>
      <c r="LYQ139" s="806"/>
      <c r="LYR139" s="806"/>
      <c r="LYS139" s="806"/>
      <c r="LYT139" s="806"/>
      <c r="LYU139" s="806"/>
      <c r="LYV139" s="806"/>
      <c r="LYW139" s="806"/>
      <c r="LYX139" s="806"/>
      <c r="LYY139" s="806"/>
      <c r="LYZ139" s="806"/>
      <c r="LZA139" s="806"/>
      <c r="LZB139" s="806"/>
      <c r="LZC139" s="806"/>
      <c r="LZD139" s="806"/>
      <c r="LZE139" s="806"/>
      <c r="LZF139" s="806"/>
      <c r="LZG139" s="806"/>
      <c r="LZH139" s="806"/>
      <c r="LZI139" s="806"/>
      <c r="LZJ139" s="806"/>
      <c r="LZK139" s="806"/>
      <c r="LZL139" s="806"/>
      <c r="LZM139" s="806"/>
      <c r="LZN139" s="806"/>
      <c r="LZO139" s="806"/>
      <c r="LZP139" s="806"/>
      <c r="LZQ139" s="806"/>
      <c r="LZR139" s="806"/>
      <c r="LZS139" s="806"/>
      <c r="LZT139" s="806"/>
      <c r="LZU139" s="806"/>
      <c r="LZV139" s="806"/>
      <c r="LZW139" s="806"/>
      <c r="LZX139" s="806"/>
      <c r="LZY139" s="806"/>
      <c r="LZZ139" s="806"/>
      <c r="MAA139" s="806"/>
      <c r="MAB139" s="806"/>
      <c r="MAC139" s="806"/>
      <c r="MAD139" s="806"/>
      <c r="MAE139" s="806"/>
      <c r="MAF139" s="806"/>
      <c r="MAG139" s="806"/>
      <c r="MAH139" s="806"/>
      <c r="MAI139" s="806"/>
      <c r="MAJ139" s="806"/>
      <c r="MAK139" s="806"/>
      <c r="MAL139" s="806"/>
      <c r="MAM139" s="806"/>
      <c r="MAN139" s="806"/>
      <c r="MAO139" s="806"/>
      <c r="MAP139" s="806"/>
      <c r="MAQ139" s="806"/>
      <c r="MAR139" s="806"/>
      <c r="MAS139" s="806"/>
      <c r="MAT139" s="806"/>
      <c r="MAU139" s="806"/>
      <c r="MAV139" s="806"/>
      <c r="MAW139" s="806"/>
      <c r="MAX139" s="806"/>
      <c r="MAY139" s="806"/>
      <c r="MAZ139" s="806"/>
      <c r="MBA139" s="806"/>
      <c r="MBB139" s="806"/>
      <c r="MBC139" s="806"/>
      <c r="MBD139" s="806"/>
      <c r="MBE139" s="806"/>
      <c r="MBF139" s="806"/>
      <c r="MBG139" s="806"/>
      <c r="MBH139" s="806"/>
      <c r="MBI139" s="806"/>
      <c r="MBJ139" s="806"/>
      <c r="MBK139" s="806"/>
      <c r="MBL139" s="806"/>
      <c r="MBM139" s="806"/>
      <c r="MBN139" s="806"/>
      <c r="MBO139" s="806"/>
      <c r="MBP139" s="806"/>
      <c r="MBQ139" s="806"/>
      <c r="MBR139" s="806"/>
      <c r="MBS139" s="806"/>
      <c r="MBT139" s="806"/>
      <c r="MBU139" s="806"/>
      <c r="MBV139" s="806"/>
      <c r="MBW139" s="806"/>
      <c r="MBX139" s="806"/>
      <c r="MBY139" s="806"/>
      <c r="MBZ139" s="806"/>
      <c r="MCA139" s="806"/>
      <c r="MCB139" s="806"/>
      <c r="MCC139" s="806"/>
      <c r="MCD139" s="806"/>
      <c r="MCE139" s="806"/>
      <c r="MCF139" s="806"/>
      <c r="MCG139" s="806"/>
      <c r="MCH139" s="806"/>
      <c r="MCI139" s="806"/>
      <c r="MCJ139" s="806"/>
      <c r="MCK139" s="806"/>
      <c r="MCL139" s="806"/>
      <c r="MCM139" s="806"/>
      <c r="MCN139" s="806"/>
      <c r="MCO139" s="806"/>
      <c r="MCP139" s="806"/>
      <c r="MCQ139" s="806"/>
      <c r="MCR139" s="806"/>
      <c r="MCS139" s="806"/>
      <c r="MCT139" s="806"/>
      <c r="MCU139" s="806"/>
      <c r="MCV139" s="806"/>
      <c r="MCW139" s="806"/>
      <c r="MCX139" s="806"/>
      <c r="MCY139" s="806"/>
      <c r="MCZ139" s="806"/>
      <c r="MDA139" s="806"/>
      <c r="MDB139" s="806"/>
      <c r="MDC139" s="806"/>
      <c r="MDD139" s="806"/>
      <c r="MDE139" s="806"/>
      <c r="MDF139" s="806"/>
      <c r="MDG139" s="806"/>
      <c r="MDH139" s="806"/>
      <c r="MDI139" s="806"/>
      <c r="MDJ139" s="806"/>
      <c r="MDK139" s="806"/>
      <c r="MDL139" s="806"/>
      <c r="MDM139" s="806"/>
      <c r="MDN139" s="806"/>
      <c r="MDO139" s="806"/>
      <c r="MDP139" s="806"/>
      <c r="MDQ139" s="806"/>
      <c r="MDR139" s="806"/>
      <c r="MDS139" s="806"/>
      <c r="MDT139" s="806"/>
      <c r="MDU139" s="806"/>
      <c r="MDV139" s="806"/>
      <c r="MDW139" s="806"/>
      <c r="MDX139" s="806"/>
      <c r="MDY139" s="806"/>
      <c r="MDZ139" s="806"/>
      <c r="MEA139" s="806"/>
      <c r="MEB139" s="806"/>
      <c r="MEC139" s="806"/>
      <c r="MED139" s="806"/>
      <c r="MEE139" s="806"/>
      <c r="MEF139" s="806"/>
      <c r="MEG139" s="806"/>
      <c r="MEH139" s="806"/>
      <c r="MEI139" s="806"/>
      <c r="MEJ139" s="806"/>
      <c r="MEK139" s="806"/>
      <c r="MEL139" s="806"/>
      <c r="MEM139" s="806"/>
      <c r="MEN139" s="806"/>
      <c r="MEO139" s="806"/>
      <c r="MEP139" s="806"/>
      <c r="MEQ139" s="806"/>
      <c r="MER139" s="806"/>
      <c r="MES139" s="806"/>
      <c r="MET139" s="806"/>
      <c r="MEU139" s="806"/>
      <c r="MEV139" s="806"/>
      <c r="MEW139" s="806"/>
      <c r="MEX139" s="806"/>
      <c r="MEY139" s="806"/>
      <c r="MEZ139" s="806"/>
      <c r="MFA139" s="806"/>
      <c r="MFB139" s="806"/>
      <c r="MFC139" s="806"/>
      <c r="MFD139" s="806"/>
      <c r="MFE139" s="806"/>
      <c r="MFF139" s="806"/>
      <c r="MFG139" s="806"/>
      <c r="MFH139" s="806"/>
      <c r="MFI139" s="806"/>
      <c r="MFJ139" s="806"/>
      <c r="MFK139" s="806"/>
      <c r="MFL139" s="806"/>
      <c r="MFM139" s="806"/>
      <c r="MFN139" s="806"/>
      <c r="MFO139" s="806"/>
      <c r="MFP139" s="806"/>
      <c r="MFQ139" s="806"/>
      <c r="MFR139" s="806"/>
      <c r="MFS139" s="806"/>
      <c r="MFT139" s="806"/>
      <c r="MFU139" s="806"/>
      <c r="MFV139" s="806"/>
      <c r="MFW139" s="806"/>
      <c r="MFX139" s="806"/>
      <c r="MFY139" s="806"/>
      <c r="MFZ139" s="806"/>
      <c r="MGA139" s="806"/>
      <c r="MGB139" s="806"/>
      <c r="MGC139" s="806"/>
      <c r="MGD139" s="806"/>
      <c r="MGE139" s="806"/>
      <c r="MGF139" s="806"/>
      <c r="MGG139" s="806"/>
      <c r="MGH139" s="806"/>
      <c r="MGI139" s="806"/>
      <c r="MGJ139" s="806"/>
      <c r="MGK139" s="806"/>
      <c r="MGL139" s="806"/>
      <c r="MGM139" s="806"/>
      <c r="MGN139" s="806"/>
      <c r="MGO139" s="806"/>
      <c r="MGP139" s="806"/>
      <c r="MGQ139" s="806"/>
      <c r="MGR139" s="806"/>
      <c r="MGS139" s="806"/>
      <c r="MGT139" s="806"/>
      <c r="MGU139" s="806"/>
      <c r="MGV139" s="806"/>
      <c r="MGW139" s="806"/>
      <c r="MGX139" s="806"/>
      <c r="MGY139" s="806"/>
      <c r="MGZ139" s="806"/>
      <c r="MHA139" s="806"/>
      <c r="MHB139" s="806"/>
      <c r="MHC139" s="806"/>
      <c r="MHD139" s="806"/>
      <c r="MHE139" s="806"/>
      <c r="MHF139" s="806"/>
      <c r="MHG139" s="806"/>
      <c r="MHH139" s="806"/>
      <c r="MHI139" s="806"/>
      <c r="MHJ139" s="806"/>
      <c r="MHK139" s="806"/>
      <c r="MHL139" s="806"/>
      <c r="MHM139" s="806"/>
      <c r="MHN139" s="806"/>
      <c r="MHO139" s="806"/>
      <c r="MHP139" s="806"/>
      <c r="MHQ139" s="806"/>
      <c r="MHR139" s="806"/>
      <c r="MHS139" s="806"/>
      <c r="MHT139" s="806"/>
      <c r="MHU139" s="806"/>
      <c r="MHV139" s="806"/>
      <c r="MHW139" s="806"/>
      <c r="MHX139" s="806"/>
      <c r="MHY139" s="806"/>
      <c r="MHZ139" s="806"/>
      <c r="MIA139" s="806"/>
      <c r="MIB139" s="806"/>
      <c r="MIC139" s="806"/>
      <c r="MID139" s="806"/>
      <c r="MIE139" s="806"/>
      <c r="MIF139" s="806"/>
      <c r="MIG139" s="806"/>
      <c r="MIH139" s="806"/>
      <c r="MII139" s="806"/>
      <c r="MIJ139" s="806"/>
      <c r="MIK139" s="806"/>
      <c r="MIL139" s="806"/>
      <c r="MIM139" s="806"/>
      <c r="MIN139" s="806"/>
      <c r="MIO139" s="806"/>
      <c r="MIP139" s="806"/>
      <c r="MIQ139" s="806"/>
      <c r="MIR139" s="806"/>
      <c r="MIS139" s="806"/>
      <c r="MIT139" s="806"/>
      <c r="MIU139" s="806"/>
      <c r="MIV139" s="806"/>
      <c r="MIW139" s="806"/>
      <c r="MIX139" s="806"/>
      <c r="MIY139" s="806"/>
      <c r="MIZ139" s="806"/>
      <c r="MJA139" s="806"/>
      <c r="MJB139" s="806"/>
      <c r="MJC139" s="806"/>
      <c r="MJD139" s="806"/>
      <c r="MJE139" s="806"/>
      <c r="MJF139" s="806"/>
      <c r="MJG139" s="806"/>
      <c r="MJH139" s="806"/>
      <c r="MJI139" s="806"/>
      <c r="MJJ139" s="806"/>
      <c r="MJK139" s="806"/>
      <c r="MJL139" s="806"/>
      <c r="MJM139" s="806"/>
      <c r="MJN139" s="806"/>
      <c r="MJO139" s="806"/>
      <c r="MJP139" s="806"/>
      <c r="MJQ139" s="806"/>
      <c r="MJR139" s="806"/>
      <c r="MJS139" s="806"/>
      <c r="MJT139" s="806"/>
      <c r="MJU139" s="806"/>
      <c r="MJV139" s="806"/>
      <c r="MJW139" s="806"/>
      <c r="MJX139" s="806"/>
      <c r="MJY139" s="806"/>
      <c r="MJZ139" s="806"/>
      <c r="MKA139" s="806"/>
      <c r="MKB139" s="806"/>
      <c r="MKC139" s="806"/>
      <c r="MKD139" s="806"/>
      <c r="MKE139" s="806"/>
      <c r="MKF139" s="806"/>
      <c r="MKG139" s="806"/>
      <c r="MKH139" s="806"/>
      <c r="MKI139" s="806"/>
      <c r="MKJ139" s="806"/>
      <c r="MKK139" s="806"/>
      <c r="MKL139" s="806"/>
      <c r="MKM139" s="806"/>
      <c r="MKN139" s="806"/>
      <c r="MKO139" s="806"/>
      <c r="MKP139" s="806"/>
      <c r="MKQ139" s="806"/>
      <c r="MKR139" s="806"/>
      <c r="MKS139" s="806"/>
      <c r="MKT139" s="806"/>
      <c r="MKU139" s="806"/>
      <c r="MKV139" s="806"/>
      <c r="MKW139" s="806"/>
      <c r="MKX139" s="806"/>
      <c r="MKY139" s="806"/>
      <c r="MKZ139" s="806"/>
      <c r="MLA139" s="806"/>
      <c r="MLB139" s="806"/>
      <c r="MLC139" s="806"/>
      <c r="MLD139" s="806"/>
      <c r="MLE139" s="806"/>
      <c r="MLF139" s="806"/>
      <c r="MLG139" s="806"/>
      <c r="MLH139" s="806"/>
      <c r="MLI139" s="806"/>
      <c r="MLJ139" s="806"/>
      <c r="MLK139" s="806"/>
      <c r="MLL139" s="806"/>
      <c r="MLM139" s="806"/>
      <c r="MLN139" s="806"/>
      <c r="MLO139" s="806"/>
      <c r="MLP139" s="806"/>
      <c r="MLQ139" s="806"/>
      <c r="MLR139" s="806"/>
      <c r="MLS139" s="806"/>
      <c r="MLT139" s="806"/>
      <c r="MLU139" s="806"/>
      <c r="MLV139" s="806"/>
      <c r="MLW139" s="806"/>
      <c r="MLX139" s="806"/>
      <c r="MLY139" s="806"/>
      <c r="MLZ139" s="806"/>
      <c r="MMA139" s="806"/>
      <c r="MMB139" s="806"/>
      <c r="MMC139" s="806"/>
      <c r="MMD139" s="806"/>
      <c r="MME139" s="806"/>
      <c r="MMF139" s="806"/>
      <c r="MMG139" s="806"/>
      <c r="MMH139" s="806"/>
      <c r="MMI139" s="806"/>
      <c r="MMJ139" s="806"/>
      <c r="MMK139" s="806"/>
      <c r="MML139" s="806"/>
      <c r="MMM139" s="806"/>
      <c r="MMN139" s="806"/>
      <c r="MMO139" s="806"/>
      <c r="MMP139" s="806"/>
      <c r="MMQ139" s="806"/>
      <c r="MMR139" s="806"/>
      <c r="MMS139" s="806"/>
      <c r="MMT139" s="806"/>
      <c r="MMU139" s="806"/>
      <c r="MMV139" s="806"/>
      <c r="MMW139" s="806"/>
      <c r="MMX139" s="806"/>
      <c r="MMY139" s="806"/>
      <c r="MMZ139" s="806"/>
      <c r="MNA139" s="806"/>
      <c r="MNB139" s="806"/>
      <c r="MNC139" s="806"/>
      <c r="MND139" s="806"/>
      <c r="MNE139" s="806"/>
      <c r="MNF139" s="806"/>
      <c r="MNG139" s="806"/>
      <c r="MNH139" s="806"/>
      <c r="MNI139" s="806"/>
      <c r="MNJ139" s="806"/>
      <c r="MNK139" s="806"/>
      <c r="MNL139" s="806"/>
      <c r="MNM139" s="806"/>
      <c r="MNN139" s="806"/>
      <c r="MNO139" s="806"/>
      <c r="MNP139" s="806"/>
      <c r="MNQ139" s="806"/>
      <c r="MNR139" s="806"/>
      <c r="MNS139" s="806"/>
      <c r="MNT139" s="806"/>
      <c r="MNU139" s="806"/>
      <c r="MNV139" s="806"/>
      <c r="MNW139" s="806"/>
      <c r="MNX139" s="806"/>
      <c r="MNY139" s="806"/>
      <c r="MNZ139" s="806"/>
      <c r="MOA139" s="806"/>
      <c r="MOB139" s="806"/>
      <c r="MOC139" s="806"/>
      <c r="MOD139" s="806"/>
      <c r="MOE139" s="806"/>
      <c r="MOF139" s="806"/>
      <c r="MOG139" s="806"/>
      <c r="MOH139" s="806"/>
      <c r="MOI139" s="806"/>
      <c r="MOJ139" s="806"/>
      <c r="MOK139" s="806"/>
      <c r="MOL139" s="806"/>
      <c r="MOM139" s="806"/>
      <c r="MON139" s="806"/>
      <c r="MOO139" s="806"/>
      <c r="MOP139" s="806"/>
      <c r="MOQ139" s="806"/>
      <c r="MOR139" s="806"/>
      <c r="MOS139" s="806"/>
      <c r="MOT139" s="806"/>
      <c r="MOU139" s="806"/>
      <c r="MOV139" s="806"/>
      <c r="MOW139" s="806"/>
      <c r="MOX139" s="806"/>
      <c r="MOY139" s="806"/>
      <c r="MOZ139" s="806"/>
      <c r="MPA139" s="806"/>
      <c r="MPB139" s="806"/>
      <c r="MPC139" s="806"/>
      <c r="MPD139" s="806"/>
      <c r="MPE139" s="806"/>
      <c r="MPF139" s="806"/>
      <c r="MPG139" s="806"/>
      <c r="MPH139" s="806"/>
      <c r="MPI139" s="806"/>
      <c r="MPJ139" s="806"/>
      <c r="MPK139" s="806"/>
      <c r="MPL139" s="806"/>
      <c r="MPM139" s="806"/>
      <c r="MPN139" s="806"/>
      <c r="MPO139" s="806"/>
      <c r="MPP139" s="806"/>
      <c r="MPQ139" s="806"/>
      <c r="MPR139" s="806"/>
      <c r="MPS139" s="806"/>
      <c r="MPT139" s="806"/>
      <c r="MPU139" s="806"/>
      <c r="MPV139" s="806"/>
      <c r="MPW139" s="806"/>
      <c r="MPX139" s="806"/>
      <c r="MPY139" s="806"/>
      <c r="MPZ139" s="806"/>
      <c r="MQA139" s="806"/>
      <c r="MQB139" s="806"/>
      <c r="MQC139" s="806"/>
      <c r="MQD139" s="806"/>
      <c r="MQE139" s="806"/>
      <c r="MQF139" s="806"/>
      <c r="MQG139" s="806"/>
      <c r="MQH139" s="806"/>
      <c r="MQI139" s="806"/>
      <c r="MQJ139" s="806"/>
      <c r="MQK139" s="806"/>
      <c r="MQL139" s="806"/>
      <c r="MQM139" s="806"/>
      <c r="MQN139" s="806"/>
      <c r="MQO139" s="806"/>
      <c r="MQP139" s="806"/>
      <c r="MQQ139" s="806"/>
      <c r="MQR139" s="806"/>
      <c r="MQS139" s="806"/>
      <c r="MQT139" s="806"/>
      <c r="MQU139" s="806"/>
      <c r="MQV139" s="806"/>
      <c r="MQW139" s="806"/>
      <c r="MQX139" s="806"/>
      <c r="MQY139" s="806"/>
      <c r="MQZ139" s="806"/>
      <c r="MRA139" s="806"/>
      <c r="MRB139" s="806"/>
      <c r="MRC139" s="806"/>
      <c r="MRD139" s="806"/>
      <c r="MRE139" s="806"/>
      <c r="MRF139" s="806"/>
      <c r="MRG139" s="806"/>
      <c r="MRH139" s="806"/>
      <c r="MRI139" s="806"/>
      <c r="MRJ139" s="806"/>
      <c r="MRK139" s="806"/>
      <c r="MRL139" s="806"/>
      <c r="MRM139" s="806"/>
      <c r="MRN139" s="806"/>
      <c r="MRO139" s="806"/>
      <c r="MRP139" s="806"/>
      <c r="MRQ139" s="806"/>
      <c r="MRR139" s="806"/>
      <c r="MRS139" s="806"/>
      <c r="MRT139" s="806"/>
      <c r="MRU139" s="806"/>
      <c r="MRV139" s="806"/>
      <c r="MRW139" s="806"/>
      <c r="MRX139" s="806"/>
      <c r="MRY139" s="806"/>
      <c r="MRZ139" s="806"/>
      <c r="MSA139" s="806"/>
      <c r="MSB139" s="806"/>
      <c r="MSC139" s="806"/>
      <c r="MSD139" s="806"/>
      <c r="MSE139" s="806"/>
      <c r="MSF139" s="806"/>
      <c r="MSG139" s="806"/>
      <c r="MSH139" s="806"/>
      <c r="MSI139" s="806"/>
      <c r="MSJ139" s="806"/>
      <c r="MSK139" s="806"/>
      <c r="MSL139" s="806"/>
      <c r="MSM139" s="806"/>
      <c r="MSN139" s="806"/>
      <c r="MSO139" s="806"/>
      <c r="MSP139" s="806"/>
      <c r="MSQ139" s="806"/>
      <c r="MSR139" s="806"/>
      <c r="MSS139" s="806"/>
      <c r="MST139" s="806"/>
      <c r="MSU139" s="806"/>
      <c r="MSV139" s="806"/>
      <c r="MSW139" s="806"/>
      <c r="MSX139" s="806"/>
      <c r="MSY139" s="806"/>
      <c r="MSZ139" s="806"/>
      <c r="MTA139" s="806"/>
      <c r="MTB139" s="806"/>
      <c r="MTC139" s="806"/>
      <c r="MTD139" s="806"/>
      <c r="MTE139" s="806"/>
      <c r="MTF139" s="806"/>
      <c r="MTG139" s="806"/>
      <c r="MTH139" s="806"/>
      <c r="MTI139" s="806"/>
      <c r="MTJ139" s="806"/>
      <c r="MTK139" s="806"/>
      <c r="MTL139" s="806"/>
      <c r="MTM139" s="806"/>
      <c r="MTN139" s="806"/>
      <c r="MTO139" s="806"/>
      <c r="MTP139" s="806"/>
      <c r="MTQ139" s="806"/>
      <c r="MTR139" s="806"/>
      <c r="MTS139" s="806"/>
      <c r="MTT139" s="806"/>
      <c r="MTU139" s="806"/>
      <c r="MTV139" s="806"/>
      <c r="MTW139" s="806"/>
      <c r="MTX139" s="806"/>
      <c r="MTY139" s="806"/>
      <c r="MTZ139" s="806"/>
      <c r="MUA139" s="806"/>
      <c r="MUB139" s="806"/>
      <c r="MUC139" s="806"/>
      <c r="MUD139" s="806"/>
      <c r="MUE139" s="806"/>
      <c r="MUF139" s="806"/>
      <c r="MUG139" s="806"/>
      <c r="MUH139" s="806"/>
      <c r="MUI139" s="806"/>
      <c r="MUJ139" s="806"/>
      <c r="MUK139" s="806"/>
      <c r="MUL139" s="806"/>
      <c r="MUM139" s="806"/>
      <c r="MUN139" s="806"/>
      <c r="MUO139" s="806"/>
      <c r="MUP139" s="806"/>
      <c r="MUQ139" s="806"/>
      <c r="MUR139" s="806"/>
      <c r="MUS139" s="806"/>
      <c r="MUT139" s="806"/>
      <c r="MUU139" s="806"/>
      <c r="MUV139" s="806"/>
      <c r="MUW139" s="806"/>
      <c r="MUX139" s="806"/>
      <c r="MUY139" s="806"/>
      <c r="MUZ139" s="806"/>
      <c r="MVA139" s="806"/>
      <c r="MVB139" s="806"/>
      <c r="MVC139" s="806"/>
      <c r="MVD139" s="806"/>
      <c r="MVE139" s="806"/>
      <c r="MVF139" s="806"/>
      <c r="MVG139" s="806"/>
      <c r="MVH139" s="806"/>
      <c r="MVI139" s="806"/>
      <c r="MVJ139" s="806"/>
      <c r="MVK139" s="806"/>
      <c r="MVL139" s="806"/>
      <c r="MVM139" s="806"/>
      <c r="MVN139" s="806"/>
      <c r="MVO139" s="806"/>
      <c r="MVP139" s="806"/>
      <c r="MVQ139" s="806"/>
      <c r="MVR139" s="806"/>
      <c r="MVS139" s="806"/>
      <c r="MVT139" s="806"/>
      <c r="MVU139" s="806"/>
      <c r="MVV139" s="806"/>
      <c r="MVW139" s="806"/>
      <c r="MVX139" s="806"/>
      <c r="MVY139" s="806"/>
      <c r="MVZ139" s="806"/>
      <c r="MWA139" s="806"/>
      <c r="MWB139" s="806"/>
      <c r="MWC139" s="806"/>
      <c r="MWD139" s="806"/>
      <c r="MWE139" s="806"/>
      <c r="MWF139" s="806"/>
      <c r="MWG139" s="806"/>
      <c r="MWH139" s="806"/>
      <c r="MWI139" s="806"/>
      <c r="MWJ139" s="806"/>
      <c r="MWK139" s="806"/>
      <c r="MWL139" s="806"/>
      <c r="MWM139" s="806"/>
      <c r="MWN139" s="806"/>
      <c r="MWO139" s="806"/>
      <c r="MWP139" s="806"/>
      <c r="MWQ139" s="806"/>
      <c r="MWR139" s="806"/>
      <c r="MWS139" s="806"/>
      <c r="MWT139" s="806"/>
      <c r="MWU139" s="806"/>
      <c r="MWV139" s="806"/>
      <c r="MWW139" s="806"/>
      <c r="MWX139" s="806"/>
      <c r="MWY139" s="806"/>
      <c r="MWZ139" s="806"/>
      <c r="MXA139" s="806"/>
      <c r="MXB139" s="806"/>
      <c r="MXC139" s="806"/>
      <c r="MXD139" s="806"/>
      <c r="MXE139" s="806"/>
      <c r="MXF139" s="806"/>
      <c r="MXG139" s="806"/>
      <c r="MXH139" s="806"/>
      <c r="MXI139" s="806"/>
      <c r="MXJ139" s="806"/>
      <c r="MXK139" s="806"/>
      <c r="MXL139" s="806"/>
      <c r="MXM139" s="806"/>
      <c r="MXN139" s="806"/>
      <c r="MXO139" s="806"/>
      <c r="MXP139" s="806"/>
      <c r="MXQ139" s="806"/>
      <c r="MXR139" s="806"/>
      <c r="MXS139" s="806"/>
      <c r="MXT139" s="806"/>
      <c r="MXU139" s="806"/>
      <c r="MXV139" s="806"/>
      <c r="MXW139" s="806"/>
      <c r="MXX139" s="806"/>
      <c r="MXY139" s="806"/>
      <c r="MXZ139" s="806"/>
      <c r="MYA139" s="806"/>
      <c r="MYB139" s="806"/>
      <c r="MYC139" s="806"/>
      <c r="MYD139" s="806"/>
      <c r="MYE139" s="806"/>
      <c r="MYF139" s="806"/>
      <c r="MYG139" s="806"/>
      <c r="MYH139" s="806"/>
      <c r="MYI139" s="806"/>
      <c r="MYJ139" s="806"/>
      <c r="MYK139" s="806"/>
      <c r="MYL139" s="806"/>
      <c r="MYM139" s="806"/>
      <c r="MYN139" s="806"/>
      <c r="MYO139" s="806"/>
      <c r="MYP139" s="806"/>
      <c r="MYQ139" s="806"/>
      <c r="MYR139" s="806"/>
      <c r="MYS139" s="806"/>
      <c r="MYT139" s="806"/>
      <c r="MYU139" s="806"/>
      <c r="MYV139" s="806"/>
      <c r="MYW139" s="806"/>
      <c r="MYX139" s="806"/>
      <c r="MYY139" s="806"/>
      <c r="MYZ139" s="806"/>
      <c r="MZA139" s="806"/>
      <c r="MZB139" s="806"/>
      <c r="MZC139" s="806"/>
      <c r="MZD139" s="806"/>
      <c r="MZE139" s="806"/>
      <c r="MZF139" s="806"/>
      <c r="MZG139" s="806"/>
      <c r="MZH139" s="806"/>
      <c r="MZI139" s="806"/>
      <c r="MZJ139" s="806"/>
      <c r="MZK139" s="806"/>
      <c r="MZL139" s="806"/>
      <c r="MZM139" s="806"/>
      <c r="MZN139" s="806"/>
      <c r="MZO139" s="806"/>
      <c r="MZP139" s="806"/>
      <c r="MZQ139" s="806"/>
      <c r="MZR139" s="806"/>
      <c r="MZS139" s="806"/>
      <c r="MZT139" s="806"/>
      <c r="MZU139" s="806"/>
      <c r="MZV139" s="806"/>
      <c r="MZW139" s="806"/>
      <c r="MZX139" s="806"/>
      <c r="MZY139" s="806"/>
      <c r="MZZ139" s="806"/>
      <c r="NAA139" s="806"/>
      <c r="NAB139" s="806"/>
      <c r="NAC139" s="806"/>
      <c r="NAD139" s="806"/>
      <c r="NAE139" s="806"/>
      <c r="NAF139" s="806"/>
      <c r="NAG139" s="806"/>
      <c r="NAH139" s="806"/>
      <c r="NAI139" s="806"/>
      <c r="NAJ139" s="806"/>
      <c r="NAK139" s="806"/>
      <c r="NAL139" s="806"/>
      <c r="NAM139" s="806"/>
      <c r="NAN139" s="806"/>
      <c r="NAO139" s="806"/>
      <c r="NAP139" s="806"/>
      <c r="NAQ139" s="806"/>
      <c r="NAR139" s="806"/>
      <c r="NAS139" s="806"/>
      <c r="NAT139" s="806"/>
      <c r="NAU139" s="806"/>
      <c r="NAV139" s="806"/>
      <c r="NAW139" s="806"/>
      <c r="NAX139" s="806"/>
      <c r="NAY139" s="806"/>
      <c r="NAZ139" s="806"/>
      <c r="NBA139" s="806"/>
      <c r="NBB139" s="806"/>
      <c r="NBC139" s="806"/>
      <c r="NBD139" s="806"/>
      <c r="NBE139" s="806"/>
      <c r="NBF139" s="806"/>
      <c r="NBG139" s="806"/>
      <c r="NBH139" s="806"/>
      <c r="NBI139" s="806"/>
      <c r="NBJ139" s="806"/>
      <c r="NBK139" s="806"/>
      <c r="NBL139" s="806"/>
      <c r="NBM139" s="806"/>
      <c r="NBN139" s="806"/>
      <c r="NBO139" s="806"/>
      <c r="NBP139" s="806"/>
      <c r="NBQ139" s="806"/>
      <c r="NBR139" s="806"/>
      <c r="NBS139" s="806"/>
      <c r="NBT139" s="806"/>
      <c r="NBU139" s="806"/>
      <c r="NBV139" s="806"/>
      <c r="NBW139" s="806"/>
      <c r="NBX139" s="806"/>
      <c r="NBY139" s="806"/>
      <c r="NBZ139" s="806"/>
      <c r="NCA139" s="806"/>
      <c r="NCB139" s="806"/>
      <c r="NCC139" s="806"/>
      <c r="NCD139" s="806"/>
      <c r="NCE139" s="806"/>
      <c r="NCF139" s="806"/>
      <c r="NCG139" s="806"/>
      <c r="NCH139" s="806"/>
      <c r="NCI139" s="806"/>
      <c r="NCJ139" s="806"/>
      <c r="NCK139" s="806"/>
      <c r="NCL139" s="806"/>
      <c r="NCM139" s="806"/>
      <c r="NCN139" s="806"/>
      <c r="NCO139" s="806"/>
      <c r="NCP139" s="806"/>
      <c r="NCQ139" s="806"/>
      <c r="NCR139" s="806"/>
      <c r="NCS139" s="806"/>
      <c r="NCT139" s="806"/>
      <c r="NCU139" s="806"/>
      <c r="NCV139" s="806"/>
      <c r="NCW139" s="806"/>
      <c r="NCX139" s="806"/>
      <c r="NCY139" s="806"/>
      <c r="NCZ139" s="806"/>
      <c r="NDA139" s="806"/>
      <c r="NDB139" s="806"/>
      <c r="NDC139" s="806"/>
      <c r="NDD139" s="806"/>
      <c r="NDE139" s="806"/>
      <c r="NDF139" s="806"/>
      <c r="NDG139" s="806"/>
      <c r="NDH139" s="806"/>
      <c r="NDI139" s="806"/>
      <c r="NDJ139" s="806"/>
      <c r="NDK139" s="806"/>
      <c r="NDL139" s="806"/>
      <c r="NDM139" s="806"/>
      <c r="NDN139" s="806"/>
      <c r="NDO139" s="806"/>
      <c r="NDP139" s="806"/>
      <c r="NDQ139" s="806"/>
      <c r="NDR139" s="806"/>
      <c r="NDS139" s="806"/>
      <c r="NDT139" s="806"/>
      <c r="NDU139" s="806"/>
      <c r="NDV139" s="806"/>
      <c r="NDW139" s="806"/>
      <c r="NDX139" s="806"/>
      <c r="NDY139" s="806"/>
      <c r="NDZ139" s="806"/>
      <c r="NEA139" s="806"/>
      <c r="NEB139" s="806"/>
      <c r="NEC139" s="806"/>
      <c r="NED139" s="806"/>
      <c r="NEE139" s="806"/>
      <c r="NEF139" s="806"/>
      <c r="NEG139" s="806"/>
      <c r="NEH139" s="806"/>
      <c r="NEI139" s="806"/>
      <c r="NEJ139" s="806"/>
      <c r="NEK139" s="806"/>
      <c r="NEL139" s="806"/>
      <c r="NEM139" s="806"/>
      <c r="NEN139" s="806"/>
      <c r="NEO139" s="806"/>
      <c r="NEP139" s="806"/>
      <c r="NEQ139" s="806"/>
      <c r="NER139" s="806"/>
      <c r="NES139" s="806"/>
      <c r="NET139" s="806"/>
      <c r="NEU139" s="806"/>
      <c r="NEV139" s="806"/>
      <c r="NEW139" s="806"/>
      <c r="NEX139" s="806"/>
      <c r="NEY139" s="806"/>
      <c r="NEZ139" s="806"/>
      <c r="NFA139" s="806"/>
      <c r="NFB139" s="806"/>
      <c r="NFC139" s="806"/>
      <c r="NFD139" s="806"/>
      <c r="NFE139" s="806"/>
      <c r="NFF139" s="806"/>
      <c r="NFG139" s="806"/>
      <c r="NFH139" s="806"/>
      <c r="NFI139" s="806"/>
      <c r="NFJ139" s="806"/>
      <c r="NFK139" s="806"/>
      <c r="NFL139" s="806"/>
      <c r="NFM139" s="806"/>
      <c r="NFN139" s="806"/>
      <c r="NFO139" s="806"/>
      <c r="NFP139" s="806"/>
      <c r="NFQ139" s="806"/>
      <c r="NFR139" s="806"/>
      <c r="NFS139" s="806"/>
      <c r="NFT139" s="806"/>
      <c r="NFU139" s="806"/>
      <c r="NFV139" s="806"/>
      <c r="NFW139" s="806"/>
      <c r="NFX139" s="806"/>
      <c r="NFY139" s="806"/>
      <c r="NFZ139" s="806"/>
      <c r="NGA139" s="806"/>
      <c r="NGB139" s="806"/>
      <c r="NGC139" s="806"/>
      <c r="NGD139" s="806"/>
      <c r="NGE139" s="806"/>
      <c r="NGF139" s="806"/>
      <c r="NGG139" s="806"/>
      <c r="NGH139" s="806"/>
      <c r="NGI139" s="806"/>
      <c r="NGJ139" s="806"/>
      <c r="NGK139" s="806"/>
      <c r="NGL139" s="806"/>
      <c r="NGM139" s="806"/>
      <c r="NGN139" s="806"/>
      <c r="NGO139" s="806"/>
      <c r="NGP139" s="806"/>
      <c r="NGQ139" s="806"/>
      <c r="NGR139" s="806"/>
      <c r="NGS139" s="806"/>
      <c r="NGT139" s="806"/>
      <c r="NGU139" s="806"/>
      <c r="NGV139" s="806"/>
      <c r="NGW139" s="806"/>
      <c r="NGX139" s="806"/>
      <c r="NGY139" s="806"/>
      <c r="NGZ139" s="806"/>
      <c r="NHA139" s="806"/>
      <c r="NHB139" s="806"/>
      <c r="NHC139" s="806"/>
      <c r="NHD139" s="806"/>
      <c r="NHE139" s="806"/>
      <c r="NHF139" s="806"/>
      <c r="NHG139" s="806"/>
      <c r="NHH139" s="806"/>
      <c r="NHI139" s="806"/>
      <c r="NHJ139" s="806"/>
      <c r="NHK139" s="806"/>
      <c r="NHL139" s="806"/>
      <c r="NHM139" s="806"/>
      <c r="NHN139" s="806"/>
      <c r="NHO139" s="806"/>
      <c r="NHP139" s="806"/>
      <c r="NHQ139" s="806"/>
      <c r="NHR139" s="806"/>
      <c r="NHS139" s="806"/>
      <c r="NHT139" s="806"/>
      <c r="NHU139" s="806"/>
      <c r="NHV139" s="806"/>
      <c r="NHW139" s="806"/>
      <c r="NHX139" s="806"/>
      <c r="NHY139" s="806"/>
      <c r="NHZ139" s="806"/>
      <c r="NIA139" s="806"/>
      <c r="NIB139" s="806"/>
      <c r="NIC139" s="806"/>
      <c r="NID139" s="806"/>
      <c r="NIE139" s="806"/>
      <c r="NIF139" s="806"/>
      <c r="NIG139" s="806"/>
      <c r="NIH139" s="806"/>
      <c r="NII139" s="806"/>
      <c r="NIJ139" s="806"/>
      <c r="NIK139" s="806"/>
      <c r="NIL139" s="806"/>
      <c r="NIM139" s="806"/>
      <c r="NIN139" s="806"/>
      <c r="NIO139" s="806"/>
      <c r="NIP139" s="806"/>
      <c r="NIQ139" s="806"/>
      <c r="NIR139" s="806"/>
      <c r="NIS139" s="806"/>
      <c r="NIT139" s="806"/>
      <c r="NIU139" s="806"/>
      <c r="NIV139" s="806"/>
      <c r="NIW139" s="806"/>
      <c r="NIX139" s="806"/>
      <c r="NIY139" s="806"/>
      <c r="NIZ139" s="806"/>
      <c r="NJA139" s="806"/>
      <c r="NJB139" s="806"/>
      <c r="NJC139" s="806"/>
      <c r="NJD139" s="806"/>
      <c r="NJE139" s="806"/>
      <c r="NJF139" s="806"/>
      <c r="NJG139" s="806"/>
      <c r="NJH139" s="806"/>
      <c r="NJI139" s="806"/>
      <c r="NJJ139" s="806"/>
      <c r="NJK139" s="806"/>
      <c r="NJL139" s="806"/>
      <c r="NJM139" s="806"/>
      <c r="NJN139" s="806"/>
      <c r="NJO139" s="806"/>
      <c r="NJP139" s="806"/>
      <c r="NJQ139" s="806"/>
      <c r="NJR139" s="806"/>
      <c r="NJS139" s="806"/>
      <c r="NJT139" s="806"/>
      <c r="NJU139" s="806"/>
      <c r="NJV139" s="806"/>
      <c r="NJW139" s="806"/>
      <c r="NJX139" s="806"/>
      <c r="NJY139" s="806"/>
      <c r="NJZ139" s="806"/>
      <c r="NKA139" s="806"/>
      <c r="NKB139" s="806"/>
      <c r="NKC139" s="806"/>
      <c r="NKD139" s="806"/>
      <c r="NKE139" s="806"/>
      <c r="NKF139" s="806"/>
      <c r="NKG139" s="806"/>
      <c r="NKH139" s="806"/>
      <c r="NKI139" s="806"/>
      <c r="NKJ139" s="806"/>
      <c r="NKK139" s="806"/>
      <c r="NKL139" s="806"/>
      <c r="NKM139" s="806"/>
      <c r="NKN139" s="806"/>
      <c r="NKO139" s="806"/>
      <c r="NKP139" s="806"/>
      <c r="NKQ139" s="806"/>
      <c r="NKR139" s="806"/>
      <c r="NKS139" s="806"/>
      <c r="NKT139" s="806"/>
      <c r="NKU139" s="806"/>
      <c r="NKV139" s="806"/>
      <c r="NKW139" s="806"/>
      <c r="NKX139" s="806"/>
      <c r="NKY139" s="806"/>
      <c r="NKZ139" s="806"/>
      <c r="NLA139" s="806"/>
      <c r="NLB139" s="806"/>
      <c r="NLC139" s="806"/>
      <c r="NLD139" s="806"/>
      <c r="NLE139" s="806"/>
      <c r="NLF139" s="806"/>
      <c r="NLG139" s="806"/>
      <c r="NLH139" s="806"/>
      <c r="NLI139" s="806"/>
      <c r="NLJ139" s="806"/>
      <c r="NLK139" s="806"/>
      <c r="NLL139" s="806"/>
      <c r="NLM139" s="806"/>
      <c r="NLN139" s="806"/>
      <c r="NLO139" s="806"/>
      <c r="NLP139" s="806"/>
      <c r="NLQ139" s="806"/>
      <c r="NLR139" s="806"/>
      <c r="NLS139" s="806"/>
      <c r="NLT139" s="806"/>
      <c r="NLU139" s="806"/>
      <c r="NLV139" s="806"/>
      <c r="NLW139" s="806"/>
      <c r="NLX139" s="806"/>
      <c r="NLY139" s="806"/>
      <c r="NLZ139" s="806"/>
      <c r="NMA139" s="806"/>
      <c r="NMB139" s="806"/>
      <c r="NMC139" s="806"/>
      <c r="NMD139" s="806"/>
      <c r="NME139" s="806"/>
      <c r="NMF139" s="806"/>
      <c r="NMG139" s="806"/>
      <c r="NMH139" s="806"/>
      <c r="NMI139" s="806"/>
      <c r="NMJ139" s="806"/>
      <c r="NMK139" s="806"/>
      <c r="NML139" s="806"/>
      <c r="NMM139" s="806"/>
      <c r="NMN139" s="806"/>
      <c r="NMO139" s="806"/>
      <c r="NMP139" s="806"/>
      <c r="NMQ139" s="806"/>
      <c r="NMR139" s="806"/>
      <c r="NMS139" s="806"/>
      <c r="NMT139" s="806"/>
      <c r="NMU139" s="806"/>
      <c r="NMV139" s="806"/>
      <c r="NMW139" s="806"/>
      <c r="NMX139" s="806"/>
      <c r="NMY139" s="806"/>
      <c r="NMZ139" s="806"/>
      <c r="NNA139" s="806"/>
      <c r="NNB139" s="806"/>
      <c r="NNC139" s="806"/>
      <c r="NND139" s="806"/>
      <c r="NNE139" s="806"/>
      <c r="NNF139" s="806"/>
      <c r="NNG139" s="806"/>
      <c r="NNH139" s="806"/>
      <c r="NNI139" s="806"/>
      <c r="NNJ139" s="806"/>
      <c r="NNK139" s="806"/>
      <c r="NNL139" s="806"/>
      <c r="NNM139" s="806"/>
      <c r="NNN139" s="806"/>
      <c r="NNO139" s="806"/>
      <c r="NNP139" s="806"/>
      <c r="NNQ139" s="806"/>
      <c r="NNR139" s="806"/>
      <c r="NNS139" s="806"/>
      <c r="NNT139" s="806"/>
      <c r="NNU139" s="806"/>
      <c r="NNV139" s="806"/>
      <c r="NNW139" s="806"/>
      <c r="NNX139" s="806"/>
      <c r="NNY139" s="806"/>
      <c r="NNZ139" s="806"/>
      <c r="NOA139" s="806"/>
      <c r="NOB139" s="806"/>
      <c r="NOC139" s="806"/>
      <c r="NOD139" s="806"/>
      <c r="NOE139" s="806"/>
      <c r="NOF139" s="806"/>
      <c r="NOG139" s="806"/>
      <c r="NOH139" s="806"/>
      <c r="NOI139" s="806"/>
      <c r="NOJ139" s="806"/>
      <c r="NOK139" s="806"/>
      <c r="NOL139" s="806"/>
      <c r="NOM139" s="806"/>
      <c r="NON139" s="806"/>
      <c r="NOO139" s="806"/>
      <c r="NOP139" s="806"/>
      <c r="NOQ139" s="806"/>
      <c r="NOR139" s="806"/>
      <c r="NOS139" s="806"/>
      <c r="NOT139" s="806"/>
      <c r="NOU139" s="806"/>
      <c r="NOV139" s="806"/>
      <c r="NOW139" s="806"/>
      <c r="NOX139" s="806"/>
      <c r="NOY139" s="806"/>
      <c r="NOZ139" s="806"/>
      <c r="NPA139" s="806"/>
      <c r="NPB139" s="806"/>
      <c r="NPC139" s="806"/>
      <c r="NPD139" s="806"/>
      <c r="NPE139" s="806"/>
      <c r="NPF139" s="806"/>
      <c r="NPG139" s="806"/>
      <c r="NPH139" s="806"/>
      <c r="NPI139" s="806"/>
      <c r="NPJ139" s="806"/>
      <c r="NPK139" s="806"/>
      <c r="NPL139" s="806"/>
      <c r="NPM139" s="806"/>
      <c r="NPN139" s="806"/>
      <c r="NPO139" s="806"/>
      <c r="NPP139" s="806"/>
      <c r="NPQ139" s="806"/>
      <c r="NPR139" s="806"/>
      <c r="NPS139" s="806"/>
      <c r="NPT139" s="806"/>
      <c r="NPU139" s="806"/>
      <c r="NPV139" s="806"/>
      <c r="NPW139" s="806"/>
      <c r="NPX139" s="806"/>
      <c r="NPY139" s="806"/>
      <c r="NPZ139" s="806"/>
      <c r="NQA139" s="806"/>
      <c r="NQB139" s="806"/>
      <c r="NQC139" s="806"/>
      <c r="NQD139" s="806"/>
      <c r="NQE139" s="806"/>
      <c r="NQF139" s="806"/>
      <c r="NQG139" s="806"/>
      <c r="NQH139" s="806"/>
      <c r="NQI139" s="806"/>
      <c r="NQJ139" s="806"/>
      <c r="NQK139" s="806"/>
      <c r="NQL139" s="806"/>
      <c r="NQM139" s="806"/>
      <c r="NQN139" s="806"/>
      <c r="NQO139" s="806"/>
      <c r="NQP139" s="806"/>
      <c r="NQQ139" s="806"/>
      <c r="NQR139" s="806"/>
      <c r="NQS139" s="806"/>
      <c r="NQT139" s="806"/>
      <c r="NQU139" s="806"/>
      <c r="NQV139" s="806"/>
      <c r="NQW139" s="806"/>
      <c r="NQX139" s="806"/>
      <c r="NQY139" s="806"/>
      <c r="NQZ139" s="806"/>
      <c r="NRA139" s="806"/>
      <c r="NRB139" s="806"/>
      <c r="NRC139" s="806"/>
      <c r="NRD139" s="806"/>
      <c r="NRE139" s="806"/>
      <c r="NRF139" s="806"/>
      <c r="NRG139" s="806"/>
      <c r="NRH139" s="806"/>
      <c r="NRI139" s="806"/>
      <c r="NRJ139" s="806"/>
      <c r="NRK139" s="806"/>
      <c r="NRL139" s="806"/>
      <c r="NRM139" s="806"/>
      <c r="NRN139" s="806"/>
      <c r="NRO139" s="806"/>
      <c r="NRP139" s="806"/>
      <c r="NRQ139" s="806"/>
      <c r="NRR139" s="806"/>
      <c r="NRS139" s="806"/>
      <c r="NRT139" s="806"/>
      <c r="NRU139" s="806"/>
      <c r="NRV139" s="806"/>
      <c r="NRW139" s="806"/>
      <c r="NRX139" s="806"/>
      <c r="NRY139" s="806"/>
      <c r="NRZ139" s="806"/>
      <c r="NSA139" s="806"/>
      <c r="NSB139" s="806"/>
      <c r="NSC139" s="806"/>
      <c r="NSD139" s="806"/>
      <c r="NSE139" s="806"/>
      <c r="NSF139" s="806"/>
      <c r="NSG139" s="806"/>
      <c r="NSH139" s="806"/>
      <c r="NSI139" s="806"/>
      <c r="NSJ139" s="806"/>
      <c r="NSK139" s="806"/>
      <c r="NSL139" s="806"/>
      <c r="NSM139" s="806"/>
      <c r="NSN139" s="806"/>
      <c r="NSO139" s="806"/>
      <c r="NSP139" s="806"/>
      <c r="NSQ139" s="806"/>
      <c r="NSR139" s="806"/>
      <c r="NSS139" s="806"/>
      <c r="NST139" s="806"/>
      <c r="NSU139" s="806"/>
      <c r="NSV139" s="806"/>
      <c r="NSW139" s="806"/>
      <c r="NSX139" s="806"/>
      <c r="NSY139" s="806"/>
      <c r="NSZ139" s="806"/>
      <c r="NTA139" s="806"/>
      <c r="NTB139" s="806"/>
      <c r="NTC139" s="806"/>
      <c r="NTD139" s="806"/>
      <c r="NTE139" s="806"/>
      <c r="NTF139" s="806"/>
      <c r="NTG139" s="806"/>
      <c r="NTH139" s="806"/>
      <c r="NTI139" s="806"/>
      <c r="NTJ139" s="806"/>
      <c r="NTK139" s="806"/>
      <c r="NTL139" s="806"/>
      <c r="NTM139" s="806"/>
      <c r="NTN139" s="806"/>
      <c r="NTO139" s="806"/>
      <c r="NTP139" s="806"/>
      <c r="NTQ139" s="806"/>
      <c r="NTR139" s="806"/>
      <c r="NTS139" s="806"/>
      <c r="NTT139" s="806"/>
      <c r="NTU139" s="806"/>
      <c r="NTV139" s="806"/>
      <c r="NTW139" s="806"/>
      <c r="NTX139" s="806"/>
      <c r="NTY139" s="806"/>
      <c r="NTZ139" s="806"/>
      <c r="NUA139" s="806"/>
      <c r="NUB139" s="806"/>
      <c r="NUC139" s="806"/>
      <c r="NUD139" s="806"/>
      <c r="NUE139" s="806"/>
      <c r="NUF139" s="806"/>
      <c r="NUG139" s="806"/>
      <c r="NUH139" s="806"/>
      <c r="NUI139" s="806"/>
      <c r="NUJ139" s="806"/>
      <c r="NUK139" s="806"/>
      <c r="NUL139" s="806"/>
      <c r="NUM139" s="806"/>
      <c r="NUN139" s="806"/>
      <c r="NUO139" s="806"/>
      <c r="NUP139" s="806"/>
      <c r="NUQ139" s="806"/>
      <c r="NUR139" s="806"/>
      <c r="NUS139" s="806"/>
      <c r="NUT139" s="806"/>
      <c r="NUU139" s="806"/>
      <c r="NUV139" s="806"/>
      <c r="NUW139" s="806"/>
      <c r="NUX139" s="806"/>
      <c r="NUY139" s="806"/>
      <c r="NUZ139" s="806"/>
      <c r="NVA139" s="806"/>
      <c r="NVB139" s="806"/>
      <c r="NVC139" s="806"/>
      <c r="NVD139" s="806"/>
      <c r="NVE139" s="806"/>
      <c r="NVF139" s="806"/>
      <c r="NVG139" s="806"/>
      <c r="NVH139" s="806"/>
      <c r="NVI139" s="806"/>
      <c r="NVJ139" s="806"/>
      <c r="NVK139" s="806"/>
      <c r="NVL139" s="806"/>
      <c r="NVM139" s="806"/>
      <c r="NVN139" s="806"/>
      <c r="NVO139" s="806"/>
      <c r="NVP139" s="806"/>
      <c r="NVQ139" s="806"/>
      <c r="NVR139" s="806"/>
      <c r="NVS139" s="806"/>
      <c r="NVT139" s="806"/>
      <c r="NVU139" s="806"/>
      <c r="NVV139" s="806"/>
      <c r="NVW139" s="806"/>
      <c r="NVX139" s="806"/>
      <c r="NVY139" s="806"/>
      <c r="NVZ139" s="806"/>
      <c r="NWA139" s="806"/>
      <c r="NWB139" s="806"/>
      <c r="NWC139" s="806"/>
      <c r="NWD139" s="806"/>
      <c r="NWE139" s="806"/>
      <c r="NWF139" s="806"/>
      <c r="NWG139" s="806"/>
      <c r="NWH139" s="806"/>
      <c r="NWI139" s="806"/>
      <c r="NWJ139" s="806"/>
      <c r="NWK139" s="806"/>
      <c r="NWL139" s="806"/>
      <c r="NWM139" s="806"/>
      <c r="NWN139" s="806"/>
      <c r="NWO139" s="806"/>
      <c r="NWP139" s="806"/>
      <c r="NWQ139" s="806"/>
      <c r="NWR139" s="806"/>
      <c r="NWS139" s="806"/>
      <c r="NWT139" s="806"/>
      <c r="NWU139" s="806"/>
      <c r="NWV139" s="806"/>
      <c r="NWW139" s="806"/>
      <c r="NWX139" s="806"/>
      <c r="NWY139" s="806"/>
      <c r="NWZ139" s="806"/>
      <c r="NXA139" s="806"/>
      <c r="NXB139" s="806"/>
      <c r="NXC139" s="806"/>
      <c r="NXD139" s="806"/>
      <c r="NXE139" s="806"/>
      <c r="NXF139" s="806"/>
      <c r="NXG139" s="806"/>
      <c r="NXH139" s="806"/>
      <c r="NXI139" s="806"/>
      <c r="NXJ139" s="806"/>
      <c r="NXK139" s="806"/>
      <c r="NXL139" s="806"/>
      <c r="NXM139" s="806"/>
      <c r="NXN139" s="806"/>
      <c r="NXO139" s="806"/>
      <c r="NXP139" s="806"/>
      <c r="NXQ139" s="806"/>
      <c r="NXR139" s="806"/>
      <c r="NXS139" s="806"/>
      <c r="NXT139" s="806"/>
      <c r="NXU139" s="806"/>
      <c r="NXV139" s="806"/>
      <c r="NXW139" s="806"/>
      <c r="NXX139" s="806"/>
      <c r="NXY139" s="806"/>
      <c r="NXZ139" s="806"/>
      <c r="NYA139" s="806"/>
      <c r="NYB139" s="806"/>
      <c r="NYC139" s="806"/>
      <c r="NYD139" s="806"/>
      <c r="NYE139" s="806"/>
      <c r="NYF139" s="806"/>
      <c r="NYG139" s="806"/>
      <c r="NYH139" s="806"/>
      <c r="NYI139" s="806"/>
      <c r="NYJ139" s="806"/>
      <c r="NYK139" s="806"/>
      <c r="NYL139" s="806"/>
      <c r="NYM139" s="806"/>
      <c r="NYN139" s="806"/>
      <c r="NYO139" s="806"/>
      <c r="NYP139" s="806"/>
      <c r="NYQ139" s="806"/>
      <c r="NYR139" s="806"/>
      <c r="NYS139" s="806"/>
      <c r="NYT139" s="806"/>
      <c r="NYU139" s="806"/>
      <c r="NYV139" s="806"/>
      <c r="NYW139" s="806"/>
      <c r="NYX139" s="806"/>
      <c r="NYY139" s="806"/>
      <c r="NYZ139" s="806"/>
      <c r="NZA139" s="806"/>
      <c r="NZB139" s="806"/>
      <c r="NZC139" s="806"/>
      <c r="NZD139" s="806"/>
      <c r="NZE139" s="806"/>
      <c r="NZF139" s="806"/>
      <c r="NZG139" s="806"/>
      <c r="NZH139" s="806"/>
      <c r="NZI139" s="806"/>
      <c r="NZJ139" s="806"/>
      <c r="NZK139" s="806"/>
      <c r="NZL139" s="806"/>
      <c r="NZM139" s="806"/>
      <c r="NZN139" s="806"/>
      <c r="NZO139" s="806"/>
      <c r="NZP139" s="806"/>
      <c r="NZQ139" s="806"/>
      <c r="NZR139" s="806"/>
      <c r="NZS139" s="806"/>
      <c r="NZT139" s="806"/>
      <c r="NZU139" s="806"/>
      <c r="NZV139" s="806"/>
      <c r="NZW139" s="806"/>
      <c r="NZX139" s="806"/>
      <c r="NZY139" s="806"/>
      <c r="NZZ139" s="806"/>
      <c r="OAA139" s="806"/>
      <c r="OAB139" s="806"/>
      <c r="OAC139" s="806"/>
      <c r="OAD139" s="806"/>
      <c r="OAE139" s="806"/>
      <c r="OAF139" s="806"/>
      <c r="OAG139" s="806"/>
      <c r="OAH139" s="806"/>
      <c r="OAI139" s="806"/>
      <c r="OAJ139" s="806"/>
      <c r="OAK139" s="806"/>
      <c r="OAL139" s="806"/>
      <c r="OAM139" s="806"/>
      <c r="OAN139" s="806"/>
      <c r="OAO139" s="806"/>
      <c r="OAP139" s="806"/>
      <c r="OAQ139" s="806"/>
      <c r="OAR139" s="806"/>
      <c r="OAS139" s="806"/>
      <c r="OAT139" s="806"/>
      <c r="OAU139" s="806"/>
      <c r="OAV139" s="806"/>
      <c r="OAW139" s="806"/>
      <c r="OAX139" s="806"/>
      <c r="OAY139" s="806"/>
      <c r="OAZ139" s="806"/>
      <c r="OBA139" s="806"/>
      <c r="OBB139" s="806"/>
      <c r="OBC139" s="806"/>
      <c r="OBD139" s="806"/>
      <c r="OBE139" s="806"/>
      <c r="OBF139" s="806"/>
      <c r="OBG139" s="806"/>
      <c r="OBH139" s="806"/>
      <c r="OBI139" s="806"/>
      <c r="OBJ139" s="806"/>
      <c r="OBK139" s="806"/>
      <c r="OBL139" s="806"/>
      <c r="OBM139" s="806"/>
      <c r="OBN139" s="806"/>
      <c r="OBO139" s="806"/>
      <c r="OBP139" s="806"/>
      <c r="OBQ139" s="806"/>
      <c r="OBR139" s="806"/>
      <c r="OBS139" s="806"/>
      <c r="OBT139" s="806"/>
      <c r="OBU139" s="806"/>
      <c r="OBV139" s="806"/>
      <c r="OBW139" s="806"/>
      <c r="OBX139" s="806"/>
      <c r="OBY139" s="806"/>
      <c r="OBZ139" s="806"/>
      <c r="OCA139" s="806"/>
      <c r="OCB139" s="806"/>
      <c r="OCC139" s="806"/>
      <c r="OCD139" s="806"/>
      <c r="OCE139" s="806"/>
      <c r="OCF139" s="806"/>
      <c r="OCG139" s="806"/>
      <c r="OCH139" s="806"/>
      <c r="OCI139" s="806"/>
      <c r="OCJ139" s="806"/>
      <c r="OCK139" s="806"/>
      <c r="OCL139" s="806"/>
      <c r="OCM139" s="806"/>
      <c r="OCN139" s="806"/>
      <c r="OCO139" s="806"/>
      <c r="OCP139" s="806"/>
      <c r="OCQ139" s="806"/>
      <c r="OCR139" s="806"/>
      <c r="OCS139" s="806"/>
      <c r="OCT139" s="806"/>
      <c r="OCU139" s="806"/>
      <c r="OCV139" s="806"/>
      <c r="OCW139" s="806"/>
      <c r="OCX139" s="806"/>
      <c r="OCY139" s="806"/>
      <c r="OCZ139" s="806"/>
      <c r="ODA139" s="806"/>
      <c r="ODB139" s="806"/>
      <c r="ODC139" s="806"/>
      <c r="ODD139" s="806"/>
      <c r="ODE139" s="806"/>
      <c r="ODF139" s="806"/>
      <c r="ODG139" s="806"/>
      <c r="ODH139" s="806"/>
      <c r="ODI139" s="806"/>
      <c r="ODJ139" s="806"/>
      <c r="ODK139" s="806"/>
      <c r="ODL139" s="806"/>
      <c r="ODM139" s="806"/>
      <c r="ODN139" s="806"/>
      <c r="ODO139" s="806"/>
      <c r="ODP139" s="806"/>
      <c r="ODQ139" s="806"/>
      <c r="ODR139" s="806"/>
      <c r="ODS139" s="806"/>
      <c r="ODT139" s="806"/>
      <c r="ODU139" s="806"/>
      <c r="ODV139" s="806"/>
      <c r="ODW139" s="806"/>
      <c r="ODX139" s="806"/>
      <c r="ODY139" s="806"/>
      <c r="ODZ139" s="806"/>
      <c r="OEA139" s="806"/>
      <c r="OEB139" s="806"/>
      <c r="OEC139" s="806"/>
      <c r="OED139" s="806"/>
      <c r="OEE139" s="806"/>
      <c r="OEF139" s="806"/>
      <c r="OEG139" s="806"/>
      <c r="OEH139" s="806"/>
      <c r="OEI139" s="806"/>
      <c r="OEJ139" s="806"/>
      <c r="OEK139" s="806"/>
      <c r="OEL139" s="806"/>
      <c r="OEM139" s="806"/>
      <c r="OEN139" s="806"/>
      <c r="OEO139" s="806"/>
      <c r="OEP139" s="806"/>
      <c r="OEQ139" s="806"/>
      <c r="OER139" s="806"/>
      <c r="OES139" s="806"/>
      <c r="OET139" s="806"/>
      <c r="OEU139" s="806"/>
      <c r="OEV139" s="806"/>
      <c r="OEW139" s="806"/>
      <c r="OEX139" s="806"/>
      <c r="OEY139" s="806"/>
      <c r="OEZ139" s="806"/>
      <c r="OFA139" s="806"/>
      <c r="OFB139" s="806"/>
      <c r="OFC139" s="806"/>
      <c r="OFD139" s="806"/>
      <c r="OFE139" s="806"/>
      <c r="OFF139" s="806"/>
      <c r="OFG139" s="806"/>
      <c r="OFH139" s="806"/>
      <c r="OFI139" s="806"/>
      <c r="OFJ139" s="806"/>
      <c r="OFK139" s="806"/>
      <c r="OFL139" s="806"/>
      <c r="OFM139" s="806"/>
      <c r="OFN139" s="806"/>
      <c r="OFO139" s="806"/>
      <c r="OFP139" s="806"/>
      <c r="OFQ139" s="806"/>
      <c r="OFR139" s="806"/>
      <c r="OFS139" s="806"/>
      <c r="OFT139" s="806"/>
      <c r="OFU139" s="806"/>
      <c r="OFV139" s="806"/>
      <c r="OFW139" s="806"/>
      <c r="OFX139" s="806"/>
      <c r="OFY139" s="806"/>
      <c r="OFZ139" s="806"/>
      <c r="OGA139" s="806"/>
      <c r="OGB139" s="806"/>
      <c r="OGC139" s="806"/>
      <c r="OGD139" s="806"/>
      <c r="OGE139" s="806"/>
      <c r="OGF139" s="806"/>
      <c r="OGG139" s="806"/>
      <c r="OGH139" s="806"/>
      <c r="OGI139" s="806"/>
      <c r="OGJ139" s="806"/>
      <c r="OGK139" s="806"/>
      <c r="OGL139" s="806"/>
      <c r="OGM139" s="806"/>
      <c r="OGN139" s="806"/>
      <c r="OGO139" s="806"/>
      <c r="OGP139" s="806"/>
      <c r="OGQ139" s="806"/>
      <c r="OGR139" s="806"/>
      <c r="OGS139" s="806"/>
      <c r="OGT139" s="806"/>
      <c r="OGU139" s="806"/>
      <c r="OGV139" s="806"/>
      <c r="OGW139" s="806"/>
      <c r="OGX139" s="806"/>
      <c r="OGY139" s="806"/>
      <c r="OGZ139" s="806"/>
      <c r="OHA139" s="806"/>
      <c r="OHB139" s="806"/>
      <c r="OHC139" s="806"/>
      <c r="OHD139" s="806"/>
      <c r="OHE139" s="806"/>
      <c r="OHF139" s="806"/>
      <c r="OHG139" s="806"/>
      <c r="OHH139" s="806"/>
      <c r="OHI139" s="806"/>
      <c r="OHJ139" s="806"/>
      <c r="OHK139" s="806"/>
      <c r="OHL139" s="806"/>
      <c r="OHM139" s="806"/>
      <c r="OHN139" s="806"/>
      <c r="OHO139" s="806"/>
      <c r="OHP139" s="806"/>
      <c r="OHQ139" s="806"/>
      <c r="OHR139" s="806"/>
      <c r="OHS139" s="806"/>
      <c r="OHT139" s="806"/>
      <c r="OHU139" s="806"/>
      <c r="OHV139" s="806"/>
      <c r="OHW139" s="806"/>
      <c r="OHX139" s="806"/>
      <c r="OHY139" s="806"/>
      <c r="OHZ139" s="806"/>
      <c r="OIA139" s="806"/>
      <c r="OIB139" s="806"/>
      <c r="OIC139" s="806"/>
      <c r="OID139" s="806"/>
      <c r="OIE139" s="806"/>
      <c r="OIF139" s="806"/>
      <c r="OIG139" s="806"/>
      <c r="OIH139" s="806"/>
      <c r="OII139" s="806"/>
      <c r="OIJ139" s="806"/>
      <c r="OIK139" s="806"/>
      <c r="OIL139" s="806"/>
      <c r="OIM139" s="806"/>
      <c r="OIN139" s="806"/>
      <c r="OIO139" s="806"/>
      <c r="OIP139" s="806"/>
      <c r="OIQ139" s="806"/>
      <c r="OIR139" s="806"/>
      <c r="OIS139" s="806"/>
      <c r="OIT139" s="806"/>
      <c r="OIU139" s="806"/>
      <c r="OIV139" s="806"/>
      <c r="OIW139" s="806"/>
      <c r="OIX139" s="806"/>
      <c r="OIY139" s="806"/>
      <c r="OIZ139" s="806"/>
      <c r="OJA139" s="806"/>
      <c r="OJB139" s="806"/>
      <c r="OJC139" s="806"/>
      <c r="OJD139" s="806"/>
      <c r="OJE139" s="806"/>
      <c r="OJF139" s="806"/>
      <c r="OJG139" s="806"/>
      <c r="OJH139" s="806"/>
      <c r="OJI139" s="806"/>
      <c r="OJJ139" s="806"/>
      <c r="OJK139" s="806"/>
      <c r="OJL139" s="806"/>
      <c r="OJM139" s="806"/>
      <c r="OJN139" s="806"/>
      <c r="OJO139" s="806"/>
      <c r="OJP139" s="806"/>
      <c r="OJQ139" s="806"/>
      <c r="OJR139" s="806"/>
      <c r="OJS139" s="806"/>
      <c r="OJT139" s="806"/>
      <c r="OJU139" s="806"/>
      <c r="OJV139" s="806"/>
      <c r="OJW139" s="806"/>
      <c r="OJX139" s="806"/>
      <c r="OJY139" s="806"/>
      <c r="OJZ139" s="806"/>
      <c r="OKA139" s="806"/>
      <c r="OKB139" s="806"/>
      <c r="OKC139" s="806"/>
      <c r="OKD139" s="806"/>
      <c r="OKE139" s="806"/>
      <c r="OKF139" s="806"/>
      <c r="OKG139" s="806"/>
      <c r="OKH139" s="806"/>
      <c r="OKI139" s="806"/>
      <c r="OKJ139" s="806"/>
      <c r="OKK139" s="806"/>
      <c r="OKL139" s="806"/>
      <c r="OKM139" s="806"/>
      <c r="OKN139" s="806"/>
      <c r="OKO139" s="806"/>
      <c r="OKP139" s="806"/>
      <c r="OKQ139" s="806"/>
      <c r="OKR139" s="806"/>
      <c r="OKS139" s="806"/>
      <c r="OKT139" s="806"/>
      <c r="OKU139" s="806"/>
      <c r="OKV139" s="806"/>
      <c r="OKW139" s="806"/>
      <c r="OKX139" s="806"/>
      <c r="OKY139" s="806"/>
      <c r="OKZ139" s="806"/>
      <c r="OLA139" s="806"/>
      <c r="OLB139" s="806"/>
      <c r="OLC139" s="806"/>
      <c r="OLD139" s="806"/>
      <c r="OLE139" s="806"/>
      <c r="OLF139" s="806"/>
      <c r="OLG139" s="806"/>
      <c r="OLH139" s="806"/>
      <c r="OLI139" s="806"/>
      <c r="OLJ139" s="806"/>
      <c r="OLK139" s="806"/>
      <c r="OLL139" s="806"/>
      <c r="OLM139" s="806"/>
      <c r="OLN139" s="806"/>
      <c r="OLO139" s="806"/>
      <c r="OLP139" s="806"/>
      <c r="OLQ139" s="806"/>
      <c r="OLR139" s="806"/>
      <c r="OLS139" s="806"/>
      <c r="OLT139" s="806"/>
      <c r="OLU139" s="806"/>
      <c r="OLV139" s="806"/>
      <c r="OLW139" s="806"/>
      <c r="OLX139" s="806"/>
      <c r="OLY139" s="806"/>
      <c r="OLZ139" s="806"/>
      <c r="OMA139" s="806"/>
      <c r="OMB139" s="806"/>
      <c r="OMC139" s="806"/>
      <c r="OMD139" s="806"/>
      <c r="OME139" s="806"/>
      <c r="OMF139" s="806"/>
      <c r="OMG139" s="806"/>
      <c r="OMH139" s="806"/>
      <c r="OMI139" s="806"/>
      <c r="OMJ139" s="806"/>
      <c r="OMK139" s="806"/>
      <c r="OML139" s="806"/>
      <c r="OMM139" s="806"/>
      <c r="OMN139" s="806"/>
      <c r="OMO139" s="806"/>
      <c r="OMP139" s="806"/>
      <c r="OMQ139" s="806"/>
      <c r="OMR139" s="806"/>
      <c r="OMS139" s="806"/>
      <c r="OMT139" s="806"/>
      <c r="OMU139" s="806"/>
      <c r="OMV139" s="806"/>
      <c r="OMW139" s="806"/>
      <c r="OMX139" s="806"/>
      <c r="OMY139" s="806"/>
      <c r="OMZ139" s="806"/>
      <c r="ONA139" s="806"/>
      <c r="ONB139" s="806"/>
      <c r="ONC139" s="806"/>
      <c r="OND139" s="806"/>
      <c r="ONE139" s="806"/>
      <c r="ONF139" s="806"/>
      <c r="ONG139" s="806"/>
      <c r="ONH139" s="806"/>
      <c r="ONI139" s="806"/>
      <c r="ONJ139" s="806"/>
      <c r="ONK139" s="806"/>
      <c r="ONL139" s="806"/>
      <c r="ONM139" s="806"/>
      <c r="ONN139" s="806"/>
      <c r="ONO139" s="806"/>
      <c r="ONP139" s="806"/>
      <c r="ONQ139" s="806"/>
      <c r="ONR139" s="806"/>
      <c r="ONS139" s="806"/>
      <c r="ONT139" s="806"/>
      <c r="ONU139" s="806"/>
      <c r="ONV139" s="806"/>
      <c r="ONW139" s="806"/>
      <c r="ONX139" s="806"/>
      <c r="ONY139" s="806"/>
      <c r="ONZ139" s="806"/>
      <c r="OOA139" s="806"/>
      <c r="OOB139" s="806"/>
      <c r="OOC139" s="806"/>
      <c r="OOD139" s="806"/>
      <c r="OOE139" s="806"/>
      <c r="OOF139" s="806"/>
      <c r="OOG139" s="806"/>
      <c r="OOH139" s="806"/>
      <c r="OOI139" s="806"/>
      <c r="OOJ139" s="806"/>
      <c r="OOK139" s="806"/>
      <c r="OOL139" s="806"/>
      <c r="OOM139" s="806"/>
      <c r="OON139" s="806"/>
      <c r="OOO139" s="806"/>
      <c r="OOP139" s="806"/>
      <c r="OOQ139" s="806"/>
      <c r="OOR139" s="806"/>
      <c r="OOS139" s="806"/>
      <c r="OOT139" s="806"/>
      <c r="OOU139" s="806"/>
      <c r="OOV139" s="806"/>
      <c r="OOW139" s="806"/>
      <c r="OOX139" s="806"/>
      <c r="OOY139" s="806"/>
      <c r="OOZ139" s="806"/>
      <c r="OPA139" s="806"/>
      <c r="OPB139" s="806"/>
      <c r="OPC139" s="806"/>
      <c r="OPD139" s="806"/>
      <c r="OPE139" s="806"/>
      <c r="OPF139" s="806"/>
      <c r="OPG139" s="806"/>
      <c r="OPH139" s="806"/>
      <c r="OPI139" s="806"/>
      <c r="OPJ139" s="806"/>
      <c r="OPK139" s="806"/>
      <c r="OPL139" s="806"/>
      <c r="OPM139" s="806"/>
      <c r="OPN139" s="806"/>
      <c r="OPO139" s="806"/>
      <c r="OPP139" s="806"/>
      <c r="OPQ139" s="806"/>
      <c r="OPR139" s="806"/>
      <c r="OPS139" s="806"/>
      <c r="OPT139" s="806"/>
      <c r="OPU139" s="806"/>
      <c r="OPV139" s="806"/>
      <c r="OPW139" s="806"/>
      <c r="OPX139" s="806"/>
      <c r="OPY139" s="806"/>
      <c r="OPZ139" s="806"/>
      <c r="OQA139" s="806"/>
      <c r="OQB139" s="806"/>
      <c r="OQC139" s="806"/>
      <c r="OQD139" s="806"/>
      <c r="OQE139" s="806"/>
      <c r="OQF139" s="806"/>
      <c r="OQG139" s="806"/>
      <c r="OQH139" s="806"/>
      <c r="OQI139" s="806"/>
      <c r="OQJ139" s="806"/>
      <c r="OQK139" s="806"/>
      <c r="OQL139" s="806"/>
      <c r="OQM139" s="806"/>
      <c r="OQN139" s="806"/>
      <c r="OQO139" s="806"/>
      <c r="OQP139" s="806"/>
      <c r="OQQ139" s="806"/>
      <c r="OQR139" s="806"/>
      <c r="OQS139" s="806"/>
      <c r="OQT139" s="806"/>
      <c r="OQU139" s="806"/>
      <c r="OQV139" s="806"/>
      <c r="OQW139" s="806"/>
      <c r="OQX139" s="806"/>
      <c r="OQY139" s="806"/>
      <c r="OQZ139" s="806"/>
      <c r="ORA139" s="806"/>
      <c r="ORB139" s="806"/>
      <c r="ORC139" s="806"/>
      <c r="ORD139" s="806"/>
      <c r="ORE139" s="806"/>
      <c r="ORF139" s="806"/>
      <c r="ORG139" s="806"/>
      <c r="ORH139" s="806"/>
      <c r="ORI139" s="806"/>
      <c r="ORJ139" s="806"/>
      <c r="ORK139" s="806"/>
      <c r="ORL139" s="806"/>
      <c r="ORM139" s="806"/>
      <c r="ORN139" s="806"/>
      <c r="ORO139" s="806"/>
      <c r="ORP139" s="806"/>
      <c r="ORQ139" s="806"/>
      <c r="ORR139" s="806"/>
      <c r="ORS139" s="806"/>
      <c r="ORT139" s="806"/>
      <c r="ORU139" s="806"/>
      <c r="ORV139" s="806"/>
      <c r="ORW139" s="806"/>
      <c r="ORX139" s="806"/>
      <c r="ORY139" s="806"/>
      <c r="ORZ139" s="806"/>
      <c r="OSA139" s="806"/>
      <c r="OSB139" s="806"/>
      <c r="OSC139" s="806"/>
      <c r="OSD139" s="806"/>
      <c r="OSE139" s="806"/>
      <c r="OSF139" s="806"/>
      <c r="OSG139" s="806"/>
      <c r="OSH139" s="806"/>
      <c r="OSI139" s="806"/>
      <c r="OSJ139" s="806"/>
      <c r="OSK139" s="806"/>
      <c r="OSL139" s="806"/>
      <c r="OSM139" s="806"/>
      <c r="OSN139" s="806"/>
      <c r="OSO139" s="806"/>
      <c r="OSP139" s="806"/>
      <c r="OSQ139" s="806"/>
      <c r="OSR139" s="806"/>
      <c r="OSS139" s="806"/>
      <c r="OST139" s="806"/>
      <c r="OSU139" s="806"/>
      <c r="OSV139" s="806"/>
      <c r="OSW139" s="806"/>
      <c r="OSX139" s="806"/>
      <c r="OSY139" s="806"/>
      <c r="OSZ139" s="806"/>
      <c r="OTA139" s="806"/>
      <c r="OTB139" s="806"/>
      <c r="OTC139" s="806"/>
      <c r="OTD139" s="806"/>
      <c r="OTE139" s="806"/>
      <c r="OTF139" s="806"/>
      <c r="OTG139" s="806"/>
      <c r="OTH139" s="806"/>
      <c r="OTI139" s="806"/>
      <c r="OTJ139" s="806"/>
      <c r="OTK139" s="806"/>
      <c r="OTL139" s="806"/>
      <c r="OTM139" s="806"/>
      <c r="OTN139" s="806"/>
      <c r="OTO139" s="806"/>
      <c r="OTP139" s="806"/>
      <c r="OTQ139" s="806"/>
      <c r="OTR139" s="806"/>
      <c r="OTS139" s="806"/>
      <c r="OTT139" s="806"/>
      <c r="OTU139" s="806"/>
      <c r="OTV139" s="806"/>
      <c r="OTW139" s="806"/>
      <c r="OTX139" s="806"/>
      <c r="OTY139" s="806"/>
      <c r="OTZ139" s="806"/>
      <c r="OUA139" s="806"/>
      <c r="OUB139" s="806"/>
      <c r="OUC139" s="806"/>
      <c r="OUD139" s="806"/>
      <c r="OUE139" s="806"/>
      <c r="OUF139" s="806"/>
      <c r="OUG139" s="806"/>
      <c r="OUH139" s="806"/>
      <c r="OUI139" s="806"/>
      <c r="OUJ139" s="806"/>
      <c r="OUK139" s="806"/>
      <c r="OUL139" s="806"/>
      <c r="OUM139" s="806"/>
      <c r="OUN139" s="806"/>
      <c r="OUO139" s="806"/>
      <c r="OUP139" s="806"/>
      <c r="OUQ139" s="806"/>
      <c r="OUR139" s="806"/>
      <c r="OUS139" s="806"/>
      <c r="OUT139" s="806"/>
      <c r="OUU139" s="806"/>
      <c r="OUV139" s="806"/>
      <c r="OUW139" s="806"/>
      <c r="OUX139" s="806"/>
      <c r="OUY139" s="806"/>
      <c r="OUZ139" s="806"/>
      <c r="OVA139" s="806"/>
      <c r="OVB139" s="806"/>
      <c r="OVC139" s="806"/>
      <c r="OVD139" s="806"/>
      <c r="OVE139" s="806"/>
      <c r="OVF139" s="806"/>
      <c r="OVG139" s="806"/>
      <c r="OVH139" s="806"/>
      <c r="OVI139" s="806"/>
      <c r="OVJ139" s="806"/>
      <c r="OVK139" s="806"/>
      <c r="OVL139" s="806"/>
      <c r="OVM139" s="806"/>
      <c r="OVN139" s="806"/>
      <c r="OVO139" s="806"/>
      <c r="OVP139" s="806"/>
      <c r="OVQ139" s="806"/>
      <c r="OVR139" s="806"/>
      <c r="OVS139" s="806"/>
      <c r="OVT139" s="806"/>
      <c r="OVU139" s="806"/>
      <c r="OVV139" s="806"/>
      <c r="OVW139" s="806"/>
      <c r="OVX139" s="806"/>
      <c r="OVY139" s="806"/>
      <c r="OVZ139" s="806"/>
      <c r="OWA139" s="806"/>
      <c r="OWB139" s="806"/>
      <c r="OWC139" s="806"/>
      <c r="OWD139" s="806"/>
      <c r="OWE139" s="806"/>
      <c r="OWF139" s="806"/>
      <c r="OWG139" s="806"/>
      <c r="OWH139" s="806"/>
      <c r="OWI139" s="806"/>
      <c r="OWJ139" s="806"/>
      <c r="OWK139" s="806"/>
      <c r="OWL139" s="806"/>
      <c r="OWM139" s="806"/>
      <c r="OWN139" s="806"/>
      <c r="OWO139" s="806"/>
      <c r="OWP139" s="806"/>
      <c r="OWQ139" s="806"/>
      <c r="OWR139" s="806"/>
      <c r="OWS139" s="806"/>
      <c r="OWT139" s="806"/>
      <c r="OWU139" s="806"/>
      <c r="OWV139" s="806"/>
      <c r="OWW139" s="806"/>
      <c r="OWX139" s="806"/>
      <c r="OWY139" s="806"/>
      <c r="OWZ139" s="806"/>
      <c r="OXA139" s="806"/>
      <c r="OXB139" s="806"/>
      <c r="OXC139" s="806"/>
      <c r="OXD139" s="806"/>
      <c r="OXE139" s="806"/>
      <c r="OXF139" s="806"/>
      <c r="OXG139" s="806"/>
      <c r="OXH139" s="806"/>
      <c r="OXI139" s="806"/>
      <c r="OXJ139" s="806"/>
      <c r="OXK139" s="806"/>
      <c r="OXL139" s="806"/>
      <c r="OXM139" s="806"/>
      <c r="OXN139" s="806"/>
      <c r="OXO139" s="806"/>
      <c r="OXP139" s="806"/>
      <c r="OXQ139" s="806"/>
      <c r="OXR139" s="806"/>
      <c r="OXS139" s="806"/>
      <c r="OXT139" s="806"/>
      <c r="OXU139" s="806"/>
      <c r="OXV139" s="806"/>
      <c r="OXW139" s="806"/>
      <c r="OXX139" s="806"/>
      <c r="OXY139" s="806"/>
      <c r="OXZ139" s="806"/>
      <c r="OYA139" s="806"/>
      <c r="OYB139" s="806"/>
      <c r="OYC139" s="806"/>
      <c r="OYD139" s="806"/>
      <c r="OYE139" s="806"/>
      <c r="OYF139" s="806"/>
      <c r="OYG139" s="806"/>
      <c r="OYH139" s="806"/>
      <c r="OYI139" s="806"/>
      <c r="OYJ139" s="806"/>
      <c r="OYK139" s="806"/>
      <c r="OYL139" s="806"/>
      <c r="OYM139" s="806"/>
      <c r="OYN139" s="806"/>
      <c r="OYO139" s="806"/>
      <c r="OYP139" s="806"/>
      <c r="OYQ139" s="806"/>
      <c r="OYR139" s="806"/>
      <c r="OYS139" s="806"/>
      <c r="OYT139" s="806"/>
      <c r="OYU139" s="806"/>
      <c r="OYV139" s="806"/>
      <c r="OYW139" s="806"/>
      <c r="OYX139" s="806"/>
      <c r="OYY139" s="806"/>
      <c r="OYZ139" s="806"/>
      <c r="OZA139" s="806"/>
      <c r="OZB139" s="806"/>
      <c r="OZC139" s="806"/>
      <c r="OZD139" s="806"/>
      <c r="OZE139" s="806"/>
      <c r="OZF139" s="806"/>
      <c r="OZG139" s="806"/>
      <c r="OZH139" s="806"/>
      <c r="OZI139" s="806"/>
      <c r="OZJ139" s="806"/>
      <c r="OZK139" s="806"/>
      <c r="OZL139" s="806"/>
      <c r="OZM139" s="806"/>
      <c r="OZN139" s="806"/>
      <c r="OZO139" s="806"/>
      <c r="OZP139" s="806"/>
      <c r="OZQ139" s="806"/>
      <c r="OZR139" s="806"/>
      <c r="OZS139" s="806"/>
      <c r="OZT139" s="806"/>
      <c r="OZU139" s="806"/>
      <c r="OZV139" s="806"/>
      <c r="OZW139" s="806"/>
      <c r="OZX139" s="806"/>
      <c r="OZY139" s="806"/>
      <c r="OZZ139" s="806"/>
      <c r="PAA139" s="806"/>
      <c r="PAB139" s="806"/>
      <c r="PAC139" s="806"/>
      <c r="PAD139" s="806"/>
      <c r="PAE139" s="806"/>
      <c r="PAF139" s="806"/>
      <c r="PAG139" s="806"/>
      <c r="PAH139" s="806"/>
      <c r="PAI139" s="806"/>
      <c r="PAJ139" s="806"/>
      <c r="PAK139" s="806"/>
      <c r="PAL139" s="806"/>
      <c r="PAM139" s="806"/>
      <c r="PAN139" s="806"/>
      <c r="PAO139" s="806"/>
      <c r="PAP139" s="806"/>
      <c r="PAQ139" s="806"/>
      <c r="PAR139" s="806"/>
      <c r="PAS139" s="806"/>
      <c r="PAT139" s="806"/>
      <c r="PAU139" s="806"/>
      <c r="PAV139" s="806"/>
      <c r="PAW139" s="806"/>
      <c r="PAX139" s="806"/>
      <c r="PAY139" s="806"/>
      <c r="PAZ139" s="806"/>
      <c r="PBA139" s="806"/>
      <c r="PBB139" s="806"/>
      <c r="PBC139" s="806"/>
      <c r="PBD139" s="806"/>
      <c r="PBE139" s="806"/>
      <c r="PBF139" s="806"/>
      <c r="PBG139" s="806"/>
      <c r="PBH139" s="806"/>
      <c r="PBI139" s="806"/>
      <c r="PBJ139" s="806"/>
      <c r="PBK139" s="806"/>
      <c r="PBL139" s="806"/>
      <c r="PBM139" s="806"/>
      <c r="PBN139" s="806"/>
      <c r="PBO139" s="806"/>
      <c r="PBP139" s="806"/>
      <c r="PBQ139" s="806"/>
      <c r="PBR139" s="806"/>
      <c r="PBS139" s="806"/>
      <c r="PBT139" s="806"/>
      <c r="PBU139" s="806"/>
      <c r="PBV139" s="806"/>
      <c r="PBW139" s="806"/>
      <c r="PBX139" s="806"/>
      <c r="PBY139" s="806"/>
      <c r="PBZ139" s="806"/>
      <c r="PCA139" s="806"/>
      <c r="PCB139" s="806"/>
      <c r="PCC139" s="806"/>
      <c r="PCD139" s="806"/>
      <c r="PCE139" s="806"/>
      <c r="PCF139" s="806"/>
      <c r="PCG139" s="806"/>
      <c r="PCH139" s="806"/>
      <c r="PCI139" s="806"/>
      <c r="PCJ139" s="806"/>
      <c r="PCK139" s="806"/>
      <c r="PCL139" s="806"/>
      <c r="PCM139" s="806"/>
      <c r="PCN139" s="806"/>
      <c r="PCO139" s="806"/>
      <c r="PCP139" s="806"/>
      <c r="PCQ139" s="806"/>
      <c r="PCR139" s="806"/>
      <c r="PCS139" s="806"/>
      <c r="PCT139" s="806"/>
      <c r="PCU139" s="806"/>
      <c r="PCV139" s="806"/>
      <c r="PCW139" s="806"/>
      <c r="PCX139" s="806"/>
      <c r="PCY139" s="806"/>
      <c r="PCZ139" s="806"/>
      <c r="PDA139" s="806"/>
      <c r="PDB139" s="806"/>
      <c r="PDC139" s="806"/>
      <c r="PDD139" s="806"/>
      <c r="PDE139" s="806"/>
      <c r="PDF139" s="806"/>
      <c r="PDG139" s="806"/>
      <c r="PDH139" s="806"/>
      <c r="PDI139" s="806"/>
      <c r="PDJ139" s="806"/>
      <c r="PDK139" s="806"/>
      <c r="PDL139" s="806"/>
      <c r="PDM139" s="806"/>
      <c r="PDN139" s="806"/>
      <c r="PDO139" s="806"/>
      <c r="PDP139" s="806"/>
      <c r="PDQ139" s="806"/>
      <c r="PDR139" s="806"/>
      <c r="PDS139" s="806"/>
      <c r="PDT139" s="806"/>
      <c r="PDU139" s="806"/>
      <c r="PDV139" s="806"/>
      <c r="PDW139" s="806"/>
      <c r="PDX139" s="806"/>
      <c r="PDY139" s="806"/>
      <c r="PDZ139" s="806"/>
      <c r="PEA139" s="806"/>
      <c r="PEB139" s="806"/>
      <c r="PEC139" s="806"/>
      <c r="PED139" s="806"/>
      <c r="PEE139" s="806"/>
      <c r="PEF139" s="806"/>
      <c r="PEG139" s="806"/>
      <c r="PEH139" s="806"/>
      <c r="PEI139" s="806"/>
      <c r="PEJ139" s="806"/>
      <c r="PEK139" s="806"/>
      <c r="PEL139" s="806"/>
      <c r="PEM139" s="806"/>
      <c r="PEN139" s="806"/>
      <c r="PEO139" s="806"/>
      <c r="PEP139" s="806"/>
      <c r="PEQ139" s="806"/>
      <c r="PER139" s="806"/>
      <c r="PES139" s="806"/>
      <c r="PET139" s="806"/>
      <c r="PEU139" s="806"/>
      <c r="PEV139" s="806"/>
      <c r="PEW139" s="806"/>
      <c r="PEX139" s="806"/>
      <c r="PEY139" s="806"/>
      <c r="PEZ139" s="806"/>
      <c r="PFA139" s="806"/>
      <c r="PFB139" s="806"/>
      <c r="PFC139" s="806"/>
      <c r="PFD139" s="806"/>
      <c r="PFE139" s="806"/>
      <c r="PFF139" s="806"/>
      <c r="PFG139" s="806"/>
      <c r="PFH139" s="806"/>
      <c r="PFI139" s="806"/>
      <c r="PFJ139" s="806"/>
      <c r="PFK139" s="806"/>
      <c r="PFL139" s="806"/>
      <c r="PFM139" s="806"/>
      <c r="PFN139" s="806"/>
      <c r="PFO139" s="806"/>
      <c r="PFP139" s="806"/>
      <c r="PFQ139" s="806"/>
      <c r="PFR139" s="806"/>
      <c r="PFS139" s="806"/>
      <c r="PFT139" s="806"/>
      <c r="PFU139" s="806"/>
      <c r="PFV139" s="806"/>
      <c r="PFW139" s="806"/>
      <c r="PFX139" s="806"/>
      <c r="PFY139" s="806"/>
      <c r="PFZ139" s="806"/>
      <c r="PGA139" s="806"/>
      <c r="PGB139" s="806"/>
      <c r="PGC139" s="806"/>
      <c r="PGD139" s="806"/>
      <c r="PGE139" s="806"/>
      <c r="PGF139" s="806"/>
      <c r="PGG139" s="806"/>
      <c r="PGH139" s="806"/>
      <c r="PGI139" s="806"/>
      <c r="PGJ139" s="806"/>
      <c r="PGK139" s="806"/>
      <c r="PGL139" s="806"/>
      <c r="PGM139" s="806"/>
      <c r="PGN139" s="806"/>
      <c r="PGO139" s="806"/>
      <c r="PGP139" s="806"/>
      <c r="PGQ139" s="806"/>
      <c r="PGR139" s="806"/>
      <c r="PGS139" s="806"/>
      <c r="PGT139" s="806"/>
      <c r="PGU139" s="806"/>
      <c r="PGV139" s="806"/>
      <c r="PGW139" s="806"/>
      <c r="PGX139" s="806"/>
      <c r="PGY139" s="806"/>
      <c r="PGZ139" s="806"/>
      <c r="PHA139" s="806"/>
      <c r="PHB139" s="806"/>
      <c r="PHC139" s="806"/>
      <c r="PHD139" s="806"/>
      <c r="PHE139" s="806"/>
      <c r="PHF139" s="806"/>
      <c r="PHG139" s="806"/>
      <c r="PHH139" s="806"/>
      <c r="PHI139" s="806"/>
      <c r="PHJ139" s="806"/>
      <c r="PHK139" s="806"/>
      <c r="PHL139" s="806"/>
      <c r="PHM139" s="806"/>
      <c r="PHN139" s="806"/>
      <c r="PHO139" s="806"/>
      <c r="PHP139" s="806"/>
      <c r="PHQ139" s="806"/>
      <c r="PHR139" s="806"/>
      <c r="PHS139" s="806"/>
      <c r="PHT139" s="806"/>
      <c r="PHU139" s="806"/>
      <c r="PHV139" s="806"/>
      <c r="PHW139" s="806"/>
      <c r="PHX139" s="806"/>
      <c r="PHY139" s="806"/>
      <c r="PHZ139" s="806"/>
      <c r="PIA139" s="806"/>
      <c r="PIB139" s="806"/>
      <c r="PIC139" s="806"/>
      <c r="PID139" s="806"/>
      <c r="PIE139" s="806"/>
      <c r="PIF139" s="806"/>
      <c r="PIG139" s="806"/>
      <c r="PIH139" s="806"/>
      <c r="PII139" s="806"/>
      <c r="PIJ139" s="806"/>
      <c r="PIK139" s="806"/>
      <c r="PIL139" s="806"/>
      <c r="PIM139" s="806"/>
      <c r="PIN139" s="806"/>
      <c r="PIO139" s="806"/>
      <c r="PIP139" s="806"/>
      <c r="PIQ139" s="806"/>
      <c r="PIR139" s="806"/>
      <c r="PIS139" s="806"/>
      <c r="PIT139" s="806"/>
      <c r="PIU139" s="806"/>
      <c r="PIV139" s="806"/>
      <c r="PIW139" s="806"/>
      <c r="PIX139" s="806"/>
      <c r="PIY139" s="806"/>
      <c r="PIZ139" s="806"/>
      <c r="PJA139" s="806"/>
      <c r="PJB139" s="806"/>
      <c r="PJC139" s="806"/>
      <c r="PJD139" s="806"/>
      <c r="PJE139" s="806"/>
      <c r="PJF139" s="806"/>
      <c r="PJG139" s="806"/>
      <c r="PJH139" s="806"/>
      <c r="PJI139" s="806"/>
      <c r="PJJ139" s="806"/>
      <c r="PJK139" s="806"/>
      <c r="PJL139" s="806"/>
      <c r="PJM139" s="806"/>
      <c r="PJN139" s="806"/>
      <c r="PJO139" s="806"/>
      <c r="PJP139" s="806"/>
      <c r="PJQ139" s="806"/>
      <c r="PJR139" s="806"/>
      <c r="PJS139" s="806"/>
      <c r="PJT139" s="806"/>
      <c r="PJU139" s="806"/>
      <c r="PJV139" s="806"/>
      <c r="PJW139" s="806"/>
      <c r="PJX139" s="806"/>
      <c r="PJY139" s="806"/>
      <c r="PJZ139" s="806"/>
      <c r="PKA139" s="806"/>
      <c r="PKB139" s="806"/>
      <c r="PKC139" s="806"/>
      <c r="PKD139" s="806"/>
      <c r="PKE139" s="806"/>
      <c r="PKF139" s="806"/>
      <c r="PKG139" s="806"/>
      <c r="PKH139" s="806"/>
      <c r="PKI139" s="806"/>
      <c r="PKJ139" s="806"/>
      <c r="PKK139" s="806"/>
      <c r="PKL139" s="806"/>
      <c r="PKM139" s="806"/>
      <c r="PKN139" s="806"/>
      <c r="PKO139" s="806"/>
      <c r="PKP139" s="806"/>
      <c r="PKQ139" s="806"/>
      <c r="PKR139" s="806"/>
      <c r="PKS139" s="806"/>
      <c r="PKT139" s="806"/>
      <c r="PKU139" s="806"/>
      <c r="PKV139" s="806"/>
      <c r="PKW139" s="806"/>
      <c r="PKX139" s="806"/>
      <c r="PKY139" s="806"/>
      <c r="PKZ139" s="806"/>
      <c r="PLA139" s="806"/>
      <c r="PLB139" s="806"/>
      <c r="PLC139" s="806"/>
      <c r="PLD139" s="806"/>
      <c r="PLE139" s="806"/>
      <c r="PLF139" s="806"/>
      <c r="PLG139" s="806"/>
      <c r="PLH139" s="806"/>
      <c r="PLI139" s="806"/>
      <c r="PLJ139" s="806"/>
      <c r="PLK139" s="806"/>
      <c r="PLL139" s="806"/>
      <c r="PLM139" s="806"/>
      <c r="PLN139" s="806"/>
      <c r="PLO139" s="806"/>
      <c r="PLP139" s="806"/>
      <c r="PLQ139" s="806"/>
      <c r="PLR139" s="806"/>
      <c r="PLS139" s="806"/>
      <c r="PLT139" s="806"/>
      <c r="PLU139" s="806"/>
      <c r="PLV139" s="806"/>
      <c r="PLW139" s="806"/>
      <c r="PLX139" s="806"/>
      <c r="PLY139" s="806"/>
      <c r="PLZ139" s="806"/>
      <c r="PMA139" s="806"/>
      <c r="PMB139" s="806"/>
      <c r="PMC139" s="806"/>
      <c r="PMD139" s="806"/>
      <c r="PME139" s="806"/>
      <c r="PMF139" s="806"/>
      <c r="PMG139" s="806"/>
      <c r="PMH139" s="806"/>
      <c r="PMI139" s="806"/>
      <c r="PMJ139" s="806"/>
      <c r="PMK139" s="806"/>
      <c r="PML139" s="806"/>
      <c r="PMM139" s="806"/>
      <c r="PMN139" s="806"/>
      <c r="PMO139" s="806"/>
      <c r="PMP139" s="806"/>
      <c r="PMQ139" s="806"/>
      <c r="PMR139" s="806"/>
      <c r="PMS139" s="806"/>
      <c r="PMT139" s="806"/>
      <c r="PMU139" s="806"/>
      <c r="PMV139" s="806"/>
      <c r="PMW139" s="806"/>
      <c r="PMX139" s="806"/>
      <c r="PMY139" s="806"/>
      <c r="PMZ139" s="806"/>
      <c r="PNA139" s="806"/>
      <c r="PNB139" s="806"/>
      <c r="PNC139" s="806"/>
      <c r="PND139" s="806"/>
      <c r="PNE139" s="806"/>
      <c r="PNF139" s="806"/>
      <c r="PNG139" s="806"/>
      <c r="PNH139" s="806"/>
      <c r="PNI139" s="806"/>
      <c r="PNJ139" s="806"/>
      <c r="PNK139" s="806"/>
      <c r="PNL139" s="806"/>
      <c r="PNM139" s="806"/>
      <c r="PNN139" s="806"/>
      <c r="PNO139" s="806"/>
      <c r="PNP139" s="806"/>
      <c r="PNQ139" s="806"/>
      <c r="PNR139" s="806"/>
      <c r="PNS139" s="806"/>
      <c r="PNT139" s="806"/>
      <c r="PNU139" s="806"/>
      <c r="PNV139" s="806"/>
      <c r="PNW139" s="806"/>
      <c r="PNX139" s="806"/>
      <c r="PNY139" s="806"/>
      <c r="PNZ139" s="806"/>
      <c r="POA139" s="806"/>
      <c r="POB139" s="806"/>
      <c r="POC139" s="806"/>
      <c r="POD139" s="806"/>
      <c r="POE139" s="806"/>
      <c r="POF139" s="806"/>
      <c r="POG139" s="806"/>
      <c r="POH139" s="806"/>
      <c r="POI139" s="806"/>
      <c r="POJ139" s="806"/>
      <c r="POK139" s="806"/>
      <c r="POL139" s="806"/>
      <c r="POM139" s="806"/>
      <c r="PON139" s="806"/>
      <c r="POO139" s="806"/>
      <c r="POP139" s="806"/>
      <c r="POQ139" s="806"/>
      <c r="POR139" s="806"/>
      <c r="POS139" s="806"/>
      <c r="POT139" s="806"/>
      <c r="POU139" s="806"/>
      <c r="POV139" s="806"/>
      <c r="POW139" s="806"/>
      <c r="POX139" s="806"/>
      <c r="POY139" s="806"/>
      <c r="POZ139" s="806"/>
      <c r="PPA139" s="806"/>
      <c r="PPB139" s="806"/>
      <c r="PPC139" s="806"/>
      <c r="PPD139" s="806"/>
      <c r="PPE139" s="806"/>
      <c r="PPF139" s="806"/>
      <c r="PPG139" s="806"/>
      <c r="PPH139" s="806"/>
      <c r="PPI139" s="806"/>
      <c r="PPJ139" s="806"/>
      <c r="PPK139" s="806"/>
      <c r="PPL139" s="806"/>
      <c r="PPM139" s="806"/>
      <c r="PPN139" s="806"/>
      <c r="PPO139" s="806"/>
      <c r="PPP139" s="806"/>
      <c r="PPQ139" s="806"/>
      <c r="PPR139" s="806"/>
      <c r="PPS139" s="806"/>
      <c r="PPT139" s="806"/>
      <c r="PPU139" s="806"/>
      <c r="PPV139" s="806"/>
      <c r="PPW139" s="806"/>
      <c r="PPX139" s="806"/>
      <c r="PPY139" s="806"/>
      <c r="PPZ139" s="806"/>
      <c r="PQA139" s="806"/>
      <c r="PQB139" s="806"/>
      <c r="PQC139" s="806"/>
      <c r="PQD139" s="806"/>
      <c r="PQE139" s="806"/>
      <c r="PQF139" s="806"/>
      <c r="PQG139" s="806"/>
      <c r="PQH139" s="806"/>
      <c r="PQI139" s="806"/>
      <c r="PQJ139" s="806"/>
      <c r="PQK139" s="806"/>
      <c r="PQL139" s="806"/>
      <c r="PQM139" s="806"/>
      <c r="PQN139" s="806"/>
      <c r="PQO139" s="806"/>
      <c r="PQP139" s="806"/>
      <c r="PQQ139" s="806"/>
      <c r="PQR139" s="806"/>
      <c r="PQS139" s="806"/>
      <c r="PQT139" s="806"/>
      <c r="PQU139" s="806"/>
      <c r="PQV139" s="806"/>
      <c r="PQW139" s="806"/>
      <c r="PQX139" s="806"/>
      <c r="PQY139" s="806"/>
      <c r="PQZ139" s="806"/>
      <c r="PRA139" s="806"/>
      <c r="PRB139" s="806"/>
      <c r="PRC139" s="806"/>
      <c r="PRD139" s="806"/>
      <c r="PRE139" s="806"/>
      <c r="PRF139" s="806"/>
      <c r="PRG139" s="806"/>
      <c r="PRH139" s="806"/>
      <c r="PRI139" s="806"/>
      <c r="PRJ139" s="806"/>
      <c r="PRK139" s="806"/>
      <c r="PRL139" s="806"/>
      <c r="PRM139" s="806"/>
      <c r="PRN139" s="806"/>
      <c r="PRO139" s="806"/>
      <c r="PRP139" s="806"/>
      <c r="PRQ139" s="806"/>
      <c r="PRR139" s="806"/>
      <c r="PRS139" s="806"/>
      <c r="PRT139" s="806"/>
      <c r="PRU139" s="806"/>
      <c r="PRV139" s="806"/>
      <c r="PRW139" s="806"/>
      <c r="PRX139" s="806"/>
      <c r="PRY139" s="806"/>
      <c r="PRZ139" s="806"/>
      <c r="PSA139" s="806"/>
      <c r="PSB139" s="806"/>
      <c r="PSC139" s="806"/>
      <c r="PSD139" s="806"/>
      <c r="PSE139" s="806"/>
      <c r="PSF139" s="806"/>
      <c r="PSG139" s="806"/>
      <c r="PSH139" s="806"/>
      <c r="PSI139" s="806"/>
      <c r="PSJ139" s="806"/>
      <c r="PSK139" s="806"/>
      <c r="PSL139" s="806"/>
      <c r="PSM139" s="806"/>
      <c r="PSN139" s="806"/>
      <c r="PSO139" s="806"/>
      <c r="PSP139" s="806"/>
      <c r="PSQ139" s="806"/>
      <c r="PSR139" s="806"/>
      <c r="PSS139" s="806"/>
      <c r="PST139" s="806"/>
      <c r="PSU139" s="806"/>
      <c r="PSV139" s="806"/>
      <c r="PSW139" s="806"/>
      <c r="PSX139" s="806"/>
      <c r="PSY139" s="806"/>
      <c r="PSZ139" s="806"/>
      <c r="PTA139" s="806"/>
      <c r="PTB139" s="806"/>
      <c r="PTC139" s="806"/>
      <c r="PTD139" s="806"/>
      <c r="PTE139" s="806"/>
      <c r="PTF139" s="806"/>
      <c r="PTG139" s="806"/>
      <c r="PTH139" s="806"/>
      <c r="PTI139" s="806"/>
      <c r="PTJ139" s="806"/>
      <c r="PTK139" s="806"/>
      <c r="PTL139" s="806"/>
      <c r="PTM139" s="806"/>
      <c r="PTN139" s="806"/>
      <c r="PTO139" s="806"/>
      <c r="PTP139" s="806"/>
      <c r="PTQ139" s="806"/>
      <c r="PTR139" s="806"/>
      <c r="PTS139" s="806"/>
      <c r="PTT139" s="806"/>
      <c r="PTU139" s="806"/>
      <c r="PTV139" s="806"/>
      <c r="PTW139" s="806"/>
      <c r="PTX139" s="806"/>
      <c r="PTY139" s="806"/>
      <c r="PTZ139" s="806"/>
      <c r="PUA139" s="806"/>
      <c r="PUB139" s="806"/>
      <c r="PUC139" s="806"/>
      <c r="PUD139" s="806"/>
      <c r="PUE139" s="806"/>
      <c r="PUF139" s="806"/>
      <c r="PUG139" s="806"/>
      <c r="PUH139" s="806"/>
      <c r="PUI139" s="806"/>
      <c r="PUJ139" s="806"/>
      <c r="PUK139" s="806"/>
      <c r="PUL139" s="806"/>
      <c r="PUM139" s="806"/>
      <c r="PUN139" s="806"/>
      <c r="PUO139" s="806"/>
      <c r="PUP139" s="806"/>
      <c r="PUQ139" s="806"/>
      <c r="PUR139" s="806"/>
      <c r="PUS139" s="806"/>
      <c r="PUT139" s="806"/>
      <c r="PUU139" s="806"/>
      <c r="PUV139" s="806"/>
      <c r="PUW139" s="806"/>
      <c r="PUX139" s="806"/>
      <c r="PUY139" s="806"/>
      <c r="PUZ139" s="806"/>
      <c r="PVA139" s="806"/>
      <c r="PVB139" s="806"/>
      <c r="PVC139" s="806"/>
      <c r="PVD139" s="806"/>
      <c r="PVE139" s="806"/>
      <c r="PVF139" s="806"/>
      <c r="PVG139" s="806"/>
      <c r="PVH139" s="806"/>
      <c r="PVI139" s="806"/>
      <c r="PVJ139" s="806"/>
      <c r="PVK139" s="806"/>
      <c r="PVL139" s="806"/>
      <c r="PVM139" s="806"/>
      <c r="PVN139" s="806"/>
      <c r="PVO139" s="806"/>
      <c r="PVP139" s="806"/>
      <c r="PVQ139" s="806"/>
      <c r="PVR139" s="806"/>
      <c r="PVS139" s="806"/>
      <c r="PVT139" s="806"/>
      <c r="PVU139" s="806"/>
      <c r="PVV139" s="806"/>
      <c r="PVW139" s="806"/>
      <c r="PVX139" s="806"/>
      <c r="PVY139" s="806"/>
      <c r="PVZ139" s="806"/>
      <c r="PWA139" s="806"/>
      <c r="PWB139" s="806"/>
      <c r="PWC139" s="806"/>
      <c r="PWD139" s="806"/>
      <c r="PWE139" s="806"/>
      <c r="PWF139" s="806"/>
      <c r="PWG139" s="806"/>
      <c r="PWH139" s="806"/>
      <c r="PWI139" s="806"/>
      <c r="PWJ139" s="806"/>
      <c r="PWK139" s="806"/>
      <c r="PWL139" s="806"/>
      <c r="PWM139" s="806"/>
      <c r="PWN139" s="806"/>
      <c r="PWO139" s="806"/>
      <c r="PWP139" s="806"/>
      <c r="PWQ139" s="806"/>
      <c r="PWR139" s="806"/>
      <c r="PWS139" s="806"/>
      <c r="PWT139" s="806"/>
      <c r="PWU139" s="806"/>
      <c r="PWV139" s="806"/>
      <c r="PWW139" s="806"/>
      <c r="PWX139" s="806"/>
      <c r="PWY139" s="806"/>
      <c r="PWZ139" s="806"/>
      <c r="PXA139" s="806"/>
      <c r="PXB139" s="806"/>
      <c r="PXC139" s="806"/>
      <c r="PXD139" s="806"/>
      <c r="PXE139" s="806"/>
      <c r="PXF139" s="806"/>
      <c r="PXG139" s="806"/>
      <c r="PXH139" s="806"/>
      <c r="PXI139" s="806"/>
      <c r="PXJ139" s="806"/>
      <c r="PXK139" s="806"/>
      <c r="PXL139" s="806"/>
      <c r="PXM139" s="806"/>
      <c r="PXN139" s="806"/>
      <c r="PXO139" s="806"/>
      <c r="PXP139" s="806"/>
      <c r="PXQ139" s="806"/>
      <c r="PXR139" s="806"/>
      <c r="PXS139" s="806"/>
      <c r="PXT139" s="806"/>
      <c r="PXU139" s="806"/>
      <c r="PXV139" s="806"/>
      <c r="PXW139" s="806"/>
      <c r="PXX139" s="806"/>
      <c r="PXY139" s="806"/>
      <c r="PXZ139" s="806"/>
      <c r="PYA139" s="806"/>
      <c r="PYB139" s="806"/>
      <c r="PYC139" s="806"/>
      <c r="PYD139" s="806"/>
      <c r="PYE139" s="806"/>
      <c r="PYF139" s="806"/>
      <c r="PYG139" s="806"/>
      <c r="PYH139" s="806"/>
      <c r="PYI139" s="806"/>
      <c r="PYJ139" s="806"/>
      <c r="PYK139" s="806"/>
      <c r="PYL139" s="806"/>
      <c r="PYM139" s="806"/>
      <c r="PYN139" s="806"/>
      <c r="PYO139" s="806"/>
      <c r="PYP139" s="806"/>
      <c r="PYQ139" s="806"/>
      <c r="PYR139" s="806"/>
      <c r="PYS139" s="806"/>
      <c r="PYT139" s="806"/>
      <c r="PYU139" s="806"/>
      <c r="PYV139" s="806"/>
      <c r="PYW139" s="806"/>
      <c r="PYX139" s="806"/>
      <c r="PYY139" s="806"/>
      <c r="PYZ139" s="806"/>
      <c r="PZA139" s="806"/>
      <c r="PZB139" s="806"/>
      <c r="PZC139" s="806"/>
      <c r="PZD139" s="806"/>
      <c r="PZE139" s="806"/>
      <c r="PZF139" s="806"/>
      <c r="PZG139" s="806"/>
      <c r="PZH139" s="806"/>
      <c r="PZI139" s="806"/>
      <c r="PZJ139" s="806"/>
      <c r="PZK139" s="806"/>
      <c r="PZL139" s="806"/>
      <c r="PZM139" s="806"/>
      <c r="PZN139" s="806"/>
      <c r="PZO139" s="806"/>
      <c r="PZP139" s="806"/>
      <c r="PZQ139" s="806"/>
      <c r="PZR139" s="806"/>
      <c r="PZS139" s="806"/>
      <c r="PZT139" s="806"/>
      <c r="PZU139" s="806"/>
      <c r="PZV139" s="806"/>
      <c r="PZW139" s="806"/>
      <c r="PZX139" s="806"/>
      <c r="PZY139" s="806"/>
      <c r="PZZ139" s="806"/>
      <c r="QAA139" s="806"/>
      <c r="QAB139" s="806"/>
      <c r="QAC139" s="806"/>
      <c r="QAD139" s="806"/>
      <c r="QAE139" s="806"/>
      <c r="QAF139" s="806"/>
      <c r="QAG139" s="806"/>
      <c r="QAH139" s="806"/>
      <c r="QAI139" s="806"/>
      <c r="QAJ139" s="806"/>
      <c r="QAK139" s="806"/>
      <c r="QAL139" s="806"/>
      <c r="QAM139" s="806"/>
      <c r="QAN139" s="806"/>
      <c r="QAO139" s="806"/>
      <c r="QAP139" s="806"/>
      <c r="QAQ139" s="806"/>
      <c r="QAR139" s="806"/>
      <c r="QAS139" s="806"/>
      <c r="QAT139" s="806"/>
      <c r="QAU139" s="806"/>
      <c r="QAV139" s="806"/>
      <c r="QAW139" s="806"/>
      <c r="QAX139" s="806"/>
      <c r="QAY139" s="806"/>
      <c r="QAZ139" s="806"/>
      <c r="QBA139" s="806"/>
      <c r="QBB139" s="806"/>
      <c r="QBC139" s="806"/>
      <c r="QBD139" s="806"/>
      <c r="QBE139" s="806"/>
      <c r="QBF139" s="806"/>
      <c r="QBG139" s="806"/>
      <c r="QBH139" s="806"/>
      <c r="QBI139" s="806"/>
      <c r="QBJ139" s="806"/>
      <c r="QBK139" s="806"/>
      <c r="QBL139" s="806"/>
      <c r="QBM139" s="806"/>
      <c r="QBN139" s="806"/>
      <c r="QBO139" s="806"/>
      <c r="QBP139" s="806"/>
      <c r="QBQ139" s="806"/>
      <c r="QBR139" s="806"/>
      <c r="QBS139" s="806"/>
      <c r="QBT139" s="806"/>
      <c r="QBU139" s="806"/>
      <c r="QBV139" s="806"/>
      <c r="QBW139" s="806"/>
      <c r="QBX139" s="806"/>
      <c r="QBY139" s="806"/>
      <c r="QBZ139" s="806"/>
      <c r="QCA139" s="806"/>
      <c r="QCB139" s="806"/>
      <c r="QCC139" s="806"/>
      <c r="QCD139" s="806"/>
      <c r="QCE139" s="806"/>
      <c r="QCF139" s="806"/>
      <c r="QCG139" s="806"/>
      <c r="QCH139" s="806"/>
      <c r="QCI139" s="806"/>
      <c r="QCJ139" s="806"/>
      <c r="QCK139" s="806"/>
      <c r="QCL139" s="806"/>
      <c r="QCM139" s="806"/>
      <c r="QCN139" s="806"/>
      <c r="QCO139" s="806"/>
      <c r="QCP139" s="806"/>
      <c r="QCQ139" s="806"/>
      <c r="QCR139" s="806"/>
      <c r="QCS139" s="806"/>
      <c r="QCT139" s="806"/>
      <c r="QCU139" s="806"/>
      <c r="QCV139" s="806"/>
      <c r="QCW139" s="806"/>
      <c r="QCX139" s="806"/>
      <c r="QCY139" s="806"/>
      <c r="QCZ139" s="806"/>
      <c r="QDA139" s="806"/>
      <c r="QDB139" s="806"/>
      <c r="QDC139" s="806"/>
      <c r="QDD139" s="806"/>
      <c r="QDE139" s="806"/>
      <c r="QDF139" s="806"/>
      <c r="QDG139" s="806"/>
      <c r="QDH139" s="806"/>
      <c r="QDI139" s="806"/>
      <c r="QDJ139" s="806"/>
      <c r="QDK139" s="806"/>
      <c r="QDL139" s="806"/>
      <c r="QDM139" s="806"/>
      <c r="QDN139" s="806"/>
      <c r="QDO139" s="806"/>
      <c r="QDP139" s="806"/>
      <c r="QDQ139" s="806"/>
      <c r="QDR139" s="806"/>
      <c r="QDS139" s="806"/>
      <c r="QDT139" s="806"/>
      <c r="QDU139" s="806"/>
      <c r="QDV139" s="806"/>
      <c r="QDW139" s="806"/>
      <c r="QDX139" s="806"/>
      <c r="QDY139" s="806"/>
      <c r="QDZ139" s="806"/>
      <c r="QEA139" s="806"/>
      <c r="QEB139" s="806"/>
      <c r="QEC139" s="806"/>
      <c r="QED139" s="806"/>
      <c r="QEE139" s="806"/>
      <c r="QEF139" s="806"/>
      <c r="QEG139" s="806"/>
      <c r="QEH139" s="806"/>
      <c r="QEI139" s="806"/>
      <c r="QEJ139" s="806"/>
      <c r="QEK139" s="806"/>
      <c r="QEL139" s="806"/>
      <c r="QEM139" s="806"/>
      <c r="QEN139" s="806"/>
      <c r="QEO139" s="806"/>
      <c r="QEP139" s="806"/>
      <c r="QEQ139" s="806"/>
      <c r="QER139" s="806"/>
      <c r="QES139" s="806"/>
      <c r="QET139" s="806"/>
      <c r="QEU139" s="806"/>
      <c r="QEV139" s="806"/>
      <c r="QEW139" s="806"/>
      <c r="QEX139" s="806"/>
      <c r="QEY139" s="806"/>
      <c r="QEZ139" s="806"/>
      <c r="QFA139" s="806"/>
      <c r="QFB139" s="806"/>
      <c r="QFC139" s="806"/>
      <c r="QFD139" s="806"/>
      <c r="QFE139" s="806"/>
      <c r="QFF139" s="806"/>
      <c r="QFG139" s="806"/>
      <c r="QFH139" s="806"/>
      <c r="QFI139" s="806"/>
      <c r="QFJ139" s="806"/>
      <c r="QFK139" s="806"/>
      <c r="QFL139" s="806"/>
      <c r="QFM139" s="806"/>
      <c r="QFN139" s="806"/>
      <c r="QFO139" s="806"/>
      <c r="QFP139" s="806"/>
      <c r="QFQ139" s="806"/>
      <c r="QFR139" s="806"/>
      <c r="QFS139" s="806"/>
      <c r="QFT139" s="806"/>
      <c r="QFU139" s="806"/>
      <c r="QFV139" s="806"/>
      <c r="QFW139" s="806"/>
      <c r="QFX139" s="806"/>
      <c r="QFY139" s="806"/>
      <c r="QFZ139" s="806"/>
      <c r="QGA139" s="806"/>
      <c r="QGB139" s="806"/>
      <c r="QGC139" s="806"/>
      <c r="QGD139" s="806"/>
      <c r="QGE139" s="806"/>
      <c r="QGF139" s="806"/>
      <c r="QGG139" s="806"/>
      <c r="QGH139" s="806"/>
      <c r="QGI139" s="806"/>
      <c r="QGJ139" s="806"/>
      <c r="QGK139" s="806"/>
      <c r="QGL139" s="806"/>
      <c r="QGM139" s="806"/>
      <c r="QGN139" s="806"/>
      <c r="QGO139" s="806"/>
      <c r="QGP139" s="806"/>
      <c r="QGQ139" s="806"/>
      <c r="QGR139" s="806"/>
      <c r="QGS139" s="806"/>
      <c r="QGT139" s="806"/>
      <c r="QGU139" s="806"/>
      <c r="QGV139" s="806"/>
      <c r="QGW139" s="806"/>
      <c r="QGX139" s="806"/>
      <c r="QGY139" s="806"/>
      <c r="QGZ139" s="806"/>
      <c r="QHA139" s="806"/>
      <c r="QHB139" s="806"/>
      <c r="QHC139" s="806"/>
      <c r="QHD139" s="806"/>
      <c r="QHE139" s="806"/>
      <c r="QHF139" s="806"/>
      <c r="QHG139" s="806"/>
      <c r="QHH139" s="806"/>
      <c r="QHI139" s="806"/>
      <c r="QHJ139" s="806"/>
      <c r="QHK139" s="806"/>
      <c r="QHL139" s="806"/>
      <c r="QHM139" s="806"/>
      <c r="QHN139" s="806"/>
      <c r="QHO139" s="806"/>
      <c r="QHP139" s="806"/>
      <c r="QHQ139" s="806"/>
      <c r="QHR139" s="806"/>
      <c r="QHS139" s="806"/>
      <c r="QHT139" s="806"/>
      <c r="QHU139" s="806"/>
      <c r="QHV139" s="806"/>
      <c r="QHW139" s="806"/>
      <c r="QHX139" s="806"/>
      <c r="QHY139" s="806"/>
      <c r="QHZ139" s="806"/>
      <c r="QIA139" s="806"/>
      <c r="QIB139" s="806"/>
      <c r="QIC139" s="806"/>
      <c r="QID139" s="806"/>
      <c r="QIE139" s="806"/>
      <c r="QIF139" s="806"/>
      <c r="QIG139" s="806"/>
      <c r="QIH139" s="806"/>
      <c r="QII139" s="806"/>
      <c r="QIJ139" s="806"/>
      <c r="QIK139" s="806"/>
      <c r="QIL139" s="806"/>
      <c r="QIM139" s="806"/>
      <c r="QIN139" s="806"/>
      <c r="QIO139" s="806"/>
      <c r="QIP139" s="806"/>
      <c r="QIQ139" s="806"/>
      <c r="QIR139" s="806"/>
      <c r="QIS139" s="806"/>
      <c r="QIT139" s="806"/>
      <c r="QIU139" s="806"/>
      <c r="QIV139" s="806"/>
      <c r="QIW139" s="806"/>
      <c r="QIX139" s="806"/>
      <c r="QIY139" s="806"/>
      <c r="QIZ139" s="806"/>
      <c r="QJA139" s="806"/>
      <c r="QJB139" s="806"/>
      <c r="QJC139" s="806"/>
      <c r="QJD139" s="806"/>
      <c r="QJE139" s="806"/>
      <c r="QJF139" s="806"/>
      <c r="QJG139" s="806"/>
      <c r="QJH139" s="806"/>
      <c r="QJI139" s="806"/>
      <c r="QJJ139" s="806"/>
      <c r="QJK139" s="806"/>
      <c r="QJL139" s="806"/>
      <c r="QJM139" s="806"/>
      <c r="QJN139" s="806"/>
      <c r="QJO139" s="806"/>
      <c r="QJP139" s="806"/>
      <c r="QJQ139" s="806"/>
      <c r="QJR139" s="806"/>
      <c r="QJS139" s="806"/>
      <c r="QJT139" s="806"/>
      <c r="QJU139" s="806"/>
      <c r="QJV139" s="806"/>
      <c r="QJW139" s="806"/>
      <c r="QJX139" s="806"/>
      <c r="QJY139" s="806"/>
      <c r="QJZ139" s="806"/>
      <c r="QKA139" s="806"/>
      <c r="QKB139" s="806"/>
      <c r="QKC139" s="806"/>
      <c r="QKD139" s="806"/>
      <c r="QKE139" s="806"/>
      <c r="QKF139" s="806"/>
      <c r="QKG139" s="806"/>
      <c r="QKH139" s="806"/>
      <c r="QKI139" s="806"/>
      <c r="QKJ139" s="806"/>
      <c r="QKK139" s="806"/>
      <c r="QKL139" s="806"/>
      <c r="QKM139" s="806"/>
      <c r="QKN139" s="806"/>
      <c r="QKO139" s="806"/>
      <c r="QKP139" s="806"/>
      <c r="QKQ139" s="806"/>
      <c r="QKR139" s="806"/>
      <c r="QKS139" s="806"/>
      <c r="QKT139" s="806"/>
      <c r="QKU139" s="806"/>
      <c r="QKV139" s="806"/>
      <c r="QKW139" s="806"/>
      <c r="QKX139" s="806"/>
      <c r="QKY139" s="806"/>
      <c r="QKZ139" s="806"/>
      <c r="QLA139" s="806"/>
      <c r="QLB139" s="806"/>
      <c r="QLC139" s="806"/>
      <c r="QLD139" s="806"/>
      <c r="QLE139" s="806"/>
      <c r="QLF139" s="806"/>
      <c r="QLG139" s="806"/>
      <c r="QLH139" s="806"/>
      <c r="QLI139" s="806"/>
      <c r="QLJ139" s="806"/>
      <c r="QLK139" s="806"/>
      <c r="QLL139" s="806"/>
      <c r="QLM139" s="806"/>
      <c r="QLN139" s="806"/>
      <c r="QLO139" s="806"/>
      <c r="QLP139" s="806"/>
      <c r="QLQ139" s="806"/>
      <c r="QLR139" s="806"/>
      <c r="QLS139" s="806"/>
      <c r="QLT139" s="806"/>
      <c r="QLU139" s="806"/>
      <c r="QLV139" s="806"/>
      <c r="QLW139" s="806"/>
      <c r="QLX139" s="806"/>
      <c r="QLY139" s="806"/>
      <c r="QLZ139" s="806"/>
      <c r="QMA139" s="806"/>
      <c r="QMB139" s="806"/>
      <c r="QMC139" s="806"/>
      <c r="QMD139" s="806"/>
      <c r="QME139" s="806"/>
      <c r="QMF139" s="806"/>
      <c r="QMG139" s="806"/>
      <c r="QMH139" s="806"/>
      <c r="QMI139" s="806"/>
      <c r="QMJ139" s="806"/>
      <c r="QMK139" s="806"/>
      <c r="QML139" s="806"/>
      <c r="QMM139" s="806"/>
      <c r="QMN139" s="806"/>
      <c r="QMO139" s="806"/>
      <c r="QMP139" s="806"/>
      <c r="QMQ139" s="806"/>
      <c r="QMR139" s="806"/>
      <c r="QMS139" s="806"/>
      <c r="QMT139" s="806"/>
      <c r="QMU139" s="806"/>
      <c r="QMV139" s="806"/>
      <c r="QMW139" s="806"/>
      <c r="QMX139" s="806"/>
      <c r="QMY139" s="806"/>
      <c r="QMZ139" s="806"/>
      <c r="QNA139" s="806"/>
      <c r="QNB139" s="806"/>
      <c r="QNC139" s="806"/>
      <c r="QND139" s="806"/>
      <c r="QNE139" s="806"/>
      <c r="QNF139" s="806"/>
      <c r="QNG139" s="806"/>
      <c r="QNH139" s="806"/>
      <c r="QNI139" s="806"/>
      <c r="QNJ139" s="806"/>
      <c r="QNK139" s="806"/>
      <c r="QNL139" s="806"/>
      <c r="QNM139" s="806"/>
      <c r="QNN139" s="806"/>
      <c r="QNO139" s="806"/>
      <c r="QNP139" s="806"/>
      <c r="QNQ139" s="806"/>
      <c r="QNR139" s="806"/>
      <c r="QNS139" s="806"/>
      <c r="QNT139" s="806"/>
      <c r="QNU139" s="806"/>
      <c r="QNV139" s="806"/>
      <c r="QNW139" s="806"/>
      <c r="QNX139" s="806"/>
      <c r="QNY139" s="806"/>
      <c r="QNZ139" s="806"/>
      <c r="QOA139" s="806"/>
      <c r="QOB139" s="806"/>
      <c r="QOC139" s="806"/>
      <c r="QOD139" s="806"/>
      <c r="QOE139" s="806"/>
      <c r="QOF139" s="806"/>
      <c r="QOG139" s="806"/>
      <c r="QOH139" s="806"/>
      <c r="QOI139" s="806"/>
      <c r="QOJ139" s="806"/>
      <c r="QOK139" s="806"/>
      <c r="QOL139" s="806"/>
      <c r="QOM139" s="806"/>
      <c r="QON139" s="806"/>
      <c r="QOO139" s="806"/>
      <c r="QOP139" s="806"/>
      <c r="QOQ139" s="806"/>
      <c r="QOR139" s="806"/>
      <c r="QOS139" s="806"/>
      <c r="QOT139" s="806"/>
      <c r="QOU139" s="806"/>
      <c r="QOV139" s="806"/>
      <c r="QOW139" s="806"/>
      <c r="QOX139" s="806"/>
      <c r="QOY139" s="806"/>
      <c r="QOZ139" s="806"/>
      <c r="QPA139" s="806"/>
      <c r="QPB139" s="806"/>
      <c r="QPC139" s="806"/>
      <c r="QPD139" s="806"/>
      <c r="QPE139" s="806"/>
      <c r="QPF139" s="806"/>
      <c r="QPG139" s="806"/>
      <c r="QPH139" s="806"/>
      <c r="QPI139" s="806"/>
      <c r="QPJ139" s="806"/>
      <c r="QPK139" s="806"/>
      <c r="QPL139" s="806"/>
      <c r="QPM139" s="806"/>
      <c r="QPN139" s="806"/>
      <c r="QPO139" s="806"/>
      <c r="QPP139" s="806"/>
      <c r="QPQ139" s="806"/>
      <c r="QPR139" s="806"/>
      <c r="QPS139" s="806"/>
      <c r="QPT139" s="806"/>
      <c r="QPU139" s="806"/>
      <c r="QPV139" s="806"/>
      <c r="QPW139" s="806"/>
      <c r="QPX139" s="806"/>
      <c r="QPY139" s="806"/>
      <c r="QPZ139" s="806"/>
      <c r="QQA139" s="806"/>
      <c r="QQB139" s="806"/>
      <c r="QQC139" s="806"/>
      <c r="QQD139" s="806"/>
      <c r="QQE139" s="806"/>
      <c r="QQF139" s="806"/>
      <c r="QQG139" s="806"/>
      <c r="QQH139" s="806"/>
      <c r="QQI139" s="806"/>
      <c r="QQJ139" s="806"/>
      <c r="QQK139" s="806"/>
      <c r="QQL139" s="806"/>
      <c r="QQM139" s="806"/>
      <c r="QQN139" s="806"/>
      <c r="QQO139" s="806"/>
      <c r="QQP139" s="806"/>
      <c r="QQQ139" s="806"/>
      <c r="QQR139" s="806"/>
      <c r="QQS139" s="806"/>
      <c r="QQT139" s="806"/>
      <c r="QQU139" s="806"/>
      <c r="QQV139" s="806"/>
      <c r="QQW139" s="806"/>
      <c r="QQX139" s="806"/>
      <c r="QQY139" s="806"/>
      <c r="QQZ139" s="806"/>
      <c r="QRA139" s="806"/>
      <c r="QRB139" s="806"/>
      <c r="QRC139" s="806"/>
      <c r="QRD139" s="806"/>
      <c r="QRE139" s="806"/>
      <c r="QRF139" s="806"/>
      <c r="QRG139" s="806"/>
      <c r="QRH139" s="806"/>
      <c r="QRI139" s="806"/>
      <c r="QRJ139" s="806"/>
      <c r="QRK139" s="806"/>
      <c r="QRL139" s="806"/>
      <c r="QRM139" s="806"/>
      <c r="QRN139" s="806"/>
      <c r="QRO139" s="806"/>
      <c r="QRP139" s="806"/>
      <c r="QRQ139" s="806"/>
      <c r="QRR139" s="806"/>
      <c r="QRS139" s="806"/>
      <c r="QRT139" s="806"/>
      <c r="QRU139" s="806"/>
      <c r="QRV139" s="806"/>
      <c r="QRW139" s="806"/>
      <c r="QRX139" s="806"/>
      <c r="QRY139" s="806"/>
      <c r="QRZ139" s="806"/>
      <c r="QSA139" s="806"/>
      <c r="QSB139" s="806"/>
      <c r="QSC139" s="806"/>
      <c r="QSD139" s="806"/>
      <c r="QSE139" s="806"/>
      <c r="QSF139" s="806"/>
      <c r="QSG139" s="806"/>
      <c r="QSH139" s="806"/>
      <c r="QSI139" s="806"/>
      <c r="QSJ139" s="806"/>
      <c r="QSK139" s="806"/>
      <c r="QSL139" s="806"/>
      <c r="QSM139" s="806"/>
      <c r="QSN139" s="806"/>
      <c r="QSO139" s="806"/>
      <c r="QSP139" s="806"/>
      <c r="QSQ139" s="806"/>
      <c r="QSR139" s="806"/>
      <c r="QSS139" s="806"/>
      <c r="QST139" s="806"/>
      <c r="QSU139" s="806"/>
      <c r="QSV139" s="806"/>
      <c r="QSW139" s="806"/>
      <c r="QSX139" s="806"/>
      <c r="QSY139" s="806"/>
      <c r="QSZ139" s="806"/>
      <c r="QTA139" s="806"/>
      <c r="QTB139" s="806"/>
      <c r="QTC139" s="806"/>
      <c r="QTD139" s="806"/>
      <c r="QTE139" s="806"/>
      <c r="QTF139" s="806"/>
      <c r="QTG139" s="806"/>
      <c r="QTH139" s="806"/>
      <c r="QTI139" s="806"/>
      <c r="QTJ139" s="806"/>
      <c r="QTK139" s="806"/>
      <c r="QTL139" s="806"/>
      <c r="QTM139" s="806"/>
      <c r="QTN139" s="806"/>
      <c r="QTO139" s="806"/>
      <c r="QTP139" s="806"/>
      <c r="QTQ139" s="806"/>
      <c r="QTR139" s="806"/>
      <c r="QTS139" s="806"/>
      <c r="QTT139" s="806"/>
      <c r="QTU139" s="806"/>
      <c r="QTV139" s="806"/>
      <c r="QTW139" s="806"/>
      <c r="QTX139" s="806"/>
      <c r="QTY139" s="806"/>
      <c r="QTZ139" s="806"/>
      <c r="QUA139" s="806"/>
      <c r="QUB139" s="806"/>
      <c r="QUC139" s="806"/>
      <c r="QUD139" s="806"/>
      <c r="QUE139" s="806"/>
      <c r="QUF139" s="806"/>
      <c r="QUG139" s="806"/>
      <c r="QUH139" s="806"/>
      <c r="QUI139" s="806"/>
      <c r="QUJ139" s="806"/>
      <c r="QUK139" s="806"/>
      <c r="QUL139" s="806"/>
      <c r="QUM139" s="806"/>
      <c r="QUN139" s="806"/>
      <c r="QUO139" s="806"/>
      <c r="QUP139" s="806"/>
      <c r="QUQ139" s="806"/>
      <c r="QUR139" s="806"/>
      <c r="QUS139" s="806"/>
      <c r="QUT139" s="806"/>
      <c r="QUU139" s="806"/>
      <c r="QUV139" s="806"/>
      <c r="QUW139" s="806"/>
      <c r="QUX139" s="806"/>
      <c r="QUY139" s="806"/>
      <c r="QUZ139" s="806"/>
      <c r="QVA139" s="806"/>
      <c r="QVB139" s="806"/>
      <c r="QVC139" s="806"/>
      <c r="QVD139" s="806"/>
      <c r="QVE139" s="806"/>
      <c r="QVF139" s="806"/>
      <c r="QVG139" s="806"/>
      <c r="QVH139" s="806"/>
      <c r="QVI139" s="806"/>
      <c r="QVJ139" s="806"/>
      <c r="QVK139" s="806"/>
      <c r="QVL139" s="806"/>
      <c r="QVM139" s="806"/>
      <c r="QVN139" s="806"/>
      <c r="QVO139" s="806"/>
      <c r="QVP139" s="806"/>
      <c r="QVQ139" s="806"/>
      <c r="QVR139" s="806"/>
      <c r="QVS139" s="806"/>
      <c r="QVT139" s="806"/>
      <c r="QVU139" s="806"/>
      <c r="QVV139" s="806"/>
      <c r="QVW139" s="806"/>
      <c r="QVX139" s="806"/>
      <c r="QVY139" s="806"/>
      <c r="QVZ139" s="806"/>
      <c r="QWA139" s="806"/>
      <c r="QWB139" s="806"/>
      <c r="QWC139" s="806"/>
      <c r="QWD139" s="806"/>
      <c r="QWE139" s="806"/>
      <c r="QWF139" s="806"/>
      <c r="QWG139" s="806"/>
      <c r="QWH139" s="806"/>
      <c r="QWI139" s="806"/>
      <c r="QWJ139" s="806"/>
      <c r="QWK139" s="806"/>
      <c r="QWL139" s="806"/>
      <c r="QWM139" s="806"/>
      <c r="QWN139" s="806"/>
      <c r="QWO139" s="806"/>
      <c r="QWP139" s="806"/>
      <c r="QWQ139" s="806"/>
      <c r="QWR139" s="806"/>
      <c r="QWS139" s="806"/>
      <c r="QWT139" s="806"/>
      <c r="QWU139" s="806"/>
      <c r="QWV139" s="806"/>
      <c r="QWW139" s="806"/>
      <c r="QWX139" s="806"/>
      <c r="QWY139" s="806"/>
      <c r="QWZ139" s="806"/>
      <c r="QXA139" s="806"/>
      <c r="QXB139" s="806"/>
      <c r="QXC139" s="806"/>
      <c r="QXD139" s="806"/>
      <c r="QXE139" s="806"/>
      <c r="QXF139" s="806"/>
      <c r="QXG139" s="806"/>
      <c r="QXH139" s="806"/>
      <c r="QXI139" s="806"/>
      <c r="QXJ139" s="806"/>
      <c r="QXK139" s="806"/>
      <c r="QXL139" s="806"/>
      <c r="QXM139" s="806"/>
      <c r="QXN139" s="806"/>
      <c r="QXO139" s="806"/>
      <c r="QXP139" s="806"/>
      <c r="QXQ139" s="806"/>
      <c r="QXR139" s="806"/>
      <c r="QXS139" s="806"/>
      <c r="QXT139" s="806"/>
      <c r="QXU139" s="806"/>
      <c r="QXV139" s="806"/>
      <c r="QXW139" s="806"/>
      <c r="QXX139" s="806"/>
      <c r="QXY139" s="806"/>
      <c r="QXZ139" s="806"/>
      <c r="QYA139" s="806"/>
      <c r="QYB139" s="806"/>
      <c r="QYC139" s="806"/>
      <c r="QYD139" s="806"/>
      <c r="QYE139" s="806"/>
      <c r="QYF139" s="806"/>
      <c r="QYG139" s="806"/>
      <c r="QYH139" s="806"/>
      <c r="QYI139" s="806"/>
      <c r="QYJ139" s="806"/>
      <c r="QYK139" s="806"/>
      <c r="QYL139" s="806"/>
      <c r="QYM139" s="806"/>
      <c r="QYN139" s="806"/>
      <c r="QYO139" s="806"/>
      <c r="QYP139" s="806"/>
      <c r="QYQ139" s="806"/>
      <c r="QYR139" s="806"/>
      <c r="QYS139" s="806"/>
      <c r="QYT139" s="806"/>
      <c r="QYU139" s="806"/>
      <c r="QYV139" s="806"/>
      <c r="QYW139" s="806"/>
      <c r="QYX139" s="806"/>
      <c r="QYY139" s="806"/>
      <c r="QYZ139" s="806"/>
      <c r="QZA139" s="806"/>
      <c r="QZB139" s="806"/>
      <c r="QZC139" s="806"/>
      <c r="QZD139" s="806"/>
      <c r="QZE139" s="806"/>
      <c r="QZF139" s="806"/>
      <c r="QZG139" s="806"/>
      <c r="QZH139" s="806"/>
      <c r="QZI139" s="806"/>
      <c r="QZJ139" s="806"/>
      <c r="QZK139" s="806"/>
      <c r="QZL139" s="806"/>
      <c r="QZM139" s="806"/>
      <c r="QZN139" s="806"/>
      <c r="QZO139" s="806"/>
      <c r="QZP139" s="806"/>
      <c r="QZQ139" s="806"/>
      <c r="QZR139" s="806"/>
      <c r="QZS139" s="806"/>
      <c r="QZT139" s="806"/>
      <c r="QZU139" s="806"/>
      <c r="QZV139" s="806"/>
      <c r="QZW139" s="806"/>
      <c r="QZX139" s="806"/>
      <c r="QZY139" s="806"/>
      <c r="QZZ139" s="806"/>
      <c r="RAA139" s="806"/>
      <c r="RAB139" s="806"/>
      <c r="RAC139" s="806"/>
      <c r="RAD139" s="806"/>
      <c r="RAE139" s="806"/>
      <c r="RAF139" s="806"/>
      <c r="RAG139" s="806"/>
      <c r="RAH139" s="806"/>
      <c r="RAI139" s="806"/>
      <c r="RAJ139" s="806"/>
      <c r="RAK139" s="806"/>
      <c r="RAL139" s="806"/>
      <c r="RAM139" s="806"/>
      <c r="RAN139" s="806"/>
      <c r="RAO139" s="806"/>
      <c r="RAP139" s="806"/>
      <c r="RAQ139" s="806"/>
      <c r="RAR139" s="806"/>
      <c r="RAS139" s="806"/>
      <c r="RAT139" s="806"/>
      <c r="RAU139" s="806"/>
      <c r="RAV139" s="806"/>
      <c r="RAW139" s="806"/>
      <c r="RAX139" s="806"/>
      <c r="RAY139" s="806"/>
      <c r="RAZ139" s="806"/>
      <c r="RBA139" s="806"/>
      <c r="RBB139" s="806"/>
      <c r="RBC139" s="806"/>
      <c r="RBD139" s="806"/>
      <c r="RBE139" s="806"/>
      <c r="RBF139" s="806"/>
      <c r="RBG139" s="806"/>
      <c r="RBH139" s="806"/>
      <c r="RBI139" s="806"/>
      <c r="RBJ139" s="806"/>
      <c r="RBK139" s="806"/>
      <c r="RBL139" s="806"/>
      <c r="RBM139" s="806"/>
      <c r="RBN139" s="806"/>
      <c r="RBO139" s="806"/>
      <c r="RBP139" s="806"/>
      <c r="RBQ139" s="806"/>
      <c r="RBR139" s="806"/>
      <c r="RBS139" s="806"/>
      <c r="RBT139" s="806"/>
      <c r="RBU139" s="806"/>
      <c r="RBV139" s="806"/>
      <c r="RBW139" s="806"/>
      <c r="RBX139" s="806"/>
      <c r="RBY139" s="806"/>
      <c r="RBZ139" s="806"/>
      <c r="RCA139" s="806"/>
      <c r="RCB139" s="806"/>
      <c r="RCC139" s="806"/>
      <c r="RCD139" s="806"/>
      <c r="RCE139" s="806"/>
      <c r="RCF139" s="806"/>
      <c r="RCG139" s="806"/>
      <c r="RCH139" s="806"/>
      <c r="RCI139" s="806"/>
      <c r="RCJ139" s="806"/>
      <c r="RCK139" s="806"/>
      <c r="RCL139" s="806"/>
      <c r="RCM139" s="806"/>
      <c r="RCN139" s="806"/>
      <c r="RCO139" s="806"/>
      <c r="RCP139" s="806"/>
      <c r="RCQ139" s="806"/>
      <c r="RCR139" s="806"/>
      <c r="RCS139" s="806"/>
      <c r="RCT139" s="806"/>
      <c r="RCU139" s="806"/>
      <c r="RCV139" s="806"/>
      <c r="RCW139" s="806"/>
      <c r="RCX139" s="806"/>
      <c r="RCY139" s="806"/>
      <c r="RCZ139" s="806"/>
      <c r="RDA139" s="806"/>
      <c r="RDB139" s="806"/>
      <c r="RDC139" s="806"/>
      <c r="RDD139" s="806"/>
      <c r="RDE139" s="806"/>
      <c r="RDF139" s="806"/>
      <c r="RDG139" s="806"/>
      <c r="RDH139" s="806"/>
      <c r="RDI139" s="806"/>
      <c r="RDJ139" s="806"/>
      <c r="RDK139" s="806"/>
      <c r="RDL139" s="806"/>
      <c r="RDM139" s="806"/>
      <c r="RDN139" s="806"/>
      <c r="RDO139" s="806"/>
      <c r="RDP139" s="806"/>
      <c r="RDQ139" s="806"/>
      <c r="RDR139" s="806"/>
      <c r="RDS139" s="806"/>
      <c r="RDT139" s="806"/>
      <c r="RDU139" s="806"/>
      <c r="RDV139" s="806"/>
      <c r="RDW139" s="806"/>
      <c r="RDX139" s="806"/>
      <c r="RDY139" s="806"/>
      <c r="RDZ139" s="806"/>
      <c r="REA139" s="806"/>
      <c r="REB139" s="806"/>
      <c r="REC139" s="806"/>
      <c r="RED139" s="806"/>
      <c r="REE139" s="806"/>
      <c r="REF139" s="806"/>
      <c r="REG139" s="806"/>
      <c r="REH139" s="806"/>
      <c r="REI139" s="806"/>
      <c r="REJ139" s="806"/>
      <c r="REK139" s="806"/>
      <c r="REL139" s="806"/>
      <c r="REM139" s="806"/>
      <c r="REN139" s="806"/>
      <c r="REO139" s="806"/>
      <c r="REP139" s="806"/>
      <c r="REQ139" s="806"/>
      <c r="RER139" s="806"/>
      <c r="RES139" s="806"/>
      <c r="RET139" s="806"/>
      <c r="REU139" s="806"/>
      <c r="REV139" s="806"/>
      <c r="REW139" s="806"/>
      <c r="REX139" s="806"/>
      <c r="REY139" s="806"/>
      <c r="REZ139" s="806"/>
      <c r="RFA139" s="806"/>
      <c r="RFB139" s="806"/>
      <c r="RFC139" s="806"/>
      <c r="RFD139" s="806"/>
      <c r="RFE139" s="806"/>
      <c r="RFF139" s="806"/>
      <c r="RFG139" s="806"/>
      <c r="RFH139" s="806"/>
      <c r="RFI139" s="806"/>
      <c r="RFJ139" s="806"/>
      <c r="RFK139" s="806"/>
      <c r="RFL139" s="806"/>
      <c r="RFM139" s="806"/>
      <c r="RFN139" s="806"/>
      <c r="RFO139" s="806"/>
      <c r="RFP139" s="806"/>
      <c r="RFQ139" s="806"/>
      <c r="RFR139" s="806"/>
      <c r="RFS139" s="806"/>
      <c r="RFT139" s="806"/>
      <c r="RFU139" s="806"/>
      <c r="RFV139" s="806"/>
      <c r="RFW139" s="806"/>
      <c r="RFX139" s="806"/>
      <c r="RFY139" s="806"/>
      <c r="RFZ139" s="806"/>
      <c r="RGA139" s="806"/>
      <c r="RGB139" s="806"/>
      <c r="RGC139" s="806"/>
      <c r="RGD139" s="806"/>
      <c r="RGE139" s="806"/>
      <c r="RGF139" s="806"/>
      <c r="RGG139" s="806"/>
      <c r="RGH139" s="806"/>
      <c r="RGI139" s="806"/>
      <c r="RGJ139" s="806"/>
      <c r="RGK139" s="806"/>
      <c r="RGL139" s="806"/>
      <c r="RGM139" s="806"/>
      <c r="RGN139" s="806"/>
      <c r="RGO139" s="806"/>
      <c r="RGP139" s="806"/>
      <c r="RGQ139" s="806"/>
      <c r="RGR139" s="806"/>
      <c r="RGS139" s="806"/>
      <c r="RGT139" s="806"/>
      <c r="RGU139" s="806"/>
      <c r="RGV139" s="806"/>
      <c r="RGW139" s="806"/>
      <c r="RGX139" s="806"/>
      <c r="RGY139" s="806"/>
      <c r="RGZ139" s="806"/>
      <c r="RHA139" s="806"/>
      <c r="RHB139" s="806"/>
      <c r="RHC139" s="806"/>
      <c r="RHD139" s="806"/>
      <c r="RHE139" s="806"/>
      <c r="RHF139" s="806"/>
      <c r="RHG139" s="806"/>
      <c r="RHH139" s="806"/>
      <c r="RHI139" s="806"/>
      <c r="RHJ139" s="806"/>
      <c r="RHK139" s="806"/>
      <c r="RHL139" s="806"/>
      <c r="RHM139" s="806"/>
      <c r="RHN139" s="806"/>
      <c r="RHO139" s="806"/>
      <c r="RHP139" s="806"/>
      <c r="RHQ139" s="806"/>
      <c r="RHR139" s="806"/>
      <c r="RHS139" s="806"/>
      <c r="RHT139" s="806"/>
      <c r="RHU139" s="806"/>
      <c r="RHV139" s="806"/>
      <c r="RHW139" s="806"/>
      <c r="RHX139" s="806"/>
      <c r="RHY139" s="806"/>
      <c r="RHZ139" s="806"/>
      <c r="RIA139" s="806"/>
      <c r="RIB139" s="806"/>
      <c r="RIC139" s="806"/>
      <c r="RID139" s="806"/>
      <c r="RIE139" s="806"/>
      <c r="RIF139" s="806"/>
      <c r="RIG139" s="806"/>
      <c r="RIH139" s="806"/>
      <c r="RII139" s="806"/>
      <c r="RIJ139" s="806"/>
      <c r="RIK139" s="806"/>
      <c r="RIL139" s="806"/>
      <c r="RIM139" s="806"/>
      <c r="RIN139" s="806"/>
      <c r="RIO139" s="806"/>
      <c r="RIP139" s="806"/>
      <c r="RIQ139" s="806"/>
      <c r="RIR139" s="806"/>
      <c r="RIS139" s="806"/>
      <c r="RIT139" s="806"/>
      <c r="RIU139" s="806"/>
      <c r="RIV139" s="806"/>
      <c r="RIW139" s="806"/>
      <c r="RIX139" s="806"/>
      <c r="RIY139" s="806"/>
      <c r="RIZ139" s="806"/>
      <c r="RJA139" s="806"/>
      <c r="RJB139" s="806"/>
      <c r="RJC139" s="806"/>
      <c r="RJD139" s="806"/>
      <c r="RJE139" s="806"/>
      <c r="RJF139" s="806"/>
      <c r="RJG139" s="806"/>
      <c r="RJH139" s="806"/>
      <c r="RJI139" s="806"/>
      <c r="RJJ139" s="806"/>
      <c r="RJK139" s="806"/>
      <c r="RJL139" s="806"/>
      <c r="RJM139" s="806"/>
      <c r="RJN139" s="806"/>
      <c r="RJO139" s="806"/>
      <c r="RJP139" s="806"/>
      <c r="RJQ139" s="806"/>
      <c r="RJR139" s="806"/>
      <c r="RJS139" s="806"/>
      <c r="RJT139" s="806"/>
      <c r="RJU139" s="806"/>
      <c r="RJV139" s="806"/>
      <c r="RJW139" s="806"/>
      <c r="RJX139" s="806"/>
      <c r="RJY139" s="806"/>
      <c r="RJZ139" s="806"/>
      <c r="RKA139" s="806"/>
      <c r="RKB139" s="806"/>
      <c r="RKC139" s="806"/>
      <c r="RKD139" s="806"/>
      <c r="RKE139" s="806"/>
      <c r="RKF139" s="806"/>
      <c r="RKG139" s="806"/>
      <c r="RKH139" s="806"/>
      <c r="RKI139" s="806"/>
      <c r="RKJ139" s="806"/>
      <c r="RKK139" s="806"/>
      <c r="RKL139" s="806"/>
      <c r="RKM139" s="806"/>
      <c r="RKN139" s="806"/>
      <c r="RKO139" s="806"/>
      <c r="RKP139" s="806"/>
      <c r="RKQ139" s="806"/>
      <c r="RKR139" s="806"/>
      <c r="RKS139" s="806"/>
      <c r="RKT139" s="806"/>
      <c r="RKU139" s="806"/>
      <c r="RKV139" s="806"/>
      <c r="RKW139" s="806"/>
      <c r="RKX139" s="806"/>
      <c r="RKY139" s="806"/>
      <c r="RKZ139" s="806"/>
      <c r="RLA139" s="806"/>
      <c r="RLB139" s="806"/>
      <c r="RLC139" s="806"/>
      <c r="RLD139" s="806"/>
      <c r="RLE139" s="806"/>
      <c r="RLF139" s="806"/>
      <c r="RLG139" s="806"/>
      <c r="RLH139" s="806"/>
      <c r="RLI139" s="806"/>
      <c r="RLJ139" s="806"/>
      <c r="RLK139" s="806"/>
      <c r="RLL139" s="806"/>
      <c r="RLM139" s="806"/>
      <c r="RLN139" s="806"/>
      <c r="RLO139" s="806"/>
      <c r="RLP139" s="806"/>
      <c r="RLQ139" s="806"/>
      <c r="RLR139" s="806"/>
      <c r="RLS139" s="806"/>
      <c r="RLT139" s="806"/>
      <c r="RLU139" s="806"/>
      <c r="RLV139" s="806"/>
      <c r="RLW139" s="806"/>
      <c r="RLX139" s="806"/>
      <c r="RLY139" s="806"/>
      <c r="RLZ139" s="806"/>
      <c r="RMA139" s="806"/>
      <c r="RMB139" s="806"/>
      <c r="RMC139" s="806"/>
      <c r="RMD139" s="806"/>
      <c r="RME139" s="806"/>
      <c r="RMF139" s="806"/>
      <c r="RMG139" s="806"/>
      <c r="RMH139" s="806"/>
      <c r="RMI139" s="806"/>
      <c r="RMJ139" s="806"/>
      <c r="RMK139" s="806"/>
      <c r="RML139" s="806"/>
      <c r="RMM139" s="806"/>
      <c r="RMN139" s="806"/>
      <c r="RMO139" s="806"/>
      <c r="RMP139" s="806"/>
      <c r="RMQ139" s="806"/>
      <c r="RMR139" s="806"/>
      <c r="RMS139" s="806"/>
      <c r="RMT139" s="806"/>
      <c r="RMU139" s="806"/>
      <c r="RMV139" s="806"/>
      <c r="RMW139" s="806"/>
      <c r="RMX139" s="806"/>
      <c r="RMY139" s="806"/>
      <c r="RMZ139" s="806"/>
      <c r="RNA139" s="806"/>
      <c r="RNB139" s="806"/>
      <c r="RNC139" s="806"/>
      <c r="RND139" s="806"/>
      <c r="RNE139" s="806"/>
      <c r="RNF139" s="806"/>
      <c r="RNG139" s="806"/>
      <c r="RNH139" s="806"/>
      <c r="RNI139" s="806"/>
      <c r="RNJ139" s="806"/>
      <c r="RNK139" s="806"/>
      <c r="RNL139" s="806"/>
      <c r="RNM139" s="806"/>
      <c r="RNN139" s="806"/>
      <c r="RNO139" s="806"/>
      <c r="RNP139" s="806"/>
      <c r="RNQ139" s="806"/>
      <c r="RNR139" s="806"/>
      <c r="RNS139" s="806"/>
      <c r="RNT139" s="806"/>
      <c r="RNU139" s="806"/>
      <c r="RNV139" s="806"/>
      <c r="RNW139" s="806"/>
      <c r="RNX139" s="806"/>
      <c r="RNY139" s="806"/>
      <c r="RNZ139" s="806"/>
      <c r="ROA139" s="806"/>
      <c r="ROB139" s="806"/>
      <c r="ROC139" s="806"/>
      <c r="ROD139" s="806"/>
      <c r="ROE139" s="806"/>
      <c r="ROF139" s="806"/>
      <c r="ROG139" s="806"/>
      <c r="ROH139" s="806"/>
      <c r="ROI139" s="806"/>
      <c r="ROJ139" s="806"/>
      <c r="ROK139" s="806"/>
      <c r="ROL139" s="806"/>
      <c r="ROM139" s="806"/>
      <c r="RON139" s="806"/>
      <c r="ROO139" s="806"/>
      <c r="ROP139" s="806"/>
      <c r="ROQ139" s="806"/>
      <c r="ROR139" s="806"/>
      <c r="ROS139" s="806"/>
      <c r="ROT139" s="806"/>
      <c r="ROU139" s="806"/>
      <c r="ROV139" s="806"/>
      <c r="ROW139" s="806"/>
      <c r="ROX139" s="806"/>
      <c r="ROY139" s="806"/>
      <c r="ROZ139" s="806"/>
      <c r="RPA139" s="806"/>
      <c r="RPB139" s="806"/>
      <c r="RPC139" s="806"/>
      <c r="RPD139" s="806"/>
      <c r="RPE139" s="806"/>
      <c r="RPF139" s="806"/>
      <c r="RPG139" s="806"/>
      <c r="RPH139" s="806"/>
      <c r="RPI139" s="806"/>
      <c r="RPJ139" s="806"/>
      <c r="RPK139" s="806"/>
      <c r="RPL139" s="806"/>
      <c r="RPM139" s="806"/>
      <c r="RPN139" s="806"/>
      <c r="RPO139" s="806"/>
      <c r="RPP139" s="806"/>
      <c r="RPQ139" s="806"/>
      <c r="RPR139" s="806"/>
      <c r="RPS139" s="806"/>
      <c r="RPT139" s="806"/>
      <c r="RPU139" s="806"/>
      <c r="RPV139" s="806"/>
      <c r="RPW139" s="806"/>
      <c r="RPX139" s="806"/>
      <c r="RPY139" s="806"/>
      <c r="RPZ139" s="806"/>
      <c r="RQA139" s="806"/>
      <c r="RQB139" s="806"/>
      <c r="RQC139" s="806"/>
      <c r="RQD139" s="806"/>
      <c r="RQE139" s="806"/>
      <c r="RQF139" s="806"/>
      <c r="RQG139" s="806"/>
      <c r="RQH139" s="806"/>
      <c r="RQI139" s="806"/>
      <c r="RQJ139" s="806"/>
      <c r="RQK139" s="806"/>
      <c r="RQL139" s="806"/>
      <c r="RQM139" s="806"/>
      <c r="RQN139" s="806"/>
      <c r="RQO139" s="806"/>
      <c r="RQP139" s="806"/>
      <c r="RQQ139" s="806"/>
      <c r="RQR139" s="806"/>
      <c r="RQS139" s="806"/>
      <c r="RQT139" s="806"/>
      <c r="RQU139" s="806"/>
      <c r="RQV139" s="806"/>
      <c r="RQW139" s="806"/>
      <c r="RQX139" s="806"/>
      <c r="RQY139" s="806"/>
      <c r="RQZ139" s="806"/>
      <c r="RRA139" s="806"/>
      <c r="RRB139" s="806"/>
      <c r="RRC139" s="806"/>
      <c r="RRD139" s="806"/>
      <c r="RRE139" s="806"/>
      <c r="RRF139" s="806"/>
      <c r="RRG139" s="806"/>
      <c r="RRH139" s="806"/>
      <c r="RRI139" s="806"/>
      <c r="RRJ139" s="806"/>
      <c r="RRK139" s="806"/>
      <c r="RRL139" s="806"/>
      <c r="RRM139" s="806"/>
      <c r="RRN139" s="806"/>
      <c r="RRO139" s="806"/>
      <c r="RRP139" s="806"/>
      <c r="RRQ139" s="806"/>
      <c r="RRR139" s="806"/>
      <c r="RRS139" s="806"/>
      <c r="RRT139" s="806"/>
      <c r="RRU139" s="806"/>
      <c r="RRV139" s="806"/>
      <c r="RRW139" s="806"/>
      <c r="RRX139" s="806"/>
      <c r="RRY139" s="806"/>
      <c r="RRZ139" s="806"/>
      <c r="RSA139" s="806"/>
      <c r="RSB139" s="806"/>
      <c r="RSC139" s="806"/>
      <c r="RSD139" s="806"/>
      <c r="RSE139" s="806"/>
      <c r="RSF139" s="806"/>
      <c r="RSG139" s="806"/>
      <c r="RSH139" s="806"/>
      <c r="RSI139" s="806"/>
      <c r="RSJ139" s="806"/>
      <c r="RSK139" s="806"/>
      <c r="RSL139" s="806"/>
      <c r="RSM139" s="806"/>
      <c r="RSN139" s="806"/>
      <c r="RSO139" s="806"/>
      <c r="RSP139" s="806"/>
      <c r="RSQ139" s="806"/>
      <c r="RSR139" s="806"/>
      <c r="RSS139" s="806"/>
      <c r="RST139" s="806"/>
      <c r="RSU139" s="806"/>
      <c r="RSV139" s="806"/>
      <c r="RSW139" s="806"/>
      <c r="RSX139" s="806"/>
      <c r="RSY139" s="806"/>
      <c r="RSZ139" s="806"/>
      <c r="RTA139" s="806"/>
      <c r="RTB139" s="806"/>
      <c r="RTC139" s="806"/>
      <c r="RTD139" s="806"/>
      <c r="RTE139" s="806"/>
      <c r="RTF139" s="806"/>
      <c r="RTG139" s="806"/>
      <c r="RTH139" s="806"/>
      <c r="RTI139" s="806"/>
      <c r="RTJ139" s="806"/>
      <c r="RTK139" s="806"/>
      <c r="RTL139" s="806"/>
      <c r="RTM139" s="806"/>
      <c r="RTN139" s="806"/>
      <c r="RTO139" s="806"/>
      <c r="RTP139" s="806"/>
      <c r="RTQ139" s="806"/>
      <c r="RTR139" s="806"/>
      <c r="RTS139" s="806"/>
      <c r="RTT139" s="806"/>
      <c r="RTU139" s="806"/>
      <c r="RTV139" s="806"/>
      <c r="RTW139" s="806"/>
      <c r="RTX139" s="806"/>
      <c r="RTY139" s="806"/>
      <c r="RTZ139" s="806"/>
      <c r="RUA139" s="806"/>
      <c r="RUB139" s="806"/>
      <c r="RUC139" s="806"/>
      <c r="RUD139" s="806"/>
      <c r="RUE139" s="806"/>
      <c r="RUF139" s="806"/>
      <c r="RUG139" s="806"/>
      <c r="RUH139" s="806"/>
      <c r="RUI139" s="806"/>
      <c r="RUJ139" s="806"/>
      <c r="RUK139" s="806"/>
      <c r="RUL139" s="806"/>
      <c r="RUM139" s="806"/>
      <c r="RUN139" s="806"/>
      <c r="RUO139" s="806"/>
      <c r="RUP139" s="806"/>
      <c r="RUQ139" s="806"/>
      <c r="RUR139" s="806"/>
      <c r="RUS139" s="806"/>
      <c r="RUT139" s="806"/>
      <c r="RUU139" s="806"/>
      <c r="RUV139" s="806"/>
      <c r="RUW139" s="806"/>
      <c r="RUX139" s="806"/>
      <c r="RUY139" s="806"/>
      <c r="RUZ139" s="806"/>
      <c r="RVA139" s="806"/>
      <c r="RVB139" s="806"/>
      <c r="RVC139" s="806"/>
      <c r="RVD139" s="806"/>
      <c r="RVE139" s="806"/>
      <c r="RVF139" s="806"/>
      <c r="RVG139" s="806"/>
      <c r="RVH139" s="806"/>
      <c r="RVI139" s="806"/>
      <c r="RVJ139" s="806"/>
      <c r="RVK139" s="806"/>
      <c r="RVL139" s="806"/>
      <c r="RVM139" s="806"/>
      <c r="RVN139" s="806"/>
      <c r="RVO139" s="806"/>
      <c r="RVP139" s="806"/>
      <c r="RVQ139" s="806"/>
      <c r="RVR139" s="806"/>
      <c r="RVS139" s="806"/>
      <c r="RVT139" s="806"/>
      <c r="RVU139" s="806"/>
      <c r="RVV139" s="806"/>
      <c r="RVW139" s="806"/>
      <c r="RVX139" s="806"/>
      <c r="RVY139" s="806"/>
      <c r="RVZ139" s="806"/>
      <c r="RWA139" s="806"/>
      <c r="RWB139" s="806"/>
      <c r="RWC139" s="806"/>
      <c r="RWD139" s="806"/>
      <c r="RWE139" s="806"/>
      <c r="RWF139" s="806"/>
      <c r="RWG139" s="806"/>
      <c r="RWH139" s="806"/>
      <c r="RWI139" s="806"/>
      <c r="RWJ139" s="806"/>
      <c r="RWK139" s="806"/>
      <c r="RWL139" s="806"/>
      <c r="RWM139" s="806"/>
      <c r="RWN139" s="806"/>
      <c r="RWO139" s="806"/>
      <c r="RWP139" s="806"/>
      <c r="RWQ139" s="806"/>
      <c r="RWR139" s="806"/>
      <c r="RWS139" s="806"/>
      <c r="RWT139" s="806"/>
      <c r="RWU139" s="806"/>
      <c r="RWV139" s="806"/>
      <c r="RWW139" s="806"/>
      <c r="RWX139" s="806"/>
      <c r="RWY139" s="806"/>
      <c r="RWZ139" s="806"/>
      <c r="RXA139" s="806"/>
      <c r="RXB139" s="806"/>
      <c r="RXC139" s="806"/>
      <c r="RXD139" s="806"/>
      <c r="RXE139" s="806"/>
      <c r="RXF139" s="806"/>
      <c r="RXG139" s="806"/>
      <c r="RXH139" s="806"/>
      <c r="RXI139" s="806"/>
      <c r="RXJ139" s="806"/>
      <c r="RXK139" s="806"/>
      <c r="RXL139" s="806"/>
      <c r="RXM139" s="806"/>
      <c r="RXN139" s="806"/>
      <c r="RXO139" s="806"/>
      <c r="RXP139" s="806"/>
      <c r="RXQ139" s="806"/>
      <c r="RXR139" s="806"/>
      <c r="RXS139" s="806"/>
      <c r="RXT139" s="806"/>
      <c r="RXU139" s="806"/>
      <c r="RXV139" s="806"/>
      <c r="RXW139" s="806"/>
      <c r="RXX139" s="806"/>
      <c r="RXY139" s="806"/>
      <c r="RXZ139" s="806"/>
      <c r="RYA139" s="806"/>
      <c r="RYB139" s="806"/>
      <c r="RYC139" s="806"/>
      <c r="RYD139" s="806"/>
      <c r="RYE139" s="806"/>
      <c r="RYF139" s="806"/>
      <c r="RYG139" s="806"/>
      <c r="RYH139" s="806"/>
      <c r="RYI139" s="806"/>
      <c r="RYJ139" s="806"/>
      <c r="RYK139" s="806"/>
      <c r="RYL139" s="806"/>
      <c r="RYM139" s="806"/>
      <c r="RYN139" s="806"/>
      <c r="RYO139" s="806"/>
      <c r="RYP139" s="806"/>
      <c r="RYQ139" s="806"/>
      <c r="RYR139" s="806"/>
      <c r="RYS139" s="806"/>
      <c r="RYT139" s="806"/>
      <c r="RYU139" s="806"/>
      <c r="RYV139" s="806"/>
      <c r="RYW139" s="806"/>
      <c r="RYX139" s="806"/>
      <c r="RYY139" s="806"/>
      <c r="RYZ139" s="806"/>
      <c r="RZA139" s="806"/>
      <c r="RZB139" s="806"/>
      <c r="RZC139" s="806"/>
      <c r="RZD139" s="806"/>
      <c r="RZE139" s="806"/>
      <c r="RZF139" s="806"/>
      <c r="RZG139" s="806"/>
      <c r="RZH139" s="806"/>
      <c r="RZI139" s="806"/>
      <c r="RZJ139" s="806"/>
      <c r="RZK139" s="806"/>
      <c r="RZL139" s="806"/>
      <c r="RZM139" s="806"/>
      <c r="RZN139" s="806"/>
      <c r="RZO139" s="806"/>
      <c r="RZP139" s="806"/>
      <c r="RZQ139" s="806"/>
      <c r="RZR139" s="806"/>
      <c r="RZS139" s="806"/>
      <c r="RZT139" s="806"/>
      <c r="RZU139" s="806"/>
      <c r="RZV139" s="806"/>
      <c r="RZW139" s="806"/>
      <c r="RZX139" s="806"/>
      <c r="RZY139" s="806"/>
      <c r="RZZ139" s="806"/>
      <c r="SAA139" s="806"/>
      <c r="SAB139" s="806"/>
      <c r="SAC139" s="806"/>
      <c r="SAD139" s="806"/>
      <c r="SAE139" s="806"/>
      <c r="SAF139" s="806"/>
      <c r="SAG139" s="806"/>
      <c r="SAH139" s="806"/>
      <c r="SAI139" s="806"/>
      <c r="SAJ139" s="806"/>
      <c r="SAK139" s="806"/>
      <c r="SAL139" s="806"/>
      <c r="SAM139" s="806"/>
      <c r="SAN139" s="806"/>
      <c r="SAO139" s="806"/>
      <c r="SAP139" s="806"/>
      <c r="SAQ139" s="806"/>
      <c r="SAR139" s="806"/>
      <c r="SAS139" s="806"/>
      <c r="SAT139" s="806"/>
      <c r="SAU139" s="806"/>
      <c r="SAV139" s="806"/>
      <c r="SAW139" s="806"/>
      <c r="SAX139" s="806"/>
      <c r="SAY139" s="806"/>
      <c r="SAZ139" s="806"/>
      <c r="SBA139" s="806"/>
      <c r="SBB139" s="806"/>
      <c r="SBC139" s="806"/>
      <c r="SBD139" s="806"/>
      <c r="SBE139" s="806"/>
      <c r="SBF139" s="806"/>
      <c r="SBG139" s="806"/>
      <c r="SBH139" s="806"/>
      <c r="SBI139" s="806"/>
      <c r="SBJ139" s="806"/>
      <c r="SBK139" s="806"/>
      <c r="SBL139" s="806"/>
      <c r="SBM139" s="806"/>
      <c r="SBN139" s="806"/>
      <c r="SBO139" s="806"/>
      <c r="SBP139" s="806"/>
      <c r="SBQ139" s="806"/>
      <c r="SBR139" s="806"/>
      <c r="SBS139" s="806"/>
      <c r="SBT139" s="806"/>
      <c r="SBU139" s="806"/>
      <c r="SBV139" s="806"/>
      <c r="SBW139" s="806"/>
      <c r="SBX139" s="806"/>
      <c r="SBY139" s="806"/>
      <c r="SBZ139" s="806"/>
      <c r="SCA139" s="806"/>
      <c r="SCB139" s="806"/>
      <c r="SCC139" s="806"/>
      <c r="SCD139" s="806"/>
      <c r="SCE139" s="806"/>
      <c r="SCF139" s="806"/>
      <c r="SCG139" s="806"/>
      <c r="SCH139" s="806"/>
      <c r="SCI139" s="806"/>
      <c r="SCJ139" s="806"/>
      <c r="SCK139" s="806"/>
      <c r="SCL139" s="806"/>
      <c r="SCM139" s="806"/>
      <c r="SCN139" s="806"/>
      <c r="SCO139" s="806"/>
      <c r="SCP139" s="806"/>
      <c r="SCQ139" s="806"/>
      <c r="SCR139" s="806"/>
      <c r="SCS139" s="806"/>
      <c r="SCT139" s="806"/>
      <c r="SCU139" s="806"/>
      <c r="SCV139" s="806"/>
      <c r="SCW139" s="806"/>
      <c r="SCX139" s="806"/>
      <c r="SCY139" s="806"/>
      <c r="SCZ139" s="806"/>
      <c r="SDA139" s="806"/>
      <c r="SDB139" s="806"/>
      <c r="SDC139" s="806"/>
      <c r="SDD139" s="806"/>
      <c r="SDE139" s="806"/>
      <c r="SDF139" s="806"/>
      <c r="SDG139" s="806"/>
      <c r="SDH139" s="806"/>
      <c r="SDI139" s="806"/>
      <c r="SDJ139" s="806"/>
      <c r="SDK139" s="806"/>
      <c r="SDL139" s="806"/>
      <c r="SDM139" s="806"/>
      <c r="SDN139" s="806"/>
      <c r="SDO139" s="806"/>
      <c r="SDP139" s="806"/>
      <c r="SDQ139" s="806"/>
      <c r="SDR139" s="806"/>
      <c r="SDS139" s="806"/>
      <c r="SDT139" s="806"/>
      <c r="SDU139" s="806"/>
      <c r="SDV139" s="806"/>
      <c r="SDW139" s="806"/>
      <c r="SDX139" s="806"/>
      <c r="SDY139" s="806"/>
      <c r="SDZ139" s="806"/>
      <c r="SEA139" s="806"/>
      <c r="SEB139" s="806"/>
      <c r="SEC139" s="806"/>
      <c r="SED139" s="806"/>
      <c r="SEE139" s="806"/>
      <c r="SEF139" s="806"/>
      <c r="SEG139" s="806"/>
      <c r="SEH139" s="806"/>
      <c r="SEI139" s="806"/>
      <c r="SEJ139" s="806"/>
      <c r="SEK139" s="806"/>
      <c r="SEL139" s="806"/>
      <c r="SEM139" s="806"/>
      <c r="SEN139" s="806"/>
      <c r="SEO139" s="806"/>
      <c r="SEP139" s="806"/>
      <c r="SEQ139" s="806"/>
      <c r="SER139" s="806"/>
      <c r="SES139" s="806"/>
      <c r="SET139" s="806"/>
      <c r="SEU139" s="806"/>
      <c r="SEV139" s="806"/>
      <c r="SEW139" s="806"/>
      <c r="SEX139" s="806"/>
      <c r="SEY139" s="806"/>
      <c r="SEZ139" s="806"/>
      <c r="SFA139" s="806"/>
      <c r="SFB139" s="806"/>
      <c r="SFC139" s="806"/>
      <c r="SFD139" s="806"/>
      <c r="SFE139" s="806"/>
      <c r="SFF139" s="806"/>
      <c r="SFG139" s="806"/>
      <c r="SFH139" s="806"/>
      <c r="SFI139" s="806"/>
      <c r="SFJ139" s="806"/>
      <c r="SFK139" s="806"/>
      <c r="SFL139" s="806"/>
      <c r="SFM139" s="806"/>
      <c r="SFN139" s="806"/>
      <c r="SFO139" s="806"/>
      <c r="SFP139" s="806"/>
      <c r="SFQ139" s="806"/>
      <c r="SFR139" s="806"/>
      <c r="SFS139" s="806"/>
      <c r="SFT139" s="806"/>
      <c r="SFU139" s="806"/>
      <c r="SFV139" s="806"/>
      <c r="SFW139" s="806"/>
      <c r="SFX139" s="806"/>
      <c r="SFY139" s="806"/>
      <c r="SFZ139" s="806"/>
      <c r="SGA139" s="806"/>
      <c r="SGB139" s="806"/>
      <c r="SGC139" s="806"/>
      <c r="SGD139" s="806"/>
      <c r="SGE139" s="806"/>
      <c r="SGF139" s="806"/>
      <c r="SGG139" s="806"/>
      <c r="SGH139" s="806"/>
      <c r="SGI139" s="806"/>
      <c r="SGJ139" s="806"/>
      <c r="SGK139" s="806"/>
      <c r="SGL139" s="806"/>
      <c r="SGM139" s="806"/>
      <c r="SGN139" s="806"/>
      <c r="SGO139" s="806"/>
      <c r="SGP139" s="806"/>
      <c r="SGQ139" s="806"/>
      <c r="SGR139" s="806"/>
      <c r="SGS139" s="806"/>
      <c r="SGT139" s="806"/>
      <c r="SGU139" s="806"/>
      <c r="SGV139" s="806"/>
      <c r="SGW139" s="806"/>
      <c r="SGX139" s="806"/>
      <c r="SGY139" s="806"/>
      <c r="SGZ139" s="806"/>
      <c r="SHA139" s="806"/>
      <c r="SHB139" s="806"/>
      <c r="SHC139" s="806"/>
      <c r="SHD139" s="806"/>
      <c r="SHE139" s="806"/>
      <c r="SHF139" s="806"/>
      <c r="SHG139" s="806"/>
      <c r="SHH139" s="806"/>
      <c r="SHI139" s="806"/>
      <c r="SHJ139" s="806"/>
      <c r="SHK139" s="806"/>
      <c r="SHL139" s="806"/>
      <c r="SHM139" s="806"/>
      <c r="SHN139" s="806"/>
      <c r="SHO139" s="806"/>
      <c r="SHP139" s="806"/>
      <c r="SHQ139" s="806"/>
      <c r="SHR139" s="806"/>
      <c r="SHS139" s="806"/>
      <c r="SHT139" s="806"/>
      <c r="SHU139" s="806"/>
      <c r="SHV139" s="806"/>
      <c r="SHW139" s="806"/>
      <c r="SHX139" s="806"/>
      <c r="SHY139" s="806"/>
      <c r="SHZ139" s="806"/>
      <c r="SIA139" s="806"/>
      <c r="SIB139" s="806"/>
      <c r="SIC139" s="806"/>
      <c r="SID139" s="806"/>
      <c r="SIE139" s="806"/>
      <c r="SIF139" s="806"/>
      <c r="SIG139" s="806"/>
      <c r="SIH139" s="806"/>
      <c r="SII139" s="806"/>
      <c r="SIJ139" s="806"/>
      <c r="SIK139" s="806"/>
      <c r="SIL139" s="806"/>
      <c r="SIM139" s="806"/>
      <c r="SIN139" s="806"/>
      <c r="SIO139" s="806"/>
      <c r="SIP139" s="806"/>
      <c r="SIQ139" s="806"/>
      <c r="SIR139" s="806"/>
      <c r="SIS139" s="806"/>
      <c r="SIT139" s="806"/>
      <c r="SIU139" s="806"/>
      <c r="SIV139" s="806"/>
      <c r="SIW139" s="806"/>
      <c r="SIX139" s="806"/>
      <c r="SIY139" s="806"/>
      <c r="SIZ139" s="806"/>
      <c r="SJA139" s="806"/>
      <c r="SJB139" s="806"/>
      <c r="SJC139" s="806"/>
      <c r="SJD139" s="806"/>
      <c r="SJE139" s="806"/>
      <c r="SJF139" s="806"/>
      <c r="SJG139" s="806"/>
      <c r="SJH139" s="806"/>
      <c r="SJI139" s="806"/>
      <c r="SJJ139" s="806"/>
      <c r="SJK139" s="806"/>
      <c r="SJL139" s="806"/>
      <c r="SJM139" s="806"/>
      <c r="SJN139" s="806"/>
      <c r="SJO139" s="806"/>
      <c r="SJP139" s="806"/>
      <c r="SJQ139" s="806"/>
      <c r="SJR139" s="806"/>
      <c r="SJS139" s="806"/>
      <c r="SJT139" s="806"/>
      <c r="SJU139" s="806"/>
      <c r="SJV139" s="806"/>
      <c r="SJW139" s="806"/>
      <c r="SJX139" s="806"/>
      <c r="SJY139" s="806"/>
      <c r="SJZ139" s="806"/>
      <c r="SKA139" s="806"/>
      <c r="SKB139" s="806"/>
      <c r="SKC139" s="806"/>
      <c r="SKD139" s="806"/>
      <c r="SKE139" s="806"/>
      <c r="SKF139" s="806"/>
      <c r="SKG139" s="806"/>
      <c r="SKH139" s="806"/>
      <c r="SKI139" s="806"/>
      <c r="SKJ139" s="806"/>
      <c r="SKK139" s="806"/>
      <c r="SKL139" s="806"/>
      <c r="SKM139" s="806"/>
      <c r="SKN139" s="806"/>
      <c r="SKO139" s="806"/>
      <c r="SKP139" s="806"/>
      <c r="SKQ139" s="806"/>
      <c r="SKR139" s="806"/>
      <c r="SKS139" s="806"/>
      <c r="SKT139" s="806"/>
      <c r="SKU139" s="806"/>
      <c r="SKV139" s="806"/>
      <c r="SKW139" s="806"/>
      <c r="SKX139" s="806"/>
      <c r="SKY139" s="806"/>
      <c r="SKZ139" s="806"/>
      <c r="SLA139" s="806"/>
      <c r="SLB139" s="806"/>
      <c r="SLC139" s="806"/>
      <c r="SLD139" s="806"/>
      <c r="SLE139" s="806"/>
      <c r="SLF139" s="806"/>
      <c r="SLG139" s="806"/>
      <c r="SLH139" s="806"/>
      <c r="SLI139" s="806"/>
      <c r="SLJ139" s="806"/>
      <c r="SLK139" s="806"/>
      <c r="SLL139" s="806"/>
      <c r="SLM139" s="806"/>
      <c r="SLN139" s="806"/>
      <c r="SLO139" s="806"/>
      <c r="SLP139" s="806"/>
      <c r="SLQ139" s="806"/>
      <c r="SLR139" s="806"/>
      <c r="SLS139" s="806"/>
      <c r="SLT139" s="806"/>
      <c r="SLU139" s="806"/>
      <c r="SLV139" s="806"/>
      <c r="SLW139" s="806"/>
      <c r="SLX139" s="806"/>
      <c r="SLY139" s="806"/>
      <c r="SLZ139" s="806"/>
      <c r="SMA139" s="806"/>
      <c r="SMB139" s="806"/>
      <c r="SMC139" s="806"/>
      <c r="SMD139" s="806"/>
      <c r="SME139" s="806"/>
      <c r="SMF139" s="806"/>
      <c r="SMG139" s="806"/>
      <c r="SMH139" s="806"/>
      <c r="SMI139" s="806"/>
      <c r="SMJ139" s="806"/>
      <c r="SMK139" s="806"/>
      <c r="SML139" s="806"/>
      <c r="SMM139" s="806"/>
      <c r="SMN139" s="806"/>
      <c r="SMO139" s="806"/>
      <c r="SMP139" s="806"/>
      <c r="SMQ139" s="806"/>
      <c r="SMR139" s="806"/>
      <c r="SMS139" s="806"/>
      <c r="SMT139" s="806"/>
      <c r="SMU139" s="806"/>
      <c r="SMV139" s="806"/>
      <c r="SMW139" s="806"/>
      <c r="SMX139" s="806"/>
      <c r="SMY139" s="806"/>
      <c r="SMZ139" s="806"/>
      <c r="SNA139" s="806"/>
      <c r="SNB139" s="806"/>
      <c r="SNC139" s="806"/>
      <c r="SND139" s="806"/>
      <c r="SNE139" s="806"/>
      <c r="SNF139" s="806"/>
      <c r="SNG139" s="806"/>
      <c r="SNH139" s="806"/>
      <c r="SNI139" s="806"/>
      <c r="SNJ139" s="806"/>
      <c r="SNK139" s="806"/>
      <c r="SNL139" s="806"/>
      <c r="SNM139" s="806"/>
      <c r="SNN139" s="806"/>
      <c r="SNO139" s="806"/>
      <c r="SNP139" s="806"/>
      <c r="SNQ139" s="806"/>
      <c r="SNR139" s="806"/>
      <c r="SNS139" s="806"/>
      <c r="SNT139" s="806"/>
      <c r="SNU139" s="806"/>
      <c r="SNV139" s="806"/>
      <c r="SNW139" s="806"/>
      <c r="SNX139" s="806"/>
      <c r="SNY139" s="806"/>
      <c r="SNZ139" s="806"/>
      <c r="SOA139" s="806"/>
      <c r="SOB139" s="806"/>
      <c r="SOC139" s="806"/>
      <c r="SOD139" s="806"/>
      <c r="SOE139" s="806"/>
      <c r="SOF139" s="806"/>
      <c r="SOG139" s="806"/>
      <c r="SOH139" s="806"/>
      <c r="SOI139" s="806"/>
      <c r="SOJ139" s="806"/>
      <c r="SOK139" s="806"/>
      <c r="SOL139" s="806"/>
      <c r="SOM139" s="806"/>
      <c r="SON139" s="806"/>
      <c r="SOO139" s="806"/>
      <c r="SOP139" s="806"/>
      <c r="SOQ139" s="806"/>
      <c r="SOR139" s="806"/>
      <c r="SOS139" s="806"/>
      <c r="SOT139" s="806"/>
      <c r="SOU139" s="806"/>
      <c r="SOV139" s="806"/>
      <c r="SOW139" s="806"/>
      <c r="SOX139" s="806"/>
      <c r="SOY139" s="806"/>
      <c r="SOZ139" s="806"/>
      <c r="SPA139" s="806"/>
      <c r="SPB139" s="806"/>
      <c r="SPC139" s="806"/>
      <c r="SPD139" s="806"/>
      <c r="SPE139" s="806"/>
      <c r="SPF139" s="806"/>
      <c r="SPG139" s="806"/>
      <c r="SPH139" s="806"/>
      <c r="SPI139" s="806"/>
      <c r="SPJ139" s="806"/>
      <c r="SPK139" s="806"/>
      <c r="SPL139" s="806"/>
      <c r="SPM139" s="806"/>
      <c r="SPN139" s="806"/>
      <c r="SPO139" s="806"/>
      <c r="SPP139" s="806"/>
      <c r="SPQ139" s="806"/>
      <c r="SPR139" s="806"/>
      <c r="SPS139" s="806"/>
      <c r="SPT139" s="806"/>
      <c r="SPU139" s="806"/>
      <c r="SPV139" s="806"/>
      <c r="SPW139" s="806"/>
      <c r="SPX139" s="806"/>
      <c r="SPY139" s="806"/>
      <c r="SPZ139" s="806"/>
      <c r="SQA139" s="806"/>
      <c r="SQB139" s="806"/>
      <c r="SQC139" s="806"/>
      <c r="SQD139" s="806"/>
      <c r="SQE139" s="806"/>
      <c r="SQF139" s="806"/>
      <c r="SQG139" s="806"/>
      <c r="SQH139" s="806"/>
      <c r="SQI139" s="806"/>
      <c r="SQJ139" s="806"/>
      <c r="SQK139" s="806"/>
      <c r="SQL139" s="806"/>
      <c r="SQM139" s="806"/>
      <c r="SQN139" s="806"/>
      <c r="SQO139" s="806"/>
      <c r="SQP139" s="806"/>
      <c r="SQQ139" s="806"/>
      <c r="SQR139" s="806"/>
      <c r="SQS139" s="806"/>
      <c r="SQT139" s="806"/>
      <c r="SQU139" s="806"/>
      <c r="SQV139" s="806"/>
      <c r="SQW139" s="806"/>
      <c r="SQX139" s="806"/>
      <c r="SQY139" s="806"/>
      <c r="SQZ139" s="806"/>
      <c r="SRA139" s="806"/>
      <c r="SRB139" s="806"/>
      <c r="SRC139" s="806"/>
      <c r="SRD139" s="806"/>
      <c r="SRE139" s="806"/>
      <c r="SRF139" s="806"/>
      <c r="SRG139" s="806"/>
      <c r="SRH139" s="806"/>
      <c r="SRI139" s="806"/>
      <c r="SRJ139" s="806"/>
      <c r="SRK139" s="806"/>
      <c r="SRL139" s="806"/>
      <c r="SRM139" s="806"/>
      <c r="SRN139" s="806"/>
      <c r="SRO139" s="806"/>
      <c r="SRP139" s="806"/>
      <c r="SRQ139" s="806"/>
      <c r="SRR139" s="806"/>
      <c r="SRS139" s="806"/>
      <c r="SRT139" s="806"/>
      <c r="SRU139" s="806"/>
      <c r="SRV139" s="806"/>
      <c r="SRW139" s="806"/>
      <c r="SRX139" s="806"/>
      <c r="SRY139" s="806"/>
      <c r="SRZ139" s="806"/>
      <c r="SSA139" s="806"/>
      <c r="SSB139" s="806"/>
      <c r="SSC139" s="806"/>
      <c r="SSD139" s="806"/>
      <c r="SSE139" s="806"/>
      <c r="SSF139" s="806"/>
      <c r="SSG139" s="806"/>
      <c r="SSH139" s="806"/>
      <c r="SSI139" s="806"/>
      <c r="SSJ139" s="806"/>
      <c r="SSK139" s="806"/>
      <c r="SSL139" s="806"/>
      <c r="SSM139" s="806"/>
      <c r="SSN139" s="806"/>
      <c r="SSO139" s="806"/>
      <c r="SSP139" s="806"/>
      <c r="SSQ139" s="806"/>
      <c r="SSR139" s="806"/>
      <c r="SSS139" s="806"/>
      <c r="SST139" s="806"/>
      <c r="SSU139" s="806"/>
      <c r="SSV139" s="806"/>
      <c r="SSW139" s="806"/>
      <c r="SSX139" s="806"/>
      <c r="SSY139" s="806"/>
      <c r="SSZ139" s="806"/>
      <c r="STA139" s="806"/>
      <c r="STB139" s="806"/>
      <c r="STC139" s="806"/>
      <c r="STD139" s="806"/>
      <c r="STE139" s="806"/>
      <c r="STF139" s="806"/>
      <c r="STG139" s="806"/>
      <c r="STH139" s="806"/>
      <c r="STI139" s="806"/>
      <c r="STJ139" s="806"/>
      <c r="STK139" s="806"/>
      <c r="STL139" s="806"/>
      <c r="STM139" s="806"/>
      <c r="STN139" s="806"/>
      <c r="STO139" s="806"/>
      <c r="STP139" s="806"/>
      <c r="STQ139" s="806"/>
      <c r="STR139" s="806"/>
      <c r="STS139" s="806"/>
      <c r="STT139" s="806"/>
      <c r="STU139" s="806"/>
      <c r="STV139" s="806"/>
      <c r="STW139" s="806"/>
      <c r="STX139" s="806"/>
      <c r="STY139" s="806"/>
      <c r="STZ139" s="806"/>
      <c r="SUA139" s="806"/>
      <c r="SUB139" s="806"/>
      <c r="SUC139" s="806"/>
      <c r="SUD139" s="806"/>
      <c r="SUE139" s="806"/>
      <c r="SUF139" s="806"/>
      <c r="SUG139" s="806"/>
      <c r="SUH139" s="806"/>
      <c r="SUI139" s="806"/>
      <c r="SUJ139" s="806"/>
      <c r="SUK139" s="806"/>
      <c r="SUL139" s="806"/>
      <c r="SUM139" s="806"/>
      <c r="SUN139" s="806"/>
      <c r="SUO139" s="806"/>
      <c r="SUP139" s="806"/>
      <c r="SUQ139" s="806"/>
      <c r="SUR139" s="806"/>
      <c r="SUS139" s="806"/>
      <c r="SUT139" s="806"/>
      <c r="SUU139" s="806"/>
      <c r="SUV139" s="806"/>
      <c r="SUW139" s="806"/>
      <c r="SUX139" s="806"/>
      <c r="SUY139" s="806"/>
      <c r="SUZ139" s="806"/>
      <c r="SVA139" s="806"/>
      <c r="SVB139" s="806"/>
      <c r="SVC139" s="806"/>
      <c r="SVD139" s="806"/>
      <c r="SVE139" s="806"/>
      <c r="SVF139" s="806"/>
      <c r="SVG139" s="806"/>
      <c r="SVH139" s="806"/>
      <c r="SVI139" s="806"/>
      <c r="SVJ139" s="806"/>
      <c r="SVK139" s="806"/>
      <c r="SVL139" s="806"/>
      <c r="SVM139" s="806"/>
      <c r="SVN139" s="806"/>
      <c r="SVO139" s="806"/>
      <c r="SVP139" s="806"/>
      <c r="SVQ139" s="806"/>
      <c r="SVR139" s="806"/>
      <c r="SVS139" s="806"/>
      <c r="SVT139" s="806"/>
      <c r="SVU139" s="806"/>
      <c r="SVV139" s="806"/>
      <c r="SVW139" s="806"/>
      <c r="SVX139" s="806"/>
      <c r="SVY139" s="806"/>
      <c r="SVZ139" s="806"/>
      <c r="SWA139" s="806"/>
      <c r="SWB139" s="806"/>
      <c r="SWC139" s="806"/>
      <c r="SWD139" s="806"/>
      <c r="SWE139" s="806"/>
      <c r="SWF139" s="806"/>
      <c r="SWG139" s="806"/>
      <c r="SWH139" s="806"/>
      <c r="SWI139" s="806"/>
      <c r="SWJ139" s="806"/>
      <c r="SWK139" s="806"/>
      <c r="SWL139" s="806"/>
      <c r="SWM139" s="806"/>
      <c r="SWN139" s="806"/>
      <c r="SWO139" s="806"/>
      <c r="SWP139" s="806"/>
      <c r="SWQ139" s="806"/>
      <c r="SWR139" s="806"/>
      <c r="SWS139" s="806"/>
      <c r="SWT139" s="806"/>
      <c r="SWU139" s="806"/>
      <c r="SWV139" s="806"/>
      <c r="SWW139" s="806"/>
      <c r="SWX139" s="806"/>
      <c r="SWY139" s="806"/>
      <c r="SWZ139" s="806"/>
      <c r="SXA139" s="806"/>
      <c r="SXB139" s="806"/>
      <c r="SXC139" s="806"/>
      <c r="SXD139" s="806"/>
      <c r="SXE139" s="806"/>
      <c r="SXF139" s="806"/>
      <c r="SXG139" s="806"/>
      <c r="SXH139" s="806"/>
      <c r="SXI139" s="806"/>
      <c r="SXJ139" s="806"/>
      <c r="SXK139" s="806"/>
      <c r="SXL139" s="806"/>
      <c r="SXM139" s="806"/>
      <c r="SXN139" s="806"/>
      <c r="SXO139" s="806"/>
      <c r="SXP139" s="806"/>
      <c r="SXQ139" s="806"/>
      <c r="SXR139" s="806"/>
      <c r="SXS139" s="806"/>
      <c r="SXT139" s="806"/>
      <c r="SXU139" s="806"/>
      <c r="SXV139" s="806"/>
      <c r="SXW139" s="806"/>
      <c r="SXX139" s="806"/>
      <c r="SXY139" s="806"/>
      <c r="SXZ139" s="806"/>
      <c r="SYA139" s="806"/>
      <c r="SYB139" s="806"/>
      <c r="SYC139" s="806"/>
      <c r="SYD139" s="806"/>
      <c r="SYE139" s="806"/>
      <c r="SYF139" s="806"/>
      <c r="SYG139" s="806"/>
      <c r="SYH139" s="806"/>
      <c r="SYI139" s="806"/>
      <c r="SYJ139" s="806"/>
      <c r="SYK139" s="806"/>
      <c r="SYL139" s="806"/>
      <c r="SYM139" s="806"/>
      <c r="SYN139" s="806"/>
      <c r="SYO139" s="806"/>
      <c r="SYP139" s="806"/>
      <c r="SYQ139" s="806"/>
      <c r="SYR139" s="806"/>
      <c r="SYS139" s="806"/>
      <c r="SYT139" s="806"/>
      <c r="SYU139" s="806"/>
      <c r="SYV139" s="806"/>
      <c r="SYW139" s="806"/>
      <c r="SYX139" s="806"/>
      <c r="SYY139" s="806"/>
      <c r="SYZ139" s="806"/>
      <c r="SZA139" s="806"/>
      <c r="SZB139" s="806"/>
      <c r="SZC139" s="806"/>
      <c r="SZD139" s="806"/>
      <c r="SZE139" s="806"/>
      <c r="SZF139" s="806"/>
      <c r="SZG139" s="806"/>
      <c r="SZH139" s="806"/>
      <c r="SZI139" s="806"/>
      <c r="SZJ139" s="806"/>
      <c r="SZK139" s="806"/>
      <c r="SZL139" s="806"/>
      <c r="SZM139" s="806"/>
      <c r="SZN139" s="806"/>
      <c r="SZO139" s="806"/>
      <c r="SZP139" s="806"/>
      <c r="SZQ139" s="806"/>
      <c r="SZR139" s="806"/>
      <c r="SZS139" s="806"/>
      <c r="SZT139" s="806"/>
      <c r="SZU139" s="806"/>
      <c r="SZV139" s="806"/>
      <c r="SZW139" s="806"/>
      <c r="SZX139" s="806"/>
      <c r="SZY139" s="806"/>
      <c r="SZZ139" s="806"/>
      <c r="TAA139" s="806"/>
      <c r="TAB139" s="806"/>
      <c r="TAC139" s="806"/>
      <c r="TAD139" s="806"/>
      <c r="TAE139" s="806"/>
      <c r="TAF139" s="806"/>
      <c r="TAG139" s="806"/>
      <c r="TAH139" s="806"/>
      <c r="TAI139" s="806"/>
      <c r="TAJ139" s="806"/>
      <c r="TAK139" s="806"/>
      <c r="TAL139" s="806"/>
      <c r="TAM139" s="806"/>
      <c r="TAN139" s="806"/>
      <c r="TAO139" s="806"/>
      <c r="TAP139" s="806"/>
      <c r="TAQ139" s="806"/>
      <c r="TAR139" s="806"/>
      <c r="TAS139" s="806"/>
      <c r="TAT139" s="806"/>
      <c r="TAU139" s="806"/>
      <c r="TAV139" s="806"/>
      <c r="TAW139" s="806"/>
      <c r="TAX139" s="806"/>
      <c r="TAY139" s="806"/>
      <c r="TAZ139" s="806"/>
      <c r="TBA139" s="806"/>
      <c r="TBB139" s="806"/>
      <c r="TBC139" s="806"/>
      <c r="TBD139" s="806"/>
      <c r="TBE139" s="806"/>
      <c r="TBF139" s="806"/>
      <c r="TBG139" s="806"/>
      <c r="TBH139" s="806"/>
      <c r="TBI139" s="806"/>
      <c r="TBJ139" s="806"/>
      <c r="TBK139" s="806"/>
      <c r="TBL139" s="806"/>
      <c r="TBM139" s="806"/>
      <c r="TBN139" s="806"/>
      <c r="TBO139" s="806"/>
      <c r="TBP139" s="806"/>
      <c r="TBQ139" s="806"/>
      <c r="TBR139" s="806"/>
      <c r="TBS139" s="806"/>
      <c r="TBT139" s="806"/>
      <c r="TBU139" s="806"/>
      <c r="TBV139" s="806"/>
      <c r="TBW139" s="806"/>
      <c r="TBX139" s="806"/>
      <c r="TBY139" s="806"/>
      <c r="TBZ139" s="806"/>
      <c r="TCA139" s="806"/>
      <c r="TCB139" s="806"/>
      <c r="TCC139" s="806"/>
      <c r="TCD139" s="806"/>
      <c r="TCE139" s="806"/>
      <c r="TCF139" s="806"/>
      <c r="TCG139" s="806"/>
      <c r="TCH139" s="806"/>
      <c r="TCI139" s="806"/>
      <c r="TCJ139" s="806"/>
      <c r="TCK139" s="806"/>
      <c r="TCL139" s="806"/>
      <c r="TCM139" s="806"/>
      <c r="TCN139" s="806"/>
      <c r="TCO139" s="806"/>
      <c r="TCP139" s="806"/>
      <c r="TCQ139" s="806"/>
      <c r="TCR139" s="806"/>
      <c r="TCS139" s="806"/>
      <c r="TCT139" s="806"/>
      <c r="TCU139" s="806"/>
      <c r="TCV139" s="806"/>
      <c r="TCW139" s="806"/>
      <c r="TCX139" s="806"/>
      <c r="TCY139" s="806"/>
      <c r="TCZ139" s="806"/>
      <c r="TDA139" s="806"/>
      <c r="TDB139" s="806"/>
      <c r="TDC139" s="806"/>
      <c r="TDD139" s="806"/>
      <c r="TDE139" s="806"/>
      <c r="TDF139" s="806"/>
      <c r="TDG139" s="806"/>
      <c r="TDH139" s="806"/>
      <c r="TDI139" s="806"/>
      <c r="TDJ139" s="806"/>
      <c r="TDK139" s="806"/>
      <c r="TDL139" s="806"/>
      <c r="TDM139" s="806"/>
      <c r="TDN139" s="806"/>
      <c r="TDO139" s="806"/>
      <c r="TDP139" s="806"/>
      <c r="TDQ139" s="806"/>
      <c r="TDR139" s="806"/>
      <c r="TDS139" s="806"/>
      <c r="TDT139" s="806"/>
      <c r="TDU139" s="806"/>
      <c r="TDV139" s="806"/>
      <c r="TDW139" s="806"/>
      <c r="TDX139" s="806"/>
      <c r="TDY139" s="806"/>
      <c r="TDZ139" s="806"/>
      <c r="TEA139" s="806"/>
      <c r="TEB139" s="806"/>
      <c r="TEC139" s="806"/>
      <c r="TED139" s="806"/>
      <c r="TEE139" s="806"/>
      <c r="TEF139" s="806"/>
      <c r="TEG139" s="806"/>
      <c r="TEH139" s="806"/>
      <c r="TEI139" s="806"/>
      <c r="TEJ139" s="806"/>
      <c r="TEK139" s="806"/>
      <c r="TEL139" s="806"/>
      <c r="TEM139" s="806"/>
      <c r="TEN139" s="806"/>
      <c r="TEO139" s="806"/>
      <c r="TEP139" s="806"/>
      <c r="TEQ139" s="806"/>
      <c r="TER139" s="806"/>
      <c r="TES139" s="806"/>
      <c r="TET139" s="806"/>
      <c r="TEU139" s="806"/>
      <c r="TEV139" s="806"/>
      <c r="TEW139" s="806"/>
      <c r="TEX139" s="806"/>
      <c r="TEY139" s="806"/>
      <c r="TEZ139" s="806"/>
      <c r="TFA139" s="806"/>
      <c r="TFB139" s="806"/>
      <c r="TFC139" s="806"/>
      <c r="TFD139" s="806"/>
      <c r="TFE139" s="806"/>
      <c r="TFF139" s="806"/>
      <c r="TFG139" s="806"/>
      <c r="TFH139" s="806"/>
      <c r="TFI139" s="806"/>
      <c r="TFJ139" s="806"/>
      <c r="TFK139" s="806"/>
      <c r="TFL139" s="806"/>
      <c r="TFM139" s="806"/>
      <c r="TFN139" s="806"/>
      <c r="TFO139" s="806"/>
      <c r="TFP139" s="806"/>
      <c r="TFQ139" s="806"/>
      <c r="TFR139" s="806"/>
      <c r="TFS139" s="806"/>
      <c r="TFT139" s="806"/>
      <c r="TFU139" s="806"/>
      <c r="TFV139" s="806"/>
      <c r="TFW139" s="806"/>
      <c r="TFX139" s="806"/>
      <c r="TFY139" s="806"/>
      <c r="TFZ139" s="806"/>
      <c r="TGA139" s="806"/>
      <c r="TGB139" s="806"/>
      <c r="TGC139" s="806"/>
      <c r="TGD139" s="806"/>
      <c r="TGE139" s="806"/>
      <c r="TGF139" s="806"/>
      <c r="TGG139" s="806"/>
      <c r="TGH139" s="806"/>
      <c r="TGI139" s="806"/>
      <c r="TGJ139" s="806"/>
      <c r="TGK139" s="806"/>
      <c r="TGL139" s="806"/>
      <c r="TGM139" s="806"/>
      <c r="TGN139" s="806"/>
      <c r="TGO139" s="806"/>
      <c r="TGP139" s="806"/>
      <c r="TGQ139" s="806"/>
      <c r="TGR139" s="806"/>
      <c r="TGS139" s="806"/>
      <c r="TGT139" s="806"/>
      <c r="TGU139" s="806"/>
      <c r="TGV139" s="806"/>
      <c r="TGW139" s="806"/>
      <c r="TGX139" s="806"/>
      <c r="TGY139" s="806"/>
      <c r="TGZ139" s="806"/>
      <c r="THA139" s="806"/>
      <c r="THB139" s="806"/>
      <c r="THC139" s="806"/>
      <c r="THD139" s="806"/>
      <c r="THE139" s="806"/>
      <c r="THF139" s="806"/>
      <c r="THG139" s="806"/>
      <c r="THH139" s="806"/>
      <c r="THI139" s="806"/>
      <c r="THJ139" s="806"/>
      <c r="THK139" s="806"/>
      <c r="THL139" s="806"/>
      <c r="THM139" s="806"/>
      <c r="THN139" s="806"/>
      <c r="THO139" s="806"/>
      <c r="THP139" s="806"/>
      <c r="THQ139" s="806"/>
      <c r="THR139" s="806"/>
      <c r="THS139" s="806"/>
      <c r="THT139" s="806"/>
      <c r="THU139" s="806"/>
      <c r="THV139" s="806"/>
      <c r="THW139" s="806"/>
      <c r="THX139" s="806"/>
      <c r="THY139" s="806"/>
      <c r="THZ139" s="806"/>
      <c r="TIA139" s="806"/>
      <c r="TIB139" s="806"/>
      <c r="TIC139" s="806"/>
      <c r="TID139" s="806"/>
      <c r="TIE139" s="806"/>
      <c r="TIF139" s="806"/>
      <c r="TIG139" s="806"/>
      <c r="TIH139" s="806"/>
      <c r="TII139" s="806"/>
      <c r="TIJ139" s="806"/>
      <c r="TIK139" s="806"/>
      <c r="TIL139" s="806"/>
      <c r="TIM139" s="806"/>
      <c r="TIN139" s="806"/>
      <c r="TIO139" s="806"/>
      <c r="TIP139" s="806"/>
      <c r="TIQ139" s="806"/>
      <c r="TIR139" s="806"/>
      <c r="TIS139" s="806"/>
      <c r="TIT139" s="806"/>
      <c r="TIU139" s="806"/>
      <c r="TIV139" s="806"/>
      <c r="TIW139" s="806"/>
      <c r="TIX139" s="806"/>
      <c r="TIY139" s="806"/>
      <c r="TIZ139" s="806"/>
      <c r="TJA139" s="806"/>
      <c r="TJB139" s="806"/>
      <c r="TJC139" s="806"/>
      <c r="TJD139" s="806"/>
      <c r="TJE139" s="806"/>
      <c r="TJF139" s="806"/>
      <c r="TJG139" s="806"/>
      <c r="TJH139" s="806"/>
      <c r="TJI139" s="806"/>
      <c r="TJJ139" s="806"/>
      <c r="TJK139" s="806"/>
      <c r="TJL139" s="806"/>
      <c r="TJM139" s="806"/>
      <c r="TJN139" s="806"/>
      <c r="TJO139" s="806"/>
      <c r="TJP139" s="806"/>
      <c r="TJQ139" s="806"/>
      <c r="TJR139" s="806"/>
      <c r="TJS139" s="806"/>
      <c r="TJT139" s="806"/>
      <c r="TJU139" s="806"/>
      <c r="TJV139" s="806"/>
      <c r="TJW139" s="806"/>
      <c r="TJX139" s="806"/>
      <c r="TJY139" s="806"/>
      <c r="TJZ139" s="806"/>
      <c r="TKA139" s="806"/>
      <c r="TKB139" s="806"/>
      <c r="TKC139" s="806"/>
      <c r="TKD139" s="806"/>
      <c r="TKE139" s="806"/>
      <c r="TKF139" s="806"/>
      <c r="TKG139" s="806"/>
      <c r="TKH139" s="806"/>
      <c r="TKI139" s="806"/>
      <c r="TKJ139" s="806"/>
      <c r="TKK139" s="806"/>
      <c r="TKL139" s="806"/>
      <c r="TKM139" s="806"/>
      <c r="TKN139" s="806"/>
      <c r="TKO139" s="806"/>
      <c r="TKP139" s="806"/>
      <c r="TKQ139" s="806"/>
      <c r="TKR139" s="806"/>
      <c r="TKS139" s="806"/>
      <c r="TKT139" s="806"/>
      <c r="TKU139" s="806"/>
      <c r="TKV139" s="806"/>
      <c r="TKW139" s="806"/>
      <c r="TKX139" s="806"/>
      <c r="TKY139" s="806"/>
      <c r="TKZ139" s="806"/>
      <c r="TLA139" s="806"/>
      <c r="TLB139" s="806"/>
      <c r="TLC139" s="806"/>
      <c r="TLD139" s="806"/>
      <c r="TLE139" s="806"/>
      <c r="TLF139" s="806"/>
      <c r="TLG139" s="806"/>
      <c r="TLH139" s="806"/>
      <c r="TLI139" s="806"/>
      <c r="TLJ139" s="806"/>
      <c r="TLK139" s="806"/>
      <c r="TLL139" s="806"/>
      <c r="TLM139" s="806"/>
      <c r="TLN139" s="806"/>
      <c r="TLO139" s="806"/>
      <c r="TLP139" s="806"/>
      <c r="TLQ139" s="806"/>
      <c r="TLR139" s="806"/>
      <c r="TLS139" s="806"/>
      <c r="TLT139" s="806"/>
      <c r="TLU139" s="806"/>
      <c r="TLV139" s="806"/>
      <c r="TLW139" s="806"/>
      <c r="TLX139" s="806"/>
      <c r="TLY139" s="806"/>
      <c r="TLZ139" s="806"/>
      <c r="TMA139" s="806"/>
      <c r="TMB139" s="806"/>
      <c r="TMC139" s="806"/>
      <c r="TMD139" s="806"/>
      <c r="TME139" s="806"/>
      <c r="TMF139" s="806"/>
      <c r="TMG139" s="806"/>
      <c r="TMH139" s="806"/>
      <c r="TMI139" s="806"/>
      <c r="TMJ139" s="806"/>
      <c r="TMK139" s="806"/>
      <c r="TML139" s="806"/>
      <c r="TMM139" s="806"/>
      <c r="TMN139" s="806"/>
      <c r="TMO139" s="806"/>
      <c r="TMP139" s="806"/>
      <c r="TMQ139" s="806"/>
      <c r="TMR139" s="806"/>
      <c r="TMS139" s="806"/>
      <c r="TMT139" s="806"/>
      <c r="TMU139" s="806"/>
      <c r="TMV139" s="806"/>
      <c r="TMW139" s="806"/>
      <c r="TMX139" s="806"/>
      <c r="TMY139" s="806"/>
      <c r="TMZ139" s="806"/>
      <c r="TNA139" s="806"/>
      <c r="TNB139" s="806"/>
      <c r="TNC139" s="806"/>
      <c r="TND139" s="806"/>
      <c r="TNE139" s="806"/>
      <c r="TNF139" s="806"/>
      <c r="TNG139" s="806"/>
      <c r="TNH139" s="806"/>
      <c r="TNI139" s="806"/>
      <c r="TNJ139" s="806"/>
      <c r="TNK139" s="806"/>
      <c r="TNL139" s="806"/>
      <c r="TNM139" s="806"/>
      <c r="TNN139" s="806"/>
      <c r="TNO139" s="806"/>
      <c r="TNP139" s="806"/>
      <c r="TNQ139" s="806"/>
      <c r="TNR139" s="806"/>
      <c r="TNS139" s="806"/>
      <c r="TNT139" s="806"/>
      <c r="TNU139" s="806"/>
      <c r="TNV139" s="806"/>
      <c r="TNW139" s="806"/>
      <c r="TNX139" s="806"/>
      <c r="TNY139" s="806"/>
      <c r="TNZ139" s="806"/>
      <c r="TOA139" s="806"/>
      <c r="TOB139" s="806"/>
      <c r="TOC139" s="806"/>
      <c r="TOD139" s="806"/>
      <c r="TOE139" s="806"/>
      <c r="TOF139" s="806"/>
      <c r="TOG139" s="806"/>
      <c r="TOH139" s="806"/>
      <c r="TOI139" s="806"/>
      <c r="TOJ139" s="806"/>
      <c r="TOK139" s="806"/>
      <c r="TOL139" s="806"/>
      <c r="TOM139" s="806"/>
      <c r="TON139" s="806"/>
      <c r="TOO139" s="806"/>
      <c r="TOP139" s="806"/>
      <c r="TOQ139" s="806"/>
      <c r="TOR139" s="806"/>
      <c r="TOS139" s="806"/>
      <c r="TOT139" s="806"/>
      <c r="TOU139" s="806"/>
      <c r="TOV139" s="806"/>
      <c r="TOW139" s="806"/>
      <c r="TOX139" s="806"/>
      <c r="TOY139" s="806"/>
      <c r="TOZ139" s="806"/>
      <c r="TPA139" s="806"/>
      <c r="TPB139" s="806"/>
      <c r="TPC139" s="806"/>
      <c r="TPD139" s="806"/>
      <c r="TPE139" s="806"/>
      <c r="TPF139" s="806"/>
      <c r="TPG139" s="806"/>
      <c r="TPH139" s="806"/>
      <c r="TPI139" s="806"/>
      <c r="TPJ139" s="806"/>
      <c r="TPK139" s="806"/>
      <c r="TPL139" s="806"/>
      <c r="TPM139" s="806"/>
      <c r="TPN139" s="806"/>
      <c r="TPO139" s="806"/>
      <c r="TPP139" s="806"/>
      <c r="TPQ139" s="806"/>
      <c r="TPR139" s="806"/>
      <c r="TPS139" s="806"/>
      <c r="TPT139" s="806"/>
      <c r="TPU139" s="806"/>
      <c r="TPV139" s="806"/>
      <c r="TPW139" s="806"/>
      <c r="TPX139" s="806"/>
      <c r="TPY139" s="806"/>
      <c r="TPZ139" s="806"/>
      <c r="TQA139" s="806"/>
      <c r="TQB139" s="806"/>
      <c r="TQC139" s="806"/>
      <c r="TQD139" s="806"/>
      <c r="TQE139" s="806"/>
      <c r="TQF139" s="806"/>
      <c r="TQG139" s="806"/>
      <c r="TQH139" s="806"/>
      <c r="TQI139" s="806"/>
      <c r="TQJ139" s="806"/>
      <c r="TQK139" s="806"/>
      <c r="TQL139" s="806"/>
      <c r="TQM139" s="806"/>
      <c r="TQN139" s="806"/>
      <c r="TQO139" s="806"/>
      <c r="TQP139" s="806"/>
      <c r="TQQ139" s="806"/>
      <c r="TQR139" s="806"/>
      <c r="TQS139" s="806"/>
      <c r="TQT139" s="806"/>
      <c r="TQU139" s="806"/>
      <c r="TQV139" s="806"/>
      <c r="TQW139" s="806"/>
      <c r="TQX139" s="806"/>
      <c r="TQY139" s="806"/>
      <c r="TQZ139" s="806"/>
      <c r="TRA139" s="806"/>
      <c r="TRB139" s="806"/>
      <c r="TRC139" s="806"/>
      <c r="TRD139" s="806"/>
      <c r="TRE139" s="806"/>
      <c r="TRF139" s="806"/>
      <c r="TRG139" s="806"/>
      <c r="TRH139" s="806"/>
      <c r="TRI139" s="806"/>
      <c r="TRJ139" s="806"/>
      <c r="TRK139" s="806"/>
      <c r="TRL139" s="806"/>
      <c r="TRM139" s="806"/>
      <c r="TRN139" s="806"/>
      <c r="TRO139" s="806"/>
      <c r="TRP139" s="806"/>
      <c r="TRQ139" s="806"/>
      <c r="TRR139" s="806"/>
      <c r="TRS139" s="806"/>
      <c r="TRT139" s="806"/>
      <c r="TRU139" s="806"/>
      <c r="TRV139" s="806"/>
      <c r="TRW139" s="806"/>
      <c r="TRX139" s="806"/>
      <c r="TRY139" s="806"/>
      <c r="TRZ139" s="806"/>
      <c r="TSA139" s="806"/>
      <c r="TSB139" s="806"/>
      <c r="TSC139" s="806"/>
      <c r="TSD139" s="806"/>
      <c r="TSE139" s="806"/>
      <c r="TSF139" s="806"/>
      <c r="TSG139" s="806"/>
      <c r="TSH139" s="806"/>
      <c r="TSI139" s="806"/>
      <c r="TSJ139" s="806"/>
      <c r="TSK139" s="806"/>
      <c r="TSL139" s="806"/>
      <c r="TSM139" s="806"/>
      <c r="TSN139" s="806"/>
      <c r="TSO139" s="806"/>
      <c r="TSP139" s="806"/>
      <c r="TSQ139" s="806"/>
      <c r="TSR139" s="806"/>
      <c r="TSS139" s="806"/>
      <c r="TST139" s="806"/>
      <c r="TSU139" s="806"/>
      <c r="TSV139" s="806"/>
      <c r="TSW139" s="806"/>
      <c r="TSX139" s="806"/>
      <c r="TSY139" s="806"/>
      <c r="TSZ139" s="806"/>
      <c r="TTA139" s="806"/>
      <c r="TTB139" s="806"/>
      <c r="TTC139" s="806"/>
      <c r="TTD139" s="806"/>
      <c r="TTE139" s="806"/>
      <c r="TTF139" s="806"/>
      <c r="TTG139" s="806"/>
      <c r="TTH139" s="806"/>
      <c r="TTI139" s="806"/>
      <c r="TTJ139" s="806"/>
      <c r="TTK139" s="806"/>
      <c r="TTL139" s="806"/>
      <c r="TTM139" s="806"/>
      <c r="TTN139" s="806"/>
      <c r="TTO139" s="806"/>
      <c r="TTP139" s="806"/>
      <c r="TTQ139" s="806"/>
      <c r="TTR139" s="806"/>
      <c r="TTS139" s="806"/>
      <c r="TTT139" s="806"/>
      <c r="TTU139" s="806"/>
      <c r="TTV139" s="806"/>
      <c r="TTW139" s="806"/>
      <c r="TTX139" s="806"/>
      <c r="TTY139" s="806"/>
      <c r="TTZ139" s="806"/>
      <c r="TUA139" s="806"/>
      <c r="TUB139" s="806"/>
      <c r="TUC139" s="806"/>
      <c r="TUD139" s="806"/>
      <c r="TUE139" s="806"/>
      <c r="TUF139" s="806"/>
      <c r="TUG139" s="806"/>
      <c r="TUH139" s="806"/>
      <c r="TUI139" s="806"/>
      <c r="TUJ139" s="806"/>
      <c r="TUK139" s="806"/>
      <c r="TUL139" s="806"/>
      <c r="TUM139" s="806"/>
      <c r="TUN139" s="806"/>
      <c r="TUO139" s="806"/>
      <c r="TUP139" s="806"/>
      <c r="TUQ139" s="806"/>
      <c r="TUR139" s="806"/>
      <c r="TUS139" s="806"/>
      <c r="TUT139" s="806"/>
      <c r="TUU139" s="806"/>
      <c r="TUV139" s="806"/>
      <c r="TUW139" s="806"/>
      <c r="TUX139" s="806"/>
      <c r="TUY139" s="806"/>
      <c r="TUZ139" s="806"/>
      <c r="TVA139" s="806"/>
      <c r="TVB139" s="806"/>
      <c r="TVC139" s="806"/>
      <c r="TVD139" s="806"/>
      <c r="TVE139" s="806"/>
      <c r="TVF139" s="806"/>
      <c r="TVG139" s="806"/>
      <c r="TVH139" s="806"/>
      <c r="TVI139" s="806"/>
      <c r="TVJ139" s="806"/>
      <c r="TVK139" s="806"/>
      <c r="TVL139" s="806"/>
      <c r="TVM139" s="806"/>
      <c r="TVN139" s="806"/>
      <c r="TVO139" s="806"/>
      <c r="TVP139" s="806"/>
      <c r="TVQ139" s="806"/>
      <c r="TVR139" s="806"/>
      <c r="TVS139" s="806"/>
      <c r="TVT139" s="806"/>
      <c r="TVU139" s="806"/>
      <c r="TVV139" s="806"/>
      <c r="TVW139" s="806"/>
      <c r="TVX139" s="806"/>
      <c r="TVY139" s="806"/>
      <c r="TVZ139" s="806"/>
      <c r="TWA139" s="806"/>
      <c r="TWB139" s="806"/>
      <c r="TWC139" s="806"/>
      <c r="TWD139" s="806"/>
      <c r="TWE139" s="806"/>
      <c r="TWF139" s="806"/>
      <c r="TWG139" s="806"/>
      <c r="TWH139" s="806"/>
      <c r="TWI139" s="806"/>
      <c r="TWJ139" s="806"/>
      <c r="TWK139" s="806"/>
      <c r="TWL139" s="806"/>
      <c r="TWM139" s="806"/>
      <c r="TWN139" s="806"/>
      <c r="TWO139" s="806"/>
      <c r="TWP139" s="806"/>
      <c r="TWQ139" s="806"/>
      <c r="TWR139" s="806"/>
      <c r="TWS139" s="806"/>
      <c r="TWT139" s="806"/>
      <c r="TWU139" s="806"/>
      <c r="TWV139" s="806"/>
      <c r="TWW139" s="806"/>
      <c r="TWX139" s="806"/>
      <c r="TWY139" s="806"/>
      <c r="TWZ139" s="806"/>
      <c r="TXA139" s="806"/>
      <c r="TXB139" s="806"/>
      <c r="TXC139" s="806"/>
      <c r="TXD139" s="806"/>
      <c r="TXE139" s="806"/>
      <c r="TXF139" s="806"/>
      <c r="TXG139" s="806"/>
      <c r="TXH139" s="806"/>
      <c r="TXI139" s="806"/>
      <c r="TXJ139" s="806"/>
      <c r="TXK139" s="806"/>
      <c r="TXL139" s="806"/>
      <c r="TXM139" s="806"/>
      <c r="TXN139" s="806"/>
      <c r="TXO139" s="806"/>
      <c r="TXP139" s="806"/>
      <c r="TXQ139" s="806"/>
      <c r="TXR139" s="806"/>
      <c r="TXS139" s="806"/>
      <c r="TXT139" s="806"/>
      <c r="TXU139" s="806"/>
      <c r="TXV139" s="806"/>
      <c r="TXW139" s="806"/>
      <c r="TXX139" s="806"/>
      <c r="TXY139" s="806"/>
      <c r="TXZ139" s="806"/>
      <c r="TYA139" s="806"/>
      <c r="TYB139" s="806"/>
      <c r="TYC139" s="806"/>
      <c r="TYD139" s="806"/>
      <c r="TYE139" s="806"/>
      <c r="TYF139" s="806"/>
      <c r="TYG139" s="806"/>
      <c r="TYH139" s="806"/>
      <c r="TYI139" s="806"/>
      <c r="TYJ139" s="806"/>
      <c r="TYK139" s="806"/>
      <c r="TYL139" s="806"/>
      <c r="TYM139" s="806"/>
      <c r="TYN139" s="806"/>
      <c r="TYO139" s="806"/>
      <c r="TYP139" s="806"/>
      <c r="TYQ139" s="806"/>
      <c r="TYR139" s="806"/>
      <c r="TYS139" s="806"/>
      <c r="TYT139" s="806"/>
      <c r="TYU139" s="806"/>
      <c r="TYV139" s="806"/>
      <c r="TYW139" s="806"/>
      <c r="TYX139" s="806"/>
      <c r="TYY139" s="806"/>
      <c r="TYZ139" s="806"/>
      <c r="TZA139" s="806"/>
      <c r="TZB139" s="806"/>
      <c r="TZC139" s="806"/>
      <c r="TZD139" s="806"/>
      <c r="TZE139" s="806"/>
      <c r="TZF139" s="806"/>
      <c r="TZG139" s="806"/>
      <c r="TZH139" s="806"/>
      <c r="TZI139" s="806"/>
      <c r="TZJ139" s="806"/>
      <c r="TZK139" s="806"/>
      <c r="TZL139" s="806"/>
      <c r="TZM139" s="806"/>
      <c r="TZN139" s="806"/>
      <c r="TZO139" s="806"/>
      <c r="TZP139" s="806"/>
      <c r="TZQ139" s="806"/>
      <c r="TZR139" s="806"/>
      <c r="TZS139" s="806"/>
      <c r="TZT139" s="806"/>
      <c r="TZU139" s="806"/>
      <c r="TZV139" s="806"/>
      <c r="TZW139" s="806"/>
      <c r="TZX139" s="806"/>
      <c r="TZY139" s="806"/>
      <c r="TZZ139" s="806"/>
      <c r="UAA139" s="806"/>
      <c r="UAB139" s="806"/>
      <c r="UAC139" s="806"/>
      <c r="UAD139" s="806"/>
      <c r="UAE139" s="806"/>
      <c r="UAF139" s="806"/>
      <c r="UAG139" s="806"/>
      <c r="UAH139" s="806"/>
      <c r="UAI139" s="806"/>
      <c r="UAJ139" s="806"/>
      <c r="UAK139" s="806"/>
      <c r="UAL139" s="806"/>
      <c r="UAM139" s="806"/>
      <c r="UAN139" s="806"/>
      <c r="UAO139" s="806"/>
      <c r="UAP139" s="806"/>
      <c r="UAQ139" s="806"/>
      <c r="UAR139" s="806"/>
      <c r="UAS139" s="806"/>
      <c r="UAT139" s="806"/>
      <c r="UAU139" s="806"/>
      <c r="UAV139" s="806"/>
      <c r="UAW139" s="806"/>
      <c r="UAX139" s="806"/>
      <c r="UAY139" s="806"/>
      <c r="UAZ139" s="806"/>
      <c r="UBA139" s="806"/>
      <c r="UBB139" s="806"/>
      <c r="UBC139" s="806"/>
      <c r="UBD139" s="806"/>
      <c r="UBE139" s="806"/>
      <c r="UBF139" s="806"/>
      <c r="UBG139" s="806"/>
      <c r="UBH139" s="806"/>
      <c r="UBI139" s="806"/>
      <c r="UBJ139" s="806"/>
      <c r="UBK139" s="806"/>
      <c r="UBL139" s="806"/>
      <c r="UBM139" s="806"/>
      <c r="UBN139" s="806"/>
      <c r="UBO139" s="806"/>
      <c r="UBP139" s="806"/>
      <c r="UBQ139" s="806"/>
      <c r="UBR139" s="806"/>
      <c r="UBS139" s="806"/>
      <c r="UBT139" s="806"/>
      <c r="UBU139" s="806"/>
      <c r="UBV139" s="806"/>
      <c r="UBW139" s="806"/>
      <c r="UBX139" s="806"/>
      <c r="UBY139" s="806"/>
      <c r="UBZ139" s="806"/>
      <c r="UCA139" s="806"/>
      <c r="UCB139" s="806"/>
      <c r="UCC139" s="806"/>
      <c r="UCD139" s="806"/>
      <c r="UCE139" s="806"/>
      <c r="UCF139" s="806"/>
      <c r="UCG139" s="806"/>
      <c r="UCH139" s="806"/>
      <c r="UCI139" s="806"/>
      <c r="UCJ139" s="806"/>
      <c r="UCK139" s="806"/>
      <c r="UCL139" s="806"/>
      <c r="UCM139" s="806"/>
      <c r="UCN139" s="806"/>
      <c r="UCO139" s="806"/>
      <c r="UCP139" s="806"/>
      <c r="UCQ139" s="806"/>
      <c r="UCR139" s="806"/>
      <c r="UCS139" s="806"/>
      <c r="UCT139" s="806"/>
      <c r="UCU139" s="806"/>
      <c r="UCV139" s="806"/>
      <c r="UCW139" s="806"/>
      <c r="UCX139" s="806"/>
      <c r="UCY139" s="806"/>
      <c r="UCZ139" s="806"/>
      <c r="UDA139" s="806"/>
      <c r="UDB139" s="806"/>
      <c r="UDC139" s="806"/>
      <c r="UDD139" s="806"/>
      <c r="UDE139" s="806"/>
      <c r="UDF139" s="806"/>
      <c r="UDG139" s="806"/>
      <c r="UDH139" s="806"/>
      <c r="UDI139" s="806"/>
      <c r="UDJ139" s="806"/>
      <c r="UDK139" s="806"/>
      <c r="UDL139" s="806"/>
      <c r="UDM139" s="806"/>
      <c r="UDN139" s="806"/>
      <c r="UDO139" s="806"/>
      <c r="UDP139" s="806"/>
      <c r="UDQ139" s="806"/>
      <c r="UDR139" s="806"/>
      <c r="UDS139" s="806"/>
      <c r="UDT139" s="806"/>
      <c r="UDU139" s="806"/>
      <c r="UDV139" s="806"/>
      <c r="UDW139" s="806"/>
      <c r="UDX139" s="806"/>
      <c r="UDY139" s="806"/>
      <c r="UDZ139" s="806"/>
      <c r="UEA139" s="806"/>
      <c r="UEB139" s="806"/>
      <c r="UEC139" s="806"/>
      <c r="UED139" s="806"/>
      <c r="UEE139" s="806"/>
      <c r="UEF139" s="806"/>
      <c r="UEG139" s="806"/>
      <c r="UEH139" s="806"/>
      <c r="UEI139" s="806"/>
      <c r="UEJ139" s="806"/>
      <c r="UEK139" s="806"/>
      <c r="UEL139" s="806"/>
      <c r="UEM139" s="806"/>
      <c r="UEN139" s="806"/>
      <c r="UEO139" s="806"/>
      <c r="UEP139" s="806"/>
      <c r="UEQ139" s="806"/>
      <c r="UER139" s="806"/>
      <c r="UES139" s="806"/>
      <c r="UET139" s="806"/>
      <c r="UEU139" s="806"/>
      <c r="UEV139" s="806"/>
      <c r="UEW139" s="806"/>
      <c r="UEX139" s="806"/>
      <c r="UEY139" s="806"/>
      <c r="UEZ139" s="806"/>
      <c r="UFA139" s="806"/>
      <c r="UFB139" s="806"/>
      <c r="UFC139" s="806"/>
      <c r="UFD139" s="806"/>
      <c r="UFE139" s="806"/>
      <c r="UFF139" s="806"/>
      <c r="UFG139" s="806"/>
      <c r="UFH139" s="806"/>
      <c r="UFI139" s="806"/>
      <c r="UFJ139" s="806"/>
      <c r="UFK139" s="806"/>
      <c r="UFL139" s="806"/>
      <c r="UFM139" s="806"/>
      <c r="UFN139" s="806"/>
      <c r="UFO139" s="806"/>
      <c r="UFP139" s="806"/>
      <c r="UFQ139" s="806"/>
      <c r="UFR139" s="806"/>
      <c r="UFS139" s="806"/>
      <c r="UFT139" s="806"/>
      <c r="UFU139" s="806"/>
      <c r="UFV139" s="806"/>
      <c r="UFW139" s="806"/>
      <c r="UFX139" s="806"/>
      <c r="UFY139" s="806"/>
      <c r="UFZ139" s="806"/>
      <c r="UGA139" s="806"/>
      <c r="UGB139" s="806"/>
      <c r="UGC139" s="806"/>
      <c r="UGD139" s="806"/>
      <c r="UGE139" s="806"/>
      <c r="UGF139" s="806"/>
      <c r="UGG139" s="806"/>
      <c r="UGH139" s="806"/>
      <c r="UGI139" s="806"/>
      <c r="UGJ139" s="806"/>
      <c r="UGK139" s="806"/>
      <c r="UGL139" s="806"/>
      <c r="UGM139" s="806"/>
      <c r="UGN139" s="806"/>
      <c r="UGO139" s="806"/>
      <c r="UGP139" s="806"/>
      <c r="UGQ139" s="806"/>
      <c r="UGR139" s="806"/>
      <c r="UGS139" s="806"/>
      <c r="UGT139" s="806"/>
      <c r="UGU139" s="806"/>
      <c r="UGV139" s="806"/>
      <c r="UGW139" s="806"/>
      <c r="UGX139" s="806"/>
      <c r="UGY139" s="806"/>
      <c r="UGZ139" s="806"/>
      <c r="UHA139" s="806"/>
      <c r="UHB139" s="806"/>
      <c r="UHC139" s="806"/>
      <c r="UHD139" s="806"/>
      <c r="UHE139" s="806"/>
      <c r="UHF139" s="806"/>
      <c r="UHG139" s="806"/>
      <c r="UHH139" s="806"/>
      <c r="UHI139" s="806"/>
      <c r="UHJ139" s="806"/>
      <c r="UHK139" s="806"/>
      <c r="UHL139" s="806"/>
      <c r="UHM139" s="806"/>
      <c r="UHN139" s="806"/>
      <c r="UHO139" s="806"/>
      <c r="UHP139" s="806"/>
      <c r="UHQ139" s="806"/>
      <c r="UHR139" s="806"/>
      <c r="UHS139" s="806"/>
      <c r="UHT139" s="806"/>
      <c r="UHU139" s="806"/>
      <c r="UHV139" s="806"/>
      <c r="UHW139" s="806"/>
      <c r="UHX139" s="806"/>
      <c r="UHY139" s="806"/>
      <c r="UHZ139" s="806"/>
      <c r="UIA139" s="806"/>
      <c r="UIB139" s="806"/>
      <c r="UIC139" s="806"/>
      <c r="UID139" s="806"/>
      <c r="UIE139" s="806"/>
      <c r="UIF139" s="806"/>
      <c r="UIG139" s="806"/>
      <c r="UIH139" s="806"/>
      <c r="UII139" s="806"/>
      <c r="UIJ139" s="806"/>
      <c r="UIK139" s="806"/>
      <c r="UIL139" s="806"/>
      <c r="UIM139" s="806"/>
      <c r="UIN139" s="806"/>
      <c r="UIO139" s="806"/>
      <c r="UIP139" s="806"/>
      <c r="UIQ139" s="806"/>
      <c r="UIR139" s="806"/>
      <c r="UIS139" s="806"/>
      <c r="UIT139" s="806"/>
      <c r="UIU139" s="806"/>
      <c r="UIV139" s="806"/>
      <c r="UIW139" s="806"/>
      <c r="UIX139" s="806"/>
      <c r="UIY139" s="806"/>
      <c r="UIZ139" s="806"/>
      <c r="UJA139" s="806"/>
      <c r="UJB139" s="806"/>
      <c r="UJC139" s="806"/>
      <c r="UJD139" s="806"/>
      <c r="UJE139" s="806"/>
      <c r="UJF139" s="806"/>
      <c r="UJG139" s="806"/>
      <c r="UJH139" s="806"/>
      <c r="UJI139" s="806"/>
      <c r="UJJ139" s="806"/>
      <c r="UJK139" s="806"/>
      <c r="UJL139" s="806"/>
      <c r="UJM139" s="806"/>
      <c r="UJN139" s="806"/>
      <c r="UJO139" s="806"/>
      <c r="UJP139" s="806"/>
      <c r="UJQ139" s="806"/>
      <c r="UJR139" s="806"/>
      <c r="UJS139" s="806"/>
      <c r="UJT139" s="806"/>
      <c r="UJU139" s="806"/>
      <c r="UJV139" s="806"/>
      <c r="UJW139" s="806"/>
      <c r="UJX139" s="806"/>
      <c r="UJY139" s="806"/>
      <c r="UJZ139" s="806"/>
      <c r="UKA139" s="806"/>
      <c r="UKB139" s="806"/>
      <c r="UKC139" s="806"/>
      <c r="UKD139" s="806"/>
      <c r="UKE139" s="806"/>
      <c r="UKF139" s="806"/>
      <c r="UKG139" s="806"/>
      <c r="UKH139" s="806"/>
      <c r="UKI139" s="806"/>
      <c r="UKJ139" s="806"/>
      <c r="UKK139" s="806"/>
      <c r="UKL139" s="806"/>
      <c r="UKM139" s="806"/>
      <c r="UKN139" s="806"/>
      <c r="UKO139" s="806"/>
      <c r="UKP139" s="806"/>
      <c r="UKQ139" s="806"/>
      <c r="UKR139" s="806"/>
      <c r="UKS139" s="806"/>
      <c r="UKT139" s="806"/>
      <c r="UKU139" s="806"/>
      <c r="UKV139" s="806"/>
      <c r="UKW139" s="806"/>
      <c r="UKX139" s="806"/>
      <c r="UKY139" s="806"/>
      <c r="UKZ139" s="806"/>
      <c r="ULA139" s="806"/>
      <c r="ULB139" s="806"/>
      <c r="ULC139" s="806"/>
      <c r="ULD139" s="806"/>
      <c r="ULE139" s="806"/>
      <c r="ULF139" s="806"/>
      <c r="ULG139" s="806"/>
      <c r="ULH139" s="806"/>
      <c r="ULI139" s="806"/>
      <c r="ULJ139" s="806"/>
      <c r="ULK139" s="806"/>
      <c r="ULL139" s="806"/>
      <c r="ULM139" s="806"/>
      <c r="ULN139" s="806"/>
      <c r="ULO139" s="806"/>
      <c r="ULP139" s="806"/>
      <c r="ULQ139" s="806"/>
      <c r="ULR139" s="806"/>
      <c r="ULS139" s="806"/>
      <c r="ULT139" s="806"/>
      <c r="ULU139" s="806"/>
      <c r="ULV139" s="806"/>
      <c r="ULW139" s="806"/>
      <c r="ULX139" s="806"/>
      <c r="ULY139" s="806"/>
      <c r="ULZ139" s="806"/>
      <c r="UMA139" s="806"/>
      <c r="UMB139" s="806"/>
      <c r="UMC139" s="806"/>
      <c r="UMD139" s="806"/>
      <c r="UME139" s="806"/>
      <c r="UMF139" s="806"/>
      <c r="UMG139" s="806"/>
      <c r="UMH139" s="806"/>
      <c r="UMI139" s="806"/>
      <c r="UMJ139" s="806"/>
      <c r="UMK139" s="806"/>
      <c r="UML139" s="806"/>
      <c r="UMM139" s="806"/>
      <c r="UMN139" s="806"/>
      <c r="UMO139" s="806"/>
      <c r="UMP139" s="806"/>
      <c r="UMQ139" s="806"/>
      <c r="UMR139" s="806"/>
      <c r="UMS139" s="806"/>
      <c r="UMT139" s="806"/>
      <c r="UMU139" s="806"/>
      <c r="UMV139" s="806"/>
      <c r="UMW139" s="806"/>
      <c r="UMX139" s="806"/>
      <c r="UMY139" s="806"/>
      <c r="UMZ139" s="806"/>
      <c r="UNA139" s="806"/>
      <c r="UNB139" s="806"/>
      <c r="UNC139" s="806"/>
      <c r="UND139" s="806"/>
      <c r="UNE139" s="806"/>
      <c r="UNF139" s="806"/>
      <c r="UNG139" s="806"/>
      <c r="UNH139" s="806"/>
      <c r="UNI139" s="806"/>
      <c r="UNJ139" s="806"/>
      <c r="UNK139" s="806"/>
      <c r="UNL139" s="806"/>
      <c r="UNM139" s="806"/>
      <c r="UNN139" s="806"/>
      <c r="UNO139" s="806"/>
      <c r="UNP139" s="806"/>
      <c r="UNQ139" s="806"/>
      <c r="UNR139" s="806"/>
      <c r="UNS139" s="806"/>
      <c r="UNT139" s="806"/>
      <c r="UNU139" s="806"/>
      <c r="UNV139" s="806"/>
      <c r="UNW139" s="806"/>
      <c r="UNX139" s="806"/>
      <c r="UNY139" s="806"/>
      <c r="UNZ139" s="806"/>
      <c r="UOA139" s="806"/>
      <c r="UOB139" s="806"/>
      <c r="UOC139" s="806"/>
      <c r="UOD139" s="806"/>
      <c r="UOE139" s="806"/>
      <c r="UOF139" s="806"/>
      <c r="UOG139" s="806"/>
      <c r="UOH139" s="806"/>
      <c r="UOI139" s="806"/>
      <c r="UOJ139" s="806"/>
      <c r="UOK139" s="806"/>
      <c r="UOL139" s="806"/>
      <c r="UOM139" s="806"/>
      <c r="UON139" s="806"/>
      <c r="UOO139" s="806"/>
      <c r="UOP139" s="806"/>
      <c r="UOQ139" s="806"/>
      <c r="UOR139" s="806"/>
      <c r="UOS139" s="806"/>
      <c r="UOT139" s="806"/>
      <c r="UOU139" s="806"/>
      <c r="UOV139" s="806"/>
      <c r="UOW139" s="806"/>
      <c r="UOX139" s="806"/>
      <c r="UOY139" s="806"/>
      <c r="UOZ139" s="806"/>
      <c r="UPA139" s="806"/>
      <c r="UPB139" s="806"/>
      <c r="UPC139" s="806"/>
      <c r="UPD139" s="806"/>
      <c r="UPE139" s="806"/>
      <c r="UPF139" s="806"/>
      <c r="UPG139" s="806"/>
      <c r="UPH139" s="806"/>
      <c r="UPI139" s="806"/>
      <c r="UPJ139" s="806"/>
      <c r="UPK139" s="806"/>
      <c r="UPL139" s="806"/>
      <c r="UPM139" s="806"/>
      <c r="UPN139" s="806"/>
      <c r="UPO139" s="806"/>
      <c r="UPP139" s="806"/>
      <c r="UPQ139" s="806"/>
      <c r="UPR139" s="806"/>
      <c r="UPS139" s="806"/>
      <c r="UPT139" s="806"/>
      <c r="UPU139" s="806"/>
      <c r="UPV139" s="806"/>
      <c r="UPW139" s="806"/>
      <c r="UPX139" s="806"/>
      <c r="UPY139" s="806"/>
      <c r="UPZ139" s="806"/>
      <c r="UQA139" s="806"/>
      <c r="UQB139" s="806"/>
      <c r="UQC139" s="806"/>
      <c r="UQD139" s="806"/>
      <c r="UQE139" s="806"/>
      <c r="UQF139" s="806"/>
      <c r="UQG139" s="806"/>
      <c r="UQH139" s="806"/>
      <c r="UQI139" s="806"/>
      <c r="UQJ139" s="806"/>
      <c r="UQK139" s="806"/>
      <c r="UQL139" s="806"/>
      <c r="UQM139" s="806"/>
      <c r="UQN139" s="806"/>
      <c r="UQO139" s="806"/>
      <c r="UQP139" s="806"/>
      <c r="UQQ139" s="806"/>
      <c r="UQR139" s="806"/>
      <c r="UQS139" s="806"/>
      <c r="UQT139" s="806"/>
      <c r="UQU139" s="806"/>
      <c r="UQV139" s="806"/>
      <c r="UQW139" s="806"/>
      <c r="UQX139" s="806"/>
      <c r="UQY139" s="806"/>
      <c r="UQZ139" s="806"/>
      <c r="URA139" s="806"/>
      <c r="URB139" s="806"/>
      <c r="URC139" s="806"/>
      <c r="URD139" s="806"/>
      <c r="URE139" s="806"/>
      <c r="URF139" s="806"/>
      <c r="URG139" s="806"/>
      <c r="URH139" s="806"/>
      <c r="URI139" s="806"/>
      <c r="URJ139" s="806"/>
      <c r="URK139" s="806"/>
      <c r="URL139" s="806"/>
      <c r="URM139" s="806"/>
      <c r="URN139" s="806"/>
      <c r="URO139" s="806"/>
      <c r="URP139" s="806"/>
      <c r="URQ139" s="806"/>
      <c r="URR139" s="806"/>
      <c r="URS139" s="806"/>
      <c r="URT139" s="806"/>
      <c r="URU139" s="806"/>
      <c r="URV139" s="806"/>
      <c r="URW139" s="806"/>
      <c r="URX139" s="806"/>
      <c r="URY139" s="806"/>
      <c r="URZ139" s="806"/>
      <c r="USA139" s="806"/>
      <c r="USB139" s="806"/>
      <c r="USC139" s="806"/>
      <c r="USD139" s="806"/>
      <c r="USE139" s="806"/>
      <c r="USF139" s="806"/>
      <c r="USG139" s="806"/>
      <c r="USH139" s="806"/>
      <c r="USI139" s="806"/>
      <c r="USJ139" s="806"/>
      <c r="USK139" s="806"/>
      <c r="USL139" s="806"/>
      <c r="USM139" s="806"/>
      <c r="USN139" s="806"/>
      <c r="USO139" s="806"/>
      <c r="USP139" s="806"/>
      <c r="USQ139" s="806"/>
      <c r="USR139" s="806"/>
      <c r="USS139" s="806"/>
      <c r="UST139" s="806"/>
      <c r="USU139" s="806"/>
      <c r="USV139" s="806"/>
      <c r="USW139" s="806"/>
      <c r="USX139" s="806"/>
      <c r="USY139" s="806"/>
      <c r="USZ139" s="806"/>
      <c r="UTA139" s="806"/>
      <c r="UTB139" s="806"/>
      <c r="UTC139" s="806"/>
      <c r="UTD139" s="806"/>
      <c r="UTE139" s="806"/>
      <c r="UTF139" s="806"/>
      <c r="UTG139" s="806"/>
      <c r="UTH139" s="806"/>
      <c r="UTI139" s="806"/>
      <c r="UTJ139" s="806"/>
      <c r="UTK139" s="806"/>
      <c r="UTL139" s="806"/>
      <c r="UTM139" s="806"/>
      <c r="UTN139" s="806"/>
      <c r="UTO139" s="806"/>
      <c r="UTP139" s="806"/>
      <c r="UTQ139" s="806"/>
      <c r="UTR139" s="806"/>
      <c r="UTS139" s="806"/>
      <c r="UTT139" s="806"/>
      <c r="UTU139" s="806"/>
      <c r="UTV139" s="806"/>
      <c r="UTW139" s="806"/>
      <c r="UTX139" s="806"/>
      <c r="UTY139" s="806"/>
      <c r="UTZ139" s="806"/>
      <c r="UUA139" s="806"/>
      <c r="UUB139" s="806"/>
      <c r="UUC139" s="806"/>
      <c r="UUD139" s="806"/>
      <c r="UUE139" s="806"/>
      <c r="UUF139" s="806"/>
      <c r="UUG139" s="806"/>
      <c r="UUH139" s="806"/>
      <c r="UUI139" s="806"/>
      <c r="UUJ139" s="806"/>
      <c r="UUK139" s="806"/>
      <c r="UUL139" s="806"/>
      <c r="UUM139" s="806"/>
      <c r="UUN139" s="806"/>
      <c r="UUO139" s="806"/>
      <c r="UUP139" s="806"/>
      <c r="UUQ139" s="806"/>
      <c r="UUR139" s="806"/>
      <c r="UUS139" s="806"/>
      <c r="UUT139" s="806"/>
      <c r="UUU139" s="806"/>
      <c r="UUV139" s="806"/>
      <c r="UUW139" s="806"/>
      <c r="UUX139" s="806"/>
      <c r="UUY139" s="806"/>
      <c r="UUZ139" s="806"/>
      <c r="UVA139" s="806"/>
      <c r="UVB139" s="806"/>
      <c r="UVC139" s="806"/>
      <c r="UVD139" s="806"/>
      <c r="UVE139" s="806"/>
      <c r="UVF139" s="806"/>
      <c r="UVG139" s="806"/>
      <c r="UVH139" s="806"/>
      <c r="UVI139" s="806"/>
      <c r="UVJ139" s="806"/>
      <c r="UVK139" s="806"/>
      <c r="UVL139" s="806"/>
      <c r="UVM139" s="806"/>
      <c r="UVN139" s="806"/>
      <c r="UVO139" s="806"/>
      <c r="UVP139" s="806"/>
      <c r="UVQ139" s="806"/>
      <c r="UVR139" s="806"/>
      <c r="UVS139" s="806"/>
      <c r="UVT139" s="806"/>
      <c r="UVU139" s="806"/>
      <c r="UVV139" s="806"/>
      <c r="UVW139" s="806"/>
      <c r="UVX139" s="806"/>
      <c r="UVY139" s="806"/>
      <c r="UVZ139" s="806"/>
      <c r="UWA139" s="806"/>
      <c r="UWB139" s="806"/>
      <c r="UWC139" s="806"/>
      <c r="UWD139" s="806"/>
      <c r="UWE139" s="806"/>
      <c r="UWF139" s="806"/>
      <c r="UWG139" s="806"/>
      <c r="UWH139" s="806"/>
      <c r="UWI139" s="806"/>
      <c r="UWJ139" s="806"/>
      <c r="UWK139" s="806"/>
      <c r="UWL139" s="806"/>
      <c r="UWM139" s="806"/>
      <c r="UWN139" s="806"/>
      <c r="UWO139" s="806"/>
      <c r="UWP139" s="806"/>
      <c r="UWQ139" s="806"/>
      <c r="UWR139" s="806"/>
      <c r="UWS139" s="806"/>
      <c r="UWT139" s="806"/>
      <c r="UWU139" s="806"/>
      <c r="UWV139" s="806"/>
      <c r="UWW139" s="806"/>
      <c r="UWX139" s="806"/>
      <c r="UWY139" s="806"/>
      <c r="UWZ139" s="806"/>
      <c r="UXA139" s="806"/>
      <c r="UXB139" s="806"/>
      <c r="UXC139" s="806"/>
      <c r="UXD139" s="806"/>
      <c r="UXE139" s="806"/>
      <c r="UXF139" s="806"/>
      <c r="UXG139" s="806"/>
      <c r="UXH139" s="806"/>
      <c r="UXI139" s="806"/>
      <c r="UXJ139" s="806"/>
      <c r="UXK139" s="806"/>
      <c r="UXL139" s="806"/>
      <c r="UXM139" s="806"/>
      <c r="UXN139" s="806"/>
      <c r="UXO139" s="806"/>
      <c r="UXP139" s="806"/>
      <c r="UXQ139" s="806"/>
      <c r="UXR139" s="806"/>
      <c r="UXS139" s="806"/>
      <c r="UXT139" s="806"/>
      <c r="UXU139" s="806"/>
      <c r="UXV139" s="806"/>
      <c r="UXW139" s="806"/>
      <c r="UXX139" s="806"/>
      <c r="UXY139" s="806"/>
      <c r="UXZ139" s="806"/>
      <c r="UYA139" s="806"/>
      <c r="UYB139" s="806"/>
      <c r="UYC139" s="806"/>
      <c r="UYD139" s="806"/>
      <c r="UYE139" s="806"/>
      <c r="UYF139" s="806"/>
      <c r="UYG139" s="806"/>
      <c r="UYH139" s="806"/>
      <c r="UYI139" s="806"/>
      <c r="UYJ139" s="806"/>
      <c r="UYK139" s="806"/>
      <c r="UYL139" s="806"/>
      <c r="UYM139" s="806"/>
      <c r="UYN139" s="806"/>
      <c r="UYO139" s="806"/>
      <c r="UYP139" s="806"/>
      <c r="UYQ139" s="806"/>
      <c r="UYR139" s="806"/>
      <c r="UYS139" s="806"/>
      <c r="UYT139" s="806"/>
      <c r="UYU139" s="806"/>
      <c r="UYV139" s="806"/>
      <c r="UYW139" s="806"/>
      <c r="UYX139" s="806"/>
      <c r="UYY139" s="806"/>
      <c r="UYZ139" s="806"/>
      <c r="UZA139" s="806"/>
      <c r="UZB139" s="806"/>
      <c r="UZC139" s="806"/>
      <c r="UZD139" s="806"/>
      <c r="UZE139" s="806"/>
      <c r="UZF139" s="806"/>
      <c r="UZG139" s="806"/>
      <c r="UZH139" s="806"/>
      <c r="UZI139" s="806"/>
      <c r="UZJ139" s="806"/>
      <c r="UZK139" s="806"/>
      <c r="UZL139" s="806"/>
      <c r="UZM139" s="806"/>
      <c r="UZN139" s="806"/>
      <c r="UZO139" s="806"/>
      <c r="UZP139" s="806"/>
      <c r="UZQ139" s="806"/>
      <c r="UZR139" s="806"/>
      <c r="UZS139" s="806"/>
      <c r="UZT139" s="806"/>
      <c r="UZU139" s="806"/>
      <c r="UZV139" s="806"/>
      <c r="UZW139" s="806"/>
      <c r="UZX139" s="806"/>
      <c r="UZY139" s="806"/>
      <c r="UZZ139" s="806"/>
      <c r="VAA139" s="806"/>
      <c r="VAB139" s="806"/>
      <c r="VAC139" s="806"/>
      <c r="VAD139" s="806"/>
      <c r="VAE139" s="806"/>
      <c r="VAF139" s="806"/>
      <c r="VAG139" s="806"/>
      <c r="VAH139" s="806"/>
      <c r="VAI139" s="806"/>
      <c r="VAJ139" s="806"/>
      <c r="VAK139" s="806"/>
      <c r="VAL139" s="806"/>
      <c r="VAM139" s="806"/>
      <c r="VAN139" s="806"/>
      <c r="VAO139" s="806"/>
      <c r="VAP139" s="806"/>
      <c r="VAQ139" s="806"/>
      <c r="VAR139" s="806"/>
      <c r="VAS139" s="806"/>
      <c r="VAT139" s="806"/>
      <c r="VAU139" s="806"/>
      <c r="VAV139" s="806"/>
      <c r="VAW139" s="806"/>
      <c r="VAX139" s="806"/>
      <c r="VAY139" s="806"/>
      <c r="VAZ139" s="806"/>
      <c r="VBA139" s="806"/>
      <c r="VBB139" s="806"/>
      <c r="VBC139" s="806"/>
      <c r="VBD139" s="806"/>
      <c r="VBE139" s="806"/>
      <c r="VBF139" s="806"/>
      <c r="VBG139" s="806"/>
      <c r="VBH139" s="806"/>
      <c r="VBI139" s="806"/>
      <c r="VBJ139" s="806"/>
      <c r="VBK139" s="806"/>
      <c r="VBL139" s="806"/>
      <c r="VBM139" s="806"/>
      <c r="VBN139" s="806"/>
      <c r="VBO139" s="806"/>
      <c r="VBP139" s="806"/>
      <c r="VBQ139" s="806"/>
      <c r="VBR139" s="806"/>
      <c r="VBS139" s="806"/>
      <c r="VBT139" s="806"/>
      <c r="VBU139" s="806"/>
      <c r="VBV139" s="806"/>
      <c r="VBW139" s="806"/>
      <c r="VBX139" s="806"/>
      <c r="VBY139" s="806"/>
      <c r="VBZ139" s="806"/>
      <c r="VCA139" s="806"/>
      <c r="VCB139" s="806"/>
      <c r="VCC139" s="806"/>
      <c r="VCD139" s="806"/>
      <c r="VCE139" s="806"/>
      <c r="VCF139" s="806"/>
      <c r="VCG139" s="806"/>
      <c r="VCH139" s="806"/>
      <c r="VCI139" s="806"/>
      <c r="VCJ139" s="806"/>
      <c r="VCK139" s="806"/>
      <c r="VCL139" s="806"/>
      <c r="VCM139" s="806"/>
      <c r="VCN139" s="806"/>
      <c r="VCO139" s="806"/>
      <c r="VCP139" s="806"/>
      <c r="VCQ139" s="806"/>
      <c r="VCR139" s="806"/>
      <c r="VCS139" s="806"/>
      <c r="VCT139" s="806"/>
      <c r="VCU139" s="806"/>
      <c r="VCV139" s="806"/>
      <c r="VCW139" s="806"/>
      <c r="VCX139" s="806"/>
      <c r="VCY139" s="806"/>
      <c r="VCZ139" s="806"/>
      <c r="VDA139" s="806"/>
      <c r="VDB139" s="806"/>
      <c r="VDC139" s="806"/>
      <c r="VDD139" s="806"/>
      <c r="VDE139" s="806"/>
      <c r="VDF139" s="806"/>
      <c r="VDG139" s="806"/>
      <c r="VDH139" s="806"/>
      <c r="VDI139" s="806"/>
      <c r="VDJ139" s="806"/>
      <c r="VDK139" s="806"/>
      <c r="VDL139" s="806"/>
      <c r="VDM139" s="806"/>
      <c r="VDN139" s="806"/>
      <c r="VDO139" s="806"/>
      <c r="VDP139" s="806"/>
      <c r="VDQ139" s="806"/>
      <c r="VDR139" s="806"/>
      <c r="VDS139" s="806"/>
      <c r="VDT139" s="806"/>
      <c r="VDU139" s="806"/>
      <c r="VDV139" s="806"/>
      <c r="VDW139" s="806"/>
      <c r="VDX139" s="806"/>
      <c r="VDY139" s="806"/>
      <c r="VDZ139" s="806"/>
      <c r="VEA139" s="806"/>
      <c r="VEB139" s="806"/>
      <c r="VEC139" s="806"/>
      <c r="VED139" s="806"/>
      <c r="VEE139" s="806"/>
      <c r="VEF139" s="806"/>
      <c r="VEG139" s="806"/>
      <c r="VEH139" s="806"/>
      <c r="VEI139" s="806"/>
      <c r="VEJ139" s="806"/>
      <c r="VEK139" s="806"/>
      <c r="VEL139" s="806"/>
      <c r="VEM139" s="806"/>
      <c r="VEN139" s="806"/>
      <c r="VEO139" s="806"/>
      <c r="VEP139" s="806"/>
      <c r="VEQ139" s="806"/>
      <c r="VER139" s="806"/>
      <c r="VES139" s="806"/>
      <c r="VET139" s="806"/>
      <c r="VEU139" s="806"/>
      <c r="VEV139" s="806"/>
      <c r="VEW139" s="806"/>
      <c r="VEX139" s="806"/>
      <c r="VEY139" s="806"/>
      <c r="VEZ139" s="806"/>
      <c r="VFA139" s="806"/>
      <c r="VFB139" s="806"/>
      <c r="VFC139" s="806"/>
      <c r="VFD139" s="806"/>
      <c r="VFE139" s="806"/>
      <c r="VFF139" s="806"/>
      <c r="VFG139" s="806"/>
      <c r="VFH139" s="806"/>
      <c r="VFI139" s="806"/>
      <c r="VFJ139" s="806"/>
      <c r="VFK139" s="806"/>
      <c r="VFL139" s="806"/>
      <c r="VFM139" s="806"/>
      <c r="VFN139" s="806"/>
      <c r="VFO139" s="806"/>
      <c r="VFP139" s="806"/>
      <c r="VFQ139" s="806"/>
      <c r="VFR139" s="806"/>
      <c r="VFS139" s="806"/>
      <c r="VFT139" s="806"/>
      <c r="VFU139" s="806"/>
      <c r="VFV139" s="806"/>
      <c r="VFW139" s="806"/>
      <c r="VFX139" s="806"/>
      <c r="VFY139" s="806"/>
      <c r="VFZ139" s="806"/>
      <c r="VGA139" s="806"/>
      <c r="VGB139" s="806"/>
      <c r="VGC139" s="806"/>
      <c r="VGD139" s="806"/>
      <c r="VGE139" s="806"/>
      <c r="VGF139" s="806"/>
      <c r="VGG139" s="806"/>
      <c r="VGH139" s="806"/>
      <c r="VGI139" s="806"/>
      <c r="VGJ139" s="806"/>
      <c r="VGK139" s="806"/>
      <c r="VGL139" s="806"/>
      <c r="VGM139" s="806"/>
      <c r="VGN139" s="806"/>
      <c r="VGO139" s="806"/>
      <c r="VGP139" s="806"/>
      <c r="VGQ139" s="806"/>
      <c r="VGR139" s="806"/>
      <c r="VGS139" s="806"/>
      <c r="VGT139" s="806"/>
      <c r="VGU139" s="806"/>
      <c r="VGV139" s="806"/>
      <c r="VGW139" s="806"/>
      <c r="VGX139" s="806"/>
      <c r="VGY139" s="806"/>
      <c r="VGZ139" s="806"/>
      <c r="VHA139" s="806"/>
      <c r="VHB139" s="806"/>
      <c r="VHC139" s="806"/>
      <c r="VHD139" s="806"/>
      <c r="VHE139" s="806"/>
      <c r="VHF139" s="806"/>
      <c r="VHG139" s="806"/>
      <c r="VHH139" s="806"/>
      <c r="VHI139" s="806"/>
      <c r="VHJ139" s="806"/>
      <c r="VHK139" s="806"/>
      <c r="VHL139" s="806"/>
      <c r="VHM139" s="806"/>
      <c r="VHN139" s="806"/>
      <c r="VHO139" s="806"/>
      <c r="VHP139" s="806"/>
      <c r="VHQ139" s="806"/>
      <c r="VHR139" s="806"/>
      <c r="VHS139" s="806"/>
      <c r="VHT139" s="806"/>
      <c r="VHU139" s="806"/>
      <c r="VHV139" s="806"/>
      <c r="VHW139" s="806"/>
      <c r="VHX139" s="806"/>
      <c r="VHY139" s="806"/>
      <c r="VHZ139" s="806"/>
      <c r="VIA139" s="806"/>
      <c r="VIB139" s="806"/>
      <c r="VIC139" s="806"/>
      <c r="VID139" s="806"/>
      <c r="VIE139" s="806"/>
      <c r="VIF139" s="806"/>
      <c r="VIG139" s="806"/>
      <c r="VIH139" s="806"/>
      <c r="VII139" s="806"/>
      <c r="VIJ139" s="806"/>
      <c r="VIK139" s="806"/>
      <c r="VIL139" s="806"/>
      <c r="VIM139" s="806"/>
      <c r="VIN139" s="806"/>
      <c r="VIO139" s="806"/>
      <c r="VIP139" s="806"/>
      <c r="VIQ139" s="806"/>
      <c r="VIR139" s="806"/>
      <c r="VIS139" s="806"/>
      <c r="VIT139" s="806"/>
      <c r="VIU139" s="806"/>
      <c r="VIV139" s="806"/>
      <c r="VIW139" s="806"/>
      <c r="VIX139" s="806"/>
      <c r="VIY139" s="806"/>
      <c r="VIZ139" s="806"/>
      <c r="VJA139" s="806"/>
      <c r="VJB139" s="806"/>
      <c r="VJC139" s="806"/>
      <c r="VJD139" s="806"/>
      <c r="VJE139" s="806"/>
      <c r="VJF139" s="806"/>
      <c r="VJG139" s="806"/>
      <c r="VJH139" s="806"/>
      <c r="VJI139" s="806"/>
      <c r="VJJ139" s="806"/>
      <c r="VJK139" s="806"/>
      <c r="VJL139" s="806"/>
      <c r="VJM139" s="806"/>
      <c r="VJN139" s="806"/>
      <c r="VJO139" s="806"/>
      <c r="VJP139" s="806"/>
      <c r="VJQ139" s="806"/>
      <c r="VJR139" s="806"/>
      <c r="VJS139" s="806"/>
      <c r="VJT139" s="806"/>
      <c r="VJU139" s="806"/>
      <c r="VJV139" s="806"/>
      <c r="VJW139" s="806"/>
      <c r="VJX139" s="806"/>
      <c r="VJY139" s="806"/>
      <c r="VJZ139" s="806"/>
      <c r="VKA139" s="806"/>
      <c r="VKB139" s="806"/>
      <c r="VKC139" s="806"/>
      <c r="VKD139" s="806"/>
      <c r="VKE139" s="806"/>
      <c r="VKF139" s="806"/>
      <c r="VKG139" s="806"/>
      <c r="VKH139" s="806"/>
      <c r="VKI139" s="806"/>
      <c r="VKJ139" s="806"/>
      <c r="VKK139" s="806"/>
      <c r="VKL139" s="806"/>
      <c r="VKM139" s="806"/>
      <c r="VKN139" s="806"/>
      <c r="VKO139" s="806"/>
      <c r="VKP139" s="806"/>
      <c r="VKQ139" s="806"/>
      <c r="VKR139" s="806"/>
      <c r="VKS139" s="806"/>
      <c r="VKT139" s="806"/>
      <c r="VKU139" s="806"/>
      <c r="VKV139" s="806"/>
      <c r="VKW139" s="806"/>
      <c r="VKX139" s="806"/>
      <c r="VKY139" s="806"/>
      <c r="VKZ139" s="806"/>
      <c r="VLA139" s="806"/>
      <c r="VLB139" s="806"/>
      <c r="VLC139" s="806"/>
      <c r="VLD139" s="806"/>
      <c r="VLE139" s="806"/>
      <c r="VLF139" s="806"/>
      <c r="VLG139" s="806"/>
      <c r="VLH139" s="806"/>
      <c r="VLI139" s="806"/>
      <c r="VLJ139" s="806"/>
      <c r="VLK139" s="806"/>
      <c r="VLL139" s="806"/>
      <c r="VLM139" s="806"/>
      <c r="VLN139" s="806"/>
      <c r="VLO139" s="806"/>
      <c r="VLP139" s="806"/>
      <c r="VLQ139" s="806"/>
      <c r="VLR139" s="806"/>
      <c r="VLS139" s="806"/>
      <c r="VLT139" s="806"/>
      <c r="VLU139" s="806"/>
      <c r="VLV139" s="806"/>
      <c r="VLW139" s="806"/>
      <c r="VLX139" s="806"/>
      <c r="VLY139" s="806"/>
      <c r="VLZ139" s="806"/>
      <c r="VMA139" s="806"/>
      <c r="VMB139" s="806"/>
      <c r="VMC139" s="806"/>
      <c r="VMD139" s="806"/>
      <c r="VME139" s="806"/>
      <c r="VMF139" s="806"/>
      <c r="VMG139" s="806"/>
      <c r="VMH139" s="806"/>
      <c r="VMI139" s="806"/>
      <c r="VMJ139" s="806"/>
      <c r="VMK139" s="806"/>
      <c r="VML139" s="806"/>
      <c r="VMM139" s="806"/>
      <c r="VMN139" s="806"/>
      <c r="VMO139" s="806"/>
      <c r="VMP139" s="806"/>
      <c r="VMQ139" s="806"/>
      <c r="VMR139" s="806"/>
      <c r="VMS139" s="806"/>
      <c r="VMT139" s="806"/>
      <c r="VMU139" s="806"/>
      <c r="VMV139" s="806"/>
      <c r="VMW139" s="806"/>
      <c r="VMX139" s="806"/>
      <c r="VMY139" s="806"/>
      <c r="VMZ139" s="806"/>
      <c r="VNA139" s="806"/>
      <c r="VNB139" s="806"/>
      <c r="VNC139" s="806"/>
      <c r="VND139" s="806"/>
      <c r="VNE139" s="806"/>
      <c r="VNF139" s="806"/>
      <c r="VNG139" s="806"/>
      <c r="VNH139" s="806"/>
      <c r="VNI139" s="806"/>
      <c r="VNJ139" s="806"/>
      <c r="VNK139" s="806"/>
      <c r="VNL139" s="806"/>
      <c r="VNM139" s="806"/>
      <c r="VNN139" s="806"/>
      <c r="VNO139" s="806"/>
      <c r="VNP139" s="806"/>
      <c r="VNQ139" s="806"/>
      <c r="VNR139" s="806"/>
      <c r="VNS139" s="806"/>
      <c r="VNT139" s="806"/>
      <c r="VNU139" s="806"/>
      <c r="VNV139" s="806"/>
      <c r="VNW139" s="806"/>
      <c r="VNX139" s="806"/>
      <c r="VNY139" s="806"/>
      <c r="VNZ139" s="806"/>
      <c r="VOA139" s="806"/>
      <c r="VOB139" s="806"/>
      <c r="VOC139" s="806"/>
      <c r="VOD139" s="806"/>
      <c r="VOE139" s="806"/>
      <c r="VOF139" s="806"/>
      <c r="VOG139" s="806"/>
      <c r="VOH139" s="806"/>
      <c r="VOI139" s="806"/>
      <c r="VOJ139" s="806"/>
      <c r="VOK139" s="806"/>
      <c r="VOL139" s="806"/>
      <c r="VOM139" s="806"/>
      <c r="VON139" s="806"/>
      <c r="VOO139" s="806"/>
      <c r="VOP139" s="806"/>
      <c r="VOQ139" s="806"/>
      <c r="VOR139" s="806"/>
      <c r="VOS139" s="806"/>
      <c r="VOT139" s="806"/>
      <c r="VOU139" s="806"/>
      <c r="VOV139" s="806"/>
      <c r="VOW139" s="806"/>
      <c r="VOX139" s="806"/>
      <c r="VOY139" s="806"/>
      <c r="VOZ139" s="806"/>
      <c r="VPA139" s="806"/>
      <c r="VPB139" s="806"/>
      <c r="VPC139" s="806"/>
      <c r="VPD139" s="806"/>
      <c r="VPE139" s="806"/>
      <c r="VPF139" s="806"/>
      <c r="VPG139" s="806"/>
      <c r="VPH139" s="806"/>
      <c r="VPI139" s="806"/>
      <c r="VPJ139" s="806"/>
      <c r="VPK139" s="806"/>
      <c r="VPL139" s="806"/>
      <c r="VPM139" s="806"/>
      <c r="VPN139" s="806"/>
      <c r="VPO139" s="806"/>
      <c r="VPP139" s="806"/>
      <c r="VPQ139" s="806"/>
      <c r="VPR139" s="806"/>
      <c r="VPS139" s="806"/>
      <c r="VPT139" s="806"/>
      <c r="VPU139" s="806"/>
      <c r="VPV139" s="806"/>
      <c r="VPW139" s="806"/>
      <c r="VPX139" s="806"/>
      <c r="VPY139" s="806"/>
      <c r="VPZ139" s="806"/>
      <c r="VQA139" s="806"/>
      <c r="VQB139" s="806"/>
      <c r="VQC139" s="806"/>
      <c r="VQD139" s="806"/>
      <c r="VQE139" s="806"/>
      <c r="VQF139" s="806"/>
      <c r="VQG139" s="806"/>
      <c r="VQH139" s="806"/>
      <c r="VQI139" s="806"/>
      <c r="VQJ139" s="806"/>
      <c r="VQK139" s="806"/>
      <c r="VQL139" s="806"/>
      <c r="VQM139" s="806"/>
      <c r="VQN139" s="806"/>
      <c r="VQO139" s="806"/>
      <c r="VQP139" s="806"/>
      <c r="VQQ139" s="806"/>
      <c r="VQR139" s="806"/>
      <c r="VQS139" s="806"/>
      <c r="VQT139" s="806"/>
      <c r="VQU139" s="806"/>
      <c r="VQV139" s="806"/>
      <c r="VQW139" s="806"/>
      <c r="VQX139" s="806"/>
      <c r="VQY139" s="806"/>
      <c r="VQZ139" s="806"/>
      <c r="VRA139" s="806"/>
      <c r="VRB139" s="806"/>
      <c r="VRC139" s="806"/>
      <c r="VRD139" s="806"/>
      <c r="VRE139" s="806"/>
      <c r="VRF139" s="806"/>
      <c r="VRG139" s="806"/>
      <c r="VRH139" s="806"/>
      <c r="VRI139" s="806"/>
      <c r="VRJ139" s="806"/>
      <c r="VRK139" s="806"/>
      <c r="VRL139" s="806"/>
      <c r="VRM139" s="806"/>
      <c r="VRN139" s="806"/>
      <c r="VRO139" s="806"/>
      <c r="VRP139" s="806"/>
      <c r="VRQ139" s="806"/>
      <c r="VRR139" s="806"/>
      <c r="VRS139" s="806"/>
      <c r="VRT139" s="806"/>
      <c r="VRU139" s="806"/>
      <c r="VRV139" s="806"/>
      <c r="VRW139" s="806"/>
      <c r="VRX139" s="806"/>
      <c r="VRY139" s="806"/>
      <c r="VRZ139" s="806"/>
      <c r="VSA139" s="806"/>
      <c r="VSB139" s="806"/>
      <c r="VSC139" s="806"/>
      <c r="VSD139" s="806"/>
      <c r="VSE139" s="806"/>
      <c r="VSF139" s="806"/>
      <c r="VSG139" s="806"/>
      <c r="VSH139" s="806"/>
      <c r="VSI139" s="806"/>
      <c r="VSJ139" s="806"/>
      <c r="VSK139" s="806"/>
      <c r="VSL139" s="806"/>
      <c r="VSM139" s="806"/>
      <c r="VSN139" s="806"/>
      <c r="VSO139" s="806"/>
      <c r="VSP139" s="806"/>
      <c r="VSQ139" s="806"/>
      <c r="VSR139" s="806"/>
      <c r="VSS139" s="806"/>
      <c r="VST139" s="806"/>
      <c r="VSU139" s="806"/>
      <c r="VSV139" s="806"/>
      <c r="VSW139" s="806"/>
      <c r="VSX139" s="806"/>
      <c r="VSY139" s="806"/>
      <c r="VSZ139" s="806"/>
      <c r="VTA139" s="806"/>
      <c r="VTB139" s="806"/>
      <c r="VTC139" s="806"/>
      <c r="VTD139" s="806"/>
      <c r="VTE139" s="806"/>
      <c r="VTF139" s="806"/>
      <c r="VTG139" s="806"/>
      <c r="VTH139" s="806"/>
      <c r="VTI139" s="806"/>
      <c r="VTJ139" s="806"/>
      <c r="VTK139" s="806"/>
      <c r="VTL139" s="806"/>
      <c r="VTM139" s="806"/>
      <c r="VTN139" s="806"/>
      <c r="VTO139" s="806"/>
      <c r="VTP139" s="806"/>
      <c r="VTQ139" s="806"/>
      <c r="VTR139" s="806"/>
      <c r="VTS139" s="806"/>
      <c r="VTT139" s="806"/>
      <c r="VTU139" s="806"/>
      <c r="VTV139" s="806"/>
      <c r="VTW139" s="806"/>
      <c r="VTX139" s="806"/>
      <c r="VTY139" s="806"/>
      <c r="VTZ139" s="806"/>
      <c r="VUA139" s="806"/>
      <c r="VUB139" s="806"/>
      <c r="VUC139" s="806"/>
      <c r="VUD139" s="806"/>
      <c r="VUE139" s="806"/>
      <c r="VUF139" s="806"/>
      <c r="VUG139" s="806"/>
      <c r="VUH139" s="806"/>
      <c r="VUI139" s="806"/>
      <c r="VUJ139" s="806"/>
      <c r="VUK139" s="806"/>
      <c r="VUL139" s="806"/>
      <c r="VUM139" s="806"/>
      <c r="VUN139" s="806"/>
      <c r="VUO139" s="806"/>
      <c r="VUP139" s="806"/>
      <c r="VUQ139" s="806"/>
      <c r="VUR139" s="806"/>
      <c r="VUS139" s="806"/>
      <c r="VUT139" s="806"/>
      <c r="VUU139" s="806"/>
      <c r="VUV139" s="806"/>
      <c r="VUW139" s="806"/>
      <c r="VUX139" s="806"/>
      <c r="VUY139" s="806"/>
      <c r="VUZ139" s="806"/>
      <c r="VVA139" s="806"/>
      <c r="VVB139" s="806"/>
      <c r="VVC139" s="806"/>
      <c r="VVD139" s="806"/>
      <c r="VVE139" s="806"/>
      <c r="VVF139" s="806"/>
      <c r="VVG139" s="806"/>
      <c r="VVH139" s="806"/>
      <c r="VVI139" s="806"/>
      <c r="VVJ139" s="806"/>
      <c r="VVK139" s="806"/>
      <c r="VVL139" s="806"/>
      <c r="VVM139" s="806"/>
      <c r="VVN139" s="806"/>
      <c r="VVO139" s="806"/>
      <c r="VVP139" s="806"/>
      <c r="VVQ139" s="806"/>
      <c r="VVR139" s="806"/>
      <c r="VVS139" s="806"/>
      <c r="VVT139" s="806"/>
      <c r="VVU139" s="806"/>
      <c r="VVV139" s="806"/>
      <c r="VVW139" s="806"/>
      <c r="VVX139" s="806"/>
      <c r="VVY139" s="806"/>
      <c r="VVZ139" s="806"/>
      <c r="VWA139" s="806"/>
      <c r="VWB139" s="806"/>
      <c r="VWC139" s="806"/>
      <c r="VWD139" s="806"/>
      <c r="VWE139" s="806"/>
      <c r="VWF139" s="806"/>
      <c r="VWG139" s="806"/>
      <c r="VWH139" s="806"/>
      <c r="VWI139" s="806"/>
      <c r="VWJ139" s="806"/>
      <c r="VWK139" s="806"/>
      <c r="VWL139" s="806"/>
      <c r="VWM139" s="806"/>
      <c r="VWN139" s="806"/>
      <c r="VWO139" s="806"/>
      <c r="VWP139" s="806"/>
      <c r="VWQ139" s="806"/>
      <c r="VWR139" s="806"/>
      <c r="VWS139" s="806"/>
      <c r="VWT139" s="806"/>
      <c r="VWU139" s="806"/>
      <c r="VWV139" s="806"/>
      <c r="VWW139" s="806"/>
      <c r="VWX139" s="806"/>
      <c r="VWY139" s="806"/>
      <c r="VWZ139" s="806"/>
      <c r="VXA139" s="806"/>
      <c r="VXB139" s="806"/>
      <c r="VXC139" s="806"/>
      <c r="VXD139" s="806"/>
      <c r="VXE139" s="806"/>
      <c r="VXF139" s="806"/>
      <c r="VXG139" s="806"/>
      <c r="VXH139" s="806"/>
      <c r="VXI139" s="806"/>
      <c r="VXJ139" s="806"/>
      <c r="VXK139" s="806"/>
      <c r="VXL139" s="806"/>
      <c r="VXM139" s="806"/>
      <c r="VXN139" s="806"/>
      <c r="VXO139" s="806"/>
      <c r="VXP139" s="806"/>
      <c r="VXQ139" s="806"/>
      <c r="VXR139" s="806"/>
      <c r="VXS139" s="806"/>
      <c r="VXT139" s="806"/>
      <c r="VXU139" s="806"/>
      <c r="VXV139" s="806"/>
      <c r="VXW139" s="806"/>
      <c r="VXX139" s="806"/>
      <c r="VXY139" s="806"/>
      <c r="VXZ139" s="806"/>
      <c r="VYA139" s="806"/>
      <c r="VYB139" s="806"/>
      <c r="VYC139" s="806"/>
      <c r="VYD139" s="806"/>
      <c r="VYE139" s="806"/>
      <c r="VYF139" s="806"/>
      <c r="VYG139" s="806"/>
      <c r="VYH139" s="806"/>
      <c r="VYI139" s="806"/>
      <c r="VYJ139" s="806"/>
      <c r="VYK139" s="806"/>
      <c r="VYL139" s="806"/>
      <c r="VYM139" s="806"/>
      <c r="VYN139" s="806"/>
      <c r="VYO139" s="806"/>
      <c r="VYP139" s="806"/>
      <c r="VYQ139" s="806"/>
      <c r="VYR139" s="806"/>
      <c r="VYS139" s="806"/>
      <c r="VYT139" s="806"/>
      <c r="VYU139" s="806"/>
      <c r="VYV139" s="806"/>
      <c r="VYW139" s="806"/>
      <c r="VYX139" s="806"/>
      <c r="VYY139" s="806"/>
      <c r="VYZ139" s="806"/>
      <c r="VZA139" s="806"/>
      <c r="VZB139" s="806"/>
      <c r="VZC139" s="806"/>
      <c r="VZD139" s="806"/>
      <c r="VZE139" s="806"/>
      <c r="VZF139" s="806"/>
      <c r="VZG139" s="806"/>
      <c r="VZH139" s="806"/>
      <c r="VZI139" s="806"/>
      <c r="VZJ139" s="806"/>
      <c r="VZK139" s="806"/>
      <c r="VZL139" s="806"/>
      <c r="VZM139" s="806"/>
      <c r="VZN139" s="806"/>
      <c r="VZO139" s="806"/>
      <c r="VZP139" s="806"/>
      <c r="VZQ139" s="806"/>
      <c r="VZR139" s="806"/>
      <c r="VZS139" s="806"/>
      <c r="VZT139" s="806"/>
      <c r="VZU139" s="806"/>
      <c r="VZV139" s="806"/>
      <c r="VZW139" s="806"/>
      <c r="VZX139" s="806"/>
      <c r="VZY139" s="806"/>
      <c r="VZZ139" s="806"/>
      <c r="WAA139" s="806"/>
      <c r="WAB139" s="806"/>
      <c r="WAC139" s="806"/>
      <c r="WAD139" s="806"/>
      <c r="WAE139" s="806"/>
      <c r="WAF139" s="806"/>
      <c r="WAG139" s="806"/>
      <c r="WAH139" s="806"/>
      <c r="WAI139" s="806"/>
      <c r="WAJ139" s="806"/>
      <c r="WAK139" s="806"/>
      <c r="WAL139" s="806"/>
      <c r="WAM139" s="806"/>
      <c r="WAN139" s="806"/>
      <c r="WAO139" s="806"/>
      <c r="WAP139" s="806"/>
      <c r="WAQ139" s="806"/>
      <c r="WAR139" s="806"/>
      <c r="WAS139" s="806"/>
      <c r="WAT139" s="806"/>
      <c r="WAU139" s="806"/>
      <c r="WAV139" s="806"/>
      <c r="WAW139" s="806"/>
      <c r="WAX139" s="806"/>
      <c r="WAY139" s="806"/>
      <c r="WAZ139" s="806"/>
      <c r="WBA139" s="806"/>
      <c r="WBB139" s="806"/>
      <c r="WBC139" s="806"/>
      <c r="WBD139" s="806"/>
      <c r="WBE139" s="806"/>
      <c r="WBF139" s="806"/>
      <c r="WBG139" s="806"/>
      <c r="WBH139" s="806"/>
      <c r="WBI139" s="806"/>
      <c r="WBJ139" s="806"/>
      <c r="WBK139" s="806"/>
      <c r="WBL139" s="806"/>
      <c r="WBM139" s="806"/>
      <c r="WBN139" s="806"/>
      <c r="WBO139" s="806"/>
      <c r="WBP139" s="806"/>
      <c r="WBQ139" s="806"/>
      <c r="WBR139" s="806"/>
      <c r="WBS139" s="806"/>
      <c r="WBT139" s="806"/>
      <c r="WBU139" s="806"/>
      <c r="WBV139" s="806"/>
      <c r="WBW139" s="806"/>
      <c r="WBX139" s="806"/>
      <c r="WBY139" s="806"/>
      <c r="WBZ139" s="806"/>
      <c r="WCA139" s="806"/>
      <c r="WCB139" s="806"/>
      <c r="WCC139" s="806"/>
      <c r="WCD139" s="806"/>
      <c r="WCE139" s="806"/>
      <c r="WCF139" s="806"/>
      <c r="WCG139" s="806"/>
      <c r="WCH139" s="806"/>
      <c r="WCI139" s="806"/>
      <c r="WCJ139" s="806"/>
      <c r="WCK139" s="806"/>
      <c r="WCL139" s="806"/>
      <c r="WCM139" s="806"/>
      <c r="WCN139" s="806"/>
      <c r="WCO139" s="806"/>
      <c r="WCP139" s="806"/>
      <c r="WCQ139" s="806"/>
      <c r="WCR139" s="806"/>
      <c r="WCS139" s="806"/>
      <c r="WCT139" s="806"/>
      <c r="WCU139" s="806"/>
      <c r="WCV139" s="806"/>
      <c r="WCW139" s="806"/>
      <c r="WCX139" s="806"/>
      <c r="WCY139" s="806"/>
      <c r="WCZ139" s="806"/>
      <c r="WDA139" s="806"/>
      <c r="WDB139" s="806"/>
      <c r="WDC139" s="806"/>
      <c r="WDD139" s="806"/>
      <c r="WDE139" s="806"/>
      <c r="WDF139" s="806"/>
      <c r="WDG139" s="806"/>
      <c r="WDH139" s="806"/>
      <c r="WDI139" s="806"/>
      <c r="WDJ139" s="806"/>
      <c r="WDK139" s="806"/>
      <c r="WDL139" s="806"/>
      <c r="WDM139" s="806"/>
      <c r="WDN139" s="806"/>
      <c r="WDO139" s="806"/>
      <c r="WDP139" s="806"/>
      <c r="WDQ139" s="806"/>
      <c r="WDR139" s="806"/>
      <c r="WDS139" s="806"/>
      <c r="WDT139" s="806"/>
      <c r="WDU139" s="806"/>
      <c r="WDV139" s="806"/>
      <c r="WDW139" s="806"/>
      <c r="WDX139" s="806"/>
      <c r="WDY139" s="806"/>
      <c r="WDZ139" s="806"/>
      <c r="WEA139" s="806"/>
      <c r="WEB139" s="806"/>
      <c r="WEC139" s="806"/>
      <c r="WED139" s="806"/>
      <c r="WEE139" s="806"/>
      <c r="WEF139" s="806"/>
      <c r="WEG139" s="806"/>
      <c r="WEH139" s="806"/>
      <c r="WEI139" s="806"/>
      <c r="WEJ139" s="806"/>
      <c r="WEK139" s="806"/>
      <c r="WEL139" s="806"/>
      <c r="WEM139" s="806"/>
      <c r="WEN139" s="806"/>
      <c r="WEO139" s="806"/>
      <c r="WEP139" s="806"/>
      <c r="WEQ139" s="806"/>
      <c r="WER139" s="806"/>
      <c r="WES139" s="806"/>
      <c r="WET139" s="806"/>
      <c r="WEU139" s="806"/>
      <c r="WEV139" s="806"/>
      <c r="WEW139" s="806"/>
      <c r="WEX139" s="806"/>
      <c r="WEY139" s="806"/>
      <c r="WEZ139" s="806"/>
      <c r="WFA139" s="806"/>
      <c r="WFB139" s="806"/>
      <c r="WFC139" s="806"/>
      <c r="WFD139" s="806"/>
      <c r="WFE139" s="806"/>
      <c r="WFF139" s="806"/>
      <c r="WFG139" s="806"/>
      <c r="WFH139" s="806"/>
      <c r="WFI139" s="806"/>
      <c r="WFJ139" s="806"/>
      <c r="WFK139" s="806"/>
      <c r="WFL139" s="806"/>
      <c r="WFM139" s="806"/>
      <c r="WFN139" s="806"/>
      <c r="WFO139" s="806"/>
      <c r="WFP139" s="806"/>
      <c r="WFQ139" s="806"/>
      <c r="WFR139" s="806"/>
      <c r="WFS139" s="806"/>
      <c r="WFT139" s="806"/>
      <c r="WFU139" s="806"/>
      <c r="WFV139" s="806"/>
      <c r="WFW139" s="806"/>
      <c r="WFX139" s="806"/>
      <c r="WFY139" s="806"/>
      <c r="WFZ139" s="806"/>
      <c r="WGA139" s="806"/>
      <c r="WGB139" s="806"/>
      <c r="WGC139" s="806"/>
      <c r="WGD139" s="806"/>
      <c r="WGE139" s="806"/>
      <c r="WGF139" s="806"/>
      <c r="WGG139" s="806"/>
      <c r="WGH139" s="806"/>
      <c r="WGI139" s="806"/>
      <c r="WGJ139" s="806"/>
      <c r="WGK139" s="806"/>
      <c r="WGL139" s="806"/>
      <c r="WGM139" s="806"/>
      <c r="WGN139" s="806"/>
      <c r="WGO139" s="806"/>
      <c r="WGP139" s="806"/>
      <c r="WGQ139" s="806"/>
      <c r="WGR139" s="806"/>
      <c r="WGS139" s="806"/>
      <c r="WGT139" s="806"/>
      <c r="WGU139" s="806"/>
      <c r="WGV139" s="806"/>
      <c r="WGW139" s="806"/>
      <c r="WGX139" s="806"/>
      <c r="WGY139" s="806"/>
      <c r="WGZ139" s="806"/>
      <c r="WHA139" s="806"/>
      <c r="WHB139" s="806"/>
      <c r="WHC139" s="806"/>
      <c r="WHD139" s="806"/>
      <c r="WHE139" s="806"/>
      <c r="WHF139" s="806"/>
      <c r="WHG139" s="806"/>
      <c r="WHH139" s="806"/>
      <c r="WHI139" s="806"/>
      <c r="WHJ139" s="806"/>
      <c r="WHK139" s="806"/>
      <c r="WHL139" s="806"/>
      <c r="WHM139" s="806"/>
      <c r="WHN139" s="806"/>
      <c r="WHO139" s="806"/>
      <c r="WHP139" s="806"/>
      <c r="WHQ139" s="806"/>
      <c r="WHR139" s="806"/>
      <c r="WHS139" s="806"/>
      <c r="WHT139" s="806"/>
      <c r="WHU139" s="806"/>
      <c r="WHV139" s="806"/>
      <c r="WHW139" s="806"/>
      <c r="WHX139" s="806"/>
      <c r="WHY139" s="806"/>
      <c r="WHZ139" s="806"/>
      <c r="WIA139" s="806"/>
      <c r="WIB139" s="806"/>
      <c r="WIC139" s="806"/>
      <c r="WID139" s="806"/>
      <c r="WIE139" s="806"/>
      <c r="WIF139" s="806"/>
      <c r="WIG139" s="806"/>
      <c r="WIH139" s="806"/>
      <c r="WII139" s="806"/>
      <c r="WIJ139" s="806"/>
      <c r="WIK139" s="806"/>
      <c r="WIL139" s="806"/>
      <c r="WIM139" s="806"/>
      <c r="WIN139" s="806"/>
      <c r="WIO139" s="806"/>
      <c r="WIP139" s="806"/>
      <c r="WIQ139" s="806"/>
      <c r="WIR139" s="806"/>
      <c r="WIS139" s="806"/>
      <c r="WIT139" s="806"/>
      <c r="WIU139" s="806"/>
      <c r="WIV139" s="806"/>
      <c r="WIW139" s="806"/>
      <c r="WIX139" s="806"/>
      <c r="WIY139" s="806"/>
      <c r="WIZ139" s="806"/>
      <c r="WJA139" s="806"/>
      <c r="WJB139" s="806"/>
      <c r="WJC139" s="806"/>
      <c r="WJD139" s="806"/>
      <c r="WJE139" s="806"/>
      <c r="WJF139" s="806"/>
      <c r="WJG139" s="806"/>
      <c r="WJH139" s="806"/>
      <c r="WJI139" s="806"/>
      <c r="WJJ139" s="806"/>
      <c r="WJK139" s="806"/>
      <c r="WJL139" s="806"/>
      <c r="WJM139" s="806"/>
      <c r="WJN139" s="806"/>
      <c r="WJO139" s="806"/>
      <c r="WJP139" s="806"/>
      <c r="WJQ139" s="806"/>
      <c r="WJR139" s="806"/>
      <c r="WJS139" s="806"/>
      <c r="WJT139" s="806"/>
      <c r="WJU139" s="806"/>
      <c r="WJV139" s="806"/>
      <c r="WJW139" s="806"/>
      <c r="WJX139" s="806"/>
      <c r="WJY139" s="806"/>
      <c r="WJZ139" s="806"/>
      <c r="WKA139" s="806"/>
      <c r="WKB139" s="806"/>
      <c r="WKC139" s="806"/>
      <c r="WKD139" s="806"/>
      <c r="WKE139" s="806"/>
      <c r="WKF139" s="806"/>
      <c r="WKG139" s="806"/>
      <c r="WKH139" s="806"/>
      <c r="WKI139" s="806"/>
      <c r="WKJ139" s="806"/>
      <c r="WKK139" s="806"/>
      <c r="WKL139" s="806"/>
      <c r="WKM139" s="806"/>
      <c r="WKN139" s="806"/>
      <c r="WKO139" s="806"/>
      <c r="WKP139" s="806"/>
      <c r="WKQ139" s="806"/>
      <c r="WKR139" s="806"/>
      <c r="WKS139" s="806"/>
      <c r="WKT139" s="806"/>
      <c r="WKU139" s="806"/>
      <c r="WKV139" s="806"/>
      <c r="WKW139" s="806"/>
      <c r="WKX139" s="806"/>
      <c r="WKY139" s="806"/>
      <c r="WKZ139" s="806"/>
      <c r="WLA139" s="806"/>
      <c r="WLB139" s="806"/>
      <c r="WLC139" s="806"/>
      <c r="WLD139" s="806"/>
      <c r="WLE139" s="806"/>
      <c r="WLF139" s="806"/>
      <c r="WLG139" s="806"/>
      <c r="WLH139" s="806"/>
      <c r="WLI139" s="806"/>
      <c r="WLJ139" s="806"/>
      <c r="WLK139" s="806"/>
      <c r="WLL139" s="806"/>
      <c r="WLM139" s="806"/>
      <c r="WLN139" s="806"/>
      <c r="WLO139" s="806"/>
      <c r="WLP139" s="806"/>
      <c r="WLQ139" s="806"/>
      <c r="WLR139" s="806"/>
      <c r="WLS139" s="806"/>
      <c r="WLT139" s="806"/>
      <c r="WLU139" s="806"/>
      <c r="WLV139" s="806"/>
      <c r="WLW139" s="806"/>
      <c r="WLX139" s="806"/>
      <c r="WLY139" s="806"/>
      <c r="WLZ139" s="806"/>
      <c r="WMA139" s="806"/>
      <c r="WMB139" s="806"/>
      <c r="WMC139" s="806"/>
      <c r="WMD139" s="806"/>
      <c r="WME139" s="806"/>
      <c r="WMF139" s="806"/>
      <c r="WMG139" s="806"/>
      <c r="WMH139" s="806"/>
      <c r="WMI139" s="806"/>
      <c r="WMJ139" s="806"/>
      <c r="WMK139" s="806"/>
      <c r="WML139" s="806"/>
      <c r="WMM139" s="806"/>
      <c r="WMN139" s="806"/>
      <c r="WMO139" s="806"/>
      <c r="WMP139" s="806"/>
      <c r="WMQ139" s="806"/>
      <c r="WMR139" s="806"/>
      <c r="WMS139" s="806"/>
      <c r="WMT139" s="806"/>
      <c r="WMU139" s="806"/>
      <c r="WMV139" s="806"/>
      <c r="WMW139" s="806"/>
      <c r="WMX139" s="806"/>
      <c r="WMY139" s="806"/>
      <c r="WMZ139" s="806"/>
      <c r="WNA139" s="806"/>
      <c r="WNB139" s="806"/>
      <c r="WNC139" s="806"/>
      <c r="WND139" s="806"/>
      <c r="WNE139" s="806"/>
      <c r="WNF139" s="806"/>
      <c r="WNG139" s="806"/>
      <c r="WNH139" s="806"/>
      <c r="WNI139" s="806"/>
      <c r="WNJ139" s="806"/>
      <c r="WNK139" s="806"/>
      <c r="WNL139" s="806"/>
      <c r="WNM139" s="806"/>
      <c r="WNN139" s="806"/>
      <c r="WNO139" s="806"/>
      <c r="WNP139" s="806"/>
      <c r="WNQ139" s="806"/>
      <c r="WNR139" s="806"/>
      <c r="WNS139" s="806"/>
      <c r="WNT139" s="806"/>
      <c r="WNU139" s="806"/>
      <c r="WNV139" s="806"/>
      <c r="WNW139" s="806"/>
      <c r="WNX139" s="806"/>
      <c r="WNY139" s="806"/>
      <c r="WNZ139" s="806"/>
      <c r="WOA139" s="806"/>
      <c r="WOB139" s="806"/>
      <c r="WOC139" s="806"/>
      <c r="WOD139" s="806"/>
      <c r="WOE139" s="806"/>
      <c r="WOF139" s="806"/>
      <c r="WOG139" s="806"/>
      <c r="WOH139" s="806"/>
      <c r="WOI139" s="806"/>
      <c r="WOJ139" s="806"/>
      <c r="WOK139" s="806"/>
      <c r="WOL139" s="806"/>
      <c r="WOM139" s="806"/>
      <c r="WON139" s="806"/>
      <c r="WOO139" s="806"/>
      <c r="WOP139" s="806"/>
      <c r="WOQ139" s="806"/>
      <c r="WOR139" s="806"/>
      <c r="WOS139" s="806"/>
      <c r="WOT139" s="806"/>
      <c r="WOU139" s="806"/>
      <c r="WOV139" s="806"/>
      <c r="WOW139" s="806"/>
      <c r="WOX139" s="806"/>
      <c r="WOY139" s="806"/>
      <c r="WOZ139" s="806"/>
      <c r="WPA139" s="806"/>
      <c r="WPB139" s="806"/>
      <c r="WPC139" s="806"/>
      <c r="WPD139" s="806"/>
      <c r="WPE139" s="806"/>
      <c r="WPF139" s="806"/>
      <c r="WPG139" s="806"/>
      <c r="WPH139" s="806"/>
      <c r="WPI139" s="806"/>
      <c r="WPJ139" s="806"/>
      <c r="WPK139" s="806"/>
      <c r="WPL139" s="806"/>
      <c r="WPM139" s="806"/>
      <c r="WPN139" s="806"/>
      <c r="WPO139" s="806"/>
      <c r="WPP139" s="806"/>
      <c r="WPQ139" s="806"/>
      <c r="WPR139" s="806"/>
      <c r="WPS139" s="806"/>
      <c r="WPT139" s="806"/>
      <c r="WPU139" s="806"/>
      <c r="WPV139" s="806"/>
      <c r="WPW139" s="806"/>
      <c r="WPX139" s="806"/>
      <c r="WPY139" s="806"/>
      <c r="WPZ139" s="806"/>
      <c r="WQA139" s="806"/>
      <c r="WQB139" s="806"/>
      <c r="WQC139" s="806"/>
      <c r="WQD139" s="806"/>
      <c r="WQE139" s="806"/>
      <c r="WQF139" s="806"/>
      <c r="WQG139" s="806"/>
      <c r="WQH139" s="806"/>
      <c r="WQI139" s="806"/>
      <c r="WQJ139" s="806"/>
      <c r="WQK139" s="806"/>
      <c r="WQL139" s="806"/>
      <c r="WQM139" s="806"/>
      <c r="WQN139" s="806"/>
      <c r="WQO139" s="806"/>
      <c r="WQP139" s="806"/>
      <c r="WQQ139" s="806"/>
      <c r="WQR139" s="806"/>
      <c r="WQS139" s="806"/>
      <c r="WQT139" s="806"/>
      <c r="WQU139" s="806"/>
      <c r="WQV139" s="806"/>
      <c r="WQW139" s="806"/>
      <c r="WQX139" s="806"/>
      <c r="WQY139" s="806"/>
      <c r="WQZ139" s="806"/>
      <c r="WRA139" s="806"/>
      <c r="WRB139" s="806"/>
      <c r="WRC139" s="806"/>
      <c r="WRD139" s="806"/>
      <c r="WRE139" s="806"/>
      <c r="WRF139" s="806"/>
      <c r="WRG139" s="806"/>
      <c r="WRH139" s="806"/>
      <c r="WRI139" s="806"/>
      <c r="WRJ139" s="806"/>
      <c r="WRK139" s="806"/>
      <c r="WRL139" s="806"/>
      <c r="WRM139" s="806"/>
      <c r="WRN139" s="806"/>
      <c r="WRO139" s="806"/>
      <c r="WRP139" s="806"/>
      <c r="WRQ139" s="806"/>
      <c r="WRR139" s="806"/>
      <c r="WRS139" s="806"/>
      <c r="WRT139" s="806"/>
      <c r="WRU139" s="806"/>
      <c r="WRV139" s="806"/>
      <c r="WRW139" s="806"/>
      <c r="WRX139" s="806"/>
      <c r="WRY139" s="806"/>
      <c r="WRZ139" s="806"/>
      <c r="WSA139" s="806"/>
      <c r="WSB139" s="806"/>
      <c r="WSC139" s="806"/>
      <c r="WSD139" s="806"/>
      <c r="WSE139" s="806"/>
      <c r="WSF139" s="806"/>
      <c r="WSG139" s="806"/>
      <c r="WSH139" s="806"/>
      <c r="WSI139" s="806"/>
      <c r="WSJ139" s="806"/>
      <c r="WSK139" s="806"/>
      <c r="WSL139" s="806"/>
      <c r="WSM139" s="806"/>
      <c r="WSN139" s="806"/>
      <c r="WSO139" s="806"/>
      <c r="WSP139" s="806"/>
      <c r="WSQ139" s="806"/>
      <c r="WSR139" s="806"/>
      <c r="WSS139" s="806"/>
      <c r="WST139" s="806"/>
      <c r="WSU139" s="806"/>
      <c r="WSV139" s="806"/>
      <c r="WSW139" s="806"/>
      <c r="WSX139" s="806"/>
      <c r="WSY139" s="806"/>
      <c r="WSZ139" s="806"/>
      <c r="WTA139" s="806"/>
      <c r="WTB139" s="806"/>
      <c r="WTC139" s="806"/>
      <c r="WTD139" s="806"/>
      <c r="WTE139" s="806"/>
      <c r="WTF139" s="806"/>
      <c r="WTG139" s="806"/>
      <c r="WTH139" s="806"/>
      <c r="WTI139" s="806"/>
      <c r="WTJ139" s="806"/>
      <c r="WTK139" s="806"/>
      <c r="WTL139" s="806"/>
      <c r="WTM139" s="806"/>
      <c r="WTN139" s="806"/>
      <c r="WTO139" s="806"/>
      <c r="WTP139" s="806"/>
      <c r="WTQ139" s="806"/>
      <c r="WTR139" s="806"/>
      <c r="WTS139" s="806"/>
      <c r="WTT139" s="806"/>
      <c r="WTU139" s="806"/>
      <c r="WTV139" s="806"/>
      <c r="WTW139" s="806"/>
      <c r="WTX139" s="806"/>
      <c r="WTY139" s="806"/>
      <c r="WTZ139" s="806"/>
      <c r="WUA139" s="806"/>
      <c r="WUB139" s="806"/>
      <c r="WUC139" s="806"/>
      <c r="WUD139" s="806"/>
      <c r="WUE139" s="806"/>
      <c r="WUF139" s="806"/>
      <c r="WUG139" s="806"/>
      <c r="WUH139" s="806"/>
      <c r="WUI139" s="806"/>
      <c r="WUJ139" s="806"/>
      <c r="WUK139" s="806"/>
      <c r="WUL139" s="806"/>
      <c r="WUM139" s="806"/>
      <c r="WUN139" s="806"/>
      <c r="WUO139" s="806"/>
      <c r="WUP139" s="806"/>
      <c r="WUQ139" s="806"/>
      <c r="WUR139" s="806"/>
      <c r="WUS139" s="806"/>
      <c r="WUT139" s="806"/>
      <c r="WUU139" s="806"/>
      <c r="WUV139" s="806"/>
      <c r="WUW139" s="806"/>
      <c r="WUX139" s="806"/>
      <c r="WUY139" s="806"/>
      <c r="WUZ139" s="806"/>
      <c r="WVA139" s="806"/>
      <c r="WVB139" s="806"/>
      <c r="WVC139" s="806"/>
      <c r="WVD139" s="806"/>
      <c r="WVE139" s="806"/>
      <c r="WVF139" s="806"/>
      <c r="WVG139" s="806"/>
      <c r="WVH139" s="806"/>
      <c r="WVI139" s="806"/>
      <c r="WVJ139" s="806"/>
      <c r="WVK139" s="806"/>
      <c r="WVL139" s="806"/>
      <c r="WVM139" s="806"/>
      <c r="WVN139" s="806"/>
      <c r="WVO139" s="806"/>
      <c r="WVP139" s="806"/>
      <c r="WVQ139" s="806"/>
      <c r="WVR139" s="806"/>
      <c r="WVS139" s="806"/>
      <c r="WVT139" s="806"/>
      <c r="WVU139" s="806"/>
      <c r="WVV139" s="806"/>
      <c r="WVW139" s="806"/>
      <c r="WVX139" s="806"/>
      <c r="WVY139" s="806"/>
      <c r="WVZ139" s="806"/>
      <c r="WWA139" s="806"/>
      <c r="WWB139" s="806"/>
      <c r="WWC139" s="806"/>
      <c r="WWD139" s="806"/>
      <c r="WWE139" s="806"/>
      <c r="WWF139" s="806"/>
      <c r="WWG139" s="806"/>
      <c r="WWH139" s="806"/>
      <c r="WWI139" s="806"/>
      <c r="WWJ139" s="806"/>
      <c r="WWK139" s="806"/>
      <c r="WWL139" s="806"/>
      <c r="WWM139" s="806"/>
      <c r="WWN139" s="806"/>
      <c r="WWO139" s="806"/>
      <c r="WWP139" s="806"/>
      <c r="WWQ139" s="806"/>
      <c r="WWR139" s="806"/>
      <c r="WWS139" s="806"/>
      <c r="WWT139" s="806"/>
      <c r="WWU139" s="806"/>
      <c r="WWV139" s="806"/>
      <c r="WWW139" s="806"/>
      <c r="WWX139" s="806"/>
      <c r="WWY139" s="806"/>
      <c r="WWZ139" s="806"/>
      <c r="WXA139" s="806"/>
      <c r="WXB139" s="806"/>
      <c r="WXC139" s="806"/>
      <c r="WXD139" s="806"/>
      <c r="WXE139" s="806"/>
      <c r="WXF139" s="806"/>
      <c r="WXG139" s="806"/>
      <c r="WXH139" s="806"/>
      <c r="WXI139" s="806"/>
      <c r="WXJ139" s="806"/>
      <c r="WXK139" s="806"/>
      <c r="WXL139" s="806"/>
      <c r="WXM139" s="806"/>
      <c r="WXN139" s="806"/>
      <c r="WXO139" s="806"/>
      <c r="WXP139" s="806"/>
      <c r="WXQ139" s="806"/>
      <c r="WXR139" s="806"/>
      <c r="WXS139" s="806"/>
      <c r="WXT139" s="806"/>
      <c r="WXU139" s="806"/>
      <c r="WXV139" s="806"/>
      <c r="WXW139" s="806"/>
      <c r="WXX139" s="806"/>
      <c r="WXY139" s="806"/>
      <c r="WXZ139" s="806"/>
      <c r="WYA139" s="806"/>
      <c r="WYB139" s="806"/>
      <c r="WYC139" s="806"/>
      <c r="WYD139" s="806"/>
      <c r="WYE139" s="806"/>
      <c r="WYF139" s="806"/>
      <c r="WYG139" s="806"/>
      <c r="WYH139" s="806"/>
      <c r="WYI139" s="806"/>
      <c r="WYJ139" s="806"/>
      <c r="WYK139" s="806"/>
      <c r="WYL139" s="806"/>
      <c r="WYM139" s="806"/>
      <c r="WYN139" s="806"/>
      <c r="WYO139" s="806"/>
      <c r="WYP139" s="806"/>
      <c r="WYQ139" s="806"/>
      <c r="WYR139" s="806"/>
      <c r="WYS139" s="806"/>
      <c r="WYT139" s="806"/>
      <c r="WYU139" s="806"/>
      <c r="WYV139" s="806"/>
      <c r="WYW139" s="806"/>
      <c r="WYX139" s="806"/>
      <c r="WYY139" s="806"/>
      <c r="WYZ139" s="806"/>
      <c r="WZA139" s="806"/>
      <c r="WZB139" s="806"/>
      <c r="WZC139" s="806"/>
      <c r="WZD139" s="806"/>
      <c r="WZE139" s="806"/>
      <c r="WZF139" s="806"/>
      <c r="WZG139" s="806"/>
      <c r="WZH139" s="806"/>
      <c r="WZI139" s="806"/>
      <c r="WZJ139" s="806"/>
      <c r="WZK139" s="806"/>
      <c r="WZL139" s="806"/>
      <c r="WZM139" s="806"/>
      <c r="WZN139" s="806"/>
      <c r="WZO139" s="806"/>
      <c r="WZP139" s="806"/>
      <c r="WZQ139" s="806"/>
      <c r="WZR139" s="806"/>
      <c r="WZS139" s="806"/>
      <c r="WZT139" s="806"/>
      <c r="WZU139" s="806"/>
      <c r="WZV139" s="806"/>
      <c r="WZW139" s="806"/>
      <c r="WZX139" s="806"/>
      <c r="WZY139" s="806"/>
      <c r="WZZ139" s="806"/>
      <c r="XAA139" s="806"/>
      <c r="XAB139" s="806"/>
      <c r="XAC139" s="806"/>
      <c r="XAD139" s="806"/>
      <c r="XAE139" s="806"/>
      <c r="XAF139" s="806"/>
      <c r="XAG139" s="806"/>
      <c r="XAH139" s="806"/>
      <c r="XAI139" s="806"/>
      <c r="XAJ139" s="806"/>
      <c r="XAK139" s="806"/>
      <c r="XAL139" s="806"/>
      <c r="XAM139" s="806"/>
      <c r="XAN139" s="806"/>
      <c r="XAO139" s="806"/>
      <c r="XAP139" s="806"/>
      <c r="XAQ139" s="806"/>
      <c r="XAR139" s="806"/>
      <c r="XAS139" s="806"/>
      <c r="XAT139" s="806"/>
      <c r="XAU139" s="806"/>
      <c r="XAV139" s="806"/>
      <c r="XAW139" s="806"/>
      <c r="XAX139" s="806"/>
      <c r="XAY139" s="806"/>
      <c r="XAZ139" s="806"/>
      <c r="XBA139" s="806"/>
      <c r="XBB139" s="806"/>
      <c r="XBC139" s="806"/>
      <c r="XBD139" s="806"/>
      <c r="XBE139" s="806"/>
      <c r="XBF139" s="806"/>
      <c r="XBG139" s="806"/>
      <c r="XBH139" s="806"/>
      <c r="XBI139" s="806"/>
      <c r="XBJ139" s="806"/>
      <c r="XBK139" s="806"/>
      <c r="XBL139" s="806"/>
      <c r="XBM139" s="806"/>
      <c r="XBN139" s="806"/>
      <c r="XBO139" s="806"/>
      <c r="XBP139" s="806"/>
      <c r="XBQ139" s="806"/>
      <c r="XBR139" s="806"/>
      <c r="XBS139" s="806"/>
      <c r="XBT139" s="806"/>
      <c r="XBU139" s="806"/>
      <c r="XBV139" s="806"/>
      <c r="XBW139" s="806"/>
      <c r="XBX139" s="806"/>
      <c r="XBY139" s="806"/>
      <c r="XBZ139" s="806"/>
      <c r="XCA139" s="806"/>
      <c r="XCB139" s="806"/>
      <c r="XCC139" s="806"/>
      <c r="XCD139" s="806"/>
      <c r="XCE139" s="806"/>
      <c r="XCF139" s="806"/>
      <c r="XCG139" s="806"/>
      <c r="XCH139" s="806"/>
      <c r="XCI139" s="806"/>
      <c r="XCJ139" s="806"/>
      <c r="XCK139" s="806"/>
      <c r="XCL139" s="806"/>
      <c r="XCM139" s="806"/>
      <c r="XCN139" s="806"/>
      <c r="XCO139" s="806"/>
      <c r="XCP139" s="806"/>
      <c r="XCQ139" s="806"/>
      <c r="XCR139" s="806"/>
      <c r="XCS139" s="806"/>
      <c r="XCT139" s="806"/>
      <c r="XCU139" s="806"/>
      <c r="XCV139" s="806"/>
      <c r="XCW139" s="806"/>
      <c r="XCX139" s="806"/>
      <c r="XCY139" s="806"/>
      <c r="XCZ139" s="806"/>
      <c r="XDA139" s="806"/>
      <c r="XDB139" s="806"/>
      <c r="XDC139" s="806"/>
      <c r="XDD139" s="806"/>
      <c r="XDE139" s="806"/>
      <c r="XDF139" s="806"/>
      <c r="XDG139" s="806"/>
      <c r="XDH139" s="806"/>
      <c r="XDI139" s="806"/>
      <c r="XDJ139" s="806"/>
      <c r="XDK139" s="806"/>
      <c r="XDL139" s="806"/>
      <c r="XDM139" s="806"/>
      <c r="XDN139" s="806"/>
      <c r="XDO139" s="806"/>
      <c r="XDP139" s="806"/>
      <c r="XDQ139" s="806"/>
      <c r="XDR139" s="806"/>
      <c r="XDS139" s="806"/>
      <c r="XDT139" s="806"/>
      <c r="XDU139" s="806"/>
      <c r="XDV139" s="806"/>
      <c r="XDW139" s="806"/>
      <c r="XDX139" s="806"/>
      <c r="XDY139" s="806"/>
      <c r="XDZ139" s="806"/>
      <c r="XEA139" s="806"/>
      <c r="XEB139" s="806"/>
      <c r="XEC139" s="806"/>
      <c r="XED139" s="806"/>
      <c r="XEE139" s="806"/>
      <c r="XEF139" s="806"/>
      <c r="XEG139" s="806"/>
      <c r="XEH139" s="806"/>
      <c r="XEI139" s="806"/>
      <c r="XEJ139" s="806"/>
      <c r="XEK139" s="806"/>
      <c r="XEL139" s="806"/>
      <c r="XEM139" s="806"/>
      <c r="XEN139" s="806"/>
      <c r="XEO139" s="806"/>
      <c r="XEP139" s="806"/>
      <c r="XEQ139" s="806"/>
      <c r="XER139" s="806"/>
      <c r="XES139" s="806"/>
      <c r="XET139" s="806"/>
      <c r="XEU139" s="806"/>
      <c r="XEV139" s="806"/>
      <c r="XEW139" s="806"/>
      <c r="XEX139" s="806"/>
      <c r="XEY139" s="806"/>
      <c r="XEZ139" s="806"/>
      <c r="XFA139" s="806"/>
      <c r="XFB139" s="806"/>
      <c r="XFC139" s="806"/>
      <c r="XFD139" s="806"/>
    </row>
    <row r="140" spans="1:16384" s="579" customFormat="1" ht="75" customHeight="1" x14ac:dyDescent="0.25">
      <c r="A140" s="596">
        <v>111</v>
      </c>
      <c r="B140" s="597" t="s">
        <v>271</v>
      </c>
      <c r="C140" s="597">
        <v>80101706</v>
      </c>
      <c r="D140" s="598" t="s">
        <v>395</v>
      </c>
      <c r="E140" s="597" t="s">
        <v>88</v>
      </c>
      <c r="F140" s="597">
        <v>1</v>
      </c>
      <c r="G140" s="599" t="s">
        <v>94</v>
      </c>
      <c r="H140" s="780" t="s">
        <v>484</v>
      </c>
      <c r="I140" s="597" t="s">
        <v>78</v>
      </c>
      <c r="J140" s="597" t="s">
        <v>85</v>
      </c>
      <c r="K140" s="597" t="s">
        <v>705</v>
      </c>
      <c r="L140" s="601">
        <v>89159500</v>
      </c>
      <c r="M140" s="602">
        <v>89159500</v>
      </c>
      <c r="N140" s="603" t="s">
        <v>332</v>
      </c>
      <c r="O140" s="603" t="s">
        <v>50</v>
      </c>
      <c r="P140" s="679" t="s">
        <v>333</v>
      </c>
      <c r="Q140" s="680"/>
      <c r="R140" s="691" t="s">
        <v>762</v>
      </c>
      <c r="S140" s="691" t="s">
        <v>789</v>
      </c>
      <c r="T140" s="692">
        <v>42772</v>
      </c>
      <c r="U140" s="693" t="s">
        <v>790</v>
      </c>
      <c r="V140" s="694" t="s">
        <v>493</v>
      </c>
      <c r="W140" s="695">
        <v>81923370</v>
      </c>
      <c r="X140" s="590"/>
      <c r="Y140" s="736">
        <f>W140</f>
        <v>81923370</v>
      </c>
      <c r="Z140" s="736">
        <f>W140</f>
        <v>81923370</v>
      </c>
      <c r="AA140" s="697" t="s">
        <v>791</v>
      </c>
      <c r="AB140" s="589"/>
      <c r="AC140" s="589"/>
      <c r="AD140" s="589"/>
      <c r="AE140" s="589"/>
      <c r="AF140" s="589"/>
      <c r="AG140" s="589"/>
      <c r="AH140" s="697" t="s">
        <v>792</v>
      </c>
      <c r="AI140" s="698">
        <v>42772</v>
      </c>
      <c r="AJ140" s="698">
        <v>43091</v>
      </c>
      <c r="AK140" s="699" t="s">
        <v>664</v>
      </c>
      <c r="AL140" s="700" t="s">
        <v>525</v>
      </c>
      <c r="AM140" s="805"/>
      <c r="AN140" s="806"/>
      <c r="AO140" s="806"/>
      <c r="AP140" s="806"/>
      <c r="AQ140" s="806"/>
      <c r="AR140" s="807"/>
      <c r="AS140" s="807"/>
      <c r="AT140" s="808"/>
      <c r="AU140" s="808"/>
      <c r="AV140" s="808"/>
      <c r="AW140" s="808"/>
      <c r="AX140" s="808"/>
      <c r="AY140" s="808"/>
      <c r="AZ140" s="808"/>
      <c r="BA140" s="808"/>
      <c r="BB140" s="578"/>
      <c r="BC140" s="578"/>
      <c r="BD140" s="578"/>
      <c r="BE140" s="578"/>
      <c r="BF140" s="578"/>
      <c r="BG140" s="578"/>
      <c r="BH140" s="578"/>
      <c r="BI140" s="578"/>
      <c r="BJ140" s="578"/>
      <c r="BK140" s="578"/>
      <c r="BL140" s="578"/>
      <c r="BM140" s="578"/>
      <c r="BN140" s="578"/>
      <c r="BO140" s="578"/>
      <c r="BP140" s="578"/>
      <c r="BQ140" s="578"/>
      <c r="BR140" s="578"/>
      <c r="BS140" s="578"/>
      <c r="BT140" s="578"/>
      <c r="BU140" s="578"/>
      <c r="BV140" s="578"/>
      <c r="BW140" s="578"/>
      <c r="BX140" s="578"/>
      <c r="BY140" s="578"/>
      <c r="BZ140" s="578"/>
      <c r="CA140" s="578"/>
      <c r="CB140" s="578"/>
      <c r="CC140" s="578"/>
      <c r="CD140" s="578"/>
      <c r="CE140" s="578"/>
      <c r="CF140" s="578"/>
      <c r="CG140" s="578"/>
      <c r="CH140" s="578"/>
      <c r="CI140" s="578"/>
      <c r="CJ140" s="578"/>
      <c r="CK140" s="578"/>
      <c r="CL140" s="578"/>
      <c r="CM140" s="578"/>
      <c r="CN140" s="578"/>
      <c r="CO140" s="578"/>
      <c r="CP140" s="578"/>
      <c r="CQ140" s="578"/>
      <c r="CR140" s="578"/>
      <c r="CS140" s="578"/>
      <c r="CT140" s="578"/>
      <c r="CU140" s="578"/>
      <c r="CV140" s="578"/>
      <c r="CW140" s="578"/>
      <c r="CX140" s="578"/>
      <c r="CY140" s="578"/>
      <c r="CZ140" s="578"/>
      <c r="DA140" s="578"/>
      <c r="DB140" s="578"/>
      <c r="DC140" s="578"/>
      <c r="DD140" s="578"/>
      <c r="DE140" s="578"/>
      <c r="DF140" s="578"/>
      <c r="DG140" s="578"/>
      <c r="DH140" s="578"/>
      <c r="DI140" s="578"/>
      <c r="DJ140" s="578"/>
      <c r="DK140" s="578"/>
      <c r="DL140" s="578"/>
      <c r="DM140" s="578"/>
      <c r="DN140" s="578"/>
      <c r="DO140" s="578"/>
      <c r="DP140" s="578"/>
      <c r="DQ140" s="578"/>
      <c r="DR140" s="578"/>
      <c r="DS140" s="578"/>
      <c r="DT140" s="578"/>
      <c r="DU140" s="578"/>
      <c r="DV140" s="578"/>
      <c r="DW140" s="578"/>
      <c r="DX140" s="578"/>
      <c r="DY140" s="578"/>
      <c r="DZ140" s="578"/>
      <c r="EA140" s="578"/>
      <c r="EB140" s="578"/>
      <c r="EC140" s="578"/>
      <c r="ED140" s="578"/>
      <c r="EE140" s="578"/>
      <c r="EF140" s="578"/>
      <c r="EG140" s="578"/>
      <c r="EH140" s="578"/>
      <c r="EI140" s="578"/>
      <c r="EJ140" s="578"/>
      <c r="EK140" s="578"/>
      <c r="EL140" s="578"/>
      <c r="EM140" s="578"/>
      <c r="EN140" s="578"/>
      <c r="EO140" s="578"/>
      <c r="EP140" s="578"/>
      <c r="EQ140" s="578"/>
      <c r="ER140" s="578"/>
      <c r="ES140" s="578"/>
      <c r="ET140" s="578"/>
      <c r="EU140" s="578"/>
      <c r="EV140" s="578"/>
      <c r="EW140" s="578"/>
      <c r="EX140" s="578"/>
      <c r="EY140" s="578"/>
      <c r="EZ140" s="578"/>
      <c r="FA140" s="578"/>
      <c r="FB140" s="578"/>
      <c r="FC140" s="578"/>
      <c r="FD140" s="578"/>
      <c r="FE140" s="578"/>
      <c r="FF140" s="578"/>
      <c r="FG140" s="578"/>
      <c r="FH140" s="578"/>
      <c r="FI140" s="578"/>
      <c r="FJ140" s="578"/>
      <c r="FK140" s="578"/>
      <c r="FL140" s="578"/>
      <c r="FM140" s="578"/>
      <c r="FN140" s="578"/>
      <c r="FO140" s="578"/>
      <c r="FP140" s="578"/>
      <c r="FQ140" s="578"/>
      <c r="FR140" s="578"/>
      <c r="FS140" s="578"/>
      <c r="FT140" s="578"/>
      <c r="FU140" s="578"/>
      <c r="FV140" s="578"/>
      <c r="FW140" s="578"/>
      <c r="FX140" s="578"/>
      <c r="FY140" s="578"/>
      <c r="FZ140" s="578"/>
      <c r="GA140" s="578"/>
      <c r="GB140" s="578"/>
      <c r="GC140" s="578"/>
      <c r="GD140" s="578"/>
      <c r="GE140" s="578"/>
      <c r="GF140" s="578"/>
      <c r="GG140" s="578"/>
      <c r="GH140" s="578"/>
      <c r="GI140" s="578"/>
      <c r="GJ140" s="578"/>
      <c r="GK140" s="578"/>
      <c r="GL140" s="578"/>
      <c r="GM140" s="578"/>
      <c r="GN140" s="578"/>
      <c r="GO140" s="578"/>
      <c r="GP140" s="578"/>
      <c r="GQ140" s="578"/>
      <c r="GR140" s="578"/>
      <c r="GS140" s="578"/>
      <c r="GT140" s="578"/>
      <c r="GU140" s="578"/>
      <c r="GV140" s="578"/>
      <c r="GW140" s="578"/>
      <c r="GX140" s="578"/>
      <c r="GY140" s="578"/>
      <c r="GZ140" s="578"/>
      <c r="HA140" s="578"/>
      <c r="HB140" s="578"/>
      <c r="HC140" s="578"/>
      <c r="HD140" s="578"/>
      <c r="HE140" s="578"/>
      <c r="HF140" s="578"/>
      <c r="HG140" s="578"/>
      <c r="HH140" s="578"/>
      <c r="HI140" s="578"/>
      <c r="HJ140" s="578"/>
      <c r="HK140" s="578"/>
      <c r="HL140" s="578"/>
      <c r="HM140" s="578"/>
      <c r="HN140" s="578"/>
      <c r="HO140" s="578"/>
      <c r="HP140" s="578"/>
      <c r="HQ140" s="578"/>
      <c r="HR140" s="578"/>
      <c r="HS140" s="578"/>
      <c r="HT140" s="578"/>
      <c r="HU140" s="578"/>
      <c r="HV140" s="578"/>
      <c r="HW140" s="578"/>
      <c r="HX140" s="578"/>
      <c r="HY140" s="578"/>
      <c r="HZ140" s="578"/>
      <c r="IA140" s="578"/>
      <c r="IB140" s="578"/>
      <c r="IC140" s="578"/>
      <c r="ID140" s="578"/>
      <c r="IE140" s="578"/>
      <c r="IF140" s="578"/>
      <c r="IG140" s="578"/>
      <c r="IH140" s="578"/>
      <c r="II140" s="578"/>
      <c r="IJ140" s="578"/>
      <c r="IK140" s="578"/>
      <c r="IL140" s="578"/>
      <c r="IM140" s="578"/>
      <c r="IN140" s="578"/>
      <c r="IO140" s="578"/>
      <c r="IP140" s="578"/>
      <c r="IQ140" s="578"/>
      <c r="IR140" s="578"/>
      <c r="IS140" s="578"/>
      <c r="IT140" s="578"/>
      <c r="IU140" s="578"/>
      <c r="IV140" s="578"/>
      <c r="IW140" s="578"/>
      <c r="IX140" s="578"/>
      <c r="IY140" s="578"/>
      <c r="IZ140" s="578"/>
      <c r="JA140" s="578"/>
      <c r="JB140" s="578"/>
      <c r="JC140" s="578"/>
      <c r="JD140" s="578"/>
      <c r="JE140" s="578"/>
      <c r="JF140" s="578"/>
      <c r="JG140" s="578"/>
      <c r="JH140" s="578"/>
      <c r="JI140" s="578"/>
      <c r="JJ140" s="578"/>
      <c r="JK140" s="578"/>
      <c r="JL140" s="578"/>
      <c r="JM140" s="578"/>
      <c r="JN140" s="578"/>
      <c r="JO140" s="578"/>
    </row>
    <row r="141" spans="1:16384" s="579" customFormat="1" ht="168.75" customHeight="1" x14ac:dyDescent="0.25">
      <c r="A141" s="596">
        <v>112</v>
      </c>
      <c r="B141" s="597" t="s">
        <v>270</v>
      </c>
      <c r="C141" s="597">
        <v>80101706</v>
      </c>
      <c r="D141" s="598" t="s">
        <v>432</v>
      </c>
      <c r="E141" s="597" t="s">
        <v>88</v>
      </c>
      <c r="F141" s="597">
        <v>1</v>
      </c>
      <c r="G141" s="599" t="s">
        <v>94</v>
      </c>
      <c r="H141" s="780" t="s">
        <v>484</v>
      </c>
      <c r="I141" s="597" t="s">
        <v>78</v>
      </c>
      <c r="J141" s="597" t="s">
        <v>85</v>
      </c>
      <c r="K141" s="597" t="s">
        <v>705</v>
      </c>
      <c r="L141" s="601">
        <v>51198000</v>
      </c>
      <c r="M141" s="602">
        <v>51198000</v>
      </c>
      <c r="N141" s="603" t="s">
        <v>332</v>
      </c>
      <c r="O141" s="603" t="s">
        <v>50</v>
      </c>
      <c r="P141" s="679" t="s">
        <v>784</v>
      </c>
      <c r="Q141" s="680"/>
      <c r="R141" s="691" t="s">
        <v>607</v>
      </c>
      <c r="S141" s="722" t="s">
        <v>608</v>
      </c>
      <c r="T141" s="698">
        <v>42754</v>
      </c>
      <c r="U141" s="697" t="s">
        <v>609</v>
      </c>
      <c r="V141" s="699" t="s">
        <v>493</v>
      </c>
      <c r="W141" s="696">
        <v>50159200</v>
      </c>
      <c r="X141" s="590"/>
      <c r="Y141" s="696">
        <v>50159200</v>
      </c>
      <c r="Z141" s="696">
        <v>50159200</v>
      </c>
      <c r="AA141" s="697" t="s">
        <v>598</v>
      </c>
      <c r="AB141" s="589"/>
      <c r="AC141" s="589"/>
      <c r="AD141" s="589"/>
      <c r="AE141" s="589"/>
      <c r="AF141" s="589"/>
      <c r="AG141" s="589"/>
      <c r="AH141" s="697" t="s">
        <v>556</v>
      </c>
      <c r="AI141" s="698">
        <v>42754</v>
      </c>
      <c r="AJ141" s="698">
        <v>43091</v>
      </c>
      <c r="AK141" s="699" t="s">
        <v>591</v>
      </c>
      <c r="AL141" s="723" t="s">
        <v>592</v>
      </c>
      <c r="AM141" s="805"/>
      <c r="AN141" s="806"/>
      <c r="AO141" s="806"/>
      <c r="AP141" s="806"/>
      <c r="AQ141" s="806"/>
      <c r="AR141" s="807"/>
      <c r="AS141" s="807"/>
      <c r="AT141" s="808"/>
      <c r="AU141" s="808"/>
      <c r="AV141" s="808"/>
      <c r="AW141" s="808"/>
      <c r="AX141" s="808"/>
      <c r="AY141" s="808"/>
      <c r="AZ141" s="808"/>
      <c r="BA141" s="808"/>
      <c r="BB141" s="578"/>
      <c r="BC141" s="578"/>
      <c r="BD141" s="578"/>
      <c r="BE141" s="578"/>
      <c r="BF141" s="578"/>
      <c r="BG141" s="578"/>
      <c r="BH141" s="578"/>
      <c r="BI141" s="578"/>
      <c r="BJ141" s="578"/>
      <c r="BK141" s="578"/>
      <c r="BL141" s="578"/>
      <c r="BM141" s="578"/>
      <c r="BN141" s="578"/>
      <c r="BO141" s="578"/>
      <c r="BP141" s="578"/>
      <c r="BQ141" s="578"/>
      <c r="BR141" s="578"/>
      <c r="BS141" s="578"/>
      <c r="BT141" s="578"/>
      <c r="BU141" s="578"/>
      <c r="BV141" s="578"/>
      <c r="BW141" s="578"/>
      <c r="BX141" s="578"/>
      <c r="BY141" s="578"/>
      <c r="BZ141" s="578"/>
      <c r="CA141" s="578"/>
      <c r="CB141" s="578"/>
      <c r="CC141" s="578"/>
      <c r="CD141" s="578"/>
      <c r="CE141" s="578"/>
      <c r="CF141" s="578"/>
      <c r="CG141" s="578"/>
      <c r="CH141" s="578"/>
      <c r="CI141" s="578"/>
      <c r="CJ141" s="578"/>
      <c r="CK141" s="578"/>
      <c r="CL141" s="578"/>
      <c r="CM141" s="578"/>
      <c r="CN141" s="578"/>
      <c r="CO141" s="578"/>
      <c r="CP141" s="578"/>
      <c r="CQ141" s="578"/>
      <c r="CR141" s="578"/>
      <c r="CS141" s="578"/>
      <c r="CT141" s="578"/>
      <c r="CU141" s="578"/>
      <c r="CV141" s="578"/>
      <c r="CW141" s="578"/>
      <c r="CX141" s="578"/>
      <c r="CY141" s="578"/>
      <c r="CZ141" s="578"/>
      <c r="DA141" s="578"/>
      <c r="DB141" s="578"/>
      <c r="DC141" s="578"/>
      <c r="DD141" s="578"/>
      <c r="DE141" s="578"/>
      <c r="DF141" s="578"/>
      <c r="DG141" s="578"/>
      <c r="DH141" s="578"/>
      <c r="DI141" s="578"/>
      <c r="DJ141" s="578"/>
      <c r="DK141" s="578"/>
      <c r="DL141" s="578"/>
      <c r="DM141" s="578"/>
      <c r="DN141" s="578"/>
      <c r="DO141" s="578"/>
      <c r="DP141" s="578"/>
      <c r="DQ141" s="578"/>
      <c r="DR141" s="578"/>
      <c r="DS141" s="578"/>
      <c r="DT141" s="578"/>
      <c r="DU141" s="578"/>
      <c r="DV141" s="578"/>
      <c r="DW141" s="578"/>
      <c r="DX141" s="578"/>
      <c r="DY141" s="578"/>
      <c r="DZ141" s="578"/>
      <c r="EA141" s="578"/>
      <c r="EB141" s="578"/>
      <c r="EC141" s="578"/>
      <c r="ED141" s="578"/>
      <c r="EE141" s="578"/>
      <c r="EF141" s="578"/>
      <c r="EG141" s="578"/>
      <c r="EH141" s="578"/>
      <c r="EI141" s="578"/>
      <c r="EJ141" s="578"/>
      <c r="EK141" s="578"/>
      <c r="EL141" s="578"/>
      <c r="EM141" s="578"/>
      <c r="EN141" s="578"/>
      <c r="EO141" s="578"/>
      <c r="EP141" s="578"/>
      <c r="EQ141" s="578"/>
      <c r="ER141" s="578"/>
      <c r="ES141" s="578"/>
      <c r="ET141" s="578"/>
      <c r="EU141" s="578"/>
      <c r="EV141" s="578"/>
      <c r="EW141" s="578"/>
      <c r="EX141" s="578"/>
      <c r="EY141" s="578"/>
      <c r="EZ141" s="578"/>
      <c r="FA141" s="578"/>
      <c r="FB141" s="578"/>
      <c r="FC141" s="578"/>
      <c r="FD141" s="578"/>
      <c r="FE141" s="578"/>
      <c r="FF141" s="578"/>
      <c r="FG141" s="578"/>
      <c r="FH141" s="578"/>
      <c r="FI141" s="578"/>
      <c r="FJ141" s="578"/>
      <c r="FK141" s="578"/>
      <c r="FL141" s="578"/>
      <c r="FM141" s="578"/>
      <c r="FN141" s="578"/>
      <c r="FO141" s="578"/>
      <c r="FP141" s="578"/>
      <c r="FQ141" s="578"/>
      <c r="FR141" s="578"/>
      <c r="FS141" s="578"/>
      <c r="FT141" s="578"/>
      <c r="FU141" s="578"/>
      <c r="FV141" s="578"/>
      <c r="FW141" s="578"/>
      <c r="FX141" s="578"/>
      <c r="FY141" s="578"/>
      <c r="FZ141" s="578"/>
      <c r="GA141" s="578"/>
      <c r="GB141" s="578"/>
      <c r="GC141" s="578"/>
      <c r="GD141" s="578"/>
      <c r="GE141" s="578"/>
      <c r="GF141" s="578"/>
      <c r="GG141" s="578"/>
      <c r="GH141" s="578"/>
      <c r="GI141" s="578"/>
      <c r="GJ141" s="578"/>
      <c r="GK141" s="578"/>
      <c r="GL141" s="578"/>
      <c r="GM141" s="578"/>
      <c r="GN141" s="578"/>
      <c r="GO141" s="578"/>
      <c r="GP141" s="578"/>
      <c r="GQ141" s="578"/>
      <c r="GR141" s="578"/>
      <c r="GS141" s="578"/>
      <c r="GT141" s="578"/>
      <c r="GU141" s="578"/>
      <c r="GV141" s="578"/>
      <c r="GW141" s="578"/>
      <c r="GX141" s="578"/>
      <c r="GY141" s="578"/>
      <c r="GZ141" s="578"/>
      <c r="HA141" s="578"/>
      <c r="HB141" s="578"/>
      <c r="HC141" s="578"/>
      <c r="HD141" s="578"/>
      <c r="HE141" s="578"/>
      <c r="HF141" s="578"/>
      <c r="HG141" s="578"/>
      <c r="HH141" s="578"/>
      <c r="HI141" s="578"/>
      <c r="HJ141" s="578"/>
      <c r="HK141" s="578"/>
      <c r="HL141" s="578"/>
      <c r="HM141" s="578"/>
      <c r="HN141" s="578"/>
      <c r="HO141" s="578"/>
      <c r="HP141" s="578"/>
      <c r="HQ141" s="578"/>
      <c r="HR141" s="578"/>
      <c r="HS141" s="578"/>
      <c r="HT141" s="578"/>
      <c r="HU141" s="578"/>
      <c r="HV141" s="578"/>
      <c r="HW141" s="578"/>
      <c r="HX141" s="578"/>
      <c r="HY141" s="578"/>
      <c r="HZ141" s="578"/>
      <c r="IA141" s="578"/>
      <c r="IB141" s="578"/>
      <c r="IC141" s="578"/>
      <c r="ID141" s="578"/>
      <c r="IE141" s="578"/>
      <c r="IF141" s="578"/>
      <c r="IG141" s="578"/>
      <c r="IH141" s="578"/>
      <c r="II141" s="578"/>
      <c r="IJ141" s="578"/>
      <c r="IK141" s="578"/>
      <c r="IL141" s="578"/>
      <c r="IM141" s="578"/>
      <c r="IN141" s="578"/>
      <c r="IO141" s="578"/>
      <c r="IP141" s="578"/>
      <c r="IQ141" s="578"/>
      <c r="IR141" s="578"/>
      <c r="IS141" s="578"/>
      <c r="IT141" s="578"/>
      <c r="IU141" s="578"/>
      <c r="IV141" s="578"/>
      <c r="IW141" s="578"/>
      <c r="IX141" s="578"/>
      <c r="IY141" s="578"/>
      <c r="IZ141" s="578"/>
      <c r="JA141" s="578"/>
      <c r="JB141" s="578"/>
      <c r="JC141" s="578"/>
      <c r="JD141" s="578"/>
      <c r="JE141" s="578"/>
      <c r="JF141" s="578"/>
      <c r="JG141" s="578"/>
      <c r="JH141" s="578"/>
      <c r="JI141" s="578"/>
      <c r="JJ141" s="578"/>
      <c r="JK141" s="578"/>
      <c r="JL141" s="578"/>
      <c r="JM141" s="578"/>
      <c r="JN141" s="578"/>
      <c r="JO141" s="578"/>
    </row>
    <row r="142" spans="1:16384" s="579" customFormat="1" ht="150" customHeight="1" x14ac:dyDescent="0.25">
      <c r="A142" s="596">
        <v>113</v>
      </c>
      <c r="B142" s="597" t="s">
        <v>270</v>
      </c>
      <c r="C142" s="597">
        <v>80101706</v>
      </c>
      <c r="D142" s="598" t="s">
        <v>408</v>
      </c>
      <c r="E142" s="597" t="s">
        <v>88</v>
      </c>
      <c r="F142" s="597">
        <v>1</v>
      </c>
      <c r="G142" s="599" t="s">
        <v>94</v>
      </c>
      <c r="H142" s="780" t="s">
        <v>484</v>
      </c>
      <c r="I142" s="597" t="s">
        <v>78</v>
      </c>
      <c r="J142" s="597" t="s">
        <v>85</v>
      </c>
      <c r="K142" s="597" t="s">
        <v>705</v>
      </c>
      <c r="L142" s="601">
        <v>19377500</v>
      </c>
      <c r="M142" s="602">
        <v>19377500</v>
      </c>
      <c r="N142" s="603" t="s">
        <v>332</v>
      </c>
      <c r="O142" s="603" t="s">
        <v>50</v>
      </c>
      <c r="P142" s="679" t="s">
        <v>784</v>
      </c>
      <c r="Q142" s="680"/>
      <c r="R142" s="691" t="s">
        <v>587</v>
      </c>
      <c r="S142" s="722" t="s">
        <v>588</v>
      </c>
      <c r="T142" s="698">
        <v>42753</v>
      </c>
      <c r="U142" s="697" t="s">
        <v>589</v>
      </c>
      <c r="V142" s="699" t="s">
        <v>561</v>
      </c>
      <c r="W142" s="696">
        <v>18984350</v>
      </c>
      <c r="X142" s="590"/>
      <c r="Y142" s="696">
        <v>18984350</v>
      </c>
      <c r="Z142" s="696">
        <v>18984350</v>
      </c>
      <c r="AA142" s="697" t="s">
        <v>590</v>
      </c>
      <c r="AB142" s="589"/>
      <c r="AC142" s="589"/>
      <c r="AD142" s="589"/>
      <c r="AE142" s="589"/>
      <c r="AF142" s="589"/>
      <c r="AG142" s="589"/>
      <c r="AH142" s="697" t="s">
        <v>556</v>
      </c>
      <c r="AI142" s="698">
        <v>42753</v>
      </c>
      <c r="AJ142" s="698">
        <v>43091</v>
      </c>
      <c r="AK142" s="699" t="s">
        <v>591</v>
      </c>
      <c r="AL142" s="723" t="s">
        <v>592</v>
      </c>
      <c r="AM142" s="805"/>
      <c r="AN142" s="806"/>
      <c r="AO142" s="806"/>
      <c r="AP142" s="806"/>
      <c r="AQ142" s="806"/>
      <c r="AR142" s="807"/>
      <c r="AS142" s="807"/>
      <c r="AT142" s="808"/>
      <c r="AU142" s="808"/>
      <c r="AV142" s="808"/>
      <c r="AW142" s="808"/>
      <c r="AX142" s="808"/>
      <c r="AY142" s="808"/>
      <c r="AZ142" s="808"/>
      <c r="BA142" s="808"/>
      <c r="BB142" s="578"/>
      <c r="BC142" s="578"/>
      <c r="BD142" s="578"/>
      <c r="BE142" s="578"/>
      <c r="BF142" s="578"/>
      <c r="BG142" s="578"/>
      <c r="BH142" s="578"/>
      <c r="BI142" s="578"/>
      <c r="BJ142" s="578"/>
      <c r="BK142" s="578"/>
      <c r="BL142" s="578"/>
      <c r="BM142" s="578"/>
      <c r="BN142" s="578"/>
      <c r="BO142" s="578"/>
      <c r="BP142" s="578"/>
      <c r="BQ142" s="578"/>
      <c r="BR142" s="578"/>
      <c r="BS142" s="578"/>
      <c r="BT142" s="578"/>
      <c r="BU142" s="578"/>
      <c r="BV142" s="578"/>
      <c r="BW142" s="578"/>
      <c r="BX142" s="578"/>
      <c r="BY142" s="578"/>
      <c r="BZ142" s="578"/>
      <c r="CA142" s="578"/>
      <c r="CB142" s="578"/>
      <c r="CC142" s="578"/>
      <c r="CD142" s="578"/>
      <c r="CE142" s="578"/>
      <c r="CF142" s="578"/>
      <c r="CG142" s="578"/>
      <c r="CH142" s="578"/>
      <c r="CI142" s="578"/>
      <c r="CJ142" s="578"/>
      <c r="CK142" s="578"/>
      <c r="CL142" s="578"/>
      <c r="CM142" s="578"/>
      <c r="CN142" s="578"/>
      <c r="CO142" s="578"/>
      <c r="CP142" s="578"/>
      <c r="CQ142" s="578"/>
      <c r="CR142" s="578"/>
      <c r="CS142" s="578"/>
      <c r="CT142" s="578"/>
      <c r="CU142" s="578"/>
      <c r="CV142" s="578"/>
      <c r="CW142" s="578"/>
      <c r="CX142" s="578"/>
      <c r="CY142" s="578"/>
      <c r="CZ142" s="578"/>
      <c r="DA142" s="578"/>
      <c r="DB142" s="578"/>
      <c r="DC142" s="578"/>
      <c r="DD142" s="578"/>
      <c r="DE142" s="578"/>
      <c r="DF142" s="578"/>
      <c r="DG142" s="578"/>
      <c r="DH142" s="578"/>
      <c r="DI142" s="578"/>
      <c r="DJ142" s="578"/>
      <c r="DK142" s="578"/>
      <c r="DL142" s="578"/>
      <c r="DM142" s="578"/>
      <c r="DN142" s="578"/>
      <c r="DO142" s="578"/>
      <c r="DP142" s="578"/>
      <c r="DQ142" s="578"/>
      <c r="DR142" s="578"/>
      <c r="DS142" s="578"/>
      <c r="DT142" s="578"/>
      <c r="DU142" s="578"/>
      <c r="DV142" s="578"/>
      <c r="DW142" s="578"/>
      <c r="DX142" s="578"/>
      <c r="DY142" s="578"/>
      <c r="DZ142" s="578"/>
      <c r="EA142" s="578"/>
      <c r="EB142" s="578"/>
      <c r="EC142" s="578"/>
      <c r="ED142" s="578"/>
      <c r="EE142" s="578"/>
      <c r="EF142" s="578"/>
      <c r="EG142" s="578"/>
      <c r="EH142" s="578"/>
      <c r="EI142" s="578"/>
      <c r="EJ142" s="578"/>
      <c r="EK142" s="578"/>
      <c r="EL142" s="578"/>
      <c r="EM142" s="578"/>
      <c r="EN142" s="578"/>
      <c r="EO142" s="578"/>
      <c r="EP142" s="578"/>
      <c r="EQ142" s="578"/>
      <c r="ER142" s="578"/>
      <c r="ES142" s="578"/>
      <c r="ET142" s="578"/>
      <c r="EU142" s="578"/>
      <c r="EV142" s="578"/>
      <c r="EW142" s="578"/>
      <c r="EX142" s="578"/>
      <c r="EY142" s="578"/>
      <c r="EZ142" s="578"/>
      <c r="FA142" s="578"/>
      <c r="FB142" s="578"/>
      <c r="FC142" s="578"/>
      <c r="FD142" s="578"/>
      <c r="FE142" s="578"/>
      <c r="FF142" s="578"/>
      <c r="FG142" s="578"/>
      <c r="FH142" s="578"/>
      <c r="FI142" s="578"/>
      <c r="FJ142" s="578"/>
      <c r="FK142" s="578"/>
      <c r="FL142" s="578"/>
      <c r="FM142" s="578"/>
      <c r="FN142" s="578"/>
      <c r="FO142" s="578"/>
      <c r="FP142" s="578"/>
      <c r="FQ142" s="578"/>
      <c r="FR142" s="578"/>
      <c r="FS142" s="578"/>
      <c r="FT142" s="578"/>
      <c r="FU142" s="578"/>
      <c r="FV142" s="578"/>
      <c r="FW142" s="578"/>
      <c r="FX142" s="578"/>
      <c r="FY142" s="578"/>
      <c r="FZ142" s="578"/>
      <c r="GA142" s="578"/>
      <c r="GB142" s="578"/>
      <c r="GC142" s="578"/>
      <c r="GD142" s="578"/>
      <c r="GE142" s="578"/>
      <c r="GF142" s="578"/>
      <c r="GG142" s="578"/>
      <c r="GH142" s="578"/>
      <c r="GI142" s="578"/>
      <c r="GJ142" s="578"/>
      <c r="GK142" s="578"/>
      <c r="GL142" s="578"/>
      <c r="GM142" s="578"/>
      <c r="GN142" s="578"/>
      <c r="GO142" s="578"/>
      <c r="GP142" s="578"/>
      <c r="GQ142" s="578"/>
      <c r="GR142" s="578"/>
      <c r="GS142" s="578"/>
      <c r="GT142" s="578"/>
      <c r="GU142" s="578"/>
      <c r="GV142" s="578"/>
      <c r="GW142" s="578"/>
      <c r="GX142" s="578"/>
      <c r="GY142" s="578"/>
      <c r="GZ142" s="578"/>
      <c r="HA142" s="578"/>
      <c r="HB142" s="578"/>
      <c r="HC142" s="578"/>
      <c r="HD142" s="578"/>
      <c r="HE142" s="578"/>
      <c r="HF142" s="578"/>
      <c r="HG142" s="578"/>
      <c r="HH142" s="578"/>
      <c r="HI142" s="578"/>
      <c r="HJ142" s="578"/>
      <c r="HK142" s="578"/>
      <c r="HL142" s="578"/>
      <c r="HM142" s="578"/>
      <c r="HN142" s="578"/>
      <c r="HO142" s="578"/>
      <c r="HP142" s="578"/>
      <c r="HQ142" s="578"/>
      <c r="HR142" s="578"/>
      <c r="HS142" s="578"/>
      <c r="HT142" s="578"/>
      <c r="HU142" s="578"/>
      <c r="HV142" s="578"/>
      <c r="HW142" s="578"/>
      <c r="HX142" s="578"/>
      <c r="HY142" s="578"/>
      <c r="HZ142" s="578"/>
      <c r="IA142" s="578"/>
      <c r="IB142" s="578"/>
      <c r="IC142" s="578"/>
      <c r="ID142" s="578"/>
      <c r="IE142" s="578"/>
      <c r="IF142" s="578"/>
      <c r="IG142" s="578"/>
      <c r="IH142" s="578"/>
      <c r="II142" s="578"/>
      <c r="IJ142" s="578"/>
      <c r="IK142" s="578"/>
      <c r="IL142" s="578"/>
      <c r="IM142" s="578"/>
      <c r="IN142" s="578"/>
      <c r="IO142" s="578"/>
      <c r="IP142" s="578"/>
      <c r="IQ142" s="578"/>
      <c r="IR142" s="578"/>
      <c r="IS142" s="578"/>
      <c r="IT142" s="578"/>
      <c r="IU142" s="578"/>
      <c r="IV142" s="578"/>
      <c r="IW142" s="578"/>
      <c r="IX142" s="578"/>
      <c r="IY142" s="578"/>
      <c r="IZ142" s="578"/>
      <c r="JA142" s="578"/>
      <c r="JB142" s="578"/>
      <c r="JC142" s="578"/>
      <c r="JD142" s="578"/>
      <c r="JE142" s="578"/>
      <c r="JF142" s="578"/>
      <c r="JG142" s="578"/>
      <c r="JH142" s="578"/>
      <c r="JI142" s="578"/>
      <c r="JJ142" s="578"/>
      <c r="JK142" s="578"/>
      <c r="JL142" s="578"/>
      <c r="JM142" s="578"/>
      <c r="JN142" s="578"/>
      <c r="JO142" s="578"/>
    </row>
    <row r="143" spans="1:16384" s="579" customFormat="1" ht="168.75" customHeight="1" x14ac:dyDescent="0.25">
      <c r="A143" s="596">
        <v>114</v>
      </c>
      <c r="B143" s="775" t="s">
        <v>414</v>
      </c>
      <c r="C143" s="597">
        <v>80101706</v>
      </c>
      <c r="D143" s="598" t="s">
        <v>398</v>
      </c>
      <c r="E143" s="597" t="s">
        <v>88</v>
      </c>
      <c r="F143" s="597">
        <v>1</v>
      </c>
      <c r="G143" s="599" t="s">
        <v>94</v>
      </c>
      <c r="H143" s="780" t="s">
        <v>480</v>
      </c>
      <c r="I143" s="597" t="s">
        <v>78</v>
      </c>
      <c r="J143" s="597" t="s">
        <v>85</v>
      </c>
      <c r="K143" s="597" t="s">
        <v>705</v>
      </c>
      <c r="L143" s="601">
        <v>13632500</v>
      </c>
      <c r="M143" s="602">
        <v>13632500</v>
      </c>
      <c r="N143" s="603" t="s">
        <v>332</v>
      </c>
      <c r="O143" s="603" t="s">
        <v>50</v>
      </c>
      <c r="P143" s="679" t="s">
        <v>422</v>
      </c>
      <c r="Q143" s="680"/>
      <c r="R143" s="691" t="s">
        <v>625</v>
      </c>
      <c r="S143" s="722" t="s">
        <v>626</v>
      </c>
      <c r="T143" s="698">
        <v>42755</v>
      </c>
      <c r="U143" s="697" t="s">
        <v>627</v>
      </c>
      <c r="V143" s="699" t="s">
        <v>493</v>
      </c>
      <c r="W143" s="696">
        <v>13632500</v>
      </c>
      <c r="X143" s="590"/>
      <c r="Y143" s="696">
        <v>13632500</v>
      </c>
      <c r="Z143" s="696">
        <v>13632500</v>
      </c>
      <c r="AA143" s="697" t="s">
        <v>628</v>
      </c>
      <c r="AB143" s="589"/>
      <c r="AC143" s="589"/>
      <c r="AD143" s="589"/>
      <c r="AE143" s="589"/>
      <c r="AF143" s="589"/>
      <c r="AG143" s="589"/>
      <c r="AH143" s="697" t="s">
        <v>563</v>
      </c>
      <c r="AI143" s="698">
        <v>42755</v>
      </c>
      <c r="AJ143" s="698">
        <v>42859</v>
      </c>
      <c r="AK143" s="699" t="s">
        <v>527</v>
      </c>
      <c r="AL143" s="723" t="s">
        <v>393</v>
      </c>
      <c r="AM143" s="805"/>
      <c r="AN143" s="806"/>
      <c r="AO143" s="806"/>
      <c r="AP143" s="806"/>
      <c r="AQ143" s="806"/>
      <c r="AR143" s="807"/>
      <c r="AS143" s="807"/>
      <c r="AT143" s="808"/>
      <c r="AU143" s="808"/>
      <c r="AV143" s="808"/>
      <c r="AW143" s="808"/>
      <c r="AX143" s="808"/>
      <c r="AY143" s="808"/>
      <c r="AZ143" s="808"/>
      <c r="BA143" s="808"/>
      <c r="BB143" s="578"/>
      <c r="BC143" s="578"/>
      <c r="BD143" s="578"/>
      <c r="BE143" s="578"/>
      <c r="BF143" s="578"/>
      <c r="BG143" s="578"/>
      <c r="BH143" s="578"/>
      <c r="BI143" s="578"/>
      <c r="BJ143" s="578"/>
      <c r="BK143" s="578"/>
      <c r="BL143" s="578"/>
      <c r="BM143" s="578"/>
      <c r="BN143" s="578"/>
      <c r="BO143" s="578"/>
      <c r="BP143" s="578"/>
      <c r="BQ143" s="578"/>
      <c r="BR143" s="578"/>
      <c r="BS143" s="578"/>
      <c r="BT143" s="578"/>
      <c r="BU143" s="578"/>
      <c r="BV143" s="578"/>
      <c r="BW143" s="578"/>
      <c r="BX143" s="578"/>
      <c r="BY143" s="578"/>
      <c r="BZ143" s="578"/>
      <c r="CA143" s="578"/>
      <c r="CB143" s="578"/>
      <c r="CC143" s="578"/>
      <c r="CD143" s="578"/>
      <c r="CE143" s="578"/>
      <c r="CF143" s="578"/>
      <c r="CG143" s="578"/>
      <c r="CH143" s="578"/>
      <c r="CI143" s="578"/>
      <c r="CJ143" s="578"/>
      <c r="CK143" s="578"/>
      <c r="CL143" s="578"/>
      <c r="CM143" s="578"/>
      <c r="CN143" s="578"/>
      <c r="CO143" s="578"/>
      <c r="CP143" s="578"/>
      <c r="CQ143" s="578"/>
      <c r="CR143" s="578"/>
      <c r="CS143" s="578"/>
      <c r="CT143" s="578"/>
      <c r="CU143" s="578"/>
      <c r="CV143" s="578"/>
      <c r="CW143" s="578"/>
      <c r="CX143" s="578"/>
      <c r="CY143" s="578"/>
      <c r="CZ143" s="578"/>
      <c r="DA143" s="578"/>
      <c r="DB143" s="578"/>
      <c r="DC143" s="578"/>
      <c r="DD143" s="578"/>
      <c r="DE143" s="578"/>
      <c r="DF143" s="578"/>
      <c r="DG143" s="578"/>
      <c r="DH143" s="578"/>
      <c r="DI143" s="578"/>
      <c r="DJ143" s="578"/>
      <c r="DK143" s="578"/>
      <c r="DL143" s="578"/>
      <c r="DM143" s="578"/>
      <c r="DN143" s="578"/>
      <c r="DO143" s="578"/>
      <c r="DP143" s="578"/>
      <c r="DQ143" s="578"/>
      <c r="DR143" s="578"/>
      <c r="DS143" s="578"/>
      <c r="DT143" s="578"/>
      <c r="DU143" s="578"/>
      <c r="DV143" s="578"/>
      <c r="DW143" s="578"/>
      <c r="DX143" s="578"/>
      <c r="DY143" s="578"/>
      <c r="DZ143" s="578"/>
      <c r="EA143" s="578"/>
      <c r="EB143" s="578"/>
      <c r="EC143" s="578"/>
      <c r="ED143" s="578"/>
      <c r="EE143" s="578"/>
      <c r="EF143" s="578"/>
      <c r="EG143" s="578"/>
      <c r="EH143" s="578"/>
      <c r="EI143" s="578"/>
      <c r="EJ143" s="578"/>
      <c r="EK143" s="578"/>
      <c r="EL143" s="578"/>
      <c r="EM143" s="578"/>
      <c r="EN143" s="578"/>
      <c r="EO143" s="578"/>
      <c r="EP143" s="578"/>
      <c r="EQ143" s="578"/>
      <c r="ER143" s="578"/>
      <c r="ES143" s="578"/>
      <c r="ET143" s="578"/>
      <c r="EU143" s="578"/>
      <c r="EV143" s="578"/>
      <c r="EW143" s="578"/>
      <c r="EX143" s="578"/>
      <c r="EY143" s="578"/>
      <c r="EZ143" s="578"/>
      <c r="FA143" s="578"/>
      <c r="FB143" s="578"/>
      <c r="FC143" s="578"/>
      <c r="FD143" s="578"/>
      <c r="FE143" s="578"/>
      <c r="FF143" s="578"/>
      <c r="FG143" s="578"/>
      <c r="FH143" s="578"/>
      <c r="FI143" s="578"/>
      <c r="FJ143" s="578"/>
      <c r="FK143" s="578"/>
      <c r="FL143" s="578"/>
      <c r="FM143" s="578"/>
      <c r="FN143" s="578"/>
      <c r="FO143" s="578"/>
      <c r="FP143" s="578"/>
      <c r="FQ143" s="578"/>
      <c r="FR143" s="578"/>
      <c r="FS143" s="578"/>
      <c r="FT143" s="578"/>
      <c r="FU143" s="578"/>
      <c r="FV143" s="578"/>
      <c r="FW143" s="578"/>
      <c r="FX143" s="578"/>
      <c r="FY143" s="578"/>
      <c r="FZ143" s="578"/>
      <c r="GA143" s="578"/>
      <c r="GB143" s="578"/>
      <c r="GC143" s="578"/>
      <c r="GD143" s="578"/>
      <c r="GE143" s="578"/>
      <c r="GF143" s="578"/>
      <c r="GG143" s="578"/>
      <c r="GH143" s="578"/>
      <c r="GI143" s="578"/>
      <c r="GJ143" s="578"/>
      <c r="GK143" s="578"/>
      <c r="GL143" s="578"/>
      <c r="GM143" s="578"/>
      <c r="GN143" s="578"/>
      <c r="GO143" s="578"/>
      <c r="GP143" s="578"/>
      <c r="GQ143" s="578"/>
      <c r="GR143" s="578"/>
      <c r="GS143" s="578"/>
      <c r="GT143" s="578"/>
      <c r="GU143" s="578"/>
      <c r="GV143" s="578"/>
      <c r="GW143" s="578"/>
      <c r="GX143" s="578"/>
      <c r="GY143" s="578"/>
      <c r="GZ143" s="578"/>
      <c r="HA143" s="578"/>
      <c r="HB143" s="578"/>
      <c r="HC143" s="578"/>
      <c r="HD143" s="578"/>
      <c r="HE143" s="578"/>
      <c r="HF143" s="578"/>
      <c r="HG143" s="578"/>
      <c r="HH143" s="578"/>
      <c r="HI143" s="578"/>
      <c r="HJ143" s="578"/>
      <c r="HK143" s="578"/>
      <c r="HL143" s="578"/>
      <c r="HM143" s="578"/>
      <c r="HN143" s="578"/>
      <c r="HO143" s="578"/>
      <c r="HP143" s="578"/>
      <c r="HQ143" s="578"/>
      <c r="HR143" s="578"/>
      <c r="HS143" s="578"/>
      <c r="HT143" s="578"/>
      <c r="HU143" s="578"/>
      <c r="HV143" s="578"/>
      <c r="HW143" s="578"/>
      <c r="HX143" s="578"/>
      <c r="HY143" s="578"/>
      <c r="HZ143" s="578"/>
      <c r="IA143" s="578"/>
      <c r="IB143" s="578"/>
      <c r="IC143" s="578"/>
      <c r="ID143" s="578"/>
      <c r="IE143" s="578"/>
      <c r="IF143" s="578"/>
      <c r="IG143" s="578"/>
      <c r="IH143" s="578"/>
      <c r="II143" s="578"/>
      <c r="IJ143" s="578"/>
      <c r="IK143" s="578"/>
      <c r="IL143" s="578"/>
      <c r="IM143" s="578"/>
      <c r="IN143" s="578"/>
      <c r="IO143" s="578"/>
      <c r="IP143" s="578"/>
      <c r="IQ143" s="578"/>
      <c r="IR143" s="578"/>
      <c r="IS143" s="578"/>
      <c r="IT143" s="578"/>
      <c r="IU143" s="578"/>
      <c r="IV143" s="578"/>
      <c r="IW143" s="578"/>
      <c r="IX143" s="578"/>
      <c r="IY143" s="578"/>
      <c r="IZ143" s="578"/>
      <c r="JA143" s="578"/>
      <c r="JB143" s="578"/>
      <c r="JC143" s="578"/>
      <c r="JD143" s="578"/>
      <c r="JE143" s="578"/>
      <c r="JF143" s="578"/>
      <c r="JG143" s="578"/>
      <c r="JH143" s="578"/>
      <c r="JI143" s="578"/>
      <c r="JJ143" s="578"/>
      <c r="JK143" s="578"/>
      <c r="JL143" s="578"/>
      <c r="JM143" s="578"/>
      <c r="JN143" s="578"/>
      <c r="JO143" s="578"/>
    </row>
    <row r="144" spans="1:16384" s="579" customFormat="1" ht="168.75" customHeight="1" x14ac:dyDescent="0.25">
      <c r="A144" s="596">
        <v>115</v>
      </c>
      <c r="B144" s="597" t="s">
        <v>270</v>
      </c>
      <c r="C144" s="597">
        <v>80101706</v>
      </c>
      <c r="D144" s="598" t="s">
        <v>405</v>
      </c>
      <c r="E144" s="597" t="s">
        <v>88</v>
      </c>
      <c r="F144" s="597">
        <v>1</v>
      </c>
      <c r="G144" s="599" t="s">
        <v>94</v>
      </c>
      <c r="H144" s="780" t="s">
        <v>484</v>
      </c>
      <c r="I144" s="597" t="s">
        <v>78</v>
      </c>
      <c r="J144" s="597" t="s">
        <v>85</v>
      </c>
      <c r="K144" s="597" t="s">
        <v>705</v>
      </c>
      <c r="L144" s="601">
        <v>51198000</v>
      </c>
      <c r="M144" s="602">
        <v>51198000</v>
      </c>
      <c r="N144" s="603" t="s">
        <v>332</v>
      </c>
      <c r="O144" s="603" t="s">
        <v>50</v>
      </c>
      <c r="P144" s="679" t="s">
        <v>784</v>
      </c>
      <c r="Q144" s="680"/>
      <c r="R144" s="691" t="s">
        <v>595</v>
      </c>
      <c r="S144" s="722" t="s">
        <v>596</v>
      </c>
      <c r="T144" s="698">
        <v>42753</v>
      </c>
      <c r="U144" s="697" t="s">
        <v>597</v>
      </c>
      <c r="V144" s="699" t="s">
        <v>493</v>
      </c>
      <c r="W144" s="696">
        <v>50159200</v>
      </c>
      <c r="X144" s="590"/>
      <c r="Y144" s="696">
        <v>50159200</v>
      </c>
      <c r="Z144" s="696">
        <v>50159200</v>
      </c>
      <c r="AA144" s="697" t="s">
        <v>598</v>
      </c>
      <c r="AB144" s="589"/>
      <c r="AC144" s="589"/>
      <c r="AD144" s="589"/>
      <c r="AE144" s="589"/>
      <c r="AF144" s="589"/>
      <c r="AG144" s="589"/>
      <c r="AH144" s="697" t="s">
        <v>556</v>
      </c>
      <c r="AI144" s="698">
        <v>42753</v>
      </c>
      <c r="AJ144" s="698">
        <v>43091</v>
      </c>
      <c r="AK144" s="699" t="s">
        <v>591</v>
      </c>
      <c r="AL144" s="723" t="s">
        <v>592</v>
      </c>
      <c r="AM144" s="805"/>
      <c r="AN144" s="806"/>
      <c r="AO144" s="806"/>
      <c r="AP144" s="806"/>
      <c r="AQ144" s="806"/>
      <c r="AR144" s="807"/>
      <c r="AS144" s="807"/>
      <c r="AT144" s="808"/>
      <c r="AU144" s="808"/>
      <c r="AV144" s="808"/>
      <c r="AW144" s="808"/>
      <c r="AX144" s="808"/>
      <c r="AY144" s="808"/>
      <c r="AZ144" s="808"/>
      <c r="BA144" s="808"/>
      <c r="BB144" s="578"/>
      <c r="BC144" s="578"/>
      <c r="BD144" s="578"/>
      <c r="BE144" s="578"/>
      <c r="BF144" s="578"/>
      <c r="BG144" s="578"/>
      <c r="BH144" s="578"/>
      <c r="BI144" s="578"/>
      <c r="BJ144" s="578"/>
      <c r="BK144" s="578"/>
      <c r="BL144" s="578"/>
      <c r="BM144" s="578"/>
      <c r="BN144" s="578"/>
      <c r="BO144" s="578"/>
      <c r="BP144" s="578"/>
      <c r="BQ144" s="578"/>
      <c r="BR144" s="578"/>
      <c r="BS144" s="578"/>
      <c r="BT144" s="578"/>
      <c r="BU144" s="578"/>
      <c r="BV144" s="578"/>
      <c r="BW144" s="578"/>
      <c r="BX144" s="578"/>
      <c r="BY144" s="578"/>
      <c r="BZ144" s="578"/>
      <c r="CA144" s="578"/>
      <c r="CB144" s="578"/>
      <c r="CC144" s="578"/>
      <c r="CD144" s="578"/>
      <c r="CE144" s="578"/>
      <c r="CF144" s="578"/>
      <c r="CG144" s="578"/>
      <c r="CH144" s="578"/>
      <c r="CI144" s="578"/>
      <c r="CJ144" s="578"/>
      <c r="CK144" s="578"/>
      <c r="CL144" s="578"/>
      <c r="CM144" s="578"/>
      <c r="CN144" s="578"/>
      <c r="CO144" s="578"/>
      <c r="CP144" s="578"/>
      <c r="CQ144" s="578"/>
      <c r="CR144" s="578"/>
      <c r="CS144" s="578"/>
      <c r="CT144" s="578"/>
      <c r="CU144" s="578"/>
      <c r="CV144" s="578"/>
      <c r="CW144" s="578"/>
      <c r="CX144" s="578"/>
      <c r="CY144" s="578"/>
      <c r="CZ144" s="578"/>
      <c r="DA144" s="578"/>
      <c r="DB144" s="578"/>
      <c r="DC144" s="578"/>
      <c r="DD144" s="578"/>
      <c r="DE144" s="578"/>
      <c r="DF144" s="578"/>
      <c r="DG144" s="578"/>
      <c r="DH144" s="578"/>
      <c r="DI144" s="578"/>
      <c r="DJ144" s="578"/>
      <c r="DK144" s="578"/>
      <c r="DL144" s="578"/>
      <c r="DM144" s="578"/>
      <c r="DN144" s="578"/>
      <c r="DO144" s="578"/>
      <c r="DP144" s="578"/>
      <c r="DQ144" s="578"/>
      <c r="DR144" s="578"/>
      <c r="DS144" s="578"/>
      <c r="DT144" s="578"/>
      <c r="DU144" s="578"/>
      <c r="DV144" s="578"/>
      <c r="DW144" s="578"/>
      <c r="DX144" s="578"/>
      <c r="DY144" s="578"/>
      <c r="DZ144" s="578"/>
      <c r="EA144" s="578"/>
      <c r="EB144" s="578"/>
      <c r="EC144" s="578"/>
      <c r="ED144" s="578"/>
      <c r="EE144" s="578"/>
      <c r="EF144" s="578"/>
      <c r="EG144" s="578"/>
      <c r="EH144" s="578"/>
      <c r="EI144" s="578"/>
      <c r="EJ144" s="578"/>
      <c r="EK144" s="578"/>
      <c r="EL144" s="578"/>
      <c r="EM144" s="578"/>
      <c r="EN144" s="578"/>
      <c r="EO144" s="578"/>
      <c r="EP144" s="578"/>
      <c r="EQ144" s="578"/>
      <c r="ER144" s="578"/>
      <c r="ES144" s="578"/>
      <c r="ET144" s="578"/>
      <c r="EU144" s="578"/>
      <c r="EV144" s="578"/>
      <c r="EW144" s="578"/>
      <c r="EX144" s="578"/>
      <c r="EY144" s="578"/>
      <c r="EZ144" s="578"/>
      <c r="FA144" s="578"/>
      <c r="FB144" s="578"/>
      <c r="FC144" s="578"/>
      <c r="FD144" s="578"/>
      <c r="FE144" s="578"/>
      <c r="FF144" s="578"/>
      <c r="FG144" s="578"/>
      <c r="FH144" s="578"/>
      <c r="FI144" s="578"/>
      <c r="FJ144" s="578"/>
      <c r="FK144" s="578"/>
      <c r="FL144" s="578"/>
      <c r="FM144" s="578"/>
      <c r="FN144" s="578"/>
      <c r="FO144" s="578"/>
      <c r="FP144" s="578"/>
      <c r="FQ144" s="578"/>
      <c r="FR144" s="578"/>
      <c r="FS144" s="578"/>
      <c r="FT144" s="578"/>
      <c r="FU144" s="578"/>
      <c r="FV144" s="578"/>
      <c r="FW144" s="578"/>
      <c r="FX144" s="578"/>
      <c r="FY144" s="578"/>
      <c r="FZ144" s="578"/>
      <c r="GA144" s="578"/>
      <c r="GB144" s="578"/>
      <c r="GC144" s="578"/>
      <c r="GD144" s="578"/>
      <c r="GE144" s="578"/>
      <c r="GF144" s="578"/>
      <c r="GG144" s="578"/>
      <c r="GH144" s="578"/>
      <c r="GI144" s="578"/>
      <c r="GJ144" s="578"/>
      <c r="GK144" s="578"/>
      <c r="GL144" s="578"/>
      <c r="GM144" s="578"/>
      <c r="GN144" s="578"/>
      <c r="GO144" s="578"/>
      <c r="GP144" s="578"/>
      <c r="GQ144" s="578"/>
      <c r="GR144" s="578"/>
      <c r="GS144" s="578"/>
      <c r="GT144" s="578"/>
      <c r="GU144" s="578"/>
      <c r="GV144" s="578"/>
      <c r="GW144" s="578"/>
      <c r="GX144" s="578"/>
      <c r="GY144" s="578"/>
      <c r="GZ144" s="578"/>
      <c r="HA144" s="578"/>
      <c r="HB144" s="578"/>
      <c r="HC144" s="578"/>
      <c r="HD144" s="578"/>
      <c r="HE144" s="578"/>
      <c r="HF144" s="578"/>
      <c r="HG144" s="578"/>
      <c r="HH144" s="578"/>
      <c r="HI144" s="578"/>
      <c r="HJ144" s="578"/>
      <c r="HK144" s="578"/>
      <c r="HL144" s="578"/>
      <c r="HM144" s="578"/>
      <c r="HN144" s="578"/>
      <c r="HO144" s="578"/>
      <c r="HP144" s="578"/>
      <c r="HQ144" s="578"/>
      <c r="HR144" s="578"/>
      <c r="HS144" s="578"/>
      <c r="HT144" s="578"/>
      <c r="HU144" s="578"/>
      <c r="HV144" s="578"/>
      <c r="HW144" s="578"/>
      <c r="HX144" s="578"/>
      <c r="HY144" s="578"/>
      <c r="HZ144" s="578"/>
      <c r="IA144" s="578"/>
      <c r="IB144" s="578"/>
      <c r="IC144" s="578"/>
      <c r="ID144" s="578"/>
      <c r="IE144" s="578"/>
      <c r="IF144" s="578"/>
      <c r="IG144" s="578"/>
      <c r="IH144" s="578"/>
      <c r="II144" s="578"/>
      <c r="IJ144" s="578"/>
      <c r="IK144" s="578"/>
      <c r="IL144" s="578"/>
      <c r="IM144" s="578"/>
      <c r="IN144" s="578"/>
      <c r="IO144" s="578"/>
      <c r="IP144" s="578"/>
      <c r="IQ144" s="578"/>
      <c r="IR144" s="578"/>
      <c r="IS144" s="578"/>
      <c r="IT144" s="578"/>
      <c r="IU144" s="578"/>
      <c r="IV144" s="578"/>
      <c r="IW144" s="578"/>
      <c r="IX144" s="578"/>
      <c r="IY144" s="578"/>
      <c r="IZ144" s="578"/>
      <c r="JA144" s="578"/>
      <c r="JB144" s="578"/>
      <c r="JC144" s="578"/>
      <c r="JD144" s="578"/>
      <c r="JE144" s="578"/>
      <c r="JF144" s="578"/>
      <c r="JG144" s="578"/>
      <c r="JH144" s="578"/>
      <c r="JI144" s="578"/>
      <c r="JJ144" s="578"/>
      <c r="JK144" s="578"/>
      <c r="JL144" s="578"/>
      <c r="JM144" s="578"/>
      <c r="JN144" s="578"/>
      <c r="JO144" s="578"/>
    </row>
    <row r="145" spans="1:16384" s="579" customFormat="1" ht="90" customHeight="1" x14ac:dyDescent="0.25">
      <c r="A145" s="596">
        <v>116</v>
      </c>
      <c r="B145" s="775" t="s">
        <v>394</v>
      </c>
      <c r="C145" s="597">
        <v>80101706</v>
      </c>
      <c r="D145" s="598" t="s">
        <v>409</v>
      </c>
      <c r="E145" s="597" t="s">
        <v>88</v>
      </c>
      <c r="F145" s="597">
        <v>1</v>
      </c>
      <c r="G145" s="599" t="s">
        <v>94</v>
      </c>
      <c r="H145" s="780" t="s">
        <v>480</v>
      </c>
      <c r="I145" s="597" t="s">
        <v>78</v>
      </c>
      <c r="J145" s="597" t="s">
        <v>85</v>
      </c>
      <c r="K145" s="597" t="s">
        <v>709</v>
      </c>
      <c r="L145" s="601">
        <v>18550000</v>
      </c>
      <c r="M145" s="602">
        <v>18550000</v>
      </c>
      <c r="N145" s="603" t="s">
        <v>332</v>
      </c>
      <c r="O145" s="603" t="s">
        <v>50</v>
      </c>
      <c r="P145" s="679" t="s">
        <v>52</v>
      </c>
      <c r="Q145" s="680"/>
      <c r="R145" s="691" t="s">
        <v>763</v>
      </c>
      <c r="S145" s="691" t="s">
        <v>808</v>
      </c>
      <c r="T145" s="692">
        <v>42768</v>
      </c>
      <c r="U145" s="693" t="s">
        <v>809</v>
      </c>
      <c r="V145" s="694" t="s">
        <v>493</v>
      </c>
      <c r="W145" s="695">
        <v>15900000</v>
      </c>
      <c r="X145" s="590"/>
      <c r="Y145" s="736">
        <f>W145</f>
        <v>15900000</v>
      </c>
      <c r="Z145" s="736">
        <f>W145</f>
        <v>15900000</v>
      </c>
      <c r="AA145" s="697" t="s">
        <v>810</v>
      </c>
      <c r="AB145" s="697" t="s">
        <v>742</v>
      </c>
      <c r="AC145" s="698">
        <v>42768</v>
      </c>
      <c r="AD145" s="698">
        <v>42856</v>
      </c>
      <c r="AE145" s="699" t="s">
        <v>811</v>
      </c>
      <c r="AF145" s="810" t="s">
        <v>394</v>
      </c>
      <c r="AG145" s="589"/>
      <c r="AH145" s="697" t="s">
        <v>742</v>
      </c>
      <c r="AI145" s="698">
        <v>42768</v>
      </c>
      <c r="AJ145" s="698">
        <v>42856</v>
      </c>
      <c r="AK145" s="699" t="s">
        <v>811</v>
      </c>
      <c r="AL145" s="700" t="s">
        <v>394</v>
      </c>
      <c r="AM145" s="805"/>
      <c r="AN145" s="806"/>
      <c r="AO145" s="806"/>
      <c r="AP145" s="806"/>
      <c r="AQ145" s="806"/>
      <c r="AR145" s="807"/>
      <c r="AS145" s="807"/>
      <c r="AT145" s="808"/>
      <c r="AU145" s="808"/>
      <c r="AV145" s="808"/>
      <c r="AW145" s="808"/>
      <c r="AX145" s="808"/>
      <c r="AY145" s="808"/>
      <c r="AZ145" s="808"/>
      <c r="BA145" s="808"/>
      <c r="BB145" s="578"/>
      <c r="BC145" s="578"/>
      <c r="BD145" s="578"/>
      <c r="BE145" s="578"/>
      <c r="BF145" s="578"/>
      <c r="BG145" s="578"/>
      <c r="BH145" s="578"/>
      <c r="BI145" s="578"/>
      <c r="BJ145" s="578"/>
      <c r="BK145" s="578"/>
      <c r="BL145" s="578"/>
      <c r="BM145" s="578"/>
      <c r="BN145" s="578"/>
      <c r="BO145" s="578"/>
      <c r="BP145" s="578"/>
      <c r="BQ145" s="578"/>
      <c r="BR145" s="578"/>
      <c r="BS145" s="578"/>
      <c r="BT145" s="578"/>
      <c r="BU145" s="578"/>
      <c r="BV145" s="578"/>
      <c r="BW145" s="578"/>
      <c r="BX145" s="578"/>
      <c r="BY145" s="578"/>
      <c r="BZ145" s="578"/>
      <c r="CA145" s="578"/>
      <c r="CB145" s="578"/>
      <c r="CC145" s="578"/>
      <c r="CD145" s="578"/>
      <c r="CE145" s="578"/>
      <c r="CF145" s="578"/>
      <c r="CG145" s="578"/>
      <c r="CH145" s="578"/>
      <c r="CI145" s="578"/>
      <c r="CJ145" s="578"/>
      <c r="CK145" s="578"/>
      <c r="CL145" s="578"/>
      <c r="CM145" s="578"/>
      <c r="CN145" s="578"/>
      <c r="CO145" s="578"/>
      <c r="CP145" s="578"/>
      <c r="CQ145" s="578"/>
      <c r="CR145" s="578"/>
      <c r="CS145" s="578"/>
      <c r="CT145" s="578"/>
      <c r="CU145" s="578"/>
      <c r="CV145" s="578"/>
      <c r="CW145" s="578"/>
      <c r="CX145" s="578"/>
      <c r="CY145" s="578"/>
      <c r="CZ145" s="578"/>
      <c r="DA145" s="578"/>
      <c r="DB145" s="578"/>
      <c r="DC145" s="578"/>
      <c r="DD145" s="578"/>
      <c r="DE145" s="578"/>
      <c r="DF145" s="578"/>
      <c r="DG145" s="578"/>
      <c r="DH145" s="578"/>
      <c r="DI145" s="578"/>
      <c r="DJ145" s="578"/>
      <c r="DK145" s="578"/>
      <c r="DL145" s="578"/>
      <c r="DM145" s="578"/>
      <c r="DN145" s="578"/>
      <c r="DO145" s="578"/>
      <c r="DP145" s="578"/>
      <c r="DQ145" s="578"/>
      <c r="DR145" s="578"/>
      <c r="DS145" s="578"/>
      <c r="DT145" s="578"/>
      <c r="DU145" s="578"/>
      <c r="DV145" s="578"/>
      <c r="DW145" s="578"/>
      <c r="DX145" s="578"/>
      <c r="DY145" s="578"/>
      <c r="DZ145" s="578"/>
      <c r="EA145" s="578"/>
      <c r="EB145" s="578"/>
      <c r="EC145" s="578"/>
      <c r="ED145" s="578"/>
      <c r="EE145" s="578"/>
      <c r="EF145" s="578"/>
      <c r="EG145" s="578"/>
      <c r="EH145" s="578"/>
      <c r="EI145" s="578"/>
      <c r="EJ145" s="578"/>
      <c r="EK145" s="578"/>
      <c r="EL145" s="578"/>
      <c r="EM145" s="578"/>
      <c r="EN145" s="578"/>
      <c r="EO145" s="578"/>
      <c r="EP145" s="578"/>
      <c r="EQ145" s="578"/>
      <c r="ER145" s="578"/>
      <c r="ES145" s="578"/>
      <c r="ET145" s="578"/>
      <c r="EU145" s="578"/>
      <c r="EV145" s="578"/>
      <c r="EW145" s="578"/>
      <c r="EX145" s="578"/>
      <c r="EY145" s="578"/>
      <c r="EZ145" s="578"/>
      <c r="FA145" s="578"/>
      <c r="FB145" s="578"/>
      <c r="FC145" s="578"/>
      <c r="FD145" s="578"/>
      <c r="FE145" s="578"/>
      <c r="FF145" s="578"/>
      <c r="FG145" s="578"/>
      <c r="FH145" s="578"/>
      <c r="FI145" s="578"/>
      <c r="FJ145" s="578"/>
      <c r="FK145" s="578"/>
      <c r="FL145" s="578"/>
      <c r="FM145" s="578"/>
      <c r="FN145" s="578"/>
      <c r="FO145" s="578"/>
      <c r="FP145" s="578"/>
      <c r="FQ145" s="578"/>
      <c r="FR145" s="578"/>
      <c r="FS145" s="578"/>
      <c r="FT145" s="578"/>
      <c r="FU145" s="578"/>
      <c r="FV145" s="578"/>
      <c r="FW145" s="578"/>
      <c r="FX145" s="578"/>
      <c r="FY145" s="578"/>
      <c r="FZ145" s="578"/>
      <c r="GA145" s="578"/>
      <c r="GB145" s="578"/>
      <c r="GC145" s="578"/>
      <c r="GD145" s="578"/>
      <c r="GE145" s="578"/>
      <c r="GF145" s="578"/>
      <c r="GG145" s="578"/>
      <c r="GH145" s="578"/>
      <c r="GI145" s="578"/>
      <c r="GJ145" s="578"/>
      <c r="GK145" s="578"/>
      <c r="GL145" s="578"/>
      <c r="GM145" s="578"/>
      <c r="GN145" s="578"/>
      <c r="GO145" s="578"/>
      <c r="GP145" s="578"/>
      <c r="GQ145" s="578"/>
      <c r="GR145" s="578"/>
      <c r="GS145" s="578"/>
      <c r="GT145" s="578"/>
      <c r="GU145" s="578"/>
      <c r="GV145" s="578"/>
      <c r="GW145" s="578"/>
      <c r="GX145" s="578"/>
      <c r="GY145" s="578"/>
      <c r="GZ145" s="578"/>
      <c r="HA145" s="578"/>
      <c r="HB145" s="578"/>
      <c r="HC145" s="578"/>
      <c r="HD145" s="578"/>
      <c r="HE145" s="578"/>
      <c r="HF145" s="578"/>
      <c r="HG145" s="578"/>
      <c r="HH145" s="578"/>
      <c r="HI145" s="578"/>
      <c r="HJ145" s="578"/>
      <c r="HK145" s="578"/>
      <c r="HL145" s="578"/>
      <c r="HM145" s="578"/>
      <c r="HN145" s="578"/>
      <c r="HO145" s="578"/>
      <c r="HP145" s="578"/>
      <c r="HQ145" s="578"/>
      <c r="HR145" s="578"/>
      <c r="HS145" s="578"/>
      <c r="HT145" s="578"/>
      <c r="HU145" s="578"/>
      <c r="HV145" s="578"/>
      <c r="HW145" s="578"/>
      <c r="HX145" s="578"/>
      <c r="HY145" s="578"/>
      <c r="HZ145" s="578"/>
      <c r="IA145" s="578"/>
      <c r="IB145" s="578"/>
      <c r="IC145" s="578"/>
      <c r="ID145" s="578"/>
      <c r="IE145" s="578"/>
      <c r="IF145" s="578"/>
      <c r="IG145" s="578"/>
      <c r="IH145" s="578"/>
      <c r="II145" s="578"/>
      <c r="IJ145" s="578"/>
      <c r="IK145" s="578"/>
      <c r="IL145" s="578"/>
      <c r="IM145" s="578"/>
      <c r="IN145" s="578"/>
      <c r="IO145" s="578"/>
      <c r="IP145" s="578"/>
      <c r="IQ145" s="578"/>
      <c r="IR145" s="578"/>
      <c r="IS145" s="578"/>
      <c r="IT145" s="578"/>
      <c r="IU145" s="578"/>
      <c r="IV145" s="578"/>
      <c r="IW145" s="578"/>
      <c r="IX145" s="578"/>
      <c r="IY145" s="578"/>
      <c r="IZ145" s="578"/>
      <c r="JA145" s="578"/>
      <c r="JB145" s="578"/>
      <c r="JC145" s="578"/>
      <c r="JD145" s="578"/>
      <c r="JE145" s="578"/>
      <c r="JF145" s="578"/>
      <c r="JG145" s="578"/>
      <c r="JH145" s="578"/>
      <c r="JI145" s="578"/>
      <c r="JJ145" s="578"/>
      <c r="JK145" s="578"/>
      <c r="JL145" s="578"/>
      <c r="JM145" s="578"/>
      <c r="JN145" s="578"/>
      <c r="JO145" s="578"/>
    </row>
    <row r="146" spans="1:16384" s="579" customFormat="1" ht="187.5" customHeight="1" x14ac:dyDescent="0.25">
      <c r="A146" s="596">
        <v>117</v>
      </c>
      <c r="B146" s="597" t="s">
        <v>270</v>
      </c>
      <c r="C146" s="597">
        <v>80101706</v>
      </c>
      <c r="D146" s="598" t="s">
        <v>405</v>
      </c>
      <c r="E146" s="597" t="s">
        <v>88</v>
      </c>
      <c r="F146" s="597">
        <v>1</v>
      </c>
      <c r="G146" s="599" t="s">
        <v>94</v>
      </c>
      <c r="H146" s="780" t="s">
        <v>484</v>
      </c>
      <c r="I146" s="597" t="s">
        <v>78</v>
      </c>
      <c r="J146" s="597" t="s">
        <v>85</v>
      </c>
      <c r="K146" s="597" t="s">
        <v>705</v>
      </c>
      <c r="L146" s="601">
        <v>80902500</v>
      </c>
      <c r="M146" s="602">
        <v>80902500</v>
      </c>
      <c r="N146" s="603" t="s">
        <v>332</v>
      </c>
      <c r="O146" s="603" t="s">
        <v>50</v>
      </c>
      <c r="P146" s="679" t="s">
        <v>784</v>
      </c>
      <c r="Q146" s="680"/>
      <c r="R146" s="691" t="s">
        <v>612</v>
      </c>
      <c r="S146" s="722" t="s">
        <v>613</v>
      </c>
      <c r="T146" s="698">
        <v>42754</v>
      </c>
      <c r="U146" s="697" t="s">
        <v>614</v>
      </c>
      <c r="V146" s="699" t="s">
        <v>493</v>
      </c>
      <c r="W146" s="696">
        <v>79261000</v>
      </c>
      <c r="X146" s="590"/>
      <c r="Y146" s="696">
        <v>79261000</v>
      </c>
      <c r="Z146" s="696">
        <v>79261000</v>
      </c>
      <c r="AA146" s="697" t="s">
        <v>615</v>
      </c>
      <c r="AB146" s="589"/>
      <c r="AC146" s="589"/>
      <c r="AD146" s="589"/>
      <c r="AE146" s="589"/>
      <c r="AF146" s="589"/>
      <c r="AG146" s="589"/>
      <c r="AH146" s="697" t="s">
        <v>556</v>
      </c>
      <c r="AI146" s="698">
        <v>42754</v>
      </c>
      <c r="AJ146" s="698">
        <v>43091</v>
      </c>
      <c r="AK146" s="699" t="s">
        <v>591</v>
      </c>
      <c r="AL146" s="723" t="s">
        <v>592</v>
      </c>
      <c r="AM146" s="805"/>
      <c r="AN146" s="806"/>
      <c r="AO146" s="806"/>
      <c r="AP146" s="806"/>
      <c r="AQ146" s="806"/>
      <c r="AR146" s="807"/>
      <c r="AS146" s="807"/>
      <c r="AT146" s="808"/>
      <c r="AU146" s="808"/>
      <c r="AV146" s="808"/>
      <c r="AW146" s="808"/>
      <c r="AX146" s="808"/>
      <c r="AY146" s="808"/>
      <c r="AZ146" s="808"/>
      <c r="BA146" s="808"/>
      <c r="BB146" s="578"/>
      <c r="BC146" s="578"/>
      <c r="BD146" s="578"/>
      <c r="BE146" s="578"/>
      <c r="BF146" s="578"/>
      <c r="BG146" s="578"/>
      <c r="BH146" s="578"/>
      <c r="BI146" s="578"/>
      <c r="BJ146" s="578"/>
      <c r="BK146" s="578"/>
      <c r="BL146" s="578"/>
      <c r="BM146" s="578"/>
      <c r="BN146" s="578"/>
      <c r="BO146" s="578"/>
      <c r="BP146" s="578"/>
      <c r="BQ146" s="578"/>
      <c r="BR146" s="578"/>
      <c r="BS146" s="578"/>
      <c r="BT146" s="578"/>
      <c r="BU146" s="578"/>
      <c r="BV146" s="578"/>
      <c r="BW146" s="578"/>
      <c r="BX146" s="578"/>
      <c r="BY146" s="578"/>
      <c r="BZ146" s="578"/>
      <c r="CA146" s="578"/>
      <c r="CB146" s="578"/>
      <c r="CC146" s="578"/>
      <c r="CD146" s="578"/>
      <c r="CE146" s="578"/>
      <c r="CF146" s="578"/>
      <c r="CG146" s="578"/>
      <c r="CH146" s="578"/>
      <c r="CI146" s="578"/>
      <c r="CJ146" s="578"/>
      <c r="CK146" s="578"/>
      <c r="CL146" s="578"/>
      <c r="CM146" s="578"/>
      <c r="CN146" s="578"/>
      <c r="CO146" s="578"/>
      <c r="CP146" s="578"/>
      <c r="CQ146" s="578"/>
      <c r="CR146" s="578"/>
      <c r="CS146" s="578"/>
      <c r="CT146" s="578"/>
      <c r="CU146" s="578"/>
      <c r="CV146" s="578"/>
      <c r="CW146" s="578"/>
      <c r="CX146" s="578"/>
      <c r="CY146" s="578"/>
      <c r="CZ146" s="578"/>
      <c r="DA146" s="578"/>
      <c r="DB146" s="578"/>
      <c r="DC146" s="578"/>
      <c r="DD146" s="578"/>
      <c r="DE146" s="578"/>
      <c r="DF146" s="578"/>
      <c r="DG146" s="578"/>
      <c r="DH146" s="578"/>
      <c r="DI146" s="578"/>
      <c r="DJ146" s="578"/>
      <c r="DK146" s="578"/>
      <c r="DL146" s="578"/>
      <c r="DM146" s="578"/>
      <c r="DN146" s="578"/>
      <c r="DO146" s="578"/>
      <c r="DP146" s="578"/>
      <c r="DQ146" s="578"/>
      <c r="DR146" s="578"/>
      <c r="DS146" s="578"/>
      <c r="DT146" s="578"/>
      <c r="DU146" s="578"/>
      <c r="DV146" s="578"/>
      <c r="DW146" s="578"/>
      <c r="DX146" s="578"/>
      <c r="DY146" s="578"/>
      <c r="DZ146" s="578"/>
      <c r="EA146" s="578"/>
      <c r="EB146" s="578"/>
      <c r="EC146" s="578"/>
      <c r="ED146" s="578"/>
      <c r="EE146" s="578"/>
      <c r="EF146" s="578"/>
      <c r="EG146" s="578"/>
      <c r="EH146" s="578"/>
      <c r="EI146" s="578"/>
      <c r="EJ146" s="578"/>
      <c r="EK146" s="578"/>
      <c r="EL146" s="578"/>
      <c r="EM146" s="578"/>
      <c r="EN146" s="578"/>
      <c r="EO146" s="578"/>
      <c r="EP146" s="578"/>
      <c r="EQ146" s="578"/>
      <c r="ER146" s="578"/>
      <c r="ES146" s="578"/>
      <c r="ET146" s="578"/>
      <c r="EU146" s="578"/>
      <c r="EV146" s="578"/>
      <c r="EW146" s="578"/>
      <c r="EX146" s="578"/>
      <c r="EY146" s="578"/>
      <c r="EZ146" s="578"/>
      <c r="FA146" s="578"/>
      <c r="FB146" s="578"/>
      <c r="FC146" s="578"/>
      <c r="FD146" s="578"/>
      <c r="FE146" s="578"/>
      <c r="FF146" s="578"/>
      <c r="FG146" s="578"/>
      <c r="FH146" s="578"/>
      <c r="FI146" s="578"/>
      <c r="FJ146" s="578"/>
      <c r="FK146" s="578"/>
      <c r="FL146" s="578"/>
      <c r="FM146" s="578"/>
      <c r="FN146" s="578"/>
      <c r="FO146" s="578"/>
      <c r="FP146" s="578"/>
      <c r="FQ146" s="578"/>
      <c r="FR146" s="578"/>
      <c r="FS146" s="578"/>
      <c r="FT146" s="578"/>
      <c r="FU146" s="578"/>
      <c r="FV146" s="578"/>
      <c r="FW146" s="578"/>
      <c r="FX146" s="578"/>
      <c r="FY146" s="578"/>
      <c r="FZ146" s="578"/>
      <c r="GA146" s="578"/>
      <c r="GB146" s="578"/>
      <c r="GC146" s="578"/>
      <c r="GD146" s="578"/>
      <c r="GE146" s="578"/>
      <c r="GF146" s="578"/>
      <c r="GG146" s="578"/>
      <c r="GH146" s="578"/>
      <c r="GI146" s="578"/>
      <c r="GJ146" s="578"/>
      <c r="GK146" s="578"/>
      <c r="GL146" s="578"/>
      <c r="GM146" s="578"/>
      <c r="GN146" s="578"/>
      <c r="GO146" s="578"/>
      <c r="GP146" s="578"/>
      <c r="GQ146" s="578"/>
      <c r="GR146" s="578"/>
      <c r="GS146" s="578"/>
      <c r="GT146" s="578"/>
      <c r="GU146" s="578"/>
      <c r="GV146" s="578"/>
      <c r="GW146" s="578"/>
      <c r="GX146" s="578"/>
      <c r="GY146" s="578"/>
      <c r="GZ146" s="578"/>
      <c r="HA146" s="578"/>
      <c r="HB146" s="578"/>
      <c r="HC146" s="578"/>
      <c r="HD146" s="578"/>
      <c r="HE146" s="578"/>
      <c r="HF146" s="578"/>
      <c r="HG146" s="578"/>
      <c r="HH146" s="578"/>
      <c r="HI146" s="578"/>
      <c r="HJ146" s="578"/>
      <c r="HK146" s="578"/>
      <c r="HL146" s="578"/>
      <c r="HM146" s="578"/>
      <c r="HN146" s="578"/>
      <c r="HO146" s="578"/>
      <c r="HP146" s="578"/>
      <c r="HQ146" s="578"/>
      <c r="HR146" s="578"/>
      <c r="HS146" s="578"/>
      <c r="HT146" s="578"/>
      <c r="HU146" s="578"/>
      <c r="HV146" s="578"/>
      <c r="HW146" s="578"/>
      <c r="HX146" s="578"/>
      <c r="HY146" s="578"/>
      <c r="HZ146" s="578"/>
      <c r="IA146" s="578"/>
      <c r="IB146" s="578"/>
      <c r="IC146" s="578"/>
      <c r="ID146" s="578"/>
      <c r="IE146" s="578"/>
      <c r="IF146" s="578"/>
      <c r="IG146" s="578"/>
      <c r="IH146" s="578"/>
      <c r="II146" s="578"/>
      <c r="IJ146" s="578"/>
      <c r="IK146" s="578"/>
      <c r="IL146" s="578"/>
      <c r="IM146" s="578"/>
      <c r="IN146" s="578"/>
      <c r="IO146" s="578"/>
      <c r="IP146" s="578"/>
      <c r="IQ146" s="578"/>
      <c r="IR146" s="578"/>
      <c r="IS146" s="578"/>
      <c r="IT146" s="578"/>
      <c r="IU146" s="578"/>
      <c r="IV146" s="578"/>
      <c r="IW146" s="578"/>
      <c r="IX146" s="578"/>
      <c r="IY146" s="578"/>
      <c r="IZ146" s="578"/>
      <c r="JA146" s="578"/>
      <c r="JB146" s="578"/>
      <c r="JC146" s="578"/>
      <c r="JD146" s="578"/>
      <c r="JE146" s="578"/>
      <c r="JF146" s="578"/>
      <c r="JG146" s="578"/>
      <c r="JH146" s="578"/>
      <c r="JI146" s="578"/>
      <c r="JJ146" s="578"/>
      <c r="JK146" s="578"/>
      <c r="JL146" s="578"/>
      <c r="JM146" s="578"/>
      <c r="JN146" s="578"/>
      <c r="JO146" s="578"/>
    </row>
    <row r="147" spans="1:16384" s="579" customFormat="1" ht="150" customHeight="1" x14ac:dyDescent="0.25">
      <c r="A147" s="596">
        <v>118</v>
      </c>
      <c r="B147" s="597" t="s">
        <v>270</v>
      </c>
      <c r="C147" s="597">
        <v>80101706</v>
      </c>
      <c r="D147" s="598" t="s">
        <v>408</v>
      </c>
      <c r="E147" s="597" t="s">
        <v>88</v>
      </c>
      <c r="F147" s="597">
        <v>1</v>
      </c>
      <c r="G147" s="599" t="s">
        <v>94</v>
      </c>
      <c r="H147" s="780" t="s">
        <v>484</v>
      </c>
      <c r="I147" s="597" t="s">
        <v>78</v>
      </c>
      <c r="J147" s="597" t="s">
        <v>85</v>
      </c>
      <c r="K147" s="597" t="s">
        <v>705</v>
      </c>
      <c r="L147" s="601">
        <v>19377500</v>
      </c>
      <c r="M147" s="602">
        <v>19377500</v>
      </c>
      <c r="N147" s="603" t="s">
        <v>332</v>
      </c>
      <c r="O147" s="603" t="s">
        <v>50</v>
      </c>
      <c r="P147" s="679" t="s">
        <v>784</v>
      </c>
      <c r="Q147" s="680"/>
      <c r="R147" s="691" t="s">
        <v>593</v>
      </c>
      <c r="S147" s="722" t="s">
        <v>594</v>
      </c>
      <c r="T147" s="698">
        <v>42753</v>
      </c>
      <c r="U147" s="697" t="s">
        <v>589</v>
      </c>
      <c r="V147" s="699" t="s">
        <v>561</v>
      </c>
      <c r="W147" s="696">
        <v>18984350</v>
      </c>
      <c r="X147" s="590"/>
      <c r="Y147" s="696">
        <v>18984350</v>
      </c>
      <c r="Z147" s="696">
        <v>18984350</v>
      </c>
      <c r="AA147" s="697" t="s">
        <v>590</v>
      </c>
      <c r="AB147" s="589"/>
      <c r="AC147" s="589"/>
      <c r="AD147" s="589"/>
      <c r="AE147" s="589"/>
      <c r="AF147" s="589"/>
      <c r="AG147" s="589"/>
      <c r="AH147" s="697" t="s">
        <v>556</v>
      </c>
      <c r="AI147" s="698">
        <v>42753</v>
      </c>
      <c r="AJ147" s="698">
        <v>43091</v>
      </c>
      <c r="AK147" s="699" t="s">
        <v>591</v>
      </c>
      <c r="AL147" s="723" t="s">
        <v>592</v>
      </c>
      <c r="AM147" s="805"/>
      <c r="AN147" s="806"/>
      <c r="AO147" s="806"/>
      <c r="AP147" s="806"/>
      <c r="AQ147" s="806"/>
      <c r="AR147" s="807"/>
      <c r="AS147" s="807"/>
      <c r="AT147" s="808"/>
      <c r="AU147" s="808"/>
      <c r="AV147" s="808"/>
      <c r="AW147" s="808"/>
      <c r="AX147" s="808"/>
      <c r="AY147" s="808"/>
      <c r="AZ147" s="808"/>
      <c r="BA147" s="808"/>
      <c r="BB147" s="578"/>
      <c r="BC147" s="578"/>
      <c r="BD147" s="578"/>
      <c r="BE147" s="578"/>
      <c r="BF147" s="578"/>
      <c r="BG147" s="578"/>
      <c r="BH147" s="578"/>
      <c r="BI147" s="578"/>
      <c r="BJ147" s="578"/>
      <c r="BK147" s="578"/>
      <c r="BL147" s="578"/>
      <c r="BM147" s="578"/>
      <c r="BN147" s="578"/>
      <c r="BO147" s="578"/>
      <c r="BP147" s="578"/>
      <c r="BQ147" s="578"/>
      <c r="BR147" s="578"/>
      <c r="BS147" s="578"/>
      <c r="BT147" s="578"/>
      <c r="BU147" s="578"/>
      <c r="BV147" s="578"/>
      <c r="BW147" s="578"/>
      <c r="BX147" s="578"/>
      <c r="BY147" s="578"/>
      <c r="BZ147" s="578"/>
      <c r="CA147" s="578"/>
      <c r="CB147" s="578"/>
      <c r="CC147" s="578"/>
      <c r="CD147" s="578"/>
      <c r="CE147" s="578"/>
      <c r="CF147" s="578"/>
      <c r="CG147" s="578"/>
      <c r="CH147" s="578"/>
      <c r="CI147" s="578"/>
      <c r="CJ147" s="578"/>
      <c r="CK147" s="578"/>
      <c r="CL147" s="578"/>
      <c r="CM147" s="578"/>
      <c r="CN147" s="578"/>
      <c r="CO147" s="578"/>
      <c r="CP147" s="578"/>
      <c r="CQ147" s="578"/>
      <c r="CR147" s="578"/>
      <c r="CS147" s="578"/>
      <c r="CT147" s="578"/>
      <c r="CU147" s="578"/>
      <c r="CV147" s="578"/>
      <c r="CW147" s="578"/>
      <c r="CX147" s="578"/>
      <c r="CY147" s="578"/>
      <c r="CZ147" s="578"/>
      <c r="DA147" s="578"/>
      <c r="DB147" s="578"/>
      <c r="DC147" s="578"/>
      <c r="DD147" s="578"/>
      <c r="DE147" s="578"/>
      <c r="DF147" s="578"/>
      <c r="DG147" s="578"/>
      <c r="DH147" s="578"/>
      <c r="DI147" s="578"/>
      <c r="DJ147" s="578"/>
      <c r="DK147" s="578"/>
      <c r="DL147" s="578"/>
      <c r="DM147" s="578"/>
      <c r="DN147" s="578"/>
      <c r="DO147" s="578"/>
      <c r="DP147" s="578"/>
      <c r="DQ147" s="578"/>
      <c r="DR147" s="578"/>
      <c r="DS147" s="578"/>
      <c r="DT147" s="578"/>
      <c r="DU147" s="578"/>
      <c r="DV147" s="578"/>
      <c r="DW147" s="578"/>
      <c r="DX147" s="578"/>
      <c r="DY147" s="578"/>
      <c r="DZ147" s="578"/>
      <c r="EA147" s="578"/>
      <c r="EB147" s="578"/>
      <c r="EC147" s="578"/>
      <c r="ED147" s="578"/>
      <c r="EE147" s="578"/>
      <c r="EF147" s="578"/>
      <c r="EG147" s="578"/>
      <c r="EH147" s="578"/>
      <c r="EI147" s="578"/>
      <c r="EJ147" s="578"/>
      <c r="EK147" s="578"/>
      <c r="EL147" s="578"/>
      <c r="EM147" s="578"/>
      <c r="EN147" s="578"/>
      <c r="EO147" s="578"/>
      <c r="EP147" s="578"/>
      <c r="EQ147" s="578"/>
      <c r="ER147" s="578"/>
      <c r="ES147" s="578"/>
      <c r="ET147" s="578"/>
      <c r="EU147" s="578"/>
      <c r="EV147" s="578"/>
      <c r="EW147" s="578"/>
      <c r="EX147" s="578"/>
      <c r="EY147" s="578"/>
      <c r="EZ147" s="578"/>
      <c r="FA147" s="578"/>
      <c r="FB147" s="578"/>
      <c r="FC147" s="578"/>
      <c r="FD147" s="578"/>
      <c r="FE147" s="578"/>
      <c r="FF147" s="578"/>
      <c r="FG147" s="578"/>
      <c r="FH147" s="578"/>
      <c r="FI147" s="578"/>
      <c r="FJ147" s="578"/>
      <c r="FK147" s="578"/>
      <c r="FL147" s="578"/>
      <c r="FM147" s="578"/>
      <c r="FN147" s="578"/>
      <c r="FO147" s="578"/>
      <c r="FP147" s="578"/>
      <c r="FQ147" s="578"/>
      <c r="FR147" s="578"/>
      <c r="FS147" s="578"/>
      <c r="FT147" s="578"/>
      <c r="FU147" s="578"/>
      <c r="FV147" s="578"/>
      <c r="FW147" s="578"/>
      <c r="FX147" s="578"/>
      <c r="FY147" s="578"/>
      <c r="FZ147" s="578"/>
      <c r="GA147" s="578"/>
      <c r="GB147" s="578"/>
      <c r="GC147" s="578"/>
      <c r="GD147" s="578"/>
      <c r="GE147" s="578"/>
      <c r="GF147" s="578"/>
      <c r="GG147" s="578"/>
      <c r="GH147" s="578"/>
      <c r="GI147" s="578"/>
      <c r="GJ147" s="578"/>
      <c r="GK147" s="578"/>
      <c r="GL147" s="578"/>
      <c r="GM147" s="578"/>
      <c r="GN147" s="578"/>
      <c r="GO147" s="578"/>
      <c r="GP147" s="578"/>
      <c r="GQ147" s="578"/>
      <c r="GR147" s="578"/>
      <c r="GS147" s="578"/>
      <c r="GT147" s="578"/>
      <c r="GU147" s="578"/>
      <c r="GV147" s="578"/>
      <c r="GW147" s="578"/>
      <c r="GX147" s="578"/>
      <c r="GY147" s="578"/>
      <c r="GZ147" s="578"/>
      <c r="HA147" s="578"/>
      <c r="HB147" s="578"/>
      <c r="HC147" s="578"/>
      <c r="HD147" s="578"/>
      <c r="HE147" s="578"/>
      <c r="HF147" s="578"/>
      <c r="HG147" s="578"/>
      <c r="HH147" s="578"/>
      <c r="HI147" s="578"/>
      <c r="HJ147" s="578"/>
      <c r="HK147" s="578"/>
      <c r="HL147" s="578"/>
      <c r="HM147" s="578"/>
      <c r="HN147" s="578"/>
      <c r="HO147" s="578"/>
      <c r="HP147" s="578"/>
      <c r="HQ147" s="578"/>
      <c r="HR147" s="578"/>
      <c r="HS147" s="578"/>
      <c r="HT147" s="578"/>
      <c r="HU147" s="578"/>
      <c r="HV147" s="578"/>
      <c r="HW147" s="578"/>
      <c r="HX147" s="578"/>
      <c r="HY147" s="578"/>
      <c r="HZ147" s="578"/>
      <c r="IA147" s="578"/>
      <c r="IB147" s="578"/>
      <c r="IC147" s="578"/>
      <c r="ID147" s="578"/>
      <c r="IE147" s="578"/>
      <c r="IF147" s="578"/>
      <c r="IG147" s="578"/>
      <c r="IH147" s="578"/>
      <c r="II147" s="578"/>
      <c r="IJ147" s="578"/>
      <c r="IK147" s="578"/>
      <c r="IL147" s="578"/>
      <c r="IM147" s="578"/>
      <c r="IN147" s="578"/>
      <c r="IO147" s="578"/>
      <c r="IP147" s="578"/>
      <c r="IQ147" s="578"/>
      <c r="IR147" s="578"/>
      <c r="IS147" s="578"/>
      <c r="IT147" s="578"/>
      <c r="IU147" s="578"/>
      <c r="IV147" s="578"/>
      <c r="IW147" s="578"/>
      <c r="IX147" s="578"/>
      <c r="IY147" s="578"/>
      <c r="IZ147" s="578"/>
      <c r="JA147" s="578"/>
      <c r="JB147" s="578"/>
      <c r="JC147" s="578"/>
      <c r="JD147" s="578"/>
      <c r="JE147" s="578"/>
      <c r="JF147" s="578"/>
      <c r="JG147" s="578"/>
      <c r="JH147" s="578"/>
      <c r="JI147" s="578"/>
      <c r="JJ147" s="578"/>
      <c r="JK147" s="578"/>
      <c r="JL147" s="578"/>
      <c r="JM147" s="578"/>
      <c r="JN147" s="578"/>
      <c r="JO147" s="578"/>
    </row>
    <row r="148" spans="1:16384" s="579" customFormat="1" ht="96.75" customHeight="1" x14ac:dyDescent="0.25">
      <c r="A148" s="596">
        <v>119</v>
      </c>
      <c r="B148" s="775" t="s">
        <v>415</v>
      </c>
      <c r="C148" s="597">
        <v>80101706</v>
      </c>
      <c r="D148" s="598" t="s">
        <v>400</v>
      </c>
      <c r="E148" s="597" t="s">
        <v>88</v>
      </c>
      <c r="F148" s="597">
        <v>1</v>
      </c>
      <c r="G148" s="599" t="s">
        <v>94</v>
      </c>
      <c r="H148" s="780" t="s">
        <v>480</v>
      </c>
      <c r="I148" s="597" t="s">
        <v>78</v>
      </c>
      <c r="J148" s="597" t="s">
        <v>85</v>
      </c>
      <c r="K148" s="597" t="s">
        <v>705</v>
      </c>
      <c r="L148" s="601">
        <v>16751000</v>
      </c>
      <c r="M148" s="602">
        <v>16751000</v>
      </c>
      <c r="N148" s="603" t="s">
        <v>332</v>
      </c>
      <c r="O148" s="603" t="s">
        <v>50</v>
      </c>
      <c r="P148" s="679" t="s">
        <v>425</v>
      </c>
      <c r="Q148" s="680"/>
      <c r="R148" s="691" t="s">
        <v>704</v>
      </c>
      <c r="S148" s="691" t="s">
        <v>703</v>
      </c>
      <c r="T148" s="692">
        <v>42762</v>
      </c>
      <c r="U148" s="693" t="s">
        <v>860</v>
      </c>
      <c r="V148" s="694" t="s">
        <v>493</v>
      </c>
      <c r="W148" s="695">
        <v>16751000</v>
      </c>
      <c r="X148" s="590"/>
      <c r="Y148" s="696">
        <v>16751000</v>
      </c>
      <c r="Z148" s="696">
        <v>16751000</v>
      </c>
      <c r="AA148" s="697" t="s">
        <v>861</v>
      </c>
      <c r="AB148" s="697"/>
      <c r="AC148" s="698"/>
      <c r="AD148" s="698"/>
      <c r="AE148" s="699"/>
      <c r="AF148" s="819"/>
      <c r="AG148" s="589"/>
      <c r="AH148" s="697" t="s">
        <v>862</v>
      </c>
      <c r="AI148" s="698">
        <v>42762</v>
      </c>
      <c r="AJ148" s="698">
        <v>42866</v>
      </c>
      <c r="AK148" s="699" t="s">
        <v>659</v>
      </c>
      <c r="AL148" s="700" t="s">
        <v>393</v>
      </c>
      <c r="AM148" s="805"/>
      <c r="AN148" s="806"/>
      <c r="AO148" s="806"/>
      <c r="AP148" s="806"/>
      <c r="AQ148" s="806"/>
      <c r="AR148" s="807"/>
      <c r="AS148" s="807"/>
      <c r="AT148" s="808"/>
      <c r="AU148" s="808"/>
      <c r="AV148" s="808"/>
      <c r="AW148" s="808"/>
      <c r="AX148" s="808"/>
      <c r="AY148" s="808"/>
      <c r="AZ148" s="808"/>
      <c r="BA148" s="808"/>
      <c r="BB148" s="578"/>
      <c r="BC148" s="578"/>
      <c r="BD148" s="578"/>
      <c r="BE148" s="578"/>
      <c r="BF148" s="578"/>
      <c r="BG148" s="578"/>
      <c r="BH148" s="578"/>
      <c r="BI148" s="578"/>
      <c r="BJ148" s="578"/>
      <c r="BK148" s="578"/>
      <c r="BL148" s="578"/>
      <c r="BM148" s="578"/>
      <c r="BN148" s="578"/>
      <c r="BO148" s="578"/>
      <c r="BP148" s="578"/>
      <c r="BQ148" s="578"/>
      <c r="BR148" s="578"/>
      <c r="BS148" s="578"/>
      <c r="BT148" s="578"/>
      <c r="BU148" s="578"/>
      <c r="BV148" s="578"/>
      <c r="BW148" s="578"/>
      <c r="BX148" s="578"/>
      <c r="BY148" s="578"/>
      <c r="BZ148" s="578"/>
      <c r="CA148" s="578"/>
      <c r="CB148" s="578"/>
      <c r="CC148" s="578"/>
      <c r="CD148" s="578"/>
      <c r="CE148" s="578"/>
      <c r="CF148" s="578"/>
      <c r="CG148" s="578"/>
      <c r="CH148" s="578"/>
      <c r="CI148" s="578"/>
      <c r="CJ148" s="578"/>
      <c r="CK148" s="578"/>
      <c r="CL148" s="578"/>
      <c r="CM148" s="578"/>
      <c r="CN148" s="578"/>
      <c r="CO148" s="578"/>
      <c r="CP148" s="578"/>
      <c r="CQ148" s="578"/>
      <c r="CR148" s="578"/>
      <c r="CS148" s="578"/>
      <c r="CT148" s="578"/>
      <c r="CU148" s="578"/>
      <c r="CV148" s="578"/>
      <c r="CW148" s="578"/>
      <c r="CX148" s="578"/>
      <c r="CY148" s="578"/>
      <c r="CZ148" s="578"/>
      <c r="DA148" s="578"/>
      <c r="DB148" s="578"/>
      <c r="DC148" s="578"/>
      <c r="DD148" s="578"/>
      <c r="DE148" s="578"/>
      <c r="DF148" s="578"/>
      <c r="DG148" s="578"/>
      <c r="DH148" s="578"/>
      <c r="DI148" s="578"/>
      <c r="DJ148" s="578"/>
      <c r="DK148" s="578"/>
      <c r="DL148" s="578"/>
      <c r="DM148" s="578"/>
      <c r="DN148" s="578"/>
      <c r="DO148" s="578"/>
      <c r="DP148" s="578"/>
      <c r="DQ148" s="578"/>
      <c r="DR148" s="578"/>
      <c r="DS148" s="578"/>
      <c r="DT148" s="578"/>
      <c r="DU148" s="578"/>
      <c r="DV148" s="578"/>
      <c r="DW148" s="578"/>
      <c r="DX148" s="578"/>
      <c r="DY148" s="578"/>
      <c r="DZ148" s="578"/>
      <c r="EA148" s="578"/>
      <c r="EB148" s="578"/>
      <c r="EC148" s="578"/>
      <c r="ED148" s="578"/>
      <c r="EE148" s="578"/>
      <c r="EF148" s="578"/>
      <c r="EG148" s="578"/>
      <c r="EH148" s="578"/>
      <c r="EI148" s="578"/>
      <c r="EJ148" s="578"/>
      <c r="EK148" s="578"/>
      <c r="EL148" s="578"/>
      <c r="EM148" s="578"/>
      <c r="EN148" s="578"/>
      <c r="EO148" s="578"/>
      <c r="EP148" s="578"/>
      <c r="EQ148" s="578"/>
      <c r="ER148" s="578"/>
      <c r="ES148" s="578"/>
      <c r="ET148" s="578"/>
      <c r="EU148" s="578"/>
      <c r="EV148" s="578"/>
      <c r="EW148" s="578"/>
      <c r="EX148" s="578"/>
      <c r="EY148" s="578"/>
      <c r="EZ148" s="578"/>
      <c r="FA148" s="578"/>
      <c r="FB148" s="578"/>
      <c r="FC148" s="578"/>
      <c r="FD148" s="578"/>
      <c r="FE148" s="578"/>
      <c r="FF148" s="578"/>
      <c r="FG148" s="578"/>
      <c r="FH148" s="578"/>
      <c r="FI148" s="578"/>
      <c r="FJ148" s="578"/>
      <c r="FK148" s="578"/>
      <c r="FL148" s="578"/>
      <c r="FM148" s="578"/>
      <c r="FN148" s="578"/>
      <c r="FO148" s="578"/>
      <c r="FP148" s="578"/>
      <c r="FQ148" s="578"/>
      <c r="FR148" s="578"/>
      <c r="FS148" s="578"/>
      <c r="FT148" s="578"/>
      <c r="FU148" s="578"/>
      <c r="FV148" s="578"/>
      <c r="FW148" s="578"/>
      <c r="FX148" s="578"/>
      <c r="FY148" s="578"/>
      <c r="FZ148" s="578"/>
      <c r="GA148" s="578"/>
      <c r="GB148" s="578"/>
      <c r="GC148" s="578"/>
      <c r="GD148" s="578"/>
      <c r="GE148" s="578"/>
      <c r="GF148" s="578"/>
      <c r="GG148" s="578"/>
      <c r="GH148" s="578"/>
      <c r="GI148" s="578"/>
      <c r="GJ148" s="578"/>
      <c r="GK148" s="578"/>
      <c r="GL148" s="578"/>
      <c r="GM148" s="578"/>
      <c r="GN148" s="578"/>
      <c r="GO148" s="578"/>
      <c r="GP148" s="578"/>
      <c r="GQ148" s="578"/>
      <c r="GR148" s="578"/>
      <c r="GS148" s="578"/>
      <c r="GT148" s="578"/>
      <c r="GU148" s="578"/>
      <c r="GV148" s="578"/>
      <c r="GW148" s="578"/>
      <c r="GX148" s="578"/>
      <c r="GY148" s="578"/>
      <c r="GZ148" s="578"/>
      <c r="HA148" s="578"/>
      <c r="HB148" s="578"/>
      <c r="HC148" s="578"/>
      <c r="HD148" s="578"/>
      <c r="HE148" s="578"/>
      <c r="HF148" s="578"/>
      <c r="HG148" s="578"/>
      <c r="HH148" s="578"/>
      <c r="HI148" s="578"/>
      <c r="HJ148" s="578"/>
      <c r="HK148" s="578"/>
      <c r="HL148" s="578"/>
      <c r="HM148" s="578"/>
      <c r="HN148" s="578"/>
      <c r="HO148" s="578"/>
      <c r="HP148" s="578"/>
      <c r="HQ148" s="578"/>
      <c r="HR148" s="578"/>
      <c r="HS148" s="578"/>
      <c r="HT148" s="578"/>
      <c r="HU148" s="578"/>
      <c r="HV148" s="578"/>
      <c r="HW148" s="578"/>
      <c r="HX148" s="578"/>
      <c r="HY148" s="578"/>
      <c r="HZ148" s="578"/>
      <c r="IA148" s="578"/>
      <c r="IB148" s="578"/>
      <c r="IC148" s="578"/>
      <c r="ID148" s="578"/>
      <c r="IE148" s="578"/>
      <c r="IF148" s="578"/>
      <c r="IG148" s="578"/>
      <c r="IH148" s="578"/>
      <c r="II148" s="578"/>
      <c r="IJ148" s="578"/>
      <c r="IK148" s="578"/>
      <c r="IL148" s="578"/>
      <c r="IM148" s="578"/>
      <c r="IN148" s="578"/>
      <c r="IO148" s="578"/>
      <c r="IP148" s="578"/>
      <c r="IQ148" s="578"/>
      <c r="IR148" s="578"/>
      <c r="IS148" s="578"/>
      <c r="IT148" s="578"/>
      <c r="IU148" s="578"/>
      <c r="IV148" s="578"/>
      <c r="IW148" s="578"/>
      <c r="IX148" s="578"/>
      <c r="IY148" s="578"/>
      <c r="IZ148" s="578"/>
      <c r="JA148" s="578"/>
      <c r="JB148" s="578"/>
      <c r="JC148" s="578"/>
      <c r="JD148" s="578"/>
      <c r="JE148" s="578"/>
      <c r="JF148" s="578"/>
      <c r="JG148" s="578"/>
      <c r="JH148" s="578"/>
      <c r="JI148" s="578"/>
      <c r="JJ148" s="578"/>
      <c r="JK148" s="578"/>
      <c r="JL148" s="578"/>
      <c r="JM148" s="578"/>
      <c r="JN148" s="578"/>
      <c r="JO148" s="578"/>
    </row>
    <row r="149" spans="1:16384" s="579" customFormat="1" ht="243.75" customHeight="1" x14ac:dyDescent="0.25">
      <c r="A149" s="596">
        <v>120</v>
      </c>
      <c r="B149" s="775" t="s">
        <v>394</v>
      </c>
      <c r="C149" s="597">
        <v>80101706</v>
      </c>
      <c r="D149" s="598" t="s">
        <v>409</v>
      </c>
      <c r="E149" s="597" t="s">
        <v>88</v>
      </c>
      <c r="F149" s="597">
        <v>1</v>
      </c>
      <c r="G149" s="599" t="s">
        <v>94</v>
      </c>
      <c r="H149" s="780" t="s">
        <v>484</v>
      </c>
      <c r="I149" s="597" t="s">
        <v>78</v>
      </c>
      <c r="J149" s="597" t="s">
        <v>85</v>
      </c>
      <c r="K149" s="597" t="s">
        <v>709</v>
      </c>
      <c r="L149" s="601">
        <v>74865000</v>
      </c>
      <c r="M149" s="602">
        <v>74865000</v>
      </c>
      <c r="N149" s="603" t="s">
        <v>332</v>
      </c>
      <c r="O149" s="603" t="s">
        <v>50</v>
      </c>
      <c r="P149" s="679" t="s">
        <v>52</v>
      </c>
      <c r="Q149" s="680"/>
      <c r="R149" s="691" t="s">
        <v>648</v>
      </c>
      <c r="S149" s="722" t="s">
        <v>649</v>
      </c>
      <c r="T149" s="698">
        <v>42759</v>
      </c>
      <c r="U149" s="697" t="s">
        <v>643</v>
      </c>
      <c r="V149" s="699" t="s">
        <v>493</v>
      </c>
      <c r="W149" s="696">
        <v>71610000</v>
      </c>
      <c r="X149" s="590"/>
      <c r="Y149" s="696">
        <v>71610000</v>
      </c>
      <c r="Z149" s="696">
        <v>71610000</v>
      </c>
      <c r="AA149" s="697" t="s">
        <v>644</v>
      </c>
      <c r="AB149" s="589"/>
      <c r="AC149" s="589"/>
      <c r="AD149" s="589"/>
      <c r="AE149" s="589"/>
      <c r="AF149" s="589"/>
      <c r="AG149" s="589"/>
      <c r="AH149" s="697" t="s">
        <v>556</v>
      </c>
      <c r="AI149" s="698">
        <v>42759</v>
      </c>
      <c r="AJ149" s="698">
        <v>43091</v>
      </c>
      <c r="AK149" s="699" t="s">
        <v>551</v>
      </c>
      <c r="AL149" s="723" t="s">
        <v>394</v>
      </c>
      <c r="AM149" s="805"/>
      <c r="AN149" s="806"/>
      <c r="AO149" s="806"/>
      <c r="AP149" s="806"/>
      <c r="AQ149" s="806"/>
      <c r="AR149" s="807"/>
      <c r="AS149" s="807"/>
      <c r="AT149" s="808"/>
      <c r="AU149" s="808"/>
      <c r="AV149" s="808"/>
      <c r="AW149" s="808"/>
      <c r="AX149" s="808"/>
      <c r="AY149" s="808"/>
      <c r="AZ149" s="808"/>
      <c r="BA149" s="808"/>
      <c r="BB149" s="578"/>
      <c r="BC149" s="578"/>
      <c r="BD149" s="578"/>
      <c r="BE149" s="578"/>
      <c r="BF149" s="578"/>
      <c r="BG149" s="578"/>
      <c r="BH149" s="578"/>
      <c r="BI149" s="578"/>
      <c r="BJ149" s="578"/>
      <c r="BK149" s="578"/>
      <c r="BL149" s="578"/>
      <c r="BM149" s="578"/>
      <c r="BN149" s="578"/>
      <c r="BO149" s="578"/>
      <c r="BP149" s="578"/>
      <c r="BQ149" s="578"/>
      <c r="BR149" s="578"/>
      <c r="BS149" s="578"/>
      <c r="BT149" s="578"/>
      <c r="BU149" s="578"/>
      <c r="BV149" s="578"/>
      <c r="BW149" s="578"/>
      <c r="BX149" s="578"/>
      <c r="BY149" s="578"/>
      <c r="BZ149" s="578"/>
      <c r="CA149" s="578"/>
      <c r="CB149" s="578"/>
      <c r="CC149" s="578"/>
      <c r="CD149" s="578"/>
      <c r="CE149" s="578"/>
      <c r="CF149" s="578"/>
      <c r="CG149" s="578"/>
      <c r="CH149" s="578"/>
      <c r="CI149" s="578"/>
      <c r="CJ149" s="578"/>
      <c r="CK149" s="578"/>
      <c r="CL149" s="578"/>
      <c r="CM149" s="578"/>
      <c r="CN149" s="578"/>
      <c r="CO149" s="578"/>
      <c r="CP149" s="578"/>
      <c r="CQ149" s="578"/>
      <c r="CR149" s="578"/>
      <c r="CS149" s="578"/>
      <c r="CT149" s="578"/>
      <c r="CU149" s="578"/>
      <c r="CV149" s="578"/>
      <c r="CW149" s="578"/>
      <c r="CX149" s="578"/>
      <c r="CY149" s="578"/>
      <c r="CZ149" s="578"/>
      <c r="DA149" s="578"/>
      <c r="DB149" s="578"/>
      <c r="DC149" s="578"/>
      <c r="DD149" s="578"/>
      <c r="DE149" s="578"/>
      <c r="DF149" s="578"/>
      <c r="DG149" s="578"/>
      <c r="DH149" s="578"/>
      <c r="DI149" s="578"/>
      <c r="DJ149" s="578"/>
      <c r="DK149" s="578"/>
      <c r="DL149" s="578"/>
      <c r="DM149" s="578"/>
      <c r="DN149" s="578"/>
      <c r="DO149" s="578"/>
      <c r="DP149" s="578"/>
      <c r="DQ149" s="578"/>
      <c r="DR149" s="578"/>
      <c r="DS149" s="578"/>
      <c r="DT149" s="578"/>
      <c r="DU149" s="578"/>
      <c r="DV149" s="578"/>
      <c r="DW149" s="578"/>
      <c r="DX149" s="578"/>
      <c r="DY149" s="578"/>
      <c r="DZ149" s="578"/>
      <c r="EA149" s="578"/>
      <c r="EB149" s="578"/>
      <c r="EC149" s="578"/>
      <c r="ED149" s="578"/>
      <c r="EE149" s="578"/>
      <c r="EF149" s="578"/>
      <c r="EG149" s="578"/>
      <c r="EH149" s="578"/>
      <c r="EI149" s="578"/>
      <c r="EJ149" s="578"/>
      <c r="EK149" s="578"/>
      <c r="EL149" s="578"/>
      <c r="EM149" s="578"/>
      <c r="EN149" s="578"/>
      <c r="EO149" s="578"/>
      <c r="EP149" s="578"/>
      <c r="EQ149" s="578"/>
      <c r="ER149" s="578"/>
      <c r="ES149" s="578"/>
      <c r="ET149" s="578"/>
      <c r="EU149" s="578"/>
      <c r="EV149" s="578"/>
      <c r="EW149" s="578"/>
      <c r="EX149" s="578"/>
      <c r="EY149" s="578"/>
      <c r="EZ149" s="578"/>
      <c r="FA149" s="578"/>
      <c r="FB149" s="578"/>
      <c r="FC149" s="578"/>
      <c r="FD149" s="578"/>
      <c r="FE149" s="578"/>
      <c r="FF149" s="578"/>
      <c r="FG149" s="578"/>
      <c r="FH149" s="578"/>
      <c r="FI149" s="578"/>
      <c r="FJ149" s="578"/>
      <c r="FK149" s="578"/>
      <c r="FL149" s="578"/>
      <c r="FM149" s="578"/>
      <c r="FN149" s="578"/>
      <c r="FO149" s="578"/>
      <c r="FP149" s="578"/>
      <c r="FQ149" s="578"/>
      <c r="FR149" s="578"/>
      <c r="FS149" s="578"/>
      <c r="FT149" s="578"/>
      <c r="FU149" s="578"/>
      <c r="FV149" s="578"/>
      <c r="FW149" s="578"/>
      <c r="FX149" s="578"/>
      <c r="FY149" s="578"/>
      <c r="FZ149" s="578"/>
      <c r="GA149" s="578"/>
      <c r="GB149" s="578"/>
      <c r="GC149" s="578"/>
      <c r="GD149" s="578"/>
      <c r="GE149" s="578"/>
      <c r="GF149" s="578"/>
      <c r="GG149" s="578"/>
      <c r="GH149" s="578"/>
      <c r="GI149" s="578"/>
      <c r="GJ149" s="578"/>
      <c r="GK149" s="578"/>
      <c r="GL149" s="578"/>
      <c r="GM149" s="578"/>
      <c r="GN149" s="578"/>
      <c r="GO149" s="578"/>
      <c r="GP149" s="578"/>
      <c r="GQ149" s="578"/>
      <c r="GR149" s="578"/>
      <c r="GS149" s="578"/>
      <c r="GT149" s="578"/>
      <c r="GU149" s="578"/>
      <c r="GV149" s="578"/>
      <c r="GW149" s="578"/>
      <c r="GX149" s="578"/>
      <c r="GY149" s="578"/>
      <c r="GZ149" s="578"/>
      <c r="HA149" s="578"/>
      <c r="HB149" s="578"/>
      <c r="HC149" s="578"/>
      <c r="HD149" s="578"/>
      <c r="HE149" s="578"/>
      <c r="HF149" s="578"/>
      <c r="HG149" s="578"/>
      <c r="HH149" s="578"/>
      <c r="HI149" s="578"/>
      <c r="HJ149" s="578"/>
      <c r="HK149" s="578"/>
      <c r="HL149" s="578"/>
      <c r="HM149" s="578"/>
      <c r="HN149" s="578"/>
      <c r="HO149" s="578"/>
      <c r="HP149" s="578"/>
      <c r="HQ149" s="578"/>
      <c r="HR149" s="578"/>
      <c r="HS149" s="578"/>
      <c r="HT149" s="578"/>
      <c r="HU149" s="578"/>
      <c r="HV149" s="578"/>
      <c r="HW149" s="578"/>
      <c r="HX149" s="578"/>
      <c r="HY149" s="578"/>
      <c r="HZ149" s="578"/>
      <c r="IA149" s="578"/>
      <c r="IB149" s="578"/>
      <c r="IC149" s="578"/>
      <c r="ID149" s="578"/>
      <c r="IE149" s="578"/>
      <c r="IF149" s="578"/>
      <c r="IG149" s="578"/>
      <c r="IH149" s="578"/>
      <c r="II149" s="578"/>
      <c r="IJ149" s="578"/>
      <c r="IK149" s="578"/>
      <c r="IL149" s="578"/>
      <c r="IM149" s="578"/>
      <c r="IN149" s="578"/>
      <c r="IO149" s="578"/>
      <c r="IP149" s="578"/>
      <c r="IQ149" s="578"/>
      <c r="IR149" s="578"/>
      <c r="IS149" s="578"/>
      <c r="IT149" s="578"/>
      <c r="IU149" s="578"/>
      <c r="IV149" s="578"/>
      <c r="IW149" s="578"/>
      <c r="IX149" s="578"/>
      <c r="IY149" s="578"/>
      <c r="IZ149" s="578"/>
      <c r="JA149" s="578"/>
      <c r="JB149" s="578"/>
      <c r="JC149" s="578"/>
      <c r="JD149" s="578"/>
      <c r="JE149" s="578"/>
      <c r="JF149" s="578"/>
      <c r="JG149" s="578"/>
      <c r="JH149" s="578"/>
      <c r="JI149" s="578"/>
      <c r="JJ149" s="578"/>
      <c r="JK149" s="578"/>
      <c r="JL149" s="578"/>
      <c r="JM149" s="578"/>
      <c r="JN149" s="578"/>
      <c r="JO149" s="578"/>
    </row>
    <row r="150" spans="1:16384" s="579" customFormat="1" ht="187.5" customHeight="1" x14ac:dyDescent="0.25">
      <c r="A150" s="596">
        <v>121</v>
      </c>
      <c r="B150" s="775" t="s">
        <v>393</v>
      </c>
      <c r="C150" s="597">
        <v>80101706</v>
      </c>
      <c r="D150" s="598" t="s">
        <v>406</v>
      </c>
      <c r="E150" s="597" t="s">
        <v>88</v>
      </c>
      <c r="F150" s="597">
        <v>1</v>
      </c>
      <c r="G150" s="599" t="s">
        <v>94</v>
      </c>
      <c r="H150" s="780" t="s">
        <v>480</v>
      </c>
      <c r="I150" s="597" t="s">
        <v>78</v>
      </c>
      <c r="J150" s="597" t="s">
        <v>85</v>
      </c>
      <c r="K150" s="597" t="s">
        <v>705</v>
      </c>
      <c r="L150" s="601">
        <v>24150000</v>
      </c>
      <c r="M150" s="602">
        <v>24150000</v>
      </c>
      <c r="N150" s="603" t="s">
        <v>332</v>
      </c>
      <c r="O150" s="603" t="s">
        <v>50</v>
      </c>
      <c r="P150" s="679" t="s">
        <v>422</v>
      </c>
      <c r="Q150" s="680"/>
      <c r="R150" s="691" t="s">
        <v>621</v>
      </c>
      <c r="S150" s="722" t="s">
        <v>622</v>
      </c>
      <c r="T150" s="698">
        <v>42755</v>
      </c>
      <c r="U150" s="697" t="s">
        <v>623</v>
      </c>
      <c r="V150" s="699" t="s">
        <v>493</v>
      </c>
      <c r="W150" s="696">
        <v>24150000</v>
      </c>
      <c r="X150" s="590"/>
      <c r="Y150" s="696">
        <v>24150000</v>
      </c>
      <c r="Z150" s="696">
        <v>24150000</v>
      </c>
      <c r="AA150" s="697" t="s">
        <v>624</v>
      </c>
      <c r="AB150" s="589"/>
      <c r="AC150" s="589"/>
      <c r="AD150" s="589"/>
      <c r="AE150" s="589"/>
      <c r="AF150" s="589"/>
      <c r="AG150" s="589"/>
      <c r="AH150" s="697" t="s">
        <v>563</v>
      </c>
      <c r="AI150" s="698">
        <v>42755</v>
      </c>
      <c r="AJ150" s="698">
        <v>42859</v>
      </c>
      <c r="AK150" s="699" t="s">
        <v>511</v>
      </c>
      <c r="AL150" s="723" t="s">
        <v>393</v>
      </c>
      <c r="AM150" s="805"/>
      <c r="AN150" s="806"/>
      <c r="AO150" s="806"/>
      <c r="AP150" s="806"/>
      <c r="AQ150" s="806"/>
      <c r="AR150" s="807"/>
      <c r="AS150" s="807"/>
      <c r="AT150" s="808"/>
      <c r="AU150" s="808"/>
      <c r="AV150" s="808"/>
      <c r="AW150" s="808"/>
      <c r="AX150" s="808"/>
      <c r="AY150" s="808"/>
      <c r="AZ150" s="808"/>
      <c r="BA150" s="808"/>
      <c r="BB150" s="578"/>
      <c r="BC150" s="578"/>
      <c r="BD150" s="578"/>
      <c r="BE150" s="578"/>
      <c r="BF150" s="578"/>
      <c r="BG150" s="578"/>
      <c r="BH150" s="578"/>
      <c r="BI150" s="578"/>
      <c r="BJ150" s="578"/>
      <c r="BK150" s="578"/>
      <c r="BL150" s="578"/>
      <c r="BM150" s="578"/>
      <c r="BN150" s="578"/>
      <c r="BO150" s="578"/>
      <c r="BP150" s="578"/>
      <c r="BQ150" s="578"/>
      <c r="BR150" s="578"/>
      <c r="BS150" s="578"/>
      <c r="BT150" s="578"/>
      <c r="BU150" s="578"/>
      <c r="BV150" s="578"/>
      <c r="BW150" s="578"/>
      <c r="BX150" s="578"/>
      <c r="BY150" s="578"/>
      <c r="BZ150" s="578"/>
      <c r="CA150" s="578"/>
      <c r="CB150" s="578"/>
      <c r="CC150" s="578"/>
      <c r="CD150" s="578"/>
      <c r="CE150" s="578"/>
      <c r="CF150" s="578"/>
      <c r="CG150" s="578"/>
      <c r="CH150" s="578"/>
      <c r="CI150" s="578"/>
      <c r="CJ150" s="578"/>
      <c r="CK150" s="578"/>
      <c r="CL150" s="578"/>
      <c r="CM150" s="578"/>
      <c r="CN150" s="578"/>
      <c r="CO150" s="578"/>
      <c r="CP150" s="578"/>
      <c r="CQ150" s="578"/>
      <c r="CR150" s="578"/>
      <c r="CS150" s="578"/>
      <c r="CT150" s="578"/>
      <c r="CU150" s="578"/>
      <c r="CV150" s="578"/>
      <c r="CW150" s="578"/>
      <c r="CX150" s="578"/>
      <c r="CY150" s="578"/>
      <c r="CZ150" s="578"/>
      <c r="DA150" s="578"/>
      <c r="DB150" s="578"/>
      <c r="DC150" s="578"/>
      <c r="DD150" s="578"/>
      <c r="DE150" s="578"/>
      <c r="DF150" s="578"/>
      <c r="DG150" s="578"/>
      <c r="DH150" s="578"/>
      <c r="DI150" s="578"/>
      <c r="DJ150" s="578"/>
      <c r="DK150" s="578"/>
      <c r="DL150" s="578"/>
      <c r="DM150" s="578"/>
      <c r="DN150" s="578"/>
      <c r="DO150" s="578"/>
      <c r="DP150" s="578"/>
      <c r="DQ150" s="578"/>
      <c r="DR150" s="578"/>
      <c r="DS150" s="578"/>
      <c r="DT150" s="578"/>
      <c r="DU150" s="578"/>
      <c r="DV150" s="578"/>
      <c r="DW150" s="578"/>
      <c r="DX150" s="578"/>
      <c r="DY150" s="578"/>
      <c r="DZ150" s="578"/>
      <c r="EA150" s="578"/>
      <c r="EB150" s="578"/>
      <c r="EC150" s="578"/>
      <c r="ED150" s="578"/>
      <c r="EE150" s="578"/>
      <c r="EF150" s="578"/>
      <c r="EG150" s="578"/>
      <c r="EH150" s="578"/>
      <c r="EI150" s="578"/>
      <c r="EJ150" s="578"/>
      <c r="EK150" s="578"/>
      <c r="EL150" s="578"/>
      <c r="EM150" s="578"/>
      <c r="EN150" s="578"/>
      <c r="EO150" s="578"/>
      <c r="EP150" s="578"/>
      <c r="EQ150" s="578"/>
      <c r="ER150" s="578"/>
      <c r="ES150" s="578"/>
      <c r="ET150" s="578"/>
      <c r="EU150" s="578"/>
      <c r="EV150" s="578"/>
      <c r="EW150" s="578"/>
      <c r="EX150" s="578"/>
      <c r="EY150" s="578"/>
      <c r="EZ150" s="578"/>
      <c r="FA150" s="578"/>
      <c r="FB150" s="578"/>
      <c r="FC150" s="578"/>
      <c r="FD150" s="578"/>
      <c r="FE150" s="578"/>
      <c r="FF150" s="578"/>
      <c r="FG150" s="578"/>
      <c r="FH150" s="578"/>
      <c r="FI150" s="578"/>
      <c r="FJ150" s="578"/>
      <c r="FK150" s="578"/>
      <c r="FL150" s="578"/>
      <c r="FM150" s="578"/>
      <c r="FN150" s="578"/>
      <c r="FO150" s="578"/>
      <c r="FP150" s="578"/>
      <c r="FQ150" s="578"/>
      <c r="FR150" s="578"/>
      <c r="FS150" s="578"/>
      <c r="FT150" s="578"/>
      <c r="FU150" s="578"/>
      <c r="FV150" s="578"/>
      <c r="FW150" s="578"/>
      <c r="FX150" s="578"/>
      <c r="FY150" s="578"/>
      <c r="FZ150" s="578"/>
      <c r="GA150" s="578"/>
      <c r="GB150" s="578"/>
      <c r="GC150" s="578"/>
      <c r="GD150" s="578"/>
      <c r="GE150" s="578"/>
      <c r="GF150" s="578"/>
      <c r="GG150" s="578"/>
      <c r="GH150" s="578"/>
      <c r="GI150" s="578"/>
      <c r="GJ150" s="578"/>
      <c r="GK150" s="578"/>
      <c r="GL150" s="578"/>
      <c r="GM150" s="578"/>
      <c r="GN150" s="578"/>
      <c r="GO150" s="578"/>
      <c r="GP150" s="578"/>
      <c r="GQ150" s="578"/>
      <c r="GR150" s="578"/>
      <c r="GS150" s="578"/>
      <c r="GT150" s="578"/>
      <c r="GU150" s="578"/>
      <c r="GV150" s="578"/>
      <c r="GW150" s="578"/>
      <c r="GX150" s="578"/>
      <c r="GY150" s="578"/>
      <c r="GZ150" s="578"/>
      <c r="HA150" s="578"/>
      <c r="HB150" s="578"/>
      <c r="HC150" s="578"/>
      <c r="HD150" s="578"/>
      <c r="HE150" s="578"/>
      <c r="HF150" s="578"/>
      <c r="HG150" s="578"/>
      <c r="HH150" s="578"/>
      <c r="HI150" s="578"/>
      <c r="HJ150" s="578"/>
      <c r="HK150" s="578"/>
      <c r="HL150" s="578"/>
      <c r="HM150" s="578"/>
      <c r="HN150" s="578"/>
      <c r="HO150" s="578"/>
      <c r="HP150" s="578"/>
      <c r="HQ150" s="578"/>
      <c r="HR150" s="578"/>
      <c r="HS150" s="578"/>
      <c r="HT150" s="578"/>
      <c r="HU150" s="578"/>
      <c r="HV150" s="578"/>
      <c r="HW150" s="578"/>
      <c r="HX150" s="578"/>
      <c r="HY150" s="578"/>
      <c r="HZ150" s="578"/>
      <c r="IA150" s="578"/>
      <c r="IB150" s="578"/>
      <c r="IC150" s="578"/>
      <c r="ID150" s="578"/>
      <c r="IE150" s="578"/>
      <c r="IF150" s="578"/>
      <c r="IG150" s="578"/>
      <c r="IH150" s="578"/>
      <c r="II150" s="578"/>
      <c r="IJ150" s="578"/>
      <c r="IK150" s="578"/>
      <c r="IL150" s="578"/>
      <c r="IM150" s="578"/>
      <c r="IN150" s="578"/>
      <c r="IO150" s="578"/>
      <c r="IP150" s="578"/>
      <c r="IQ150" s="578"/>
      <c r="IR150" s="578"/>
      <c r="IS150" s="578"/>
      <c r="IT150" s="578"/>
      <c r="IU150" s="578"/>
      <c r="IV150" s="578"/>
      <c r="IW150" s="578"/>
      <c r="IX150" s="578"/>
      <c r="IY150" s="578"/>
      <c r="IZ150" s="578"/>
      <c r="JA150" s="578"/>
      <c r="JB150" s="578"/>
      <c r="JC150" s="578"/>
      <c r="JD150" s="578"/>
      <c r="JE150" s="578"/>
      <c r="JF150" s="578"/>
      <c r="JG150" s="578"/>
      <c r="JH150" s="578"/>
      <c r="JI150" s="578"/>
      <c r="JJ150" s="578"/>
      <c r="JK150" s="578"/>
      <c r="JL150" s="578"/>
      <c r="JM150" s="578"/>
      <c r="JN150" s="578"/>
      <c r="JO150" s="578"/>
    </row>
    <row r="151" spans="1:16384" s="579" customFormat="1" ht="75" customHeight="1" x14ac:dyDescent="0.25">
      <c r="A151" s="596">
        <v>122</v>
      </c>
      <c r="B151" s="775" t="s">
        <v>389</v>
      </c>
      <c r="C151" s="597">
        <v>80101706</v>
      </c>
      <c r="D151" s="598" t="s">
        <v>399</v>
      </c>
      <c r="E151" s="597" t="s">
        <v>88</v>
      </c>
      <c r="F151" s="597">
        <v>1</v>
      </c>
      <c r="G151" s="599" t="s">
        <v>94</v>
      </c>
      <c r="H151" s="780" t="s">
        <v>480</v>
      </c>
      <c r="I151" s="597" t="s">
        <v>78</v>
      </c>
      <c r="J151" s="597" t="s">
        <v>85</v>
      </c>
      <c r="K151" s="597" t="s">
        <v>705</v>
      </c>
      <c r="L151" s="601">
        <v>13632500</v>
      </c>
      <c r="M151" s="820">
        <v>13632500</v>
      </c>
      <c r="N151" s="603" t="s">
        <v>332</v>
      </c>
      <c r="O151" s="603" t="s">
        <v>50</v>
      </c>
      <c r="P151" s="679" t="s">
        <v>420</v>
      </c>
      <c r="Q151" s="680"/>
      <c r="R151" s="691" t="s">
        <v>804</v>
      </c>
      <c r="S151" s="691" t="s">
        <v>805</v>
      </c>
      <c r="T151" s="692">
        <v>42767</v>
      </c>
      <c r="U151" s="693" t="s">
        <v>806</v>
      </c>
      <c r="V151" s="694" t="s">
        <v>493</v>
      </c>
      <c r="W151" s="695">
        <v>11685000</v>
      </c>
      <c r="X151" s="590"/>
      <c r="Y151" s="736">
        <f>W151</f>
        <v>11685000</v>
      </c>
      <c r="Z151" s="736">
        <f>W151</f>
        <v>11685000</v>
      </c>
      <c r="AA151" s="697" t="s">
        <v>807</v>
      </c>
      <c r="AB151" s="589"/>
      <c r="AC151" s="589"/>
      <c r="AD151" s="589"/>
      <c r="AE151" s="589"/>
      <c r="AF151" s="589"/>
      <c r="AG151" s="589"/>
      <c r="AH151" s="697" t="s">
        <v>742</v>
      </c>
      <c r="AI151" s="698">
        <v>42768</v>
      </c>
      <c r="AJ151" s="698">
        <v>42856</v>
      </c>
      <c r="AK151" s="699" t="s">
        <v>761</v>
      </c>
      <c r="AL151" s="700" t="s">
        <v>389</v>
      </c>
      <c r="AM151" s="805"/>
      <c r="AN151" s="806"/>
      <c r="AO151" s="806"/>
      <c r="AP151" s="806"/>
      <c r="AQ151" s="806"/>
      <c r="AR151" s="807"/>
      <c r="AS151" s="807"/>
      <c r="AT151" s="808"/>
      <c r="AU151" s="808"/>
      <c r="AV151" s="808"/>
      <c r="AW151" s="808"/>
      <c r="AX151" s="808"/>
      <c r="AY151" s="808"/>
      <c r="AZ151" s="808"/>
      <c r="BA151" s="808"/>
      <c r="BB151" s="578"/>
      <c r="BC151" s="578"/>
      <c r="BD151" s="578"/>
      <c r="BE151" s="578"/>
      <c r="BF151" s="578"/>
      <c r="BG151" s="578"/>
      <c r="BH151" s="578"/>
      <c r="BI151" s="578"/>
      <c r="BJ151" s="578"/>
      <c r="BK151" s="578"/>
      <c r="BL151" s="578"/>
      <c r="BM151" s="578"/>
      <c r="BN151" s="578"/>
      <c r="BO151" s="578"/>
      <c r="BP151" s="578"/>
      <c r="BQ151" s="578"/>
      <c r="BR151" s="578"/>
      <c r="BS151" s="578"/>
      <c r="BT151" s="578"/>
      <c r="BU151" s="578"/>
      <c r="BV151" s="578"/>
      <c r="BW151" s="578"/>
      <c r="BX151" s="578"/>
      <c r="BY151" s="578"/>
      <c r="BZ151" s="578"/>
      <c r="CA151" s="578"/>
      <c r="CB151" s="578"/>
      <c r="CC151" s="578"/>
      <c r="CD151" s="578"/>
      <c r="CE151" s="578"/>
      <c r="CF151" s="578"/>
      <c r="CG151" s="578"/>
      <c r="CH151" s="578"/>
      <c r="CI151" s="578"/>
      <c r="CJ151" s="578"/>
      <c r="CK151" s="578"/>
      <c r="CL151" s="578"/>
      <c r="CM151" s="578"/>
      <c r="CN151" s="578"/>
      <c r="CO151" s="578"/>
      <c r="CP151" s="578"/>
      <c r="CQ151" s="578"/>
      <c r="CR151" s="578"/>
      <c r="CS151" s="578"/>
      <c r="CT151" s="578"/>
      <c r="CU151" s="578"/>
      <c r="CV151" s="578"/>
      <c r="CW151" s="578"/>
      <c r="CX151" s="578"/>
      <c r="CY151" s="578"/>
      <c r="CZ151" s="578"/>
      <c r="DA151" s="578"/>
      <c r="DB151" s="578"/>
      <c r="DC151" s="578"/>
      <c r="DD151" s="578"/>
      <c r="DE151" s="578"/>
      <c r="DF151" s="578"/>
      <c r="DG151" s="578"/>
      <c r="DH151" s="578"/>
      <c r="DI151" s="578"/>
      <c r="DJ151" s="578"/>
      <c r="DK151" s="578"/>
      <c r="DL151" s="578"/>
      <c r="DM151" s="578"/>
      <c r="DN151" s="578"/>
      <c r="DO151" s="578"/>
      <c r="DP151" s="578"/>
      <c r="DQ151" s="578"/>
      <c r="DR151" s="578"/>
      <c r="DS151" s="578"/>
      <c r="DT151" s="578"/>
      <c r="DU151" s="578"/>
      <c r="DV151" s="578"/>
      <c r="DW151" s="578"/>
      <c r="DX151" s="578"/>
      <c r="DY151" s="578"/>
      <c r="DZ151" s="578"/>
      <c r="EA151" s="578"/>
      <c r="EB151" s="578"/>
      <c r="EC151" s="578"/>
      <c r="ED151" s="578"/>
      <c r="EE151" s="578"/>
      <c r="EF151" s="578"/>
      <c r="EG151" s="578"/>
      <c r="EH151" s="578"/>
      <c r="EI151" s="578"/>
      <c r="EJ151" s="578"/>
      <c r="EK151" s="578"/>
      <c r="EL151" s="578"/>
      <c r="EM151" s="578"/>
      <c r="EN151" s="578"/>
      <c r="EO151" s="578"/>
      <c r="EP151" s="578"/>
      <c r="EQ151" s="578"/>
      <c r="ER151" s="578"/>
      <c r="ES151" s="578"/>
      <c r="ET151" s="578"/>
      <c r="EU151" s="578"/>
      <c r="EV151" s="578"/>
      <c r="EW151" s="578"/>
      <c r="EX151" s="578"/>
      <c r="EY151" s="578"/>
      <c r="EZ151" s="578"/>
      <c r="FA151" s="578"/>
      <c r="FB151" s="578"/>
      <c r="FC151" s="578"/>
      <c r="FD151" s="578"/>
      <c r="FE151" s="578"/>
      <c r="FF151" s="578"/>
      <c r="FG151" s="578"/>
      <c r="FH151" s="578"/>
      <c r="FI151" s="578"/>
      <c r="FJ151" s="578"/>
      <c r="FK151" s="578"/>
      <c r="FL151" s="578"/>
      <c r="FM151" s="578"/>
      <c r="FN151" s="578"/>
      <c r="FO151" s="578"/>
      <c r="FP151" s="578"/>
      <c r="FQ151" s="578"/>
      <c r="FR151" s="578"/>
      <c r="FS151" s="578"/>
      <c r="FT151" s="578"/>
      <c r="FU151" s="578"/>
      <c r="FV151" s="578"/>
      <c r="FW151" s="578"/>
      <c r="FX151" s="578"/>
      <c r="FY151" s="578"/>
      <c r="FZ151" s="578"/>
      <c r="GA151" s="578"/>
      <c r="GB151" s="578"/>
      <c r="GC151" s="578"/>
      <c r="GD151" s="578"/>
      <c r="GE151" s="578"/>
      <c r="GF151" s="578"/>
      <c r="GG151" s="578"/>
      <c r="GH151" s="578"/>
      <c r="GI151" s="578"/>
      <c r="GJ151" s="578"/>
      <c r="GK151" s="578"/>
      <c r="GL151" s="578"/>
      <c r="GM151" s="578"/>
      <c r="GN151" s="578"/>
      <c r="GO151" s="578"/>
      <c r="GP151" s="578"/>
      <c r="GQ151" s="578"/>
      <c r="GR151" s="578"/>
      <c r="GS151" s="578"/>
      <c r="GT151" s="578"/>
      <c r="GU151" s="578"/>
      <c r="GV151" s="578"/>
      <c r="GW151" s="578"/>
      <c r="GX151" s="578"/>
      <c r="GY151" s="578"/>
      <c r="GZ151" s="578"/>
      <c r="HA151" s="578"/>
      <c r="HB151" s="578"/>
      <c r="HC151" s="578"/>
      <c r="HD151" s="578"/>
      <c r="HE151" s="578"/>
      <c r="HF151" s="578"/>
      <c r="HG151" s="578"/>
      <c r="HH151" s="578"/>
      <c r="HI151" s="578"/>
      <c r="HJ151" s="578"/>
      <c r="HK151" s="578"/>
      <c r="HL151" s="578"/>
      <c r="HM151" s="578"/>
      <c r="HN151" s="578"/>
      <c r="HO151" s="578"/>
      <c r="HP151" s="578"/>
      <c r="HQ151" s="578"/>
      <c r="HR151" s="578"/>
      <c r="HS151" s="578"/>
      <c r="HT151" s="578"/>
      <c r="HU151" s="578"/>
      <c r="HV151" s="578"/>
      <c r="HW151" s="578"/>
      <c r="HX151" s="578"/>
      <c r="HY151" s="578"/>
      <c r="HZ151" s="578"/>
      <c r="IA151" s="578"/>
      <c r="IB151" s="578"/>
      <c r="IC151" s="578"/>
      <c r="ID151" s="578"/>
      <c r="IE151" s="578"/>
      <c r="IF151" s="578"/>
      <c r="IG151" s="578"/>
      <c r="IH151" s="578"/>
      <c r="II151" s="578"/>
      <c r="IJ151" s="578"/>
      <c r="IK151" s="578"/>
      <c r="IL151" s="578"/>
      <c r="IM151" s="578"/>
      <c r="IN151" s="578"/>
      <c r="IO151" s="578"/>
      <c r="IP151" s="578"/>
      <c r="IQ151" s="578"/>
      <c r="IR151" s="578"/>
      <c r="IS151" s="578"/>
      <c r="IT151" s="578"/>
      <c r="IU151" s="578"/>
      <c r="IV151" s="578"/>
      <c r="IW151" s="578"/>
      <c r="IX151" s="578"/>
      <c r="IY151" s="578"/>
      <c r="IZ151" s="578"/>
      <c r="JA151" s="578"/>
      <c r="JB151" s="578"/>
      <c r="JC151" s="578"/>
      <c r="JD151" s="578"/>
      <c r="JE151" s="578"/>
      <c r="JF151" s="578"/>
      <c r="JG151" s="578"/>
      <c r="JH151" s="578"/>
      <c r="JI151" s="578"/>
      <c r="JJ151" s="578"/>
      <c r="JK151" s="578"/>
      <c r="JL151" s="578"/>
      <c r="JM151" s="578"/>
      <c r="JN151" s="578"/>
      <c r="JO151" s="578"/>
    </row>
    <row r="152" spans="1:16384" s="579" customFormat="1" ht="187.5" customHeight="1" x14ac:dyDescent="0.25">
      <c r="A152" s="596">
        <v>123</v>
      </c>
      <c r="B152" s="775" t="s">
        <v>415</v>
      </c>
      <c r="C152" s="597">
        <v>80101706</v>
      </c>
      <c r="D152" s="598" t="s">
        <v>400</v>
      </c>
      <c r="E152" s="597" t="s">
        <v>88</v>
      </c>
      <c r="F152" s="597">
        <v>1</v>
      </c>
      <c r="G152" s="599" t="s">
        <v>94</v>
      </c>
      <c r="H152" s="780" t="s">
        <v>480</v>
      </c>
      <c r="I152" s="597" t="s">
        <v>78</v>
      </c>
      <c r="J152" s="597" t="s">
        <v>85</v>
      </c>
      <c r="K152" s="597" t="s">
        <v>705</v>
      </c>
      <c r="L152" s="601">
        <v>12036500</v>
      </c>
      <c r="M152" s="820">
        <v>12036500</v>
      </c>
      <c r="N152" s="603" t="s">
        <v>332</v>
      </c>
      <c r="O152" s="603" t="s">
        <v>50</v>
      </c>
      <c r="P152" s="679" t="s">
        <v>425</v>
      </c>
      <c r="Q152" s="680"/>
      <c r="R152" s="691" t="s">
        <v>688</v>
      </c>
      <c r="S152" s="722" t="s">
        <v>689</v>
      </c>
      <c r="T152" s="698">
        <v>42761</v>
      </c>
      <c r="U152" s="697" t="s">
        <v>690</v>
      </c>
      <c r="V152" s="699" t="s">
        <v>493</v>
      </c>
      <c r="W152" s="696">
        <v>12036500</v>
      </c>
      <c r="X152" s="590"/>
      <c r="Y152" s="696">
        <v>12036500</v>
      </c>
      <c r="Z152" s="696">
        <v>12036500</v>
      </c>
      <c r="AA152" s="697" t="s">
        <v>691</v>
      </c>
      <c r="AB152" s="589"/>
      <c r="AC152" s="589"/>
      <c r="AD152" s="589"/>
      <c r="AE152" s="589"/>
      <c r="AF152" s="589"/>
      <c r="AG152" s="589"/>
      <c r="AH152" s="697" t="s">
        <v>563</v>
      </c>
      <c r="AI152" s="698">
        <v>42761</v>
      </c>
      <c r="AJ152" s="698">
        <v>42865</v>
      </c>
      <c r="AK152" s="699" t="s">
        <v>692</v>
      </c>
      <c r="AL152" s="723" t="s">
        <v>393</v>
      </c>
      <c r="AM152" s="805"/>
      <c r="AN152" s="806"/>
      <c r="AO152" s="806"/>
      <c r="AP152" s="806"/>
      <c r="AQ152" s="806"/>
      <c r="AR152" s="807"/>
      <c r="AS152" s="807"/>
      <c r="AT152" s="808"/>
      <c r="AU152" s="808"/>
      <c r="AV152" s="808"/>
      <c r="AW152" s="808"/>
      <c r="AX152" s="808"/>
      <c r="AY152" s="808"/>
      <c r="AZ152" s="808"/>
      <c r="BA152" s="808"/>
      <c r="BB152" s="578"/>
      <c r="BC152" s="578"/>
      <c r="BD152" s="578"/>
      <c r="BE152" s="578"/>
      <c r="BF152" s="578"/>
      <c r="BG152" s="578"/>
      <c r="BH152" s="578"/>
      <c r="BI152" s="578"/>
      <c r="BJ152" s="578"/>
      <c r="BK152" s="578"/>
      <c r="BL152" s="578"/>
      <c r="BM152" s="578"/>
      <c r="BN152" s="578"/>
      <c r="BO152" s="578"/>
      <c r="BP152" s="578"/>
      <c r="BQ152" s="578"/>
      <c r="BR152" s="578"/>
      <c r="BS152" s="578"/>
      <c r="BT152" s="578"/>
      <c r="BU152" s="578"/>
      <c r="BV152" s="578"/>
      <c r="BW152" s="578"/>
      <c r="BX152" s="578"/>
      <c r="BY152" s="578"/>
      <c r="BZ152" s="578"/>
      <c r="CA152" s="578"/>
      <c r="CB152" s="578"/>
      <c r="CC152" s="578"/>
      <c r="CD152" s="578"/>
      <c r="CE152" s="578"/>
      <c r="CF152" s="578"/>
      <c r="CG152" s="578"/>
      <c r="CH152" s="578"/>
      <c r="CI152" s="578"/>
      <c r="CJ152" s="578"/>
      <c r="CK152" s="578"/>
      <c r="CL152" s="578"/>
      <c r="CM152" s="578"/>
      <c r="CN152" s="578"/>
      <c r="CO152" s="578"/>
      <c r="CP152" s="578"/>
      <c r="CQ152" s="578"/>
      <c r="CR152" s="578"/>
      <c r="CS152" s="578"/>
      <c r="CT152" s="578"/>
      <c r="CU152" s="578"/>
      <c r="CV152" s="578"/>
      <c r="CW152" s="578"/>
      <c r="CX152" s="578"/>
      <c r="CY152" s="578"/>
      <c r="CZ152" s="578"/>
      <c r="DA152" s="578"/>
      <c r="DB152" s="578"/>
      <c r="DC152" s="578"/>
      <c r="DD152" s="578"/>
      <c r="DE152" s="578"/>
      <c r="DF152" s="578"/>
      <c r="DG152" s="578"/>
      <c r="DH152" s="578"/>
      <c r="DI152" s="578"/>
      <c r="DJ152" s="578"/>
      <c r="DK152" s="578"/>
      <c r="DL152" s="578"/>
      <c r="DM152" s="578"/>
      <c r="DN152" s="578"/>
      <c r="DO152" s="578"/>
      <c r="DP152" s="578"/>
      <c r="DQ152" s="578"/>
      <c r="DR152" s="578"/>
      <c r="DS152" s="578"/>
      <c r="DT152" s="578"/>
      <c r="DU152" s="578"/>
      <c r="DV152" s="578"/>
      <c r="DW152" s="578"/>
      <c r="DX152" s="578"/>
      <c r="DY152" s="578"/>
      <c r="DZ152" s="578"/>
      <c r="EA152" s="578"/>
      <c r="EB152" s="578"/>
      <c r="EC152" s="578"/>
      <c r="ED152" s="578"/>
      <c r="EE152" s="578"/>
      <c r="EF152" s="578"/>
      <c r="EG152" s="578"/>
      <c r="EH152" s="578"/>
      <c r="EI152" s="578"/>
      <c r="EJ152" s="578"/>
      <c r="EK152" s="578"/>
      <c r="EL152" s="578"/>
      <c r="EM152" s="578"/>
      <c r="EN152" s="578"/>
      <c r="EO152" s="578"/>
      <c r="EP152" s="578"/>
      <c r="EQ152" s="578"/>
      <c r="ER152" s="578"/>
      <c r="ES152" s="578"/>
      <c r="ET152" s="578"/>
      <c r="EU152" s="578"/>
      <c r="EV152" s="578"/>
      <c r="EW152" s="578"/>
      <c r="EX152" s="578"/>
      <c r="EY152" s="578"/>
      <c r="EZ152" s="578"/>
      <c r="FA152" s="578"/>
      <c r="FB152" s="578"/>
      <c r="FC152" s="578"/>
      <c r="FD152" s="578"/>
      <c r="FE152" s="578"/>
      <c r="FF152" s="578"/>
      <c r="FG152" s="578"/>
      <c r="FH152" s="578"/>
      <c r="FI152" s="578"/>
      <c r="FJ152" s="578"/>
      <c r="FK152" s="578"/>
      <c r="FL152" s="578"/>
      <c r="FM152" s="578"/>
      <c r="FN152" s="578"/>
      <c r="FO152" s="578"/>
      <c r="FP152" s="578"/>
      <c r="FQ152" s="578"/>
      <c r="FR152" s="578"/>
      <c r="FS152" s="578"/>
      <c r="FT152" s="578"/>
      <c r="FU152" s="578"/>
      <c r="FV152" s="578"/>
      <c r="FW152" s="578"/>
      <c r="FX152" s="578"/>
      <c r="FY152" s="578"/>
      <c r="FZ152" s="578"/>
      <c r="GA152" s="578"/>
      <c r="GB152" s="578"/>
      <c r="GC152" s="578"/>
      <c r="GD152" s="578"/>
      <c r="GE152" s="578"/>
      <c r="GF152" s="578"/>
      <c r="GG152" s="578"/>
      <c r="GH152" s="578"/>
      <c r="GI152" s="578"/>
      <c r="GJ152" s="578"/>
      <c r="GK152" s="578"/>
      <c r="GL152" s="578"/>
      <c r="GM152" s="578"/>
      <c r="GN152" s="578"/>
      <c r="GO152" s="578"/>
      <c r="GP152" s="578"/>
      <c r="GQ152" s="578"/>
      <c r="GR152" s="578"/>
      <c r="GS152" s="578"/>
      <c r="GT152" s="578"/>
      <c r="GU152" s="578"/>
      <c r="GV152" s="578"/>
      <c r="GW152" s="578"/>
      <c r="GX152" s="578"/>
      <c r="GY152" s="578"/>
      <c r="GZ152" s="578"/>
      <c r="HA152" s="578"/>
      <c r="HB152" s="578"/>
      <c r="HC152" s="578"/>
      <c r="HD152" s="578"/>
      <c r="HE152" s="578"/>
      <c r="HF152" s="578"/>
      <c r="HG152" s="578"/>
      <c r="HH152" s="578"/>
      <c r="HI152" s="578"/>
      <c r="HJ152" s="578"/>
      <c r="HK152" s="578"/>
      <c r="HL152" s="578"/>
      <c r="HM152" s="578"/>
      <c r="HN152" s="578"/>
      <c r="HO152" s="578"/>
      <c r="HP152" s="578"/>
      <c r="HQ152" s="578"/>
      <c r="HR152" s="578"/>
      <c r="HS152" s="578"/>
      <c r="HT152" s="578"/>
      <c r="HU152" s="578"/>
      <c r="HV152" s="578"/>
      <c r="HW152" s="578"/>
      <c r="HX152" s="578"/>
      <c r="HY152" s="578"/>
      <c r="HZ152" s="578"/>
      <c r="IA152" s="578"/>
      <c r="IB152" s="578"/>
      <c r="IC152" s="578"/>
      <c r="ID152" s="578"/>
      <c r="IE152" s="578"/>
      <c r="IF152" s="578"/>
      <c r="IG152" s="578"/>
      <c r="IH152" s="578"/>
      <c r="II152" s="578"/>
      <c r="IJ152" s="578"/>
      <c r="IK152" s="578"/>
      <c r="IL152" s="578"/>
      <c r="IM152" s="578"/>
      <c r="IN152" s="578"/>
      <c r="IO152" s="578"/>
      <c r="IP152" s="578"/>
      <c r="IQ152" s="578"/>
      <c r="IR152" s="578"/>
      <c r="IS152" s="578"/>
      <c r="IT152" s="578"/>
      <c r="IU152" s="578"/>
      <c r="IV152" s="578"/>
      <c r="IW152" s="578"/>
      <c r="IX152" s="578"/>
      <c r="IY152" s="578"/>
      <c r="IZ152" s="578"/>
      <c r="JA152" s="578"/>
      <c r="JB152" s="578"/>
      <c r="JC152" s="578"/>
      <c r="JD152" s="578"/>
      <c r="JE152" s="578"/>
      <c r="JF152" s="578"/>
      <c r="JG152" s="578"/>
      <c r="JH152" s="578"/>
      <c r="JI152" s="578"/>
      <c r="JJ152" s="578"/>
      <c r="JK152" s="578"/>
      <c r="JL152" s="578"/>
      <c r="JM152" s="578"/>
      <c r="JN152" s="578"/>
      <c r="JO152" s="578"/>
    </row>
    <row r="153" spans="1:16384" s="579" customFormat="1" ht="93.75" customHeight="1" x14ac:dyDescent="0.25">
      <c r="A153" s="596">
        <v>124</v>
      </c>
      <c r="B153" s="775" t="s">
        <v>423</v>
      </c>
      <c r="C153" s="597">
        <v>80101706</v>
      </c>
      <c r="D153" s="598" t="s">
        <v>424</v>
      </c>
      <c r="E153" s="597" t="s">
        <v>88</v>
      </c>
      <c r="F153" s="597">
        <v>1</v>
      </c>
      <c r="G153" s="599" t="s">
        <v>94</v>
      </c>
      <c r="H153" s="780" t="s">
        <v>480</v>
      </c>
      <c r="I153" s="597" t="s">
        <v>78</v>
      </c>
      <c r="J153" s="597" t="s">
        <v>85</v>
      </c>
      <c r="K153" s="597" t="s">
        <v>706</v>
      </c>
      <c r="L153" s="601">
        <v>29750000</v>
      </c>
      <c r="M153" s="602">
        <v>29750000</v>
      </c>
      <c r="N153" s="603" t="s">
        <v>332</v>
      </c>
      <c r="O153" s="603" t="s">
        <v>50</v>
      </c>
      <c r="P153" s="679" t="s">
        <v>422</v>
      </c>
      <c r="Q153" s="680"/>
      <c r="R153" s="691" t="s">
        <v>578</v>
      </c>
      <c r="S153" s="722" t="s">
        <v>579</v>
      </c>
      <c r="T153" s="698">
        <v>42748</v>
      </c>
      <c r="U153" s="697" t="s">
        <v>580</v>
      </c>
      <c r="V153" s="699" t="s">
        <v>493</v>
      </c>
      <c r="W153" s="696">
        <v>29750000</v>
      </c>
      <c r="X153" s="590"/>
      <c r="Y153" s="696">
        <v>29750000</v>
      </c>
      <c r="Z153" s="696">
        <v>29750000</v>
      </c>
      <c r="AA153" s="697" t="s">
        <v>581</v>
      </c>
      <c r="AB153" s="589"/>
      <c r="AC153" s="589"/>
      <c r="AD153" s="589"/>
      <c r="AE153" s="589"/>
      <c r="AF153" s="589"/>
      <c r="AG153" s="589"/>
      <c r="AH153" s="697" t="s">
        <v>568</v>
      </c>
      <c r="AI153" s="698">
        <v>42748</v>
      </c>
      <c r="AJ153" s="698">
        <v>42850</v>
      </c>
      <c r="AK153" s="699" t="s">
        <v>530</v>
      </c>
      <c r="AL153" s="723" t="s">
        <v>385</v>
      </c>
      <c r="AM153" s="805"/>
      <c r="AN153" s="806"/>
      <c r="AO153" s="806"/>
      <c r="AP153" s="806"/>
      <c r="AQ153" s="806"/>
      <c r="AR153" s="807"/>
      <c r="AS153" s="807"/>
      <c r="AT153" s="808"/>
      <c r="AU153" s="808"/>
      <c r="AV153" s="808"/>
      <c r="AW153" s="808"/>
      <c r="AX153" s="808"/>
      <c r="AY153" s="808"/>
      <c r="AZ153" s="808"/>
      <c r="BA153" s="808"/>
      <c r="BB153" s="578"/>
      <c r="BC153" s="578"/>
      <c r="BD153" s="578"/>
      <c r="BE153" s="578"/>
      <c r="BF153" s="578"/>
      <c r="BG153" s="578"/>
      <c r="BH153" s="578"/>
      <c r="BI153" s="578"/>
      <c r="BJ153" s="578"/>
      <c r="BK153" s="578"/>
      <c r="BL153" s="578"/>
      <c r="BM153" s="578"/>
      <c r="BN153" s="578"/>
      <c r="BO153" s="578"/>
      <c r="BP153" s="578"/>
      <c r="BQ153" s="578"/>
      <c r="BR153" s="578"/>
      <c r="BS153" s="578"/>
      <c r="BT153" s="578"/>
      <c r="BU153" s="578"/>
      <c r="BV153" s="578"/>
      <c r="BW153" s="578"/>
      <c r="BX153" s="578"/>
      <c r="BY153" s="578"/>
      <c r="BZ153" s="578"/>
      <c r="CA153" s="578"/>
      <c r="CB153" s="578"/>
      <c r="CC153" s="578"/>
      <c r="CD153" s="578"/>
      <c r="CE153" s="578"/>
      <c r="CF153" s="578"/>
      <c r="CG153" s="578"/>
      <c r="CH153" s="578"/>
      <c r="CI153" s="578"/>
      <c r="CJ153" s="578"/>
      <c r="CK153" s="578"/>
      <c r="CL153" s="578"/>
      <c r="CM153" s="578"/>
      <c r="CN153" s="578"/>
      <c r="CO153" s="578"/>
      <c r="CP153" s="578"/>
      <c r="CQ153" s="578"/>
      <c r="CR153" s="578"/>
      <c r="CS153" s="578"/>
      <c r="CT153" s="578"/>
      <c r="CU153" s="578"/>
      <c r="CV153" s="578"/>
      <c r="CW153" s="578"/>
      <c r="CX153" s="578"/>
      <c r="CY153" s="578"/>
      <c r="CZ153" s="578"/>
      <c r="DA153" s="578"/>
      <c r="DB153" s="578"/>
      <c r="DC153" s="578"/>
      <c r="DD153" s="578"/>
      <c r="DE153" s="578"/>
      <c r="DF153" s="578"/>
      <c r="DG153" s="578"/>
      <c r="DH153" s="578"/>
      <c r="DI153" s="578"/>
      <c r="DJ153" s="578"/>
      <c r="DK153" s="578"/>
      <c r="DL153" s="578"/>
      <c r="DM153" s="578"/>
      <c r="DN153" s="578"/>
      <c r="DO153" s="578"/>
      <c r="DP153" s="578"/>
      <c r="DQ153" s="578"/>
      <c r="DR153" s="578"/>
      <c r="DS153" s="578"/>
      <c r="DT153" s="578"/>
      <c r="DU153" s="578"/>
      <c r="DV153" s="578"/>
      <c r="DW153" s="578"/>
      <c r="DX153" s="578"/>
      <c r="DY153" s="578"/>
      <c r="DZ153" s="578"/>
      <c r="EA153" s="578"/>
      <c r="EB153" s="578"/>
      <c r="EC153" s="578"/>
      <c r="ED153" s="578"/>
      <c r="EE153" s="578"/>
      <c r="EF153" s="578"/>
      <c r="EG153" s="578"/>
      <c r="EH153" s="578"/>
      <c r="EI153" s="578"/>
      <c r="EJ153" s="578"/>
      <c r="EK153" s="578"/>
      <c r="EL153" s="578"/>
      <c r="EM153" s="578"/>
      <c r="EN153" s="578"/>
      <c r="EO153" s="578"/>
      <c r="EP153" s="578"/>
      <c r="EQ153" s="578"/>
      <c r="ER153" s="578"/>
      <c r="ES153" s="578"/>
      <c r="ET153" s="578"/>
      <c r="EU153" s="578"/>
      <c r="EV153" s="578"/>
      <c r="EW153" s="578"/>
      <c r="EX153" s="578"/>
      <c r="EY153" s="578"/>
      <c r="EZ153" s="578"/>
      <c r="FA153" s="578"/>
      <c r="FB153" s="578"/>
      <c r="FC153" s="578"/>
      <c r="FD153" s="578"/>
      <c r="FE153" s="578"/>
      <c r="FF153" s="578"/>
      <c r="FG153" s="578"/>
      <c r="FH153" s="578"/>
      <c r="FI153" s="578"/>
      <c r="FJ153" s="578"/>
      <c r="FK153" s="578"/>
      <c r="FL153" s="578"/>
      <c r="FM153" s="578"/>
      <c r="FN153" s="578"/>
      <c r="FO153" s="578"/>
      <c r="FP153" s="578"/>
      <c r="FQ153" s="578"/>
      <c r="FR153" s="578"/>
      <c r="FS153" s="578"/>
      <c r="FT153" s="578"/>
      <c r="FU153" s="578"/>
      <c r="FV153" s="578"/>
      <c r="FW153" s="578"/>
      <c r="FX153" s="578"/>
      <c r="FY153" s="578"/>
      <c r="FZ153" s="578"/>
      <c r="GA153" s="578"/>
      <c r="GB153" s="578"/>
      <c r="GC153" s="578"/>
      <c r="GD153" s="578"/>
      <c r="GE153" s="578"/>
      <c r="GF153" s="578"/>
      <c r="GG153" s="578"/>
      <c r="GH153" s="578"/>
      <c r="GI153" s="578"/>
      <c r="GJ153" s="578"/>
      <c r="GK153" s="578"/>
      <c r="GL153" s="578"/>
      <c r="GM153" s="578"/>
      <c r="GN153" s="578"/>
      <c r="GO153" s="578"/>
      <c r="GP153" s="578"/>
      <c r="GQ153" s="578"/>
      <c r="GR153" s="578"/>
      <c r="GS153" s="578"/>
      <c r="GT153" s="578"/>
      <c r="GU153" s="578"/>
      <c r="GV153" s="578"/>
      <c r="GW153" s="578"/>
      <c r="GX153" s="578"/>
      <c r="GY153" s="578"/>
      <c r="GZ153" s="578"/>
      <c r="HA153" s="578"/>
      <c r="HB153" s="578"/>
      <c r="HC153" s="578"/>
      <c r="HD153" s="578"/>
      <c r="HE153" s="578"/>
      <c r="HF153" s="578"/>
      <c r="HG153" s="578"/>
      <c r="HH153" s="578"/>
      <c r="HI153" s="578"/>
      <c r="HJ153" s="578"/>
      <c r="HK153" s="578"/>
      <c r="HL153" s="578"/>
      <c r="HM153" s="578"/>
      <c r="HN153" s="578"/>
      <c r="HO153" s="578"/>
      <c r="HP153" s="578"/>
      <c r="HQ153" s="578"/>
      <c r="HR153" s="578"/>
      <c r="HS153" s="578"/>
      <c r="HT153" s="578"/>
      <c r="HU153" s="578"/>
      <c r="HV153" s="578"/>
      <c r="HW153" s="578"/>
      <c r="HX153" s="578"/>
      <c r="HY153" s="578"/>
      <c r="HZ153" s="578"/>
      <c r="IA153" s="578"/>
      <c r="IB153" s="578"/>
      <c r="IC153" s="578"/>
      <c r="ID153" s="578"/>
      <c r="IE153" s="578"/>
      <c r="IF153" s="578"/>
      <c r="IG153" s="578"/>
      <c r="IH153" s="578"/>
      <c r="II153" s="578"/>
      <c r="IJ153" s="578"/>
      <c r="IK153" s="578"/>
      <c r="IL153" s="578"/>
      <c r="IM153" s="578"/>
      <c r="IN153" s="578"/>
      <c r="IO153" s="578"/>
      <c r="IP153" s="578"/>
      <c r="IQ153" s="578"/>
      <c r="IR153" s="578"/>
      <c r="IS153" s="578"/>
      <c r="IT153" s="578"/>
      <c r="IU153" s="578"/>
      <c r="IV153" s="578"/>
      <c r="IW153" s="578"/>
      <c r="IX153" s="578"/>
      <c r="IY153" s="578"/>
      <c r="IZ153" s="578"/>
      <c r="JA153" s="578"/>
      <c r="JB153" s="578"/>
      <c r="JC153" s="578"/>
      <c r="JD153" s="578"/>
      <c r="JE153" s="578"/>
      <c r="JF153" s="578"/>
      <c r="JG153" s="578"/>
      <c r="JH153" s="578"/>
      <c r="JI153" s="578"/>
      <c r="JJ153" s="578"/>
      <c r="JK153" s="578"/>
      <c r="JL153" s="578"/>
      <c r="JM153" s="578"/>
      <c r="JN153" s="578"/>
      <c r="JO153" s="578"/>
    </row>
    <row r="154" spans="1:16384" s="579" customFormat="1" ht="60" customHeight="1" x14ac:dyDescent="0.25">
      <c r="A154" s="596">
        <v>125</v>
      </c>
      <c r="B154" s="775" t="s">
        <v>391</v>
      </c>
      <c r="C154" s="597">
        <v>80101706</v>
      </c>
      <c r="D154" s="598" t="s">
        <v>402</v>
      </c>
      <c r="E154" s="597" t="s">
        <v>88</v>
      </c>
      <c r="F154" s="597">
        <v>1</v>
      </c>
      <c r="G154" s="599" t="s">
        <v>101</v>
      </c>
      <c r="H154" s="780" t="s">
        <v>483</v>
      </c>
      <c r="I154" s="597" t="s">
        <v>78</v>
      </c>
      <c r="J154" s="597" t="s">
        <v>85</v>
      </c>
      <c r="K154" s="597" t="s">
        <v>706</v>
      </c>
      <c r="L154" s="601">
        <v>15024000</v>
      </c>
      <c r="M154" s="602">
        <v>15024000</v>
      </c>
      <c r="N154" s="603" t="s">
        <v>332</v>
      </c>
      <c r="O154" s="603" t="s">
        <v>50</v>
      </c>
      <c r="P154" s="679" t="s">
        <v>442</v>
      </c>
      <c r="Q154" s="680"/>
      <c r="R154" s="691" t="s">
        <v>764</v>
      </c>
      <c r="S154" s="691" t="s">
        <v>765</v>
      </c>
      <c r="T154" s="692">
        <v>42769</v>
      </c>
      <c r="U154" s="693" t="s">
        <v>766</v>
      </c>
      <c r="V154" s="694" t="s">
        <v>493</v>
      </c>
      <c r="W154" s="773">
        <v>15024000</v>
      </c>
      <c r="X154" s="590"/>
      <c r="Y154" s="773">
        <v>15024000</v>
      </c>
      <c r="Z154" s="773">
        <v>15024000</v>
      </c>
      <c r="AA154" s="697" t="s">
        <v>767</v>
      </c>
      <c r="AB154" s="589"/>
      <c r="AC154" s="589"/>
      <c r="AD154" s="589"/>
      <c r="AE154" s="589"/>
      <c r="AF154" s="589"/>
      <c r="AG154" s="589"/>
      <c r="AH154" s="697" t="s">
        <v>742</v>
      </c>
      <c r="AI154" s="698">
        <v>42769</v>
      </c>
      <c r="AJ154" s="698">
        <v>42857</v>
      </c>
      <c r="AK154" s="699" t="s">
        <v>557</v>
      </c>
      <c r="AL154" s="723" t="s">
        <v>391</v>
      </c>
      <c r="AM154" s="805"/>
      <c r="AN154" s="806"/>
      <c r="AO154" s="806"/>
      <c r="AP154" s="806"/>
      <c r="AQ154" s="806"/>
      <c r="AR154" s="807"/>
      <c r="AS154" s="807"/>
      <c r="AT154" s="808"/>
      <c r="AU154" s="808"/>
      <c r="AV154" s="808"/>
      <c r="AW154" s="808"/>
      <c r="AX154" s="808"/>
      <c r="AY154" s="808"/>
      <c r="AZ154" s="808"/>
      <c r="BA154" s="808"/>
      <c r="BB154" s="578"/>
      <c r="BC154" s="578"/>
      <c r="BD154" s="578"/>
      <c r="BE154" s="578"/>
      <c r="BF154" s="578"/>
      <c r="BG154" s="578"/>
      <c r="BH154" s="578"/>
      <c r="BI154" s="578"/>
      <c r="BJ154" s="578"/>
      <c r="BK154" s="578"/>
      <c r="BL154" s="578"/>
      <c r="BM154" s="578"/>
      <c r="BN154" s="578"/>
      <c r="BO154" s="578"/>
      <c r="BP154" s="578"/>
      <c r="BQ154" s="578"/>
      <c r="BR154" s="578"/>
      <c r="BS154" s="578"/>
      <c r="BT154" s="578"/>
      <c r="BU154" s="578"/>
      <c r="BV154" s="578"/>
      <c r="BW154" s="578"/>
      <c r="BX154" s="578"/>
      <c r="BY154" s="578"/>
      <c r="BZ154" s="578"/>
      <c r="CA154" s="578"/>
      <c r="CB154" s="578"/>
      <c r="CC154" s="578"/>
      <c r="CD154" s="578"/>
      <c r="CE154" s="578"/>
      <c r="CF154" s="578"/>
      <c r="CG154" s="578"/>
      <c r="CH154" s="578"/>
      <c r="CI154" s="578"/>
      <c r="CJ154" s="578"/>
      <c r="CK154" s="578"/>
      <c r="CL154" s="578"/>
      <c r="CM154" s="578"/>
      <c r="CN154" s="578"/>
      <c r="CO154" s="578"/>
      <c r="CP154" s="578"/>
      <c r="CQ154" s="578"/>
      <c r="CR154" s="578"/>
      <c r="CS154" s="578"/>
      <c r="CT154" s="578"/>
      <c r="CU154" s="578"/>
      <c r="CV154" s="578"/>
      <c r="CW154" s="578"/>
      <c r="CX154" s="578"/>
      <c r="CY154" s="578"/>
      <c r="CZ154" s="578"/>
      <c r="DA154" s="578"/>
      <c r="DB154" s="578"/>
      <c r="DC154" s="578"/>
      <c r="DD154" s="578"/>
      <c r="DE154" s="578"/>
      <c r="DF154" s="578"/>
      <c r="DG154" s="578"/>
      <c r="DH154" s="578"/>
      <c r="DI154" s="578"/>
      <c r="DJ154" s="578"/>
      <c r="DK154" s="578"/>
      <c r="DL154" s="578"/>
      <c r="DM154" s="578"/>
      <c r="DN154" s="578"/>
      <c r="DO154" s="578"/>
      <c r="DP154" s="578"/>
      <c r="DQ154" s="578"/>
      <c r="DR154" s="578"/>
      <c r="DS154" s="578"/>
      <c r="DT154" s="578"/>
      <c r="DU154" s="578"/>
      <c r="DV154" s="578"/>
      <c r="DW154" s="578"/>
      <c r="DX154" s="578"/>
      <c r="DY154" s="578"/>
      <c r="DZ154" s="578"/>
      <c r="EA154" s="578"/>
      <c r="EB154" s="578"/>
      <c r="EC154" s="578"/>
      <c r="ED154" s="578"/>
      <c r="EE154" s="578"/>
      <c r="EF154" s="578"/>
      <c r="EG154" s="578"/>
      <c r="EH154" s="578"/>
      <c r="EI154" s="578"/>
      <c r="EJ154" s="578"/>
      <c r="EK154" s="578"/>
      <c r="EL154" s="578"/>
      <c r="EM154" s="578"/>
      <c r="EN154" s="578"/>
      <c r="EO154" s="578"/>
      <c r="EP154" s="578"/>
      <c r="EQ154" s="578"/>
      <c r="ER154" s="578"/>
      <c r="ES154" s="578"/>
      <c r="ET154" s="578"/>
      <c r="EU154" s="578"/>
      <c r="EV154" s="578"/>
      <c r="EW154" s="578"/>
      <c r="EX154" s="578"/>
      <c r="EY154" s="578"/>
      <c r="EZ154" s="578"/>
      <c r="FA154" s="578"/>
      <c r="FB154" s="578"/>
      <c r="FC154" s="578"/>
      <c r="FD154" s="578"/>
      <c r="FE154" s="578"/>
      <c r="FF154" s="578"/>
      <c r="FG154" s="578"/>
      <c r="FH154" s="578"/>
      <c r="FI154" s="578"/>
      <c r="FJ154" s="578"/>
      <c r="FK154" s="578"/>
      <c r="FL154" s="578"/>
      <c r="FM154" s="578"/>
      <c r="FN154" s="578"/>
      <c r="FO154" s="578"/>
      <c r="FP154" s="578"/>
      <c r="FQ154" s="578"/>
      <c r="FR154" s="578"/>
      <c r="FS154" s="578"/>
      <c r="FT154" s="578"/>
      <c r="FU154" s="578"/>
      <c r="FV154" s="578"/>
      <c r="FW154" s="578"/>
      <c r="FX154" s="578"/>
      <c r="FY154" s="578"/>
      <c r="FZ154" s="578"/>
      <c r="GA154" s="578"/>
      <c r="GB154" s="578"/>
      <c r="GC154" s="578"/>
      <c r="GD154" s="578"/>
      <c r="GE154" s="578"/>
      <c r="GF154" s="578"/>
      <c r="GG154" s="578"/>
      <c r="GH154" s="578"/>
      <c r="GI154" s="578"/>
      <c r="GJ154" s="578"/>
      <c r="GK154" s="578"/>
      <c r="GL154" s="578"/>
      <c r="GM154" s="578"/>
      <c r="GN154" s="578"/>
      <c r="GO154" s="578"/>
      <c r="GP154" s="578"/>
      <c r="GQ154" s="578"/>
      <c r="GR154" s="578"/>
      <c r="GS154" s="578"/>
      <c r="GT154" s="578"/>
      <c r="GU154" s="578"/>
      <c r="GV154" s="578"/>
      <c r="GW154" s="578"/>
      <c r="GX154" s="578"/>
      <c r="GY154" s="578"/>
      <c r="GZ154" s="578"/>
      <c r="HA154" s="578"/>
      <c r="HB154" s="578"/>
      <c r="HC154" s="578"/>
      <c r="HD154" s="578"/>
      <c r="HE154" s="578"/>
      <c r="HF154" s="578"/>
      <c r="HG154" s="578"/>
      <c r="HH154" s="578"/>
      <c r="HI154" s="578"/>
      <c r="HJ154" s="578"/>
      <c r="HK154" s="578"/>
      <c r="HL154" s="578"/>
      <c r="HM154" s="578"/>
      <c r="HN154" s="578"/>
      <c r="HO154" s="578"/>
      <c r="HP154" s="578"/>
      <c r="HQ154" s="578"/>
      <c r="HR154" s="578"/>
      <c r="HS154" s="578"/>
      <c r="HT154" s="578"/>
      <c r="HU154" s="578"/>
      <c r="HV154" s="578"/>
      <c r="HW154" s="578"/>
      <c r="HX154" s="578"/>
      <c r="HY154" s="578"/>
      <c r="HZ154" s="578"/>
      <c r="IA154" s="578"/>
      <c r="IB154" s="578"/>
      <c r="IC154" s="578"/>
      <c r="ID154" s="578"/>
      <c r="IE154" s="578"/>
      <c r="IF154" s="578"/>
      <c r="IG154" s="578"/>
      <c r="IH154" s="578"/>
      <c r="II154" s="578"/>
      <c r="IJ154" s="578"/>
      <c r="IK154" s="578"/>
      <c r="IL154" s="578"/>
      <c r="IM154" s="578"/>
      <c r="IN154" s="578"/>
      <c r="IO154" s="578"/>
      <c r="IP154" s="578"/>
      <c r="IQ154" s="578"/>
      <c r="IR154" s="578"/>
      <c r="IS154" s="578"/>
      <c r="IT154" s="578"/>
      <c r="IU154" s="578"/>
      <c r="IV154" s="578"/>
      <c r="IW154" s="578"/>
      <c r="IX154" s="578"/>
      <c r="IY154" s="578"/>
      <c r="IZ154" s="578"/>
      <c r="JA154" s="578"/>
      <c r="JB154" s="578"/>
      <c r="JC154" s="578"/>
      <c r="JD154" s="578"/>
      <c r="JE154" s="578"/>
      <c r="JF154" s="578"/>
      <c r="JG154" s="578"/>
      <c r="JH154" s="578"/>
      <c r="JI154" s="578"/>
      <c r="JJ154" s="578"/>
      <c r="JK154" s="578"/>
      <c r="JL154" s="578"/>
      <c r="JM154" s="578"/>
      <c r="JN154" s="578"/>
      <c r="JO154" s="578"/>
    </row>
    <row r="155" spans="1:16384" s="579" customFormat="1" ht="187.5" customHeight="1" x14ac:dyDescent="0.25">
      <c r="A155" s="596">
        <v>126</v>
      </c>
      <c r="B155" s="775" t="s">
        <v>393</v>
      </c>
      <c r="C155" s="597">
        <v>80101706</v>
      </c>
      <c r="D155" s="598" t="s">
        <v>406</v>
      </c>
      <c r="E155" s="597" t="s">
        <v>88</v>
      </c>
      <c r="F155" s="597">
        <v>1</v>
      </c>
      <c r="G155" s="599" t="s">
        <v>94</v>
      </c>
      <c r="H155" s="780" t="s">
        <v>484</v>
      </c>
      <c r="I155" s="597" t="s">
        <v>78</v>
      </c>
      <c r="J155" s="597" t="s">
        <v>85</v>
      </c>
      <c r="K155" s="597" t="s">
        <v>705</v>
      </c>
      <c r="L155" s="601">
        <v>51750000</v>
      </c>
      <c r="M155" s="820">
        <v>51750000</v>
      </c>
      <c r="N155" s="603" t="s">
        <v>332</v>
      </c>
      <c r="O155" s="603" t="s">
        <v>50</v>
      </c>
      <c r="P155" s="679" t="s">
        <v>431</v>
      </c>
      <c r="Q155" s="680"/>
      <c r="R155" s="691" t="s">
        <v>573</v>
      </c>
      <c r="S155" s="722" t="s">
        <v>574</v>
      </c>
      <c r="T155" s="698">
        <v>42748</v>
      </c>
      <c r="U155" s="697" t="s">
        <v>575</v>
      </c>
      <c r="V155" s="699" t="s">
        <v>493</v>
      </c>
      <c r="W155" s="696">
        <v>51000000</v>
      </c>
      <c r="X155" s="590"/>
      <c r="Y155" s="696">
        <v>51000000</v>
      </c>
      <c r="Z155" s="696">
        <v>51000000</v>
      </c>
      <c r="AA155" s="697" t="s">
        <v>576</v>
      </c>
      <c r="AB155" s="589"/>
      <c r="AC155" s="589"/>
      <c r="AD155" s="589"/>
      <c r="AE155" s="589"/>
      <c r="AF155" s="589"/>
      <c r="AG155" s="589"/>
      <c r="AH155" s="697" t="s">
        <v>556</v>
      </c>
      <c r="AI155" s="698">
        <v>42748</v>
      </c>
      <c r="AJ155" s="698">
        <v>43091</v>
      </c>
      <c r="AK155" s="699" t="s">
        <v>577</v>
      </c>
      <c r="AL155" s="723" t="s">
        <v>393</v>
      </c>
      <c r="AM155" s="805"/>
      <c r="AN155" s="806"/>
      <c r="AO155" s="806"/>
      <c r="AP155" s="806"/>
      <c r="AQ155" s="806"/>
      <c r="AR155" s="807"/>
      <c r="AS155" s="807"/>
      <c r="AT155" s="808"/>
      <c r="AU155" s="808"/>
      <c r="AV155" s="808"/>
      <c r="AW155" s="808"/>
      <c r="AX155" s="808"/>
      <c r="AY155" s="808"/>
      <c r="AZ155" s="808"/>
      <c r="BA155" s="808"/>
      <c r="BB155" s="578"/>
      <c r="BC155" s="578"/>
      <c r="BD155" s="578"/>
      <c r="BE155" s="578"/>
      <c r="BF155" s="578"/>
      <c r="BG155" s="578"/>
      <c r="BH155" s="578"/>
      <c r="BI155" s="578"/>
      <c r="BJ155" s="578"/>
      <c r="BK155" s="578"/>
      <c r="BL155" s="578"/>
      <c r="BM155" s="578"/>
      <c r="BN155" s="578"/>
      <c r="BO155" s="578"/>
      <c r="BP155" s="578"/>
      <c r="BQ155" s="578"/>
      <c r="BR155" s="578"/>
      <c r="BS155" s="578"/>
      <c r="BT155" s="578"/>
      <c r="BU155" s="578"/>
      <c r="BV155" s="578"/>
      <c r="BW155" s="578"/>
      <c r="BX155" s="578"/>
      <c r="BY155" s="578"/>
      <c r="BZ155" s="578"/>
      <c r="CA155" s="578"/>
      <c r="CB155" s="578"/>
      <c r="CC155" s="578"/>
      <c r="CD155" s="578"/>
      <c r="CE155" s="578"/>
      <c r="CF155" s="578"/>
      <c r="CG155" s="578"/>
      <c r="CH155" s="578"/>
      <c r="CI155" s="578"/>
      <c r="CJ155" s="578"/>
      <c r="CK155" s="578"/>
      <c r="CL155" s="578"/>
      <c r="CM155" s="578"/>
      <c r="CN155" s="578"/>
      <c r="CO155" s="578"/>
      <c r="CP155" s="578"/>
      <c r="CQ155" s="578"/>
      <c r="CR155" s="578"/>
      <c r="CS155" s="578"/>
      <c r="CT155" s="578"/>
      <c r="CU155" s="578"/>
      <c r="CV155" s="578"/>
      <c r="CW155" s="578"/>
      <c r="CX155" s="578"/>
      <c r="CY155" s="578"/>
      <c r="CZ155" s="578"/>
      <c r="DA155" s="578"/>
      <c r="DB155" s="578"/>
      <c r="DC155" s="578"/>
      <c r="DD155" s="578"/>
      <c r="DE155" s="578"/>
      <c r="DF155" s="578"/>
      <c r="DG155" s="578"/>
      <c r="DH155" s="578"/>
      <c r="DI155" s="578"/>
      <c r="DJ155" s="578"/>
      <c r="DK155" s="578"/>
      <c r="DL155" s="578"/>
      <c r="DM155" s="578"/>
      <c r="DN155" s="578"/>
      <c r="DO155" s="578"/>
      <c r="DP155" s="578"/>
      <c r="DQ155" s="578"/>
      <c r="DR155" s="578"/>
      <c r="DS155" s="578"/>
      <c r="DT155" s="578"/>
      <c r="DU155" s="578"/>
      <c r="DV155" s="578"/>
      <c r="DW155" s="578"/>
      <c r="DX155" s="578"/>
      <c r="DY155" s="578"/>
      <c r="DZ155" s="578"/>
      <c r="EA155" s="578"/>
      <c r="EB155" s="578"/>
      <c r="EC155" s="578"/>
      <c r="ED155" s="578"/>
      <c r="EE155" s="578"/>
      <c r="EF155" s="578"/>
      <c r="EG155" s="578"/>
      <c r="EH155" s="578"/>
      <c r="EI155" s="578"/>
      <c r="EJ155" s="578"/>
      <c r="EK155" s="578"/>
      <c r="EL155" s="578"/>
      <c r="EM155" s="578"/>
      <c r="EN155" s="578"/>
      <c r="EO155" s="578"/>
      <c r="EP155" s="578"/>
      <c r="EQ155" s="578"/>
      <c r="ER155" s="578"/>
      <c r="ES155" s="578"/>
      <c r="ET155" s="578"/>
      <c r="EU155" s="578"/>
      <c r="EV155" s="578"/>
      <c r="EW155" s="578"/>
      <c r="EX155" s="578"/>
      <c r="EY155" s="578"/>
      <c r="EZ155" s="578"/>
      <c r="FA155" s="578"/>
      <c r="FB155" s="578"/>
      <c r="FC155" s="578"/>
      <c r="FD155" s="578"/>
      <c r="FE155" s="578"/>
      <c r="FF155" s="578"/>
      <c r="FG155" s="578"/>
      <c r="FH155" s="578"/>
      <c r="FI155" s="578"/>
      <c r="FJ155" s="578"/>
      <c r="FK155" s="578"/>
      <c r="FL155" s="578"/>
      <c r="FM155" s="578"/>
      <c r="FN155" s="578"/>
      <c r="FO155" s="578"/>
      <c r="FP155" s="578"/>
      <c r="FQ155" s="578"/>
      <c r="FR155" s="578"/>
      <c r="FS155" s="578"/>
      <c r="FT155" s="578"/>
      <c r="FU155" s="578"/>
      <c r="FV155" s="578"/>
      <c r="FW155" s="578"/>
      <c r="FX155" s="578"/>
      <c r="FY155" s="578"/>
      <c r="FZ155" s="578"/>
      <c r="GA155" s="578"/>
      <c r="GB155" s="578"/>
      <c r="GC155" s="578"/>
      <c r="GD155" s="578"/>
      <c r="GE155" s="578"/>
      <c r="GF155" s="578"/>
      <c r="GG155" s="578"/>
      <c r="GH155" s="578"/>
      <c r="GI155" s="578"/>
      <c r="GJ155" s="578"/>
      <c r="GK155" s="578"/>
      <c r="GL155" s="578"/>
      <c r="GM155" s="578"/>
      <c r="GN155" s="578"/>
      <c r="GO155" s="578"/>
      <c r="GP155" s="578"/>
      <c r="GQ155" s="578"/>
      <c r="GR155" s="578"/>
      <c r="GS155" s="578"/>
      <c r="GT155" s="578"/>
      <c r="GU155" s="578"/>
      <c r="GV155" s="578"/>
      <c r="GW155" s="578"/>
      <c r="GX155" s="578"/>
      <c r="GY155" s="578"/>
      <c r="GZ155" s="578"/>
      <c r="HA155" s="578"/>
      <c r="HB155" s="578"/>
      <c r="HC155" s="578"/>
      <c r="HD155" s="578"/>
      <c r="HE155" s="578"/>
      <c r="HF155" s="578"/>
      <c r="HG155" s="578"/>
      <c r="HH155" s="578"/>
      <c r="HI155" s="578"/>
      <c r="HJ155" s="578"/>
      <c r="HK155" s="578"/>
      <c r="HL155" s="578"/>
      <c r="HM155" s="578"/>
      <c r="HN155" s="578"/>
      <c r="HO155" s="578"/>
      <c r="HP155" s="578"/>
      <c r="HQ155" s="578"/>
      <c r="HR155" s="578"/>
      <c r="HS155" s="578"/>
      <c r="HT155" s="578"/>
      <c r="HU155" s="578"/>
      <c r="HV155" s="578"/>
      <c r="HW155" s="578"/>
      <c r="HX155" s="578"/>
      <c r="HY155" s="578"/>
      <c r="HZ155" s="578"/>
      <c r="IA155" s="578"/>
      <c r="IB155" s="578"/>
      <c r="IC155" s="578"/>
      <c r="ID155" s="578"/>
      <c r="IE155" s="578"/>
      <c r="IF155" s="578"/>
      <c r="IG155" s="578"/>
      <c r="IH155" s="578"/>
      <c r="II155" s="578"/>
      <c r="IJ155" s="578"/>
      <c r="IK155" s="578"/>
      <c r="IL155" s="578"/>
      <c r="IM155" s="578"/>
      <c r="IN155" s="578"/>
      <c r="IO155" s="578"/>
      <c r="IP155" s="578"/>
      <c r="IQ155" s="578"/>
      <c r="IR155" s="578"/>
      <c r="IS155" s="578"/>
      <c r="IT155" s="578"/>
      <c r="IU155" s="578"/>
      <c r="IV155" s="578"/>
      <c r="IW155" s="578"/>
      <c r="IX155" s="578"/>
      <c r="IY155" s="578"/>
      <c r="IZ155" s="578"/>
      <c r="JA155" s="578"/>
      <c r="JB155" s="578"/>
      <c r="JC155" s="578"/>
      <c r="JD155" s="578"/>
      <c r="JE155" s="578"/>
      <c r="JF155" s="578"/>
      <c r="JG155" s="578"/>
      <c r="JH155" s="578"/>
      <c r="JI155" s="578"/>
      <c r="JJ155" s="578"/>
      <c r="JK155" s="578"/>
      <c r="JL155" s="578"/>
      <c r="JM155" s="578"/>
      <c r="JN155" s="578"/>
      <c r="JO155" s="578"/>
    </row>
    <row r="156" spans="1:16384" s="579" customFormat="1" ht="112.5" x14ac:dyDescent="0.25">
      <c r="A156" s="596">
        <v>127</v>
      </c>
      <c r="B156" s="775" t="s">
        <v>390</v>
      </c>
      <c r="C156" s="597">
        <v>80101706</v>
      </c>
      <c r="D156" s="598" t="s">
        <v>401</v>
      </c>
      <c r="E156" s="597" t="s">
        <v>88</v>
      </c>
      <c r="F156" s="597">
        <v>1</v>
      </c>
      <c r="G156" s="599" t="s">
        <v>101</v>
      </c>
      <c r="H156" s="780" t="s">
        <v>480</v>
      </c>
      <c r="I156" s="597" t="s">
        <v>78</v>
      </c>
      <c r="J156" s="597" t="s">
        <v>85</v>
      </c>
      <c r="K156" s="597" t="s">
        <v>705</v>
      </c>
      <c r="L156" s="601">
        <v>12855500</v>
      </c>
      <c r="M156" s="820">
        <v>12855500</v>
      </c>
      <c r="N156" s="603" t="s">
        <v>332</v>
      </c>
      <c r="O156" s="603" t="s">
        <v>50</v>
      </c>
      <c r="P156" s="679" t="s">
        <v>421</v>
      </c>
      <c r="Q156" s="680"/>
      <c r="R156" s="691" t="s">
        <v>797</v>
      </c>
      <c r="S156" s="691" t="s">
        <v>863</v>
      </c>
      <c r="T156" s="692">
        <v>42781</v>
      </c>
      <c r="U156" s="693" t="s">
        <v>864</v>
      </c>
      <c r="V156" s="694" t="s">
        <v>493</v>
      </c>
      <c r="W156" s="695">
        <v>11019000</v>
      </c>
      <c r="X156" s="590"/>
      <c r="Y156" s="736">
        <f>W156</f>
        <v>11019000</v>
      </c>
      <c r="Z156" s="736">
        <f>W156</f>
        <v>11019000</v>
      </c>
      <c r="AA156" s="697" t="s">
        <v>865</v>
      </c>
      <c r="AB156" s="589"/>
      <c r="AC156" s="589"/>
      <c r="AD156" s="589"/>
      <c r="AE156" s="589"/>
      <c r="AF156" s="589"/>
      <c r="AG156" s="589"/>
      <c r="AH156" s="697" t="s">
        <v>742</v>
      </c>
      <c r="AI156" s="698">
        <v>42781</v>
      </c>
      <c r="AJ156" s="698">
        <v>42869</v>
      </c>
      <c r="AK156" s="699" t="s">
        <v>866</v>
      </c>
      <c r="AL156" s="700" t="s">
        <v>390</v>
      </c>
      <c r="AM156" s="805"/>
      <c r="AN156" s="806"/>
      <c r="AO156" s="806"/>
      <c r="AP156" s="806"/>
      <c r="AQ156" s="806"/>
      <c r="AR156" s="807"/>
      <c r="AS156" s="807"/>
      <c r="AT156" s="808"/>
      <c r="AU156" s="808"/>
      <c r="AV156" s="808"/>
      <c r="AW156" s="808"/>
      <c r="AX156" s="808"/>
      <c r="AY156" s="808"/>
      <c r="AZ156" s="808"/>
      <c r="BA156" s="808"/>
      <c r="BB156" s="578"/>
      <c r="BC156" s="578"/>
      <c r="BD156" s="578"/>
      <c r="BE156" s="578"/>
      <c r="BF156" s="578"/>
      <c r="BG156" s="578"/>
      <c r="BH156" s="578"/>
      <c r="BI156" s="578"/>
      <c r="BJ156" s="578"/>
      <c r="BK156" s="578"/>
      <c r="BL156" s="578"/>
      <c r="BM156" s="578"/>
      <c r="BN156" s="578"/>
      <c r="BO156" s="578"/>
      <c r="BP156" s="578"/>
      <c r="BQ156" s="578"/>
      <c r="BR156" s="578"/>
      <c r="BS156" s="578"/>
      <c r="BT156" s="578"/>
      <c r="BU156" s="578"/>
      <c r="BV156" s="578"/>
      <c r="BW156" s="578"/>
      <c r="BX156" s="578"/>
      <c r="BY156" s="578"/>
      <c r="BZ156" s="578"/>
      <c r="CA156" s="578"/>
      <c r="CB156" s="578"/>
      <c r="CC156" s="578"/>
      <c r="CD156" s="578"/>
      <c r="CE156" s="578"/>
      <c r="CF156" s="578"/>
      <c r="CG156" s="578"/>
      <c r="CH156" s="578"/>
      <c r="CI156" s="578"/>
      <c r="CJ156" s="578"/>
      <c r="CK156" s="578"/>
      <c r="CL156" s="578"/>
      <c r="CM156" s="578"/>
      <c r="CN156" s="578"/>
      <c r="CO156" s="578"/>
      <c r="CP156" s="578"/>
      <c r="CQ156" s="578"/>
      <c r="CR156" s="578"/>
      <c r="CS156" s="578"/>
      <c r="CT156" s="578"/>
      <c r="CU156" s="578"/>
      <c r="CV156" s="578"/>
      <c r="CW156" s="578"/>
      <c r="CX156" s="578"/>
      <c r="CY156" s="578"/>
      <c r="CZ156" s="578"/>
      <c r="DA156" s="578"/>
      <c r="DB156" s="578"/>
      <c r="DC156" s="578"/>
      <c r="DD156" s="578"/>
      <c r="DE156" s="578"/>
      <c r="DF156" s="578"/>
      <c r="DG156" s="578"/>
      <c r="DH156" s="578"/>
      <c r="DI156" s="578"/>
      <c r="DJ156" s="578"/>
      <c r="DK156" s="578"/>
      <c r="DL156" s="578"/>
      <c r="DM156" s="578"/>
      <c r="DN156" s="578"/>
      <c r="DO156" s="578"/>
      <c r="DP156" s="578"/>
      <c r="DQ156" s="578"/>
      <c r="DR156" s="578"/>
      <c r="DS156" s="578"/>
      <c r="DT156" s="578"/>
      <c r="DU156" s="578"/>
      <c r="DV156" s="578"/>
      <c r="DW156" s="578"/>
      <c r="DX156" s="578"/>
      <c r="DY156" s="578"/>
      <c r="DZ156" s="578"/>
      <c r="EA156" s="578"/>
      <c r="EB156" s="578"/>
      <c r="EC156" s="578"/>
      <c r="ED156" s="578"/>
      <c r="EE156" s="578"/>
      <c r="EF156" s="578"/>
      <c r="EG156" s="578"/>
      <c r="EH156" s="578"/>
      <c r="EI156" s="578"/>
      <c r="EJ156" s="578"/>
      <c r="EK156" s="578"/>
      <c r="EL156" s="578"/>
      <c r="EM156" s="578"/>
      <c r="EN156" s="578"/>
      <c r="EO156" s="578"/>
      <c r="EP156" s="578"/>
      <c r="EQ156" s="578"/>
      <c r="ER156" s="578"/>
      <c r="ES156" s="578"/>
      <c r="ET156" s="578"/>
      <c r="EU156" s="578"/>
      <c r="EV156" s="578"/>
      <c r="EW156" s="578"/>
      <c r="EX156" s="578"/>
      <c r="EY156" s="578"/>
      <c r="EZ156" s="578"/>
      <c r="FA156" s="578"/>
      <c r="FB156" s="578"/>
      <c r="FC156" s="578"/>
      <c r="FD156" s="578"/>
      <c r="FE156" s="578"/>
      <c r="FF156" s="578"/>
      <c r="FG156" s="578"/>
      <c r="FH156" s="578"/>
      <c r="FI156" s="578"/>
      <c r="FJ156" s="578"/>
      <c r="FK156" s="578"/>
      <c r="FL156" s="578"/>
      <c r="FM156" s="578"/>
      <c r="FN156" s="578"/>
      <c r="FO156" s="578"/>
      <c r="FP156" s="578"/>
      <c r="FQ156" s="578"/>
      <c r="FR156" s="578"/>
      <c r="FS156" s="578"/>
      <c r="FT156" s="578"/>
      <c r="FU156" s="578"/>
      <c r="FV156" s="578"/>
      <c r="FW156" s="578"/>
      <c r="FX156" s="578"/>
      <c r="FY156" s="578"/>
      <c r="FZ156" s="578"/>
      <c r="GA156" s="578"/>
      <c r="GB156" s="578"/>
      <c r="GC156" s="578"/>
      <c r="GD156" s="578"/>
      <c r="GE156" s="578"/>
      <c r="GF156" s="578"/>
      <c r="GG156" s="578"/>
      <c r="GH156" s="578"/>
      <c r="GI156" s="578"/>
      <c r="GJ156" s="578"/>
      <c r="GK156" s="578"/>
      <c r="GL156" s="578"/>
      <c r="GM156" s="578"/>
      <c r="GN156" s="578"/>
      <c r="GO156" s="578"/>
      <c r="GP156" s="578"/>
      <c r="GQ156" s="578"/>
      <c r="GR156" s="578"/>
      <c r="GS156" s="578"/>
      <c r="GT156" s="578"/>
      <c r="GU156" s="578"/>
      <c r="GV156" s="578"/>
      <c r="GW156" s="578"/>
      <c r="GX156" s="578"/>
      <c r="GY156" s="578"/>
      <c r="GZ156" s="578"/>
      <c r="HA156" s="578"/>
      <c r="HB156" s="578"/>
      <c r="HC156" s="578"/>
      <c r="HD156" s="578"/>
      <c r="HE156" s="578"/>
      <c r="HF156" s="578"/>
      <c r="HG156" s="578"/>
      <c r="HH156" s="578"/>
      <c r="HI156" s="578"/>
      <c r="HJ156" s="578"/>
      <c r="HK156" s="578"/>
      <c r="HL156" s="578"/>
      <c r="HM156" s="578"/>
      <c r="HN156" s="578"/>
      <c r="HO156" s="578"/>
      <c r="HP156" s="578"/>
      <c r="HQ156" s="578"/>
      <c r="HR156" s="578"/>
      <c r="HS156" s="578"/>
      <c r="HT156" s="578"/>
      <c r="HU156" s="578"/>
      <c r="HV156" s="578"/>
      <c r="HW156" s="578"/>
      <c r="HX156" s="578"/>
      <c r="HY156" s="578"/>
      <c r="HZ156" s="578"/>
      <c r="IA156" s="578"/>
      <c r="IB156" s="578"/>
      <c r="IC156" s="578"/>
      <c r="ID156" s="578"/>
      <c r="IE156" s="578"/>
      <c r="IF156" s="578"/>
      <c r="IG156" s="578"/>
      <c r="IH156" s="578"/>
      <c r="II156" s="578"/>
      <c r="IJ156" s="578"/>
      <c r="IK156" s="578"/>
      <c r="IL156" s="578"/>
      <c r="IM156" s="578"/>
      <c r="IN156" s="578"/>
      <c r="IO156" s="578"/>
      <c r="IP156" s="578"/>
      <c r="IQ156" s="578"/>
      <c r="IR156" s="578"/>
      <c r="IS156" s="578"/>
      <c r="IT156" s="578"/>
      <c r="IU156" s="578"/>
      <c r="IV156" s="578"/>
      <c r="IW156" s="578"/>
      <c r="IX156" s="578"/>
      <c r="IY156" s="578"/>
      <c r="IZ156" s="578"/>
      <c r="JA156" s="578"/>
      <c r="JB156" s="578"/>
      <c r="JC156" s="578"/>
      <c r="JD156" s="578"/>
      <c r="JE156" s="578"/>
      <c r="JF156" s="578"/>
      <c r="JG156" s="578"/>
      <c r="JH156" s="578"/>
      <c r="JI156" s="578"/>
      <c r="JJ156" s="578"/>
      <c r="JK156" s="578"/>
      <c r="JL156" s="578"/>
      <c r="JM156" s="578"/>
      <c r="JN156" s="578"/>
      <c r="JO156" s="578"/>
    </row>
    <row r="157" spans="1:16384" s="579" customFormat="1" ht="243.75" customHeight="1" x14ac:dyDescent="0.25">
      <c r="A157" s="596">
        <v>128</v>
      </c>
      <c r="B157" s="775" t="s">
        <v>394</v>
      </c>
      <c r="C157" s="597">
        <v>80101706</v>
      </c>
      <c r="D157" s="598" t="s">
        <v>409</v>
      </c>
      <c r="E157" s="597" t="s">
        <v>88</v>
      </c>
      <c r="F157" s="597">
        <v>1</v>
      </c>
      <c r="G157" s="599" t="s">
        <v>94</v>
      </c>
      <c r="H157" s="780" t="s">
        <v>484</v>
      </c>
      <c r="I157" s="597" t="s">
        <v>78</v>
      </c>
      <c r="J157" s="597" t="s">
        <v>85</v>
      </c>
      <c r="K157" s="597" t="s">
        <v>709</v>
      </c>
      <c r="L157" s="601">
        <v>80500000</v>
      </c>
      <c r="M157" s="602">
        <v>80500000</v>
      </c>
      <c r="N157" s="603" t="s">
        <v>332</v>
      </c>
      <c r="O157" s="603" t="s">
        <v>50</v>
      </c>
      <c r="P157" s="679" t="s">
        <v>52</v>
      </c>
      <c r="Q157" s="680"/>
      <c r="R157" s="691" t="s">
        <v>547</v>
      </c>
      <c r="S157" s="722" t="s">
        <v>548</v>
      </c>
      <c r="T157" s="698">
        <v>42746</v>
      </c>
      <c r="U157" s="697" t="s">
        <v>549</v>
      </c>
      <c r="V157" s="699" t="s">
        <v>493</v>
      </c>
      <c r="W157" s="696">
        <v>80500000</v>
      </c>
      <c r="X157" s="590"/>
      <c r="Y157" s="696">
        <v>80500000</v>
      </c>
      <c r="Z157" s="696">
        <v>80500000</v>
      </c>
      <c r="AA157" s="697" t="s">
        <v>550</v>
      </c>
      <c r="AB157" s="589"/>
      <c r="AC157" s="589"/>
      <c r="AD157" s="589"/>
      <c r="AE157" s="589"/>
      <c r="AF157" s="589"/>
      <c r="AG157" s="589"/>
      <c r="AH157" s="697" t="s">
        <v>540</v>
      </c>
      <c r="AI157" s="698">
        <v>42746</v>
      </c>
      <c r="AJ157" s="698">
        <v>43094</v>
      </c>
      <c r="AK157" s="699" t="s">
        <v>551</v>
      </c>
      <c r="AL157" s="723" t="s">
        <v>394</v>
      </c>
      <c r="AM157" s="805"/>
      <c r="AN157" s="806"/>
      <c r="AO157" s="806"/>
      <c r="AP157" s="806"/>
      <c r="AQ157" s="806"/>
      <c r="AR157" s="807"/>
      <c r="AS157" s="807"/>
      <c r="AT157" s="808"/>
      <c r="AU157" s="808"/>
      <c r="AV157" s="808"/>
      <c r="AW157" s="808"/>
      <c r="AX157" s="808"/>
      <c r="AY157" s="808"/>
      <c r="AZ157" s="808"/>
      <c r="BA157" s="808"/>
      <c r="BB157" s="578"/>
      <c r="BC157" s="578"/>
      <c r="BD157" s="578"/>
      <c r="BE157" s="578"/>
      <c r="BF157" s="578"/>
      <c r="BG157" s="578"/>
      <c r="BH157" s="578"/>
      <c r="BI157" s="578"/>
      <c r="BJ157" s="578"/>
      <c r="BK157" s="578"/>
      <c r="BL157" s="578"/>
      <c r="BM157" s="578"/>
      <c r="BN157" s="578"/>
      <c r="BO157" s="578"/>
      <c r="BP157" s="578"/>
      <c r="BQ157" s="578"/>
      <c r="BR157" s="578"/>
      <c r="BS157" s="578"/>
      <c r="BT157" s="578"/>
      <c r="BU157" s="578"/>
      <c r="BV157" s="578"/>
      <c r="BW157" s="578"/>
      <c r="BX157" s="578"/>
      <c r="BY157" s="578"/>
      <c r="BZ157" s="578"/>
      <c r="CA157" s="578"/>
      <c r="CB157" s="578"/>
      <c r="CC157" s="578"/>
      <c r="CD157" s="578"/>
      <c r="CE157" s="578"/>
      <c r="CF157" s="578"/>
      <c r="CG157" s="578"/>
      <c r="CH157" s="578"/>
      <c r="CI157" s="578"/>
      <c r="CJ157" s="578"/>
      <c r="CK157" s="578"/>
      <c r="CL157" s="578"/>
      <c r="CM157" s="578"/>
      <c r="CN157" s="578"/>
      <c r="CO157" s="578"/>
      <c r="CP157" s="578"/>
      <c r="CQ157" s="578"/>
      <c r="CR157" s="578"/>
      <c r="CS157" s="578"/>
      <c r="CT157" s="578"/>
      <c r="CU157" s="578"/>
      <c r="CV157" s="578"/>
      <c r="CW157" s="578"/>
      <c r="CX157" s="578"/>
      <c r="CY157" s="578"/>
      <c r="CZ157" s="578"/>
      <c r="DA157" s="578"/>
      <c r="DB157" s="578"/>
      <c r="DC157" s="578"/>
      <c r="DD157" s="578"/>
      <c r="DE157" s="578"/>
      <c r="DF157" s="578"/>
      <c r="DG157" s="578"/>
      <c r="DH157" s="578"/>
      <c r="DI157" s="578"/>
      <c r="DJ157" s="578"/>
      <c r="DK157" s="578"/>
      <c r="DL157" s="578"/>
      <c r="DM157" s="578"/>
      <c r="DN157" s="578"/>
      <c r="DO157" s="578"/>
      <c r="DP157" s="578"/>
      <c r="DQ157" s="578"/>
      <c r="DR157" s="578"/>
      <c r="DS157" s="578"/>
      <c r="DT157" s="578"/>
      <c r="DU157" s="578"/>
      <c r="DV157" s="578"/>
      <c r="DW157" s="578"/>
      <c r="DX157" s="578"/>
      <c r="DY157" s="578"/>
      <c r="DZ157" s="578"/>
      <c r="EA157" s="578"/>
      <c r="EB157" s="578"/>
      <c r="EC157" s="578"/>
      <c r="ED157" s="578"/>
      <c r="EE157" s="578"/>
      <c r="EF157" s="578"/>
      <c r="EG157" s="578"/>
      <c r="EH157" s="578"/>
      <c r="EI157" s="578"/>
      <c r="EJ157" s="578"/>
      <c r="EK157" s="578"/>
      <c r="EL157" s="578"/>
      <c r="EM157" s="578"/>
      <c r="EN157" s="578"/>
      <c r="EO157" s="578"/>
      <c r="EP157" s="578"/>
      <c r="EQ157" s="578"/>
      <c r="ER157" s="578"/>
      <c r="ES157" s="578"/>
      <c r="ET157" s="578"/>
      <c r="EU157" s="578"/>
      <c r="EV157" s="578"/>
      <c r="EW157" s="578"/>
      <c r="EX157" s="578"/>
      <c r="EY157" s="578"/>
      <c r="EZ157" s="578"/>
      <c r="FA157" s="578"/>
      <c r="FB157" s="578"/>
      <c r="FC157" s="578"/>
      <c r="FD157" s="578"/>
      <c r="FE157" s="578"/>
      <c r="FF157" s="578"/>
      <c r="FG157" s="578"/>
      <c r="FH157" s="578"/>
      <c r="FI157" s="578"/>
      <c r="FJ157" s="578"/>
      <c r="FK157" s="578"/>
      <c r="FL157" s="578"/>
      <c r="FM157" s="578"/>
      <c r="FN157" s="578"/>
      <c r="FO157" s="578"/>
      <c r="FP157" s="578"/>
      <c r="FQ157" s="578"/>
      <c r="FR157" s="578"/>
      <c r="FS157" s="578"/>
      <c r="FT157" s="578"/>
      <c r="FU157" s="578"/>
      <c r="FV157" s="578"/>
      <c r="FW157" s="578"/>
      <c r="FX157" s="578"/>
      <c r="FY157" s="578"/>
      <c r="FZ157" s="578"/>
      <c r="GA157" s="578"/>
      <c r="GB157" s="578"/>
      <c r="GC157" s="578"/>
      <c r="GD157" s="578"/>
      <c r="GE157" s="578"/>
      <c r="GF157" s="578"/>
      <c r="GG157" s="578"/>
      <c r="GH157" s="578"/>
      <c r="GI157" s="578"/>
      <c r="GJ157" s="578"/>
      <c r="GK157" s="578"/>
      <c r="GL157" s="578"/>
      <c r="GM157" s="578"/>
      <c r="GN157" s="578"/>
      <c r="GO157" s="578"/>
      <c r="GP157" s="578"/>
      <c r="GQ157" s="578"/>
      <c r="GR157" s="578"/>
      <c r="GS157" s="578"/>
      <c r="GT157" s="578"/>
      <c r="GU157" s="578"/>
      <c r="GV157" s="578"/>
      <c r="GW157" s="578"/>
      <c r="GX157" s="578"/>
      <c r="GY157" s="578"/>
      <c r="GZ157" s="578"/>
      <c r="HA157" s="578"/>
      <c r="HB157" s="578"/>
      <c r="HC157" s="578"/>
      <c r="HD157" s="578"/>
      <c r="HE157" s="578"/>
      <c r="HF157" s="578"/>
      <c r="HG157" s="578"/>
      <c r="HH157" s="578"/>
      <c r="HI157" s="578"/>
      <c r="HJ157" s="578"/>
      <c r="HK157" s="578"/>
      <c r="HL157" s="578"/>
      <c r="HM157" s="578"/>
      <c r="HN157" s="578"/>
      <c r="HO157" s="578"/>
      <c r="HP157" s="578"/>
      <c r="HQ157" s="578"/>
      <c r="HR157" s="578"/>
      <c r="HS157" s="578"/>
      <c r="HT157" s="578"/>
      <c r="HU157" s="578"/>
      <c r="HV157" s="578"/>
      <c r="HW157" s="578"/>
      <c r="HX157" s="578"/>
      <c r="HY157" s="578"/>
      <c r="HZ157" s="578"/>
      <c r="IA157" s="578"/>
      <c r="IB157" s="578"/>
      <c r="IC157" s="578"/>
      <c r="ID157" s="578"/>
      <c r="IE157" s="578"/>
      <c r="IF157" s="578"/>
      <c r="IG157" s="578"/>
      <c r="IH157" s="578"/>
      <c r="II157" s="578"/>
      <c r="IJ157" s="578"/>
      <c r="IK157" s="578"/>
      <c r="IL157" s="578"/>
      <c r="IM157" s="578"/>
      <c r="IN157" s="578"/>
      <c r="IO157" s="578"/>
      <c r="IP157" s="578"/>
      <c r="IQ157" s="578"/>
      <c r="IR157" s="578"/>
      <c r="IS157" s="578"/>
      <c r="IT157" s="578"/>
      <c r="IU157" s="578"/>
      <c r="IV157" s="578"/>
      <c r="IW157" s="578"/>
      <c r="IX157" s="578"/>
      <c r="IY157" s="578"/>
      <c r="IZ157" s="578"/>
      <c r="JA157" s="578"/>
      <c r="JB157" s="578"/>
      <c r="JC157" s="578"/>
      <c r="JD157" s="578"/>
      <c r="JE157" s="578"/>
      <c r="JF157" s="578"/>
      <c r="JG157" s="578"/>
      <c r="JH157" s="578"/>
      <c r="JI157" s="578"/>
      <c r="JJ157" s="578"/>
      <c r="JK157" s="578"/>
      <c r="JL157" s="578"/>
      <c r="JM157" s="578"/>
      <c r="JN157" s="578"/>
      <c r="JO157" s="578"/>
    </row>
    <row r="158" spans="1:16384" s="579" customFormat="1" ht="90" customHeight="1" x14ac:dyDescent="0.25">
      <c r="A158" s="596">
        <v>129</v>
      </c>
      <c r="B158" s="775" t="s">
        <v>392</v>
      </c>
      <c r="C158" s="597">
        <v>80101706</v>
      </c>
      <c r="D158" s="598" t="s">
        <v>404</v>
      </c>
      <c r="E158" s="597" t="s">
        <v>88</v>
      </c>
      <c r="F158" s="597">
        <v>1</v>
      </c>
      <c r="G158" s="599" t="s">
        <v>94</v>
      </c>
      <c r="H158" s="780" t="s">
        <v>480</v>
      </c>
      <c r="I158" s="597" t="s">
        <v>78</v>
      </c>
      <c r="J158" s="597" t="s">
        <v>85</v>
      </c>
      <c r="K158" s="597" t="s">
        <v>705</v>
      </c>
      <c r="L158" s="601">
        <v>25725000</v>
      </c>
      <c r="M158" s="820">
        <v>25725000</v>
      </c>
      <c r="N158" s="603" t="s">
        <v>332</v>
      </c>
      <c r="O158" s="603" t="s">
        <v>50</v>
      </c>
      <c r="P158" s="679" t="s">
        <v>783</v>
      </c>
      <c r="Q158" s="680"/>
      <c r="R158" s="691" t="s">
        <v>825</v>
      </c>
      <c r="S158" s="691" t="s">
        <v>826</v>
      </c>
      <c r="T158" s="692">
        <v>42769</v>
      </c>
      <c r="U158" s="693" t="s">
        <v>827</v>
      </c>
      <c r="V158" s="694" t="s">
        <v>493</v>
      </c>
      <c r="W158" s="695">
        <v>22050000</v>
      </c>
      <c r="X158" s="590"/>
      <c r="Y158" s="736">
        <f>W158</f>
        <v>22050000</v>
      </c>
      <c r="Z158" s="736">
        <f>W158</f>
        <v>22050000</v>
      </c>
      <c r="AA158" s="697" t="s">
        <v>828</v>
      </c>
      <c r="AB158" s="589"/>
      <c r="AC158" s="589"/>
      <c r="AD158" s="589"/>
      <c r="AE158" s="589"/>
      <c r="AF158" s="589"/>
      <c r="AG158" s="589"/>
      <c r="AH158" s="697" t="s">
        <v>742</v>
      </c>
      <c r="AI158" s="698">
        <v>42769</v>
      </c>
      <c r="AJ158" s="698">
        <v>42857</v>
      </c>
      <c r="AK158" s="699" t="s">
        <v>829</v>
      </c>
      <c r="AL158" s="700" t="s">
        <v>392</v>
      </c>
      <c r="AM158" s="805"/>
      <c r="AN158" s="806"/>
      <c r="AO158" s="806"/>
      <c r="AP158" s="806"/>
      <c r="AQ158" s="806"/>
      <c r="AR158" s="807"/>
      <c r="AS158" s="807"/>
      <c r="AT158" s="808"/>
      <c r="AU158" s="808"/>
      <c r="AV158" s="808"/>
      <c r="AW158" s="808"/>
      <c r="AX158" s="808"/>
      <c r="AY158" s="808"/>
      <c r="AZ158" s="808"/>
      <c r="BA158" s="808"/>
      <c r="BB158" s="578"/>
      <c r="BC158" s="578"/>
      <c r="BD158" s="578"/>
      <c r="BE158" s="578"/>
      <c r="BF158" s="578"/>
      <c r="BG158" s="578"/>
      <c r="BH158" s="578"/>
      <c r="BI158" s="578"/>
      <c r="BJ158" s="578"/>
      <c r="BK158" s="578"/>
      <c r="BL158" s="578"/>
      <c r="BM158" s="578"/>
      <c r="BN158" s="578"/>
      <c r="BO158" s="578"/>
      <c r="BP158" s="578"/>
      <c r="BQ158" s="578"/>
      <c r="BR158" s="578"/>
      <c r="BS158" s="578"/>
      <c r="BT158" s="578"/>
      <c r="BU158" s="578"/>
      <c r="BV158" s="578"/>
      <c r="BW158" s="578"/>
      <c r="BX158" s="578"/>
      <c r="BY158" s="578"/>
      <c r="BZ158" s="578"/>
      <c r="CA158" s="578"/>
      <c r="CB158" s="578"/>
      <c r="CC158" s="578"/>
      <c r="CD158" s="578"/>
      <c r="CE158" s="578"/>
      <c r="CF158" s="578"/>
      <c r="CG158" s="578"/>
      <c r="CH158" s="578"/>
      <c r="CI158" s="578"/>
      <c r="CJ158" s="578"/>
      <c r="CK158" s="578"/>
      <c r="CL158" s="578"/>
      <c r="CM158" s="578"/>
      <c r="CN158" s="578"/>
      <c r="CO158" s="578"/>
      <c r="CP158" s="578"/>
      <c r="CQ158" s="578"/>
      <c r="CR158" s="578"/>
      <c r="CS158" s="578"/>
      <c r="CT158" s="578"/>
      <c r="CU158" s="578"/>
      <c r="CV158" s="578"/>
      <c r="CW158" s="578"/>
      <c r="CX158" s="578"/>
      <c r="CY158" s="578"/>
      <c r="CZ158" s="578"/>
      <c r="DA158" s="578"/>
      <c r="DB158" s="578"/>
      <c r="DC158" s="578"/>
      <c r="DD158" s="578"/>
      <c r="DE158" s="578"/>
      <c r="DF158" s="578"/>
      <c r="DG158" s="578"/>
      <c r="DH158" s="578"/>
      <c r="DI158" s="578"/>
      <c r="DJ158" s="578"/>
      <c r="DK158" s="578"/>
      <c r="DL158" s="578"/>
      <c r="DM158" s="578"/>
      <c r="DN158" s="578"/>
      <c r="DO158" s="578"/>
      <c r="DP158" s="578"/>
      <c r="DQ158" s="578"/>
      <c r="DR158" s="578"/>
      <c r="DS158" s="578"/>
      <c r="DT158" s="578"/>
      <c r="DU158" s="578"/>
      <c r="DV158" s="578"/>
      <c r="DW158" s="578"/>
      <c r="DX158" s="578"/>
      <c r="DY158" s="578"/>
      <c r="DZ158" s="578"/>
      <c r="EA158" s="578"/>
      <c r="EB158" s="578"/>
      <c r="EC158" s="578"/>
      <c r="ED158" s="578"/>
      <c r="EE158" s="578"/>
      <c r="EF158" s="578"/>
      <c r="EG158" s="578"/>
      <c r="EH158" s="578"/>
      <c r="EI158" s="578"/>
      <c r="EJ158" s="578"/>
      <c r="EK158" s="578"/>
      <c r="EL158" s="578"/>
      <c r="EM158" s="578"/>
      <c r="EN158" s="578"/>
      <c r="EO158" s="578"/>
      <c r="EP158" s="578"/>
      <c r="EQ158" s="578"/>
      <c r="ER158" s="578"/>
      <c r="ES158" s="578"/>
      <c r="ET158" s="578"/>
      <c r="EU158" s="578"/>
      <c r="EV158" s="578"/>
      <c r="EW158" s="578"/>
      <c r="EX158" s="578"/>
      <c r="EY158" s="578"/>
      <c r="EZ158" s="578"/>
      <c r="FA158" s="578"/>
      <c r="FB158" s="578"/>
      <c r="FC158" s="578"/>
      <c r="FD158" s="578"/>
      <c r="FE158" s="578"/>
      <c r="FF158" s="578"/>
      <c r="FG158" s="578"/>
      <c r="FH158" s="578"/>
      <c r="FI158" s="578"/>
      <c r="FJ158" s="578"/>
      <c r="FK158" s="578"/>
      <c r="FL158" s="578"/>
      <c r="FM158" s="578"/>
      <c r="FN158" s="578"/>
      <c r="FO158" s="578"/>
      <c r="FP158" s="578"/>
      <c r="FQ158" s="578"/>
      <c r="FR158" s="578"/>
      <c r="FS158" s="578"/>
      <c r="FT158" s="578"/>
      <c r="FU158" s="578"/>
      <c r="FV158" s="578"/>
      <c r="FW158" s="578"/>
      <c r="FX158" s="578"/>
      <c r="FY158" s="578"/>
      <c r="FZ158" s="578"/>
      <c r="GA158" s="578"/>
      <c r="GB158" s="578"/>
      <c r="GC158" s="578"/>
      <c r="GD158" s="578"/>
      <c r="GE158" s="578"/>
      <c r="GF158" s="578"/>
      <c r="GG158" s="578"/>
      <c r="GH158" s="578"/>
      <c r="GI158" s="578"/>
      <c r="GJ158" s="578"/>
      <c r="GK158" s="578"/>
      <c r="GL158" s="578"/>
      <c r="GM158" s="578"/>
      <c r="GN158" s="578"/>
      <c r="GO158" s="578"/>
      <c r="GP158" s="578"/>
      <c r="GQ158" s="578"/>
      <c r="GR158" s="578"/>
      <c r="GS158" s="578"/>
      <c r="GT158" s="578"/>
      <c r="GU158" s="578"/>
      <c r="GV158" s="578"/>
      <c r="GW158" s="578"/>
      <c r="GX158" s="578"/>
      <c r="GY158" s="578"/>
      <c r="GZ158" s="578"/>
      <c r="HA158" s="578"/>
      <c r="HB158" s="578"/>
      <c r="HC158" s="578"/>
      <c r="HD158" s="578"/>
      <c r="HE158" s="578"/>
      <c r="HF158" s="578"/>
      <c r="HG158" s="578"/>
      <c r="HH158" s="578"/>
      <c r="HI158" s="578"/>
      <c r="HJ158" s="578"/>
      <c r="HK158" s="578"/>
      <c r="HL158" s="578"/>
      <c r="HM158" s="578"/>
      <c r="HN158" s="578"/>
      <c r="HO158" s="578"/>
      <c r="HP158" s="578"/>
      <c r="HQ158" s="578"/>
      <c r="HR158" s="578"/>
      <c r="HS158" s="578"/>
      <c r="HT158" s="578"/>
      <c r="HU158" s="578"/>
      <c r="HV158" s="578"/>
      <c r="HW158" s="578"/>
      <c r="HX158" s="578"/>
      <c r="HY158" s="578"/>
      <c r="HZ158" s="578"/>
      <c r="IA158" s="578"/>
      <c r="IB158" s="578"/>
      <c r="IC158" s="578"/>
      <c r="ID158" s="578"/>
      <c r="IE158" s="578"/>
      <c r="IF158" s="578"/>
      <c r="IG158" s="578"/>
      <c r="IH158" s="578"/>
      <c r="II158" s="578"/>
      <c r="IJ158" s="578"/>
      <c r="IK158" s="578"/>
      <c r="IL158" s="578"/>
      <c r="IM158" s="578"/>
      <c r="IN158" s="578"/>
      <c r="IO158" s="578"/>
      <c r="IP158" s="578"/>
      <c r="IQ158" s="578"/>
      <c r="IR158" s="578"/>
      <c r="IS158" s="578"/>
      <c r="IT158" s="578"/>
      <c r="IU158" s="578"/>
      <c r="IV158" s="578"/>
      <c r="IW158" s="578"/>
      <c r="IX158" s="578"/>
      <c r="IY158" s="578"/>
      <c r="IZ158" s="578"/>
      <c r="JA158" s="578"/>
      <c r="JB158" s="578"/>
      <c r="JC158" s="578"/>
      <c r="JD158" s="578"/>
      <c r="JE158" s="578"/>
      <c r="JF158" s="578"/>
      <c r="JG158" s="578"/>
      <c r="JH158" s="578"/>
      <c r="JI158" s="578"/>
      <c r="JJ158" s="578"/>
      <c r="JK158" s="578"/>
      <c r="JL158" s="578"/>
      <c r="JM158" s="578"/>
      <c r="JN158" s="578"/>
      <c r="JO158" s="578"/>
    </row>
    <row r="159" spans="1:16384" s="579" customFormat="1" ht="108.75" customHeight="1" x14ac:dyDescent="0.25">
      <c r="A159" s="596">
        <v>130</v>
      </c>
      <c r="B159" s="775" t="s">
        <v>391</v>
      </c>
      <c r="C159" s="597">
        <v>80101706</v>
      </c>
      <c r="D159" s="598" t="s">
        <v>402</v>
      </c>
      <c r="E159" s="597" t="s">
        <v>88</v>
      </c>
      <c r="F159" s="597">
        <v>1</v>
      </c>
      <c r="G159" s="599" t="s">
        <v>101</v>
      </c>
      <c r="H159" s="780" t="s">
        <v>480</v>
      </c>
      <c r="I159" s="597" t="s">
        <v>78</v>
      </c>
      <c r="J159" s="597" t="s">
        <v>85</v>
      </c>
      <c r="K159" s="597" t="s">
        <v>706</v>
      </c>
      <c r="L159" s="601">
        <v>22200000</v>
      </c>
      <c r="M159" s="602">
        <v>22200000</v>
      </c>
      <c r="N159" s="603" t="s">
        <v>332</v>
      </c>
      <c r="O159" s="603" t="s">
        <v>50</v>
      </c>
      <c r="P159" s="679" t="s">
        <v>442</v>
      </c>
      <c r="Q159" s="680"/>
      <c r="R159" s="691" t="s">
        <v>844</v>
      </c>
      <c r="S159" s="691" t="s">
        <v>845</v>
      </c>
      <c r="T159" s="692">
        <v>42780</v>
      </c>
      <c r="U159" s="693" t="s">
        <v>867</v>
      </c>
      <c r="V159" s="694" t="s">
        <v>493</v>
      </c>
      <c r="W159" s="695">
        <v>21498000</v>
      </c>
      <c r="X159" s="590"/>
      <c r="Y159" s="736">
        <v>21498000</v>
      </c>
      <c r="Z159" s="736">
        <v>21498000</v>
      </c>
      <c r="AA159" s="697" t="s">
        <v>868</v>
      </c>
      <c r="AB159" s="589"/>
      <c r="AC159" s="589"/>
      <c r="AD159" s="589"/>
      <c r="AE159" s="589"/>
      <c r="AF159" s="589"/>
      <c r="AG159" s="589"/>
      <c r="AH159" s="697" t="s">
        <v>742</v>
      </c>
      <c r="AI159" s="698">
        <v>42780</v>
      </c>
      <c r="AJ159" s="698">
        <v>42868</v>
      </c>
      <c r="AK159" s="699" t="s">
        <v>557</v>
      </c>
      <c r="AL159" s="700" t="s">
        <v>391</v>
      </c>
      <c r="AM159" s="805"/>
      <c r="AN159" s="806"/>
      <c r="AO159" s="806"/>
      <c r="AP159" s="806"/>
      <c r="AQ159" s="806"/>
      <c r="AR159" s="807"/>
      <c r="AS159" s="807"/>
      <c r="AT159" s="808"/>
      <c r="AU159" s="808"/>
      <c r="AV159" s="808"/>
      <c r="AW159" s="808"/>
      <c r="AX159" s="808"/>
      <c r="AY159" s="808"/>
      <c r="AZ159" s="808"/>
      <c r="BA159" s="808"/>
      <c r="BB159" s="578"/>
      <c r="BC159" s="578"/>
      <c r="BD159" s="578"/>
      <c r="BE159" s="578"/>
      <c r="BF159" s="578"/>
      <c r="BG159" s="578"/>
      <c r="BH159" s="578"/>
      <c r="BI159" s="578"/>
      <c r="BJ159" s="578"/>
      <c r="BK159" s="578"/>
      <c r="BL159" s="578"/>
      <c r="BM159" s="578"/>
      <c r="BN159" s="578"/>
      <c r="BO159" s="578"/>
      <c r="BP159" s="578"/>
      <c r="BQ159" s="578"/>
      <c r="BR159" s="578"/>
      <c r="BS159" s="578"/>
      <c r="BT159" s="578"/>
      <c r="BU159" s="578"/>
      <c r="BV159" s="578"/>
      <c r="BW159" s="578"/>
      <c r="BX159" s="578"/>
      <c r="BY159" s="578"/>
      <c r="BZ159" s="578"/>
      <c r="CA159" s="578"/>
      <c r="CB159" s="578"/>
      <c r="CC159" s="578"/>
      <c r="CD159" s="578"/>
      <c r="CE159" s="578"/>
      <c r="CF159" s="578"/>
      <c r="CG159" s="578"/>
      <c r="CH159" s="578"/>
      <c r="CI159" s="578"/>
      <c r="CJ159" s="578"/>
      <c r="CK159" s="578"/>
      <c r="CL159" s="578"/>
      <c r="CM159" s="578"/>
      <c r="CN159" s="578"/>
      <c r="CO159" s="578"/>
      <c r="CP159" s="578"/>
      <c r="CQ159" s="578"/>
      <c r="CR159" s="578"/>
      <c r="CS159" s="578"/>
      <c r="CT159" s="578"/>
      <c r="CU159" s="578"/>
      <c r="CV159" s="578"/>
      <c r="CW159" s="578"/>
      <c r="CX159" s="578"/>
      <c r="CY159" s="578"/>
      <c r="CZ159" s="578"/>
      <c r="DA159" s="578"/>
      <c r="DB159" s="578"/>
      <c r="DC159" s="578"/>
      <c r="DD159" s="578"/>
      <c r="DE159" s="578"/>
      <c r="DF159" s="578"/>
      <c r="DG159" s="578"/>
      <c r="DH159" s="578"/>
      <c r="DI159" s="578"/>
      <c r="DJ159" s="578"/>
      <c r="DK159" s="578"/>
      <c r="DL159" s="578"/>
      <c r="DM159" s="578"/>
      <c r="DN159" s="578"/>
      <c r="DO159" s="578"/>
      <c r="DP159" s="578"/>
      <c r="DQ159" s="578"/>
      <c r="DR159" s="578"/>
      <c r="DS159" s="578"/>
      <c r="DT159" s="578"/>
      <c r="DU159" s="578"/>
      <c r="DV159" s="578"/>
      <c r="DW159" s="578"/>
      <c r="DX159" s="578"/>
      <c r="DY159" s="578"/>
      <c r="DZ159" s="578"/>
      <c r="EA159" s="578"/>
      <c r="EB159" s="578"/>
      <c r="EC159" s="578"/>
      <c r="ED159" s="578"/>
      <c r="EE159" s="578"/>
      <c r="EF159" s="578"/>
      <c r="EG159" s="578"/>
      <c r="EH159" s="578"/>
      <c r="EI159" s="578"/>
      <c r="EJ159" s="578"/>
      <c r="EK159" s="578"/>
      <c r="EL159" s="578"/>
      <c r="EM159" s="578"/>
      <c r="EN159" s="578"/>
      <c r="EO159" s="578"/>
      <c r="EP159" s="578"/>
      <c r="EQ159" s="578"/>
      <c r="ER159" s="578"/>
      <c r="ES159" s="578"/>
      <c r="ET159" s="578"/>
      <c r="EU159" s="578"/>
      <c r="EV159" s="578"/>
      <c r="EW159" s="578"/>
      <c r="EX159" s="578"/>
      <c r="EY159" s="578"/>
      <c r="EZ159" s="578"/>
      <c r="FA159" s="578"/>
      <c r="FB159" s="578"/>
      <c r="FC159" s="578"/>
      <c r="FD159" s="578"/>
      <c r="FE159" s="578"/>
      <c r="FF159" s="578"/>
      <c r="FG159" s="578"/>
      <c r="FH159" s="578"/>
      <c r="FI159" s="578"/>
      <c r="FJ159" s="578"/>
      <c r="FK159" s="578"/>
      <c r="FL159" s="578"/>
      <c r="FM159" s="578"/>
      <c r="FN159" s="578"/>
      <c r="FO159" s="578"/>
      <c r="FP159" s="578"/>
      <c r="FQ159" s="578"/>
      <c r="FR159" s="578"/>
      <c r="FS159" s="578"/>
      <c r="FT159" s="578"/>
      <c r="FU159" s="578"/>
      <c r="FV159" s="578"/>
      <c r="FW159" s="578"/>
      <c r="FX159" s="578"/>
      <c r="FY159" s="578"/>
      <c r="FZ159" s="578"/>
      <c r="GA159" s="578"/>
      <c r="GB159" s="578"/>
      <c r="GC159" s="578"/>
      <c r="GD159" s="578"/>
      <c r="GE159" s="578"/>
      <c r="GF159" s="578"/>
      <c r="GG159" s="578"/>
      <c r="GH159" s="578"/>
      <c r="GI159" s="578"/>
      <c r="GJ159" s="578"/>
      <c r="GK159" s="578"/>
      <c r="GL159" s="578"/>
      <c r="GM159" s="578"/>
      <c r="GN159" s="578"/>
      <c r="GO159" s="578"/>
      <c r="GP159" s="578"/>
      <c r="GQ159" s="578"/>
      <c r="GR159" s="578"/>
      <c r="GS159" s="578"/>
      <c r="GT159" s="578"/>
      <c r="GU159" s="578"/>
      <c r="GV159" s="578"/>
      <c r="GW159" s="578"/>
      <c r="GX159" s="578"/>
      <c r="GY159" s="578"/>
      <c r="GZ159" s="578"/>
      <c r="HA159" s="578"/>
      <c r="HB159" s="578"/>
      <c r="HC159" s="578"/>
      <c r="HD159" s="578"/>
      <c r="HE159" s="578"/>
      <c r="HF159" s="578"/>
      <c r="HG159" s="578"/>
      <c r="HH159" s="578"/>
      <c r="HI159" s="578"/>
      <c r="HJ159" s="578"/>
      <c r="HK159" s="578"/>
      <c r="HL159" s="578"/>
      <c r="HM159" s="578"/>
      <c r="HN159" s="578"/>
      <c r="HO159" s="578"/>
      <c r="HP159" s="578"/>
      <c r="HQ159" s="578"/>
      <c r="HR159" s="578"/>
      <c r="HS159" s="578"/>
      <c r="HT159" s="578"/>
      <c r="HU159" s="578"/>
      <c r="HV159" s="578"/>
      <c r="HW159" s="578"/>
      <c r="HX159" s="578"/>
      <c r="HY159" s="578"/>
      <c r="HZ159" s="578"/>
      <c r="IA159" s="578"/>
      <c r="IB159" s="578"/>
      <c r="IC159" s="578"/>
      <c r="ID159" s="578"/>
      <c r="IE159" s="578"/>
      <c r="IF159" s="578"/>
      <c r="IG159" s="578"/>
      <c r="IH159" s="578"/>
      <c r="II159" s="578"/>
      <c r="IJ159" s="578"/>
      <c r="IK159" s="578"/>
      <c r="IL159" s="578"/>
      <c r="IM159" s="578"/>
      <c r="IN159" s="578"/>
      <c r="IO159" s="578"/>
      <c r="IP159" s="578"/>
      <c r="IQ159" s="578"/>
      <c r="IR159" s="578"/>
      <c r="IS159" s="578"/>
      <c r="IT159" s="578"/>
      <c r="IU159" s="578"/>
      <c r="IV159" s="578"/>
      <c r="IW159" s="578"/>
      <c r="IX159" s="578"/>
      <c r="IY159" s="578"/>
      <c r="IZ159" s="578"/>
      <c r="JA159" s="578"/>
      <c r="JB159" s="578"/>
      <c r="JC159" s="578"/>
      <c r="JD159" s="578"/>
      <c r="JE159" s="578"/>
      <c r="JF159" s="578"/>
      <c r="JG159" s="578"/>
      <c r="JH159" s="578"/>
      <c r="JI159" s="578"/>
      <c r="JJ159" s="578"/>
      <c r="JK159" s="578"/>
      <c r="JL159" s="578"/>
      <c r="JM159" s="578"/>
      <c r="JN159" s="578"/>
      <c r="JO159" s="578"/>
    </row>
    <row r="160" spans="1:16384" s="579" customFormat="1" ht="33" customHeight="1" x14ac:dyDescent="0.25">
      <c r="A160" s="737">
        <v>131</v>
      </c>
      <c r="B160" s="775" t="s">
        <v>417</v>
      </c>
      <c r="C160" s="597">
        <v>80101706</v>
      </c>
      <c r="D160" s="738" t="s">
        <v>434</v>
      </c>
      <c r="E160" s="597" t="s">
        <v>88</v>
      </c>
      <c r="F160" s="597">
        <v>1</v>
      </c>
      <c r="G160" s="599" t="s">
        <v>94</v>
      </c>
      <c r="H160" s="780" t="s">
        <v>480</v>
      </c>
      <c r="I160" s="597" t="s">
        <v>78</v>
      </c>
      <c r="J160" s="597" t="s">
        <v>85</v>
      </c>
      <c r="K160" s="597" t="s">
        <v>705</v>
      </c>
      <c r="L160" s="601">
        <v>8750000</v>
      </c>
      <c r="M160" s="820">
        <v>8750000</v>
      </c>
      <c r="N160" s="813" t="s">
        <v>332</v>
      </c>
      <c r="O160" s="813" t="s">
        <v>50</v>
      </c>
      <c r="P160" s="813" t="s">
        <v>430</v>
      </c>
      <c r="Q160" s="858"/>
      <c r="R160" s="814" t="s">
        <v>507</v>
      </c>
      <c r="S160" s="815" t="s">
        <v>508</v>
      </c>
      <c r="T160" s="816">
        <v>42741</v>
      </c>
      <c r="U160" s="817" t="s">
        <v>509</v>
      </c>
      <c r="V160" s="817" t="s">
        <v>493</v>
      </c>
      <c r="W160" s="824">
        <v>8750000</v>
      </c>
      <c r="X160" s="590"/>
      <c r="Y160" s="696">
        <v>8750000</v>
      </c>
      <c r="Z160" s="696">
        <v>8750000</v>
      </c>
      <c r="AA160" s="817" t="s">
        <v>495</v>
      </c>
      <c r="AB160" s="589"/>
      <c r="AC160" s="589"/>
      <c r="AD160" s="589"/>
      <c r="AE160" s="589"/>
      <c r="AF160" s="589"/>
      <c r="AG160" s="589"/>
      <c r="AH160" s="817" t="s">
        <v>496</v>
      </c>
      <c r="AI160" s="816">
        <v>42741</v>
      </c>
      <c r="AJ160" s="816">
        <v>42845</v>
      </c>
      <c r="AK160" s="817" t="s">
        <v>497</v>
      </c>
      <c r="AL160" s="818" t="s">
        <v>498</v>
      </c>
      <c r="AM160" s="859"/>
      <c r="AN160" s="860"/>
      <c r="AO160" s="860"/>
      <c r="AP160" s="860"/>
      <c r="AQ160" s="860"/>
      <c r="AR160" s="860"/>
      <c r="AS160" s="860"/>
      <c r="AT160" s="860"/>
      <c r="AU160" s="860"/>
      <c r="AV160" s="860"/>
      <c r="AW160" s="860"/>
      <c r="AX160" s="860"/>
      <c r="AY160" s="860"/>
      <c r="AZ160" s="860"/>
      <c r="BA160" s="860"/>
      <c r="BB160" s="860"/>
      <c r="BC160" s="860"/>
      <c r="BD160" s="860"/>
      <c r="BE160" s="860"/>
      <c r="BF160" s="860"/>
      <c r="BG160" s="860"/>
      <c r="BH160" s="860"/>
      <c r="BI160" s="860"/>
      <c r="BJ160" s="860"/>
      <c r="BK160" s="860"/>
      <c r="BL160" s="860"/>
      <c r="BM160" s="860"/>
      <c r="BN160" s="860"/>
      <c r="BO160" s="860"/>
      <c r="BP160" s="860"/>
      <c r="BQ160" s="860"/>
      <c r="BR160" s="860"/>
      <c r="BS160" s="860"/>
      <c r="BT160" s="860"/>
      <c r="BU160" s="860"/>
      <c r="BV160" s="860"/>
      <c r="BW160" s="860"/>
      <c r="BX160" s="860"/>
      <c r="BY160" s="860"/>
      <c r="BZ160" s="860"/>
      <c r="CA160" s="860"/>
      <c r="CB160" s="860"/>
      <c r="CC160" s="860"/>
      <c r="CD160" s="860"/>
      <c r="CE160" s="860"/>
      <c r="CF160" s="860"/>
      <c r="CG160" s="860"/>
      <c r="CH160" s="860"/>
      <c r="CI160" s="860"/>
      <c r="CJ160" s="860"/>
      <c r="CK160" s="860"/>
      <c r="CL160" s="860"/>
      <c r="CM160" s="860"/>
      <c r="CN160" s="860"/>
      <c r="CO160" s="860"/>
      <c r="CP160" s="860"/>
      <c r="CQ160" s="860"/>
      <c r="CR160" s="860"/>
      <c r="CS160" s="860"/>
      <c r="CT160" s="860"/>
      <c r="CU160" s="860"/>
      <c r="CV160" s="860"/>
      <c r="CW160" s="860"/>
      <c r="CX160" s="860"/>
      <c r="CY160" s="860"/>
      <c r="CZ160" s="860"/>
      <c r="DA160" s="860"/>
      <c r="DB160" s="860"/>
      <c r="DC160" s="860"/>
      <c r="DD160" s="860"/>
      <c r="DE160" s="860"/>
      <c r="DF160" s="860"/>
      <c r="DG160" s="860"/>
      <c r="DH160" s="860"/>
      <c r="DI160" s="860"/>
      <c r="DJ160" s="860"/>
      <c r="DK160" s="860"/>
      <c r="DL160" s="860"/>
      <c r="DM160" s="860"/>
      <c r="DN160" s="860"/>
      <c r="DO160" s="860"/>
      <c r="DP160" s="860"/>
      <c r="DQ160" s="860"/>
      <c r="DR160" s="860"/>
      <c r="DS160" s="860"/>
      <c r="DT160" s="860"/>
      <c r="DU160" s="860"/>
      <c r="DV160" s="860"/>
      <c r="DW160" s="860"/>
      <c r="DX160" s="860"/>
      <c r="DY160" s="860"/>
      <c r="DZ160" s="860"/>
      <c r="EA160" s="860"/>
      <c r="EB160" s="860"/>
      <c r="EC160" s="860"/>
      <c r="ED160" s="860"/>
      <c r="EE160" s="860"/>
      <c r="EF160" s="860"/>
      <c r="EG160" s="860"/>
      <c r="EH160" s="860"/>
      <c r="EI160" s="860"/>
      <c r="EJ160" s="860"/>
      <c r="EK160" s="860"/>
      <c r="EL160" s="860"/>
      <c r="EM160" s="860"/>
      <c r="EN160" s="860"/>
      <c r="EO160" s="860"/>
      <c r="EP160" s="860"/>
      <c r="EQ160" s="860"/>
      <c r="ER160" s="860"/>
      <c r="ES160" s="860"/>
      <c r="ET160" s="860"/>
      <c r="EU160" s="860"/>
      <c r="EV160" s="860"/>
      <c r="EW160" s="860"/>
      <c r="EX160" s="860"/>
      <c r="EY160" s="860"/>
      <c r="EZ160" s="860"/>
      <c r="FA160" s="860"/>
      <c r="FB160" s="860"/>
      <c r="FC160" s="860"/>
      <c r="FD160" s="860"/>
      <c r="FE160" s="860"/>
      <c r="FF160" s="860"/>
      <c r="FG160" s="860"/>
      <c r="FH160" s="860"/>
      <c r="FI160" s="860"/>
      <c r="FJ160" s="860"/>
      <c r="FK160" s="860"/>
      <c r="FL160" s="860"/>
      <c r="FM160" s="860"/>
      <c r="FN160" s="860"/>
      <c r="FO160" s="860"/>
      <c r="FP160" s="860"/>
      <c r="FQ160" s="860"/>
      <c r="FR160" s="860"/>
      <c r="FS160" s="860"/>
      <c r="FT160" s="860"/>
      <c r="FU160" s="860"/>
      <c r="FV160" s="860"/>
      <c r="FW160" s="860"/>
      <c r="FX160" s="860"/>
      <c r="FY160" s="860"/>
      <c r="FZ160" s="860"/>
      <c r="GA160" s="860"/>
      <c r="GB160" s="860"/>
      <c r="GC160" s="860"/>
      <c r="GD160" s="860"/>
      <c r="GE160" s="860"/>
      <c r="GF160" s="860"/>
      <c r="GG160" s="860"/>
      <c r="GH160" s="860"/>
      <c r="GI160" s="860"/>
      <c r="GJ160" s="860"/>
      <c r="GK160" s="860"/>
      <c r="GL160" s="860"/>
      <c r="GM160" s="860"/>
      <c r="GN160" s="860"/>
      <c r="GO160" s="860"/>
      <c r="GP160" s="860"/>
      <c r="GQ160" s="860"/>
      <c r="GR160" s="860"/>
      <c r="GS160" s="860"/>
      <c r="GT160" s="860"/>
      <c r="GU160" s="860"/>
      <c r="GV160" s="860"/>
      <c r="GW160" s="860"/>
      <c r="GX160" s="860"/>
      <c r="GY160" s="860"/>
      <c r="GZ160" s="860"/>
      <c r="HA160" s="860"/>
      <c r="HB160" s="860"/>
      <c r="HC160" s="860"/>
      <c r="HD160" s="860"/>
      <c r="HE160" s="860"/>
      <c r="HF160" s="860"/>
      <c r="HG160" s="860"/>
      <c r="HH160" s="860"/>
      <c r="HI160" s="860"/>
      <c r="HJ160" s="860"/>
      <c r="HK160" s="860"/>
      <c r="HL160" s="860"/>
      <c r="HM160" s="860"/>
      <c r="HN160" s="860"/>
      <c r="HO160" s="860"/>
      <c r="HP160" s="860"/>
      <c r="HQ160" s="860"/>
      <c r="HR160" s="860"/>
      <c r="HS160" s="860"/>
      <c r="HT160" s="860"/>
      <c r="HU160" s="860"/>
      <c r="HV160" s="860"/>
      <c r="HW160" s="860"/>
      <c r="HX160" s="860"/>
      <c r="HY160" s="860"/>
      <c r="HZ160" s="860"/>
      <c r="IA160" s="860"/>
      <c r="IB160" s="860"/>
      <c r="IC160" s="860"/>
      <c r="ID160" s="860"/>
      <c r="IE160" s="860"/>
      <c r="IF160" s="860"/>
      <c r="IG160" s="860"/>
      <c r="IH160" s="860"/>
      <c r="II160" s="860"/>
      <c r="IJ160" s="860"/>
      <c r="IK160" s="860"/>
      <c r="IL160" s="860"/>
      <c r="IM160" s="860"/>
      <c r="IN160" s="860"/>
      <c r="IO160" s="860"/>
      <c r="IP160" s="860"/>
      <c r="IQ160" s="860"/>
      <c r="IR160" s="860"/>
      <c r="IS160" s="860"/>
      <c r="IT160" s="860"/>
      <c r="IU160" s="860"/>
      <c r="IV160" s="860"/>
      <c r="IW160" s="860"/>
      <c r="IX160" s="860"/>
      <c r="IY160" s="860"/>
      <c r="IZ160" s="860"/>
      <c r="JA160" s="860"/>
      <c r="JB160" s="860"/>
      <c r="JC160" s="860"/>
      <c r="JD160" s="860"/>
      <c r="JE160" s="860"/>
      <c r="JF160" s="860"/>
      <c r="JG160" s="860"/>
      <c r="JH160" s="860"/>
      <c r="JI160" s="860"/>
      <c r="JJ160" s="860"/>
      <c r="JK160" s="860"/>
      <c r="JL160" s="860"/>
      <c r="JM160" s="860"/>
      <c r="JN160" s="860"/>
      <c r="JO160" s="860"/>
      <c r="JP160" s="860"/>
      <c r="JQ160" s="860"/>
      <c r="JR160" s="860"/>
      <c r="JS160" s="860"/>
      <c r="JT160" s="860"/>
      <c r="JU160" s="860"/>
      <c r="JV160" s="860"/>
      <c r="JW160" s="860"/>
      <c r="JX160" s="860"/>
      <c r="JY160" s="860"/>
      <c r="JZ160" s="860"/>
      <c r="KA160" s="860"/>
      <c r="KB160" s="860"/>
      <c r="KC160" s="860"/>
      <c r="KD160" s="860"/>
      <c r="KE160" s="860"/>
      <c r="KF160" s="860"/>
      <c r="KG160" s="860"/>
      <c r="KH160" s="860"/>
      <c r="KI160" s="860"/>
      <c r="KJ160" s="860"/>
      <c r="KK160" s="860"/>
      <c r="KL160" s="860"/>
      <c r="KM160" s="860"/>
      <c r="KN160" s="860"/>
      <c r="KO160" s="860"/>
      <c r="KP160" s="860"/>
      <c r="KQ160" s="860"/>
      <c r="KR160" s="860"/>
      <c r="KS160" s="860"/>
      <c r="KT160" s="860"/>
      <c r="KU160" s="860"/>
      <c r="KV160" s="860"/>
      <c r="KW160" s="860"/>
      <c r="KX160" s="860"/>
      <c r="KY160" s="860"/>
      <c r="KZ160" s="860"/>
      <c r="LA160" s="860"/>
      <c r="LB160" s="860"/>
      <c r="LC160" s="860"/>
      <c r="LD160" s="860"/>
      <c r="LE160" s="860"/>
      <c r="LF160" s="860"/>
      <c r="LG160" s="860"/>
      <c r="LH160" s="860"/>
      <c r="LI160" s="860"/>
      <c r="LJ160" s="860"/>
      <c r="LK160" s="860"/>
      <c r="LL160" s="860"/>
      <c r="LM160" s="860"/>
      <c r="LN160" s="860"/>
      <c r="LO160" s="860"/>
      <c r="LP160" s="860"/>
      <c r="LQ160" s="860"/>
      <c r="LR160" s="860"/>
      <c r="LS160" s="860"/>
      <c r="LT160" s="860"/>
      <c r="LU160" s="860"/>
      <c r="LV160" s="860"/>
      <c r="LW160" s="860"/>
      <c r="LX160" s="860"/>
      <c r="LY160" s="860"/>
      <c r="LZ160" s="860"/>
      <c r="MA160" s="860"/>
      <c r="MB160" s="860"/>
      <c r="MC160" s="860"/>
      <c r="MD160" s="860"/>
      <c r="ME160" s="860"/>
      <c r="MF160" s="860"/>
      <c r="MG160" s="860"/>
      <c r="MH160" s="860"/>
      <c r="MI160" s="860"/>
      <c r="MJ160" s="860"/>
      <c r="MK160" s="860"/>
      <c r="ML160" s="860"/>
      <c r="MM160" s="860"/>
      <c r="MN160" s="860"/>
      <c r="MO160" s="860"/>
      <c r="MP160" s="860"/>
      <c r="MQ160" s="860"/>
      <c r="MR160" s="860"/>
      <c r="MS160" s="860"/>
      <c r="MT160" s="860"/>
      <c r="MU160" s="860"/>
      <c r="MV160" s="860"/>
      <c r="MW160" s="860"/>
      <c r="MX160" s="860"/>
      <c r="MY160" s="860"/>
      <c r="MZ160" s="860"/>
      <c r="NA160" s="860"/>
      <c r="NB160" s="860"/>
      <c r="NC160" s="860"/>
      <c r="ND160" s="860"/>
      <c r="NE160" s="860"/>
      <c r="NF160" s="860"/>
      <c r="NG160" s="860"/>
      <c r="NH160" s="860"/>
      <c r="NI160" s="860"/>
      <c r="NJ160" s="860"/>
      <c r="NK160" s="860"/>
      <c r="NL160" s="860"/>
      <c r="NM160" s="860"/>
      <c r="NN160" s="860"/>
      <c r="NO160" s="860"/>
      <c r="NP160" s="860"/>
      <c r="NQ160" s="860"/>
      <c r="NR160" s="860"/>
      <c r="NS160" s="860"/>
      <c r="NT160" s="860"/>
      <c r="NU160" s="860"/>
      <c r="NV160" s="860"/>
      <c r="NW160" s="860"/>
      <c r="NX160" s="860"/>
      <c r="NY160" s="860"/>
      <c r="NZ160" s="860"/>
      <c r="OA160" s="860"/>
      <c r="OB160" s="860"/>
      <c r="OC160" s="860"/>
      <c r="OD160" s="860"/>
      <c r="OE160" s="860"/>
      <c r="OF160" s="860"/>
      <c r="OG160" s="860"/>
      <c r="OH160" s="860"/>
      <c r="OI160" s="860"/>
      <c r="OJ160" s="860"/>
      <c r="OK160" s="860"/>
      <c r="OL160" s="860"/>
      <c r="OM160" s="860"/>
      <c r="ON160" s="860"/>
      <c r="OO160" s="860"/>
      <c r="OP160" s="860"/>
      <c r="OQ160" s="860"/>
      <c r="OR160" s="860"/>
      <c r="OS160" s="860"/>
      <c r="OT160" s="860"/>
      <c r="OU160" s="860"/>
      <c r="OV160" s="860"/>
      <c r="OW160" s="860"/>
      <c r="OX160" s="860"/>
      <c r="OY160" s="860"/>
      <c r="OZ160" s="860"/>
      <c r="PA160" s="860"/>
      <c r="PB160" s="860"/>
      <c r="PC160" s="860"/>
      <c r="PD160" s="860"/>
      <c r="PE160" s="860"/>
      <c r="PF160" s="860"/>
      <c r="PG160" s="860"/>
      <c r="PH160" s="860"/>
      <c r="PI160" s="860"/>
      <c r="PJ160" s="860"/>
      <c r="PK160" s="860"/>
      <c r="PL160" s="860"/>
      <c r="PM160" s="860"/>
      <c r="PN160" s="860"/>
      <c r="PO160" s="860"/>
      <c r="PP160" s="860"/>
      <c r="PQ160" s="860"/>
      <c r="PR160" s="860"/>
      <c r="PS160" s="860"/>
      <c r="PT160" s="860"/>
      <c r="PU160" s="860"/>
      <c r="PV160" s="860"/>
      <c r="PW160" s="860"/>
      <c r="PX160" s="860"/>
      <c r="PY160" s="860"/>
      <c r="PZ160" s="860"/>
      <c r="QA160" s="860"/>
      <c r="QB160" s="860"/>
      <c r="QC160" s="860"/>
      <c r="QD160" s="860"/>
      <c r="QE160" s="860"/>
      <c r="QF160" s="860"/>
      <c r="QG160" s="860"/>
      <c r="QH160" s="860"/>
      <c r="QI160" s="860"/>
      <c r="QJ160" s="860"/>
      <c r="QK160" s="860"/>
      <c r="QL160" s="860"/>
      <c r="QM160" s="860"/>
      <c r="QN160" s="860"/>
      <c r="QO160" s="860"/>
      <c r="QP160" s="860"/>
      <c r="QQ160" s="860"/>
      <c r="QR160" s="860"/>
      <c r="QS160" s="860"/>
      <c r="QT160" s="860"/>
      <c r="QU160" s="860"/>
      <c r="QV160" s="860"/>
      <c r="QW160" s="860"/>
      <c r="QX160" s="860"/>
      <c r="QY160" s="860"/>
      <c r="QZ160" s="860"/>
      <c r="RA160" s="860"/>
      <c r="RB160" s="860"/>
      <c r="RC160" s="860"/>
      <c r="RD160" s="860"/>
      <c r="RE160" s="860"/>
      <c r="RF160" s="860"/>
      <c r="RG160" s="860"/>
      <c r="RH160" s="860"/>
      <c r="RI160" s="860"/>
      <c r="RJ160" s="860"/>
      <c r="RK160" s="860"/>
      <c r="RL160" s="860"/>
      <c r="RM160" s="860"/>
      <c r="RN160" s="860"/>
      <c r="RO160" s="860"/>
      <c r="RP160" s="860"/>
      <c r="RQ160" s="860"/>
      <c r="RR160" s="860"/>
      <c r="RS160" s="860"/>
      <c r="RT160" s="860"/>
      <c r="RU160" s="860"/>
      <c r="RV160" s="860"/>
      <c r="RW160" s="860"/>
      <c r="RX160" s="860"/>
      <c r="RY160" s="860"/>
      <c r="RZ160" s="860"/>
      <c r="SA160" s="860"/>
      <c r="SB160" s="860"/>
      <c r="SC160" s="860"/>
      <c r="SD160" s="860"/>
      <c r="SE160" s="860"/>
      <c r="SF160" s="860"/>
      <c r="SG160" s="860"/>
      <c r="SH160" s="860"/>
      <c r="SI160" s="860"/>
      <c r="SJ160" s="860"/>
      <c r="SK160" s="860"/>
      <c r="SL160" s="860"/>
      <c r="SM160" s="860"/>
      <c r="SN160" s="860"/>
      <c r="SO160" s="860"/>
      <c r="SP160" s="860"/>
      <c r="SQ160" s="860"/>
      <c r="SR160" s="860"/>
      <c r="SS160" s="860"/>
      <c r="ST160" s="860"/>
      <c r="SU160" s="860"/>
      <c r="SV160" s="860"/>
      <c r="SW160" s="860"/>
      <c r="SX160" s="860"/>
      <c r="SY160" s="860"/>
      <c r="SZ160" s="860"/>
      <c r="TA160" s="860"/>
      <c r="TB160" s="860"/>
      <c r="TC160" s="860"/>
      <c r="TD160" s="860"/>
      <c r="TE160" s="860"/>
      <c r="TF160" s="860"/>
      <c r="TG160" s="860"/>
      <c r="TH160" s="860"/>
      <c r="TI160" s="860"/>
      <c r="TJ160" s="860"/>
      <c r="TK160" s="860"/>
      <c r="TL160" s="860"/>
      <c r="TM160" s="860"/>
      <c r="TN160" s="860"/>
      <c r="TO160" s="860"/>
      <c r="TP160" s="860"/>
      <c r="TQ160" s="860"/>
      <c r="TR160" s="860"/>
      <c r="TS160" s="860"/>
      <c r="TT160" s="860"/>
      <c r="TU160" s="860"/>
      <c r="TV160" s="860"/>
      <c r="TW160" s="860"/>
      <c r="TX160" s="860"/>
      <c r="TY160" s="860"/>
      <c r="TZ160" s="860"/>
      <c r="UA160" s="860"/>
      <c r="UB160" s="860"/>
      <c r="UC160" s="860"/>
      <c r="UD160" s="860"/>
      <c r="UE160" s="860"/>
      <c r="UF160" s="860"/>
      <c r="UG160" s="860"/>
      <c r="UH160" s="860"/>
      <c r="UI160" s="860"/>
      <c r="UJ160" s="860"/>
      <c r="UK160" s="860"/>
      <c r="UL160" s="860"/>
      <c r="UM160" s="860"/>
      <c r="UN160" s="860"/>
      <c r="UO160" s="860"/>
      <c r="UP160" s="860"/>
      <c r="UQ160" s="860"/>
      <c r="UR160" s="860"/>
      <c r="US160" s="860"/>
      <c r="UT160" s="860"/>
      <c r="UU160" s="860"/>
      <c r="UV160" s="860"/>
      <c r="UW160" s="860"/>
      <c r="UX160" s="860"/>
      <c r="UY160" s="860"/>
      <c r="UZ160" s="860"/>
      <c r="VA160" s="860"/>
      <c r="VB160" s="860"/>
      <c r="VC160" s="860"/>
      <c r="VD160" s="860"/>
      <c r="VE160" s="860"/>
      <c r="VF160" s="860"/>
      <c r="VG160" s="860"/>
      <c r="VH160" s="860"/>
      <c r="VI160" s="860"/>
      <c r="VJ160" s="860"/>
      <c r="VK160" s="860"/>
      <c r="VL160" s="860"/>
      <c r="VM160" s="860"/>
      <c r="VN160" s="860"/>
      <c r="VO160" s="860"/>
      <c r="VP160" s="860"/>
      <c r="VQ160" s="860"/>
      <c r="VR160" s="860"/>
      <c r="VS160" s="860"/>
      <c r="VT160" s="860"/>
      <c r="VU160" s="860"/>
      <c r="VV160" s="860"/>
      <c r="VW160" s="860"/>
      <c r="VX160" s="860"/>
      <c r="VY160" s="860"/>
      <c r="VZ160" s="860"/>
      <c r="WA160" s="860"/>
      <c r="WB160" s="860"/>
      <c r="WC160" s="860"/>
      <c r="WD160" s="860"/>
      <c r="WE160" s="860"/>
      <c r="WF160" s="860"/>
      <c r="WG160" s="860"/>
      <c r="WH160" s="860"/>
      <c r="WI160" s="860"/>
      <c r="WJ160" s="860"/>
      <c r="WK160" s="860"/>
      <c r="WL160" s="860"/>
      <c r="WM160" s="860"/>
      <c r="WN160" s="860"/>
      <c r="WO160" s="860"/>
      <c r="WP160" s="860"/>
      <c r="WQ160" s="860"/>
      <c r="WR160" s="860"/>
      <c r="WS160" s="860"/>
      <c r="WT160" s="860"/>
      <c r="WU160" s="860"/>
      <c r="WV160" s="860"/>
      <c r="WW160" s="860"/>
      <c r="WX160" s="860"/>
      <c r="WY160" s="860"/>
      <c r="WZ160" s="860"/>
      <c r="XA160" s="860"/>
      <c r="XB160" s="860"/>
      <c r="XC160" s="860"/>
      <c r="XD160" s="860"/>
      <c r="XE160" s="860"/>
      <c r="XF160" s="860"/>
      <c r="XG160" s="860"/>
      <c r="XH160" s="860"/>
      <c r="XI160" s="860"/>
      <c r="XJ160" s="860"/>
      <c r="XK160" s="860"/>
      <c r="XL160" s="860"/>
      <c r="XM160" s="860"/>
      <c r="XN160" s="860"/>
      <c r="XO160" s="860"/>
      <c r="XP160" s="860"/>
      <c r="XQ160" s="860"/>
      <c r="XR160" s="860"/>
      <c r="XS160" s="860"/>
      <c r="XT160" s="860"/>
      <c r="XU160" s="860"/>
      <c r="XV160" s="860"/>
      <c r="XW160" s="860"/>
      <c r="XX160" s="860"/>
      <c r="XY160" s="860"/>
      <c r="XZ160" s="860"/>
      <c r="YA160" s="860"/>
      <c r="YB160" s="860"/>
      <c r="YC160" s="860"/>
      <c r="YD160" s="860"/>
      <c r="YE160" s="860"/>
      <c r="YF160" s="860"/>
      <c r="YG160" s="860"/>
      <c r="YH160" s="860"/>
      <c r="YI160" s="860"/>
      <c r="YJ160" s="860"/>
      <c r="YK160" s="860"/>
      <c r="YL160" s="860"/>
      <c r="YM160" s="860"/>
      <c r="YN160" s="860"/>
      <c r="YO160" s="860"/>
      <c r="YP160" s="860"/>
      <c r="YQ160" s="860"/>
      <c r="YR160" s="860"/>
      <c r="YS160" s="860"/>
      <c r="YT160" s="860"/>
      <c r="YU160" s="860"/>
      <c r="YV160" s="860"/>
      <c r="YW160" s="860"/>
      <c r="YX160" s="860"/>
      <c r="YY160" s="860"/>
      <c r="YZ160" s="860"/>
      <c r="ZA160" s="860"/>
      <c r="ZB160" s="860"/>
      <c r="ZC160" s="860"/>
      <c r="ZD160" s="860"/>
      <c r="ZE160" s="860"/>
      <c r="ZF160" s="860"/>
      <c r="ZG160" s="860"/>
      <c r="ZH160" s="860"/>
      <c r="ZI160" s="860"/>
      <c r="ZJ160" s="860"/>
      <c r="ZK160" s="860"/>
      <c r="ZL160" s="860"/>
      <c r="ZM160" s="860"/>
      <c r="ZN160" s="860"/>
      <c r="ZO160" s="860"/>
      <c r="ZP160" s="860"/>
      <c r="ZQ160" s="860"/>
      <c r="ZR160" s="860"/>
      <c r="ZS160" s="860"/>
      <c r="ZT160" s="860"/>
      <c r="ZU160" s="860"/>
      <c r="ZV160" s="860"/>
      <c r="ZW160" s="860"/>
      <c r="ZX160" s="860"/>
      <c r="ZY160" s="860"/>
      <c r="ZZ160" s="860"/>
      <c r="AAA160" s="860"/>
      <c r="AAB160" s="860"/>
      <c r="AAC160" s="860"/>
      <c r="AAD160" s="860"/>
      <c r="AAE160" s="860"/>
      <c r="AAF160" s="860"/>
      <c r="AAG160" s="860"/>
      <c r="AAH160" s="860"/>
      <c r="AAI160" s="860"/>
      <c r="AAJ160" s="860"/>
      <c r="AAK160" s="860"/>
      <c r="AAL160" s="860"/>
      <c r="AAM160" s="860"/>
      <c r="AAN160" s="860"/>
      <c r="AAO160" s="860"/>
      <c r="AAP160" s="860"/>
      <c r="AAQ160" s="860"/>
      <c r="AAR160" s="860"/>
      <c r="AAS160" s="860"/>
      <c r="AAT160" s="860"/>
      <c r="AAU160" s="860"/>
      <c r="AAV160" s="860"/>
      <c r="AAW160" s="860"/>
      <c r="AAX160" s="860"/>
      <c r="AAY160" s="860"/>
      <c r="AAZ160" s="860"/>
      <c r="ABA160" s="860"/>
      <c r="ABB160" s="860"/>
      <c r="ABC160" s="860"/>
      <c r="ABD160" s="860"/>
      <c r="ABE160" s="860"/>
      <c r="ABF160" s="860"/>
      <c r="ABG160" s="860"/>
      <c r="ABH160" s="860"/>
      <c r="ABI160" s="860"/>
      <c r="ABJ160" s="860"/>
      <c r="ABK160" s="860"/>
      <c r="ABL160" s="860"/>
      <c r="ABM160" s="860"/>
      <c r="ABN160" s="860"/>
      <c r="ABO160" s="860"/>
      <c r="ABP160" s="860"/>
      <c r="ABQ160" s="860"/>
      <c r="ABR160" s="860"/>
      <c r="ABS160" s="860"/>
      <c r="ABT160" s="860"/>
      <c r="ABU160" s="860"/>
      <c r="ABV160" s="860"/>
      <c r="ABW160" s="860"/>
      <c r="ABX160" s="860"/>
      <c r="ABY160" s="860"/>
      <c r="ABZ160" s="860"/>
      <c r="ACA160" s="860"/>
      <c r="ACB160" s="860"/>
      <c r="ACC160" s="860"/>
      <c r="ACD160" s="860"/>
      <c r="ACE160" s="860"/>
      <c r="ACF160" s="860"/>
      <c r="ACG160" s="860"/>
      <c r="ACH160" s="860"/>
      <c r="ACI160" s="860"/>
      <c r="ACJ160" s="860"/>
      <c r="ACK160" s="860"/>
      <c r="ACL160" s="860"/>
      <c r="ACM160" s="860"/>
      <c r="ACN160" s="860"/>
      <c r="ACO160" s="860"/>
      <c r="ACP160" s="860"/>
      <c r="ACQ160" s="860"/>
      <c r="ACR160" s="860"/>
      <c r="ACS160" s="860"/>
      <c r="ACT160" s="860"/>
      <c r="ACU160" s="860"/>
      <c r="ACV160" s="860"/>
      <c r="ACW160" s="860"/>
      <c r="ACX160" s="860"/>
      <c r="ACY160" s="860"/>
      <c r="ACZ160" s="860"/>
      <c r="ADA160" s="860"/>
      <c r="ADB160" s="860"/>
      <c r="ADC160" s="860"/>
      <c r="ADD160" s="860"/>
      <c r="ADE160" s="860"/>
      <c r="ADF160" s="860"/>
      <c r="ADG160" s="860"/>
      <c r="ADH160" s="860"/>
      <c r="ADI160" s="860"/>
      <c r="ADJ160" s="860"/>
      <c r="ADK160" s="860"/>
      <c r="ADL160" s="860"/>
      <c r="ADM160" s="860"/>
      <c r="ADN160" s="860"/>
      <c r="ADO160" s="860"/>
      <c r="ADP160" s="860"/>
      <c r="ADQ160" s="860"/>
      <c r="ADR160" s="860"/>
      <c r="ADS160" s="860"/>
      <c r="ADT160" s="860"/>
      <c r="ADU160" s="860"/>
      <c r="ADV160" s="860"/>
      <c r="ADW160" s="860"/>
      <c r="ADX160" s="860"/>
      <c r="ADY160" s="860"/>
      <c r="ADZ160" s="860"/>
      <c r="AEA160" s="860"/>
      <c r="AEB160" s="860"/>
      <c r="AEC160" s="860"/>
      <c r="AED160" s="860"/>
      <c r="AEE160" s="860"/>
      <c r="AEF160" s="860"/>
      <c r="AEG160" s="860"/>
      <c r="AEH160" s="860"/>
      <c r="AEI160" s="860"/>
      <c r="AEJ160" s="860"/>
      <c r="AEK160" s="860"/>
      <c r="AEL160" s="860"/>
      <c r="AEM160" s="860"/>
      <c r="AEN160" s="860"/>
      <c r="AEO160" s="860"/>
      <c r="AEP160" s="860"/>
      <c r="AEQ160" s="860"/>
      <c r="AER160" s="860"/>
      <c r="AES160" s="860"/>
      <c r="AET160" s="860"/>
      <c r="AEU160" s="860"/>
      <c r="AEV160" s="860"/>
      <c r="AEW160" s="860"/>
      <c r="AEX160" s="860"/>
      <c r="AEY160" s="860"/>
      <c r="AEZ160" s="860"/>
      <c r="AFA160" s="860"/>
      <c r="AFB160" s="860"/>
      <c r="AFC160" s="860"/>
      <c r="AFD160" s="860"/>
      <c r="AFE160" s="860"/>
      <c r="AFF160" s="860"/>
      <c r="AFG160" s="860"/>
      <c r="AFH160" s="860"/>
      <c r="AFI160" s="860"/>
      <c r="AFJ160" s="860"/>
      <c r="AFK160" s="860"/>
      <c r="AFL160" s="860"/>
      <c r="AFM160" s="860"/>
      <c r="AFN160" s="860"/>
      <c r="AFO160" s="860"/>
      <c r="AFP160" s="860"/>
      <c r="AFQ160" s="860"/>
      <c r="AFR160" s="860"/>
      <c r="AFS160" s="860"/>
      <c r="AFT160" s="860"/>
      <c r="AFU160" s="860"/>
      <c r="AFV160" s="860"/>
      <c r="AFW160" s="860"/>
      <c r="AFX160" s="860"/>
      <c r="AFY160" s="860"/>
      <c r="AFZ160" s="860"/>
      <c r="AGA160" s="860"/>
      <c r="AGB160" s="860"/>
      <c r="AGC160" s="860"/>
      <c r="AGD160" s="860"/>
      <c r="AGE160" s="860"/>
      <c r="AGF160" s="860"/>
      <c r="AGG160" s="860"/>
      <c r="AGH160" s="860"/>
      <c r="AGI160" s="860"/>
      <c r="AGJ160" s="860"/>
      <c r="AGK160" s="860"/>
      <c r="AGL160" s="860"/>
      <c r="AGM160" s="860"/>
      <c r="AGN160" s="860"/>
      <c r="AGO160" s="860"/>
      <c r="AGP160" s="860"/>
      <c r="AGQ160" s="860"/>
      <c r="AGR160" s="860"/>
      <c r="AGS160" s="860"/>
      <c r="AGT160" s="860"/>
      <c r="AGU160" s="860"/>
      <c r="AGV160" s="860"/>
      <c r="AGW160" s="860"/>
      <c r="AGX160" s="860"/>
      <c r="AGY160" s="860"/>
      <c r="AGZ160" s="860"/>
      <c r="AHA160" s="860"/>
      <c r="AHB160" s="860"/>
      <c r="AHC160" s="860"/>
      <c r="AHD160" s="860"/>
      <c r="AHE160" s="860"/>
      <c r="AHF160" s="860"/>
      <c r="AHG160" s="860"/>
      <c r="AHH160" s="860"/>
      <c r="AHI160" s="860"/>
      <c r="AHJ160" s="860"/>
      <c r="AHK160" s="860"/>
      <c r="AHL160" s="860"/>
      <c r="AHM160" s="860"/>
      <c r="AHN160" s="860"/>
      <c r="AHO160" s="860"/>
      <c r="AHP160" s="860"/>
      <c r="AHQ160" s="860"/>
      <c r="AHR160" s="860"/>
      <c r="AHS160" s="860"/>
      <c r="AHT160" s="860"/>
      <c r="AHU160" s="860"/>
      <c r="AHV160" s="860"/>
      <c r="AHW160" s="860"/>
      <c r="AHX160" s="860"/>
      <c r="AHY160" s="860"/>
      <c r="AHZ160" s="860"/>
      <c r="AIA160" s="860"/>
      <c r="AIB160" s="860"/>
      <c r="AIC160" s="860"/>
      <c r="AID160" s="860"/>
      <c r="AIE160" s="860"/>
      <c r="AIF160" s="860"/>
      <c r="AIG160" s="860"/>
      <c r="AIH160" s="860"/>
      <c r="AII160" s="860"/>
      <c r="AIJ160" s="860"/>
      <c r="AIK160" s="860"/>
      <c r="AIL160" s="860"/>
      <c r="AIM160" s="860"/>
      <c r="AIN160" s="860"/>
      <c r="AIO160" s="860"/>
      <c r="AIP160" s="860"/>
      <c r="AIQ160" s="860"/>
      <c r="AIR160" s="860"/>
      <c r="AIS160" s="860"/>
      <c r="AIT160" s="860"/>
      <c r="AIU160" s="860"/>
      <c r="AIV160" s="860"/>
      <c r="AIW160" s="860"/>
      <c r="AIX160" s="860"/>
      <c r="AIY160" s="860"/>
      <c r="AIZ160" s="860"/>
      <c r="AJA160" s="860"/>
      <c r="AJB160" s="860"/>
      <c r="AJC160" s="860"/>
      <c r="AJD160" s="860"/>
      <c r="AJE160" s="860"/>
      <c r="AJF160" s="860"/>
      <c r="AJG160" s="860"/>
      <c r="AJH160" s="860"/>
      <c r="AJI160" s="860"/>
      <c r="AJJ160" s="860"/>
      <c r="AJK160" s="860"/>
      <c r="AJL160" s="860"/>
      <c r="AJM160" s="860"/>
      <c r="AJN160" s="860"/>
      <c r="AJO160" s="860"/>
      <c r="AJP160" s="860"/>
      <c r="AJQ160" s="860"/>
      <c r="AJR160" s="860"/>
      <c r="AJS160" s="860"/>
      <c r="AJT160" s="860"/>
      <c r="AJU160" s="860"/>
      <c r="AJV160" s="860"/>
      <c r="AJW160" s="860"/>
      <c r="AJX160" s="860"/>
      <c r="AJY160" s="860"/>
      <c r="AJZ160" s="860"/>
      <c r="AKA160" s="860"/>
      <c r="AKB160" s="860"/>
      <c r="AKC160" s="860"/>
      <c r="AKD160" s="860"/>
      <c r="AKE160" s="860"/>
      <c r="AKF160" s="860"/>
      <c r="AKG160" s="860"/>
      <c r="AKH160" s="860"/>
      <c r="AKI160" s="860"/>
      <c r="AKJ160" s="860"/>
      <c r="AKK160" s="860"/>
      <c r="AKL160" s="860"/>
      <c r="AKM160" s="860"/>
      <c r="AKN160" s="860"/>
      <c r="AKO160" s="860"/>
      <c r="AKP160" s="860"/>
      <c r="AKQ160" s="860"/>
      <c r="AKR160" s="860"/>
      <c r="AKS160" s="860"/>
      <c r="AKT160" s="860"/>
      <c r="AKU160" s="860"/>
      <c r="AKV160" s="860"/>
      <c r="AKW160" s="860"/>
      <c r="AKX160" s="860"/>
      <c r="AKY160" s="860"/>
      <c r="AKZ160" s="860"/>
      <c r="ALA160" s="860"/>
      <c r="ALB160" s="860"/>
      <c r="ALC160" s="860"/>
      <c r="ALD160" s="860"/>
      <c r="ALE160" s="860"/>
      <c r="ALF160" s="860"/>
      <c r="ALG160" s="860"/>
      <c r="ALH160" s="860"/>
      <c r="ALI160" s="860"/>
      <c r="ALJ160" s="860"/>
      <c r="ALK160" s="860"/>
      <c r="ALL160" s="860"/>
      <c r="ALM160" s="860"/>
      <c r="ALN160" s="860"/>
      <c r="ALO160" s="860"/>
      <c r="ALP160" s="860"/>
      <c r="ALQ160" s="860"/>
      <c r="ALR160" s="860"/>
      <c r="ALS160" s="860"/>
      <c r="ALT160" s="860"/>
      <c r="ALU160" s="860"/>
      <c r="ALV160" s="860"/>
      <c r="ALW160" s="860"/>
      <c r="ALX160" s="860"/>
      <c r="ALY160" s="860"/>
      <c r="ALZ160" s="860"/>
      <c r="AMA160" s="860"/>
      <c r="AMB160" s="860"/>
      <c r="AMC160" s="860"/>
      <c r="AMD160" s="860"/>
      <c r="AME160" s="860"/>
      <c r="AMF160" s="860"/>
      <c r="AMG160" s="860"/>
      <c r="AMH160" s="860"/>
      <c r="AMI160" s="860"/>
      <c r="AMJ160" s="860"/>
      <c r="AMK160" s="860"/>
      <c r="AML160" s="860"/>
      <c r="AMM160" s="860"/>
      <c r="AMN160" s="860"/>
      <c r="AMO160" s="860"/>
      <c r="AMP160" s="860"/>
      <c r="AMQ160" s="860"/>
      <c r="AMR160" s="860"/>
      <c r="AMS160" s="860"/>
      <c r="AMT160" s="860"/>
      <c r="AMU160" s="860"/>
      <c r="AMV160" s="860"/>
      <c r="AMW160" s="860"/>
      <c r="AMX160" s="860"/>
      <c r="AMY160" s="860"/>
      <c r="AMZ160" s="860"/>
      <c r="ANA160" s="860"/>
      <c r="ANB160" s="860"/>
      <c r="ANC160" s="860"/>
      <c r="AND160" s="860"/>
      <c r="ANE160" s="860"/>
      <c r="ANF160" s="860"/>
      <c r="ANG160" s="860"/>
      <c r="ANH160" s="860"/>
      <c r="ANI160" s="860"/>
      <c r="ANJ160" s="860"/>
      <c r="ANK160" s="860"/>
      <c r="ANL160" s="860"/>
      <c r="ANM160" s="860"/>
      <c r="ANN160" s="860"/>
      <c r="ANO160" s="860"/>
      <c r="ANP160" s="860"/>
      <c r="ANQ160" s="860"/>
      <c r="ANR160" s="860"/>
      <c r="ANS160" s="860"/>
      <c r="ANT160" s="860"/>
      <c r="ANU160" s="860"/>
      <c r="ANV160" s="860"/>
      <c r="ANW160" s="860"/>
      <c r="ANX160" s="860"/>
      <c r="ANY160" s="860"/>
      <c r="ANZ160" s="860"/>
      <c r="AOA160" s="860"/>
      <c r="AOB160" s="860"/>
      <c r="AOC160" s="860"/>
      <c r="AOD160" s="860"/>
      <c r="AOE160" s="860"/>
      <c r="AOF160" s="860"/>
      <c r="AOG160" s="860"/>
      <c r="AOH160" s="860"/>
      <c r="AOI160" s="860"/>
      <c r="AOJ160" s="860"/>
      <c r="AOK160" s="860"/>
      <c r="AOL160" s="860"/>
      <c r="AOM160" s="860"/>
      <c r="AON160" s="860"/>
      <c r="AOO160" s="860"/>
      <c r="AOP160" s="860"/>
      <c r="AOQ160" s="860"/>
      <c r="AOR160" s="860"/>
      <c r="AOS160" s="860"/>
      <c r="AOT160" s="860"/>
      <c r="AOU160" s="860"/>
      <c r="AOV160" s="860"/>
      <c r="AOW160" s="860"/>
      <c r="AOX160" s="860"/>
      <c r="AOY160" s="860"/>
      <c r="AOZ160" s="860"/>
      <c r="APA160" s="860"/>
      <c r="APB160" s="860"/>
      <c r="APC160" s="860"/>
      <c r="APD160" s="860"/>
      <c r="APE160" s="860"/>
      <c r="APF160" s="860"/>
      <c r="APG160" s="860"/>
      <c r="APH160" s="860"/>
      <c r="API160" s="860"/>
      <c r="APJ160" s="860"/>
      <c r="APK160" s="860"/>
      <c r="APL160" s="860"/>
      <c r="APM160" s="860"/>
      <c r="APN160" s="860"/>
      <c r="APO160" s="860"/>
      <c r="APP160" s="860"/>
      <c r="APQ160" s="860"/>
      <c r="APR160" s="860"/>
      <c r="APS160" s="860"/>
      <c r="APT160" s="860"/>
      <c r="APU160" s="860"/>
      <c r="APV160" s="860"/>
      <c r="APW160" s="860"/>
      <c r="APX160" s="860"/>
      <c r="APY160" s="860"/>
      <c r="APZ160" s="860"/>
      <c r="AQA160" s="860"/>
      <c r="AQB160" s="860"/>
      <c r="AQC160" s="860"/>
      <c r="AQD160" s="860"/>
      <c r="AQE160" s="860"/>
      <c r="AQF160" s="860"/>
      <c r="AQG160" s="860"/>
      <c r="AQH160" s="860"/>
      <c r="AQI160" s="860"/>
      <c r="AQJ160" s="860"/>
      <c r="AQK160" s="860"/>
      <c r="AQL160" s="860"/>
      <c r="AQM160" s="860"/>
      <c r="AQN160" s="860"/>
      <c r="AQO160" s="860"/>
      <c r="AQP160" s="860"/>
      <c r="AQQ160" s="860"/>
      <c r="AQR160" s="860"/>
      <c r="AQS160" s="860"/>
      <c r="AQT160" s="860"/>
      <c r="AQU160" s="860"/>
      <c r="AQV160" s="860"/>
      <c r="AQW160" s="860"/>
      <c r="AQX160" s="860"/>
      <c r="AQY160" s="860"/>
      <c r="AQZ160" s="860"/>
      <c r="ARA160" s="860"/>
      <c r="ARB160" s="860"/>
      <c r="ARC160" s="860"/>
      <c r="ARD160" s="860"/>
      <c r="ARE160" s="860"/>
      <c r="ARF160" s="860"/>
      <c r="ARG160" s="860"/>
      <c r="ARH160" s="860"/>
      <c r="ARI160" s="860"/>
      <c r="ARJ160" s="860"/>
      <c r="ARK160" s="860"/>
      <c r="ARL160" s="860"/>
      <c r="ARM160" s="860"/>
      <c r="ARN160" s="860"/>
      <c r="ARO160" s="860"/>
      <c r="ARP160" s="860"/>
      <c r="ARQ160" s="860"/>
      <c r="ARR160" s="860"/>
      <c r="ARS160" s="860"/>
      <c r="ART160" s="860"/>
      <c r="ARU160" s="860"/>
      <c r="ARV160" s="860"/>
      <c r="ARW160" s="860"/>
      <c r="ARX160" s="860"/>
      <c r="ARY160" s="860"/>
      <c r="ARZ160" s="860"/>
      <c r="ASA160" s="860"/>
      <c r="ASB160" s="860"/>
      <c r="ASC160" s="860"/>
      <c r="ASD160" s="860"/>
      <c r="ASE160" s="860"/>
      <c r="ASF160" s="860"/>
      <c r="ASG160" s="860"/>
      <c r="ASH160" s="860"/>
      <c r="ASI160" s="860"/>
      <c r="ASJ160" s="860"/>
      <c r="ASK160" s="860"/>
      <c r="ASL160" s="860"/>
      <c r="ASM160" s="860"/>
      <c r="ASN160" s="860"/>
      <c r="ASO160" s="860"/>
      <c r="ASP160" s="860"/>
      <c r="ASQ160" s="860"/>
      <c r="ASR160" s="860"/>
      <c r="ASS160" s="860"/>
      <c r="AST160" s="860"/>
      <c r="ASU160" s="860"/>
      <c r="ASV160" s="860"/>
      <c r="ASW160" s="860"/>
      <c r="ASX160" s="860"/>
      <c r="ASY160" s="860"/>
      <c r="ASZ160" s="860"/>
      <c r="ATA160" s="860"/>
      <c r="ATB160" s="860"/>
      <c r="ATC160" s="860"/>
      <c r="ATD160" s="860"/>
      <c r="ATE160" s="860"/>
      <c r="ATF160" s="860"/>
      <c r="ATG160" s="860"/>
      <c r="ATH160" s="860"/>
      <c r="ATI160" s="860"/>
      <c r="ATJ160" s="860"/>
      <c r="ATK160" s="860"/>
      <c r="ATL160" s="860"/>
      <c r="ATM160" s="860"/>
      <c r="ATN160" s="860"/>
      <c r="ATO160" s="860"/>
      <c r="ATP160" s="860"/>
      <c r="ATQ160" s="860"/>
      <c r="ATR160" s="860"/>
      <c r="ATS160" s="860"/>
      <c r="ATT160" s="860"/>
      <c r="ATU160" s="860"/>
      <c r="ATV160" s="860"/>
      <c r="ATW160" s="860"/>
      <c r="ATX160" s="860"/>
      <c r="ATY160" s="860"/>
      <c r="ATZ160" s="860"/>
      <c r="AUA160" s="860"/>
      <c r="AUB160" s="860"/>
      <c r="AUC160" s="860"/>
      <c r="AUD160" s="860"/>
      <c r="AUE160" s="860"/>
      <c r="AUF160" s="860"/>
      <c r="AUG160" s="860"/>
      <c r="AUH160" s="860"/>
      <c r="AUI160" s="860"/>
      <c r="AUJ160" s="860"/>
      <c r="AUK160" s="860"/>
      <c r="AUL160" s="860"/>
      <c r="AUM160" s="860"/>
      <c r="AUN160" s="860"/>
      <c r="AUO160" s="860"/>
      <c r="AUP160" s="860"/>
      <c r="AUQ160" s="860"/>
      <c r="AUR160" s="860"/>
      <c r="AUS160" s="860"/>
      <c r="AUT160" s="860"/>
      <c r="AUU160" s="860"/>
      <c r="AUV160" s="860"/>
      <c r="AUW160" s="860"/>
      <c r="AUX160" s="860"/>
      <c r="AUY160" s="860"/>
      <c r="AUZ160" s="860"/>
      <c r="AVA160" s="860"/>
      <c r="AVB160" s="860"/>
      <c r="AVC160" s="860"/>
      <c r="AVD160" s="860"/>
      <c r="AVE160" s="860"/>
      <c r="AVF160" s="860"/>
      <c r="AVG160" s="860"/>
      <c r="AVH160" s="860"/>
      <c r="AVI160" s="860"/>
      <c r="AVJ160" s="860"/>
      <c r="AVK160" s="860"/>
      <c r="AVL160" s="860"/>
      <c r="AVM160" s="860"/>
      <c r="AVN160" s="860"/>
      <c r="AVO160" s="860"/>
      <c r="AVP160" s="860"/>
      <c r="AVQ160" s="860"/>
      <c r="AVR160" s="860"/>
      <c r="AVS160" s="860"/>
      <c r="AVT160" s="860"/>
      <c r="AVU160" s="860"/>
      <c r="AVV160" s="860"/>
      <c r="AVW160" s="860"/>
      <c r="AVX160" s="860"/>
      <c r="AVY160" s="860"/>
      <c r="AVZ160" s="860"/>
      <c r="AWA160" s="860"/>
      <c r="AWB160" s="860"/>
      <c r="AWC160" s="860"/>
      <c r="AWD160" s="860"/>
      <c r="AWE160" s="860"/>
      <c r="AWF160" s="860"/>
      <c r="AWG160" s="860"/>
      <c r="AWH160" s="860"/>
      <c r="AWI160" s="860"/>
      <c r="AWJ160" s="860"/>
      <c r="AWK160" s="860"/>
      <c r="AWL160" s="860"/>
      <c r="AWM160" s="860"/>
      <c r="AWN160" s="860"/>
      <c r="AWO160" s="860"/>
      <c r="AWP160" s="860"/>
      <c r="AWQ160" s="860"/>
      <c r="AWR160" s="860"/>
      <c r="AWS160" s="860"/>
      <c r="AWT160" s="860"/>
      <c r="AWU160" s="860"/>
      <c r="AWV160" s="860"/>
      <c r="AWW160" s="860"/>
      <c r="AWX160" s="860"/>
      <c r="AWY160" s="860"/>
      <c r="AWZ160" s="860"/>
      <c r="AXA160" s="860"/>
      <c r="AXB160" s="860"/>
      <c r="AXC160" s="860"/>
      <c r="AXD160" s="860"/>
      <c r="AXE160" s="860"/>
      <c r="AXF160" s="860"/>
      <c r="AXG160" s="860"/>
      <c r="AXH160" s="860"/>
      <c r="AXI160" s="860"/>
      <c r="AXJ160" s="860"/>
      <c r="AXK160" s="860"/>
      <c r="AXL160" s="860"/>
      <c r="AXM160" s="860"/>
      <c r="AXN160" s="860"/>
      <c r="AXO160" s="860"/>
      <c r="AXP160" s="860"/>
      <c r="AXQ160" s="860"/>
      <c r="AXR160" s="860"/>
      <c r="AXS160" s="860"/>
      <c r="AXT160" s="860"/>
      <c r="AXU160" s="860"/>
      <c r="AXV160" s="860"/>
      <c r="AXW160" s="860"/>
      <c r="AXX160" s="860"/>
      <c r="AXY160" s="860"/>
      <c r="AXZ160" s="860"/>
      <c r="AYA160" s="860"/>
      <c r="AYB160" s="860"/>
      <c r="AYC160" s="860"/>
      <c r="AYD160" s="860"/>
      <c r="AYE160" s="860"/>
      <c r="AYF160" s="860"/>
      <c r="AYG160" s="860"/>
      <c r="AYH160" s="860"/>
      <c r="AYI160" s="860"/>
      <c r="AYJ160" s="860"/>
      <c r="AYK160" s="860"/>
      <c r="AYL160" s="860"/>
      <c r="AYM160" s="860"/>
      <c r="AYN160" s="860"/>
      <c r="AYO160" s="860"/>
      <c r="AYP160" s="860"/>
      <c r="AYQ160" s="860"/>
      <c r="AYR160" s="860"/>
      <c r="AYS160" s="860"/>
      <c r="AYT160" s="860"/>
      <c r="AYU160" s="860"/>
      <c r="AYV160" s="860"/>
      <c r="AYW160" s="860"/>
      <c r="AYX160" s="860"/>
      <c r="AYY160" s="860"/>
      <c r="AYZ160" s="860"/>
      <c r="AZA160" s="860"/>
      <c r="AZB160" s="860"/>
      <c r="AZC160" s="860"/>
      <c r="AZD160" s="860"/>
      <c r="AZE160" s="860"/>
      <c r="AZF160" s="860"/>
      <c r="AZG160" s="860"/>
      <c r="AZH160" s="860"/>
      <c r="AZI160" s="860"/>
      <c r="AZJ160" s="860"/>
      <c r="AZK160" s="860"/>
      <c r="AZL160" s="860"/>
      <c r="AZM160" s="860"/>
      <c r="AZN160" s="860"/>
      <c r="AZO160" s="860"/>
      <c r="AZP160" s="860"/>
      <c r="AZQ160" s="860"/>
      <c r="AZR160" s="860"/>
      <c r="AZS160" s="860"/>
      <c r="AZT160" s="860"/>
      <c r="AZU160" s="860"/>
      <c r="AZV160" s="860"/>
      <c r="AZW160" s="860"/>
      <c r="AZX160" s="860"/>
      <c r="AZY160" s="860"/>
      <c r="AZZ160" s="860"/>
      <c r="BAA160" s="860"/>
      <c r="BAB160" s="860"/>
      <c r="BAC160" s="860"/>
      <c r="BAD160" s="860"/>
      <c r="BAE160" s="860"/>
      <c r="BAF160" s="860"/>
      <c r="BAG160" s="860"/>
      <c r="BAH160" s="860"/>
      <c r="BAI160" s="860"/>
      <c r="BAJ160" s="860"/>
      <c r="BAK160" s="860"/>
      <c r="BAL160" s="860"/>
      <c r="BAM160" s="860"/>
      <c r="BAN160" s="860"/>
      <c r="BAO160" s="860"/>
      <c r="BAP160" s="860"/>
      <c r="BAQ160" s="860"/>
      <c r="BAR160" s="860"/>
      <c r="BAS160" s="860"/>
      <c r="BAT160" s="860"/>
      <c r="BAU160" s="860"/>
      <c r="BAV160" s="860"/>
      <c r="BAW160" s="860"/>
      <c r="BAX160" s="860"/>
      <c r="BAY160" s="860"/>
      <c r="BAZ160" s="860"/>
      <c r="BBA160" s="860"/>
      <c r="BBB160" s="860"/>
      <c r="BBC160" s="860"/>
      <c r="BBD160" s="860"/>
      <c r="BBE160" s="860"/>
      <c r="BBF160" s="860"/>
      <c r="BBG160" s="860"/>
      <c r="BBH160" s="860"/>
      <c r="BBI160" s="860"/>
      <c r="BBJ160" s="860"/>
      <c r="BBK160" s="860"/>
      <c r="BBL160" s="860"/>
      <c r="BBM160" s="860"/>
      <c r="BBN160" s="860"/>
      <c r="BBO160" s="860"/>
      <c r="BBP160" s="860"/>
      <c r="BBQ160" s="860"/>
      <c r="BBR160" s="860"/>
      <c r="BBS160" s="860"/>
      <c r="BBT160" s="860"/>
      <c r="BBU160" s="860"/>
      <c r="BBV160" s="860"/>
      <c r="BBW160" s="860"/>
      <c r="BBX160" s="860"/>
      <c r="BBY160" s="860"/>
      <c r="BBZ160" s="860"/>
      <c r="BCA160" s="860"/>
      <c r="BCB160" s="860"/>
      <c r="BCC160" s="860"/>
      <c r="BCD160" s="860"/>
      <c r="BCE160" s="860"/>
      <c r="BCF160" s="860"/>
      <c r="BCG160" s="860"/>
      <c r="BCH160" s="860"/>
      <c r="BCI160" s="860"/>
      <c r="BCJ160" s="860"/>
      <c r="BCK160" s="860"/>
      <c r="BCL160" s="860"/>
      <c r="BCM160" s="860"/>
      <c r="BCN160" s="860"/>
      <c r="BCO160" s="860"/>
      <c r="BCP160" s="860"/>
      <c r="BCQ160" s="860"/>
      <c r="BCR160" s="860"/>
      <c r="BCS160" s="860"/>
      <c r="BCT160" s="860"/>
      <c r="BCU160" s="860"/>
      <c r="BCV160" s="860"/>
      <c r="BCW160" s="860"/>
      <c r="BCX160" s="860"/>
      <c r="BCY160" s="860"/>
      <c r="BCZ160" s="860"/>
      <c r="BDA160" s="860"/>
      <c r="BDB160" s="860"/>
      <c r="BDC160" s="860"/>
      <c r="BDD160" s="860"/>
      <c r="BDE160" s="860"/>
      <c r="BDF160" s="860"/>
      <c r="BDG160" s="860"/>
      <c r="BDH160" s="860"/>
      <c r="BDI160" s="860"/>
      <c r="BDJ160" s="860"/>
      <c r="BDK160" s="860"/>
      <c r="BDL160" s="860"/>
      <c r="BDM160" s="860"/>
      <c r="BDN160" s="860"/>
      <c r="BDO160" s="860"/>
      <c r="BDP160" s="860"/>
      <c r="BDQ160" s="860"/>
      <c r="BDR160" s="860"/>
      <c r="BDS160" s="860"/>
      <c r="BDT160" s="860"/>
      <c r="BDU160" s="860"/>
      <c r="BDV160" s="860"/>
      <c r="BDW160" s="860"/>
      <c r="BDX160" s="860"/>
      <c r="BDY160" s="860"/>
      <c r="BDZ160" s="860"/>
      <c r="BEA160" s="860"/>
      <c r="BEB160" s="860"/>
      <c r="BEC160" s="860"/>
      <c r="BED160" s="860"/>
      <c r="BEE160" s="860"/>
      <c r="BEF160" s="860"/>
      <c r="BEG160" s="860"/>
      <c r="BEH160" s="860"/>
      <c r="BEI160" s="860"/>
      <c r="BEJ160" s="860"/>
      <c r="BEK160" s="860"/>
      <c r="BEL160" s="860"/>
      <c r="BEM160" s="860"/>
      <c r="BEN160" s="860"/>
      <c r="BEO160" s="860"/>
      <c r="BEP160" s="860"/>
      <c r="BEQ160" s="860"/>
      <c r="BER160" s="860"/>
      <c r="BES160" s="860"/>
      <c r="BET160" s="860"/>
      <c r="BEU160" s="860"/>
      <c r="BEV160" s="860"/>
      <c r="BEW160" s="860"/>
      <c r="BEX160" s="860"/>
      <c r="BEY160" s="860"/>
      <c r="BEZ160" s="860"/>
      <c r="BFA160" s="860"/>
      <c r="BFB160" s="860"/>
      <c r="BFC160" s="860"/>
      <c r="BFD160" s="860"/>
      <c r="BFE160" s="860"/>
      <c r="BFF160" s="860"/>
      <c r="BFG160" s="860"/>
      <c r="BFH160" s="860"/>
      <c r="BFI160" s="860"/>
      <c r="BFJ160" s="860"/>
      <c r="BFK160" s="860"/>
      <c r="BFL160" s="860"/>
      <c r="BFM160" s="860"/>
      <c r="BFN160" s="860"/>
      <c r="BFO160" s="860"/>
      <c r="BFP160" s="860"/>
      <c r="BFQ160" s="860"/>
      <c r="BFR160" s="860"/>
      <c r="BFS160" s="860"/>
      <c r="BFT160" s="860"/>
      <c r="BFU160" s="860"/>
      <c r="BFV160" s="860"/>
      <c r="BFW160" s="860"/>
      <c r="BFX160" s="860"/>
      <c r="BFY160" s="860"/>
      <c r="BFZ160" s="860"/>
      <c r="BGA160" s="860"/>
      <c r="BGB160" s="860"/>
      <c r="BGC160" s="860"/>
      <c r="BGD160" s="860"/>
      <c r="BGE160" s="860"/>
      <c r="BGF160" s="860"/>
      <c r="BGG160" s="860"/>
      <c r="BGH160" s="860"/>
      <c r="BGI160" s="860"/>
      <c r="BGJ160" s="860"/>
      <c r="BGK160" s="860"/>
      <c r="BGL160" s="860"/>
      <c r="BGM160" s="860"/>
      <c r="BGN160" s="860"/>
      <c r="BGO160" s="860"/>
      <c r="BGP160" s="860"/>
      <c r="BGQ160" s="860"/>
      <c r="BGR160" s="860"/>
      <c r="BGS160" s="860"/>
      <c r="BGT160" s="860"/>
      <c r="BGU160" s="860"/>
      <c r="BGV160" s="860"/>
      <c r="BGW160" s="860"/>
      <c r="BGX160" s="860"/>
      <c r="BGY160" s="860"/>
      <c r="BGZ160" s="860"/>
      <c r="BHA160" s="860"/>
      <c r="BHB160" s="860"/>
      <c r="BHC160" s="860"/>
      <c r="BHD160" s="860"/>
      <c r="BHE160" s="860"/>
      <c r="BHF160" s="860"/>
      <c r="BHG160" s="860"/>
      <c r="BHH160" s="860"/>
      <c r="BHI160" s="860"/>
      <c r="BHJ160" s="860"/>
      <c r="BHK160" s="860"/>
      <c r="BHL160" s="860"/>
      <c r="BHM160" s="860"/>
      <c r="BHN160" s="860"/>
      <c r="BHO160" s="860"/>
      <c r="BHP160" s="860"/>
      <c r="BHQ160" s="860"/>
      <c r="BHR160" s="860"/>
      <c r="BHS160" s="860"/>
      <c r="BHT160" s="860"/>
      <c r="BHU160" s="860"/>
      <c r="BHV160" s="860"/>
      <c r="BHW160" s="860"/>
      <c r="BHX160" s="860"/>
      <c r="BHY160" s="860"/>
      <c r="BHZ160" s="860"/>
      <c r="BIA160" s="860"/>
      <c r="BIB160" s="860"/>
      <c r="BIC160" s="860"/>
      <c r="BID160" s="860"/>
      <c r="BIE160" s="860"/>
      <c r="BIF160" s="860"/>
      <c r="BIG160" s="860"/>
      <c r="BIH160" s="860"/>
      <c r="BII160" s="860"/>
      <c r="BIJ160" s="860"/>
      <c r="BIK160" s="860"/>
      <c r="BIL160" s="860"/>
      <c r="BIM160" s="860"/>
      <c r="BIN160" s="860"/>
      <c r="BIO160" s="860"/>
      <c r="BIP160" s="860"/>
      <c r="BIQ160" s="860"/>
      <c r="BIR160" s="860"/>
      <c r="BIS160" s="860"/>
      <c r="BIT160" s="860"/>
      <c r="BIU160" s="860"/>
      <c r="BIV160" s="860"/>
      <c r="BIW160" s="860"/>
      <c r="BIX160" s="860"/>
      <c r="BIY160" s="860"/>
      <c r="BIZ160" s="860"/>
      <c r="BJA160" s="860"/>
      <c r="BJB160" s="860"/>
      <c r="BJC160" s="860"/>
      <c r="BJD160" s="860"/>
      <c r="BJE160" s="860"/>
      <c r="BJF160" s="860"/>
      <c r="BJG160" s="860"/>
      <c r="BJH160" s="860"/>
      <c r="BJI160" s="860"/>
      <c r="BJJ160" s="860"/>
      <c r="BJK160" s="860"/>
      <c r="BJL160" s="860"/>
      <c r="BJM160" s="860"/>
      <c r="BJN160" s="860"/>
      <c r="BJO160" s="860"/>
      <c r="BJP160" s="860"/>
      <c r="BJQ160" s="860"/>
      <c r="BJR160" s="860"/>
      <c r="BJS160" s="860"/>
      <c r="BJT160" s="860"/>
      <c r="BJU160" s="860"/>
      <c r="BJV160" s="860"/>
      <c r="BJW160" s="860"/>
      <c r="BJX160" s="860"/>
      <c r="BJY160" s="860"/>
      <c r="BJZ160" s="860"/>
      <c r="BKA160" s="860"/>
      <c r="BKB160" s="860"/>
      <c r="BKC160" s="860"/>
      <c r="BKD160" s="860"/>
      <c r="BKE160" s="860"/>
      <c r="BKF160" s="860"/>
      <c r="BKG160" s="860"/>
      <c r="BKH160" s="860"/>
      <c r="BKI160" s="860"/>
      <c r="BKJ160" s="860"/>
      <c r="BKK160" s="860"/>
      <c r="BKL160" s="860"/>
      <c r="BKM160" s="860"/>
      <c r="BKN160" s="860"/>
      <c r="BKO160" s="860"/>
      <c r="BKP160" s="860"/>
      <c r="BKQ160" s="860"/>
      <c r="BKR160" s="860"/>
      <c r="BKS160" s="860"/>
      <c r="BKT160" s="860"/>
      <c r="BKU160" s="860"/>
      <c r="BKV160" s="860"/>
      <c r="BKW160" s="860"/>
      <c r="BKX160" s="860"/>
      <c r="BKY160" s="860"/>
      <c r="BKZ160" s="860"/>
      <c r="BLA160" s="860"/>
      <c r="BLB160" s="860"/>
      <c r="BLC160" s="860"/>
      <c r="BLD160" s="860"/>
      <c r="BLE160" s="860"/>
      <c r="BLF160" s="860"/>
      <c r="BLG160" s="860"/>
      <c r="BLH160" s="860"/>
      <c r="BLI160" s="860"/>
      <c r="BLJ160" s="860"/>
      <c r="BLK160" s="860"/>
      <c r="BLL160" s="860"/>
      <c r="BLM160" s="860"/>
      <c r="BLN160" s="860"/>
      <c r="BLO160" s="860"/>
      <c r="BLP160" s="860"/>
      <c r="BLQ160" s="860"/>
      <c r="BLR160" s="860"/>
      <c r="BLS160" s="860"/>
      <c r="BLT160" s="860"/>
      <c r="BLU160" s="860"/>
      <c r="BLV160" s="860"/>
      <c r="BLW160" s="860"/>
      <c r="BLX160" s="860"/>
      <c r="BLY160" s="860"/>
      <c r="BLZ160" s="860"/>
      <c r="BMA160" s="860"/>
      <c r="BMB160" s="860"/>
      <c r="BMC160" s="860"/>
      <c r="BMD160" s="860"/>
      <c r="BME160" s="860"/>
      <c r="BMF160" s="860"/>
      <c r="BMG160" s="860"/>
      <c r="BMH160" s="860"/>
      <c r="BMI160" s="860"/>
      <c r="BMJ160" s="860"/>
      <c r="BMK160" s="860"/>
      <c r="BML160" s="860"/>
      <c r="BMM160" s="860"/>
      <c r="BMN160" s="860"/>
      <c r="BMO160" s="860"/>
      <c r="BMP160" s="860"/>
      <c r="BMQ160" s="860"/>
      <c r="BMR160" s="860"/>
      <c r="BMS160" s="860"/>
      <c r="BMT160" s="860"/>
      <c r="BMU160" s="860"/>
      <c r="BMV160" s="860"/>
      <c r="BMW160" s="860"/>
      <c r="BMX160" s="860"/>
      <c r="BMY160" s="860"/>
      <c r="BMZ160" s="860"/>
      <c r="BNA160" s="860"/>
      <c r="BNB160" s="860"/>
      <c r="BNC160" s="860"/>
      <c r="BND160" s="860"/>
      <c r="BNE160" s="860"/>
      <c r="BNF160" s="860"/>
      <c r="BNG160" s="860"/>
      <c r="BNH160" s="860"/>
      <c r="BNI160" s="860"/>
      <c r="BNJ160" s="860"/>
      <c r="BNK160" s="860"/>
      <c r="BNL160" s="860"/>
      <c r="BNM160" s="860"/>
      <c r="BNN160" s="860"/>
      <c r="BNO160" s="860"/>
      <c r="BNP160" s="860"/>
      <c r="BNQ160" s="860"/>
      <c r="BNR160" s="860"/>
      <c r="BNS160" s="860"/>
      <c r="BNT160" s="860"/>
      <c r="BNU160" s="860"/>
      <c r="BNV160" s="860"/>
      <c r="BNW160" s="860"/>
      <c r="BNX160" s="860"/>
      <c r="BNY160" s="860"/>
      <c r="BNZ160" s="860"/>
      <c r="BOA160" s="860"/>
      <c r="BOB160" s="860"/>
      <c r="BOC160" s="860"/>
      <c r="BOD160" s="860"/>
      <c r="BOE160" s="860"/>
      <c r="BOF160" s="860"/>
      <c r="BOG160" s="860"/>
      <c r="BOH160" s="860"/>
      <c r="BOI160" s="860"/>
      <c r="BOJ160" s="860"/>
      <c r="BOK160" s="860"/>
      <c r="BOL160" s="860"/>
      <c r="BOM160" s="860"/>
      <c r="BON160" s="860"/>
      <c r="BOO160" s="860"/>
      <c r="BOP160" s="860"/>
      <c r="BOQ160" s="860"/>
      <c r="BOR160" s="860"/>
      <c r="BOS160" s="860"/>
      <c r="BOT160" s="860"/>
      <c r="BOU160" s="860"/>
      <c r="BOV160" s="860"/>
      <c r="BOW160" s="860"/>
      <c r="BOX160" s="860"/>
      <c r="BOY160" s="860"/>
      <c r="BOZ160" s="860"/>
      <c r="BPA160" s="860"/>
      <c r="BPB160" s="860"/>
      <c r="BPC160" s="860"/>
      <c r="BPD160" s="860"/>
      <c r="BPE160" s="860"/>
      <c r="BPF160" s="860"/>
      <c r="BPG160" s="860"/>
      <c r="BPH160" s="860"/>
      <c r="BPI160" s="860"/>
      <c r="BPJ160" s="860"/>
      <c r="BPK160" s="860"/>
      <c r="BPL160" s="860"/>
      <c r="BPM160" s="860"/>
      <c r="BPN160" s="860"/>
      <c r="BPO160" s="860"/>
      <c r="BPP160" s="860"/>
      <c r="BPQ160" s="860"/>
      <c r="BPR160" s="860"/>
      <c r="BPS160" s="860"/>
      <c r="BPT160" s="860"/>
      <c r="BPU160" s="860"/>
      <c r="BPV160" s="860"/>
      <c r="BPW160" s="860"/>
      <c r="BPX160" s="860"/>
      <c r="BPY160" s="860"/>
      <c r="BPZ160" s="860"/>
      <c r="BQA160" s="860"/>
      <c r="BQB160" s="860"/>
      <c r="BQC160" s="860"/>
      <c r="BQD160" s="860"/>
      <c r="BQE160" s="860"/>
      <c r="BQF160" s="860"/>
      <c r="BQG160" s="860"/>
      <c r="BQH160" s="860"/>
      <c r="BQI160" s="860"/>
      <c r="BQJ160" s="860"/>
      <c r="BQK160" s="860"/>
      <c r="BQL160" s="860"/>
      <c r="BQM160" s="860"/>
      <c r="BQN160" s="860"/>
      <c r="BQO160" s="860"/>
      <c r="BQP160" s="860"/>
      <c r="BQQ160" s="860"/>
      <c r="BQR160" s="860"/>
      <c r="BQS160" s="860"/>
      <c r="BQT160" s="860"/>
      <c r="BQU160" s="860"/>
      <c r="BQV160" s="860"/>
      <c r="BQW160" s="860"/>
      <c r="BQX160" s="860"/>
      <c r="BQY160" s="860"/>
      <c r="BQZ160" s="860"/>
      <c r="BRA160" s="860"/>
      <c r="BRB160" s="860"/>
      <c r="BRC160" s="860"/>
      <c r="BRD160" s="860"/>
      <c r="BRE160" s="860"/>
      <c r="BRF160" s="860"/>
      <c r="BRG160" s="860"/>
      <c r="BRH160" s="860"/>
      <c r="BRI160" s="860"/>
      <c r="BRJ160" s="860"/>
      <c r="BRK160" s="860"/>
      <c r="BRL160" s="860"/>
      <c r="BRM160" s="860"/>
      <c r="BRN160" s="860"/>
      <c r="BRO160" s="860"/>
      <c r="BRP160" s="860"/>
      <c r="BRQ160" s="860"/>
      <c r="BRR160" s="860"/>
      <c r="BRS160" s="860"/>
      <c r="BRT160" s="860"/>
      <c r="BRU160" s="860"/>
      <c r="BRV160" s="860"/>
      <c r="BRW160" s="860"/>
      <c r="BRX160" s="860"/>
      <c r="BRY160" s="860"/>
      <c r="BRZ160" s="860"/>
      <c r="BSA160" s="860"/>
      <c r="BSB160" s="860"/>
      <c r="BSC160" s="860"/>
      <c r="BSD160" s="860"/>
      <c r="BSE160" s="860"/>
      <c r="BSF160" s="860"/>
      <c r="BSG160" s="860"/>
      <c r="BSH160" s="860"/>
      <c r="BSI160" s="860"/>
      <c r="BSJ160" s="860"/>
      <c r="BSK160" s="860"/>
      <c r="BSL160" s="860"/>
      <c r="BSM160" s="860"/>
      <c r="BSN160" s="860"/>
      <c r="BSO160" s="860"/>
      <c r="BSP160" s="860"/>
      <c r="BSQ160" s="860"/>
      <c r="BSR160" s="860"/>
      <c r="BSS160" s="860"/>
      <c r="BST160" s="860"/>
      <c r="BSU160" s="860"/>
      <c r="BSV160" s="860"/>
      <c r="BSW160" s="860"/>
      <c r="BSX160" s="860"/>
      <c r="BSY160" s="860"/>
      <c r="BSZ160" s="860"/>
      <c r="BTA160" s="860"/>
      <c r="BTB160" s="860"/>
      <c r="BTC160" s="860"/>
      <c r="BTD160" s="860"/>
      <c r="BTE160" s="860"/>
      <c r="BTF160" s="860"/>
      <c r="BTG160" s="860"/>
      <c r="BTH160" s="860"/>
      <c r="BTI160" s="860"/>
      <c r="BTJ160" s="860"/>
      <c r="BTK160" s="860"/>
      <c r="BTL160" s="860"/>
      <c r="BTM160" s="860"/>
      <c r="BTN160" s="860"/>
      <c r="BTO160" s="860"/>
      <c r="BTP160" s="860"/>
      <c r="BTQ160" s="860"/>
      <c r="BTR160" s="860"/>
      <c r="BTS160" s="860"/>
      <c r="BTT160" s="860"/>
      <c r="BTU160" s="860"/>
      <c r="BTV160" s="860"/>
      <c r="BTW160" s="860"/>
      <c r="BTX160" s="860"/>
      <c r="BTY160" s="860"/>
      <c r="BTZ160" s="860"/>
      <c r="BUA160" s="860"/>
      <c r="BUB160" s="860"/>
      <c r="BUC160" s="860"/>
      <c r="BUD160" s="860"/>
      <c r="BUE160" s="860"/>
      <c r="BUF160" s="860"/>
      <c r="BUG160" s="860"/>
      <c r="BUH160" s="860"/>
      <c r="BUI160" s="860"/>
      <c r="BUJ160" s="860"/>
      <c r="BUK160" s="860"/>
      <c r="BUL160" s="860"/>
      <c r="BUM160" s="860"/>
      <c r="BUN160" s="860"/>
      <c r="BUO160" s="860"/>
      <c r="BUP160" s="860"/>
      <c r="BUQ160" s="860"/>
      <c r="BUR160" s="860"/>
      <c r="BUS160" s="860"/>
      <c r="BUT160" s="860"/>
      <c r="BUU160" s="860"/>
      <c r="BUV160" s="860"/>
      <c r="BUW160" s="860"/>
      <c r="BUX160" s="860"/>
      <c r="BUY160" s="860"/>
      <c r="BUZ160" s="860"/>
      <c r="BVA160" s="860"/>
      <c r="BVB160" s="860"/>
      <c r="BVC160" s="860"/>
      <c r="BVD160" s="860"/>
      <c r="BVE160" s="860"/>
      <c r="BVF160" s="860"/>
      <c r="BVG160" s="860"/>
      <c r="BVH160" s="860"/>
      <c r="BVI160" s="860"/>
      <c r="BVJ160" s="860"/>
      <c r="BVK160" s="860"/>
      <c r="BVL160" s="860"/>
      <c r="BVM160" s="860"/>
      <c r="BVN160" s="860"/>
      <c r="BVO160" s="860"/>
      <c r="BVP160" s="860"/>
      <c r="BVQ160" s="860"/>
      <c r="BVR160" s="860"/>
      <c r="BVS160" s="860"/>
      <c r="BVT160" s="860"/>
      <c r="BVU160" s="860"/>
      <c r="BVV160" s="860"/>
      <c r="BVW160" s="860"/>
      <c r="BVX160" s="860"/>
      <c r="BVY160" s="860"/>
      <c r="BVZ160" s="860"/>
      <c r="BWA160" s="860"/>
      <c r="BWB160" s="860"/>
      <c r="BWC160" s="860"/>
      <c r="BWD160" s="860"/>
      <c r="BWE160" s="860"/>
      <c r="BWF160" s="860"/>
      <c r="BWG160" s="860"/>
      <c r="BWH160" s="860"/>
      <c r="BWI160" s="860"/>
      <c r="BWJ160" s="860"/>
      <c r="BWK160" s="860"/>
      <c r="BWL160" s="860"/>
      <c r="BWM160" s="860"/>
      <c r="BWN160" s="860"/>
      <c r="BWO160" s="860"/>
      <c r="BWP160" s="860"/>
      <c r="BWQ160" s="860"/>
      <c r="BWR160" s="860"/>
      <c r="BWS160" s="860"/>
      <c r="BWT160" s="860"/>
      <c r="BWU160" s="860"/>
      <c r="BWV160" s="860"/>
      <c r="BWW160" s="860"/>
      <c r="BWX160" s="860"/>
      <c r="BWY160" s="860"/>
      <c r="BWZ160" s="860"/>
      <c r="BXA160" s="860"/>
      <c r="BXB160" s="860"/>
      <c r="BXC160" s="860"/>
      <c r="BXD160" s="860"/>
      <c r="BXE160" s="860"/>
      <c r="BXF160" s="860"/>
      <c r="BXG160" s="860"/>
      <c r="BXH160" s="860"/>
      <c r="BXI160" s="860"/>
      <c r="BXJ160" s="860"/>
      <c r="BXK160" s="860"/>
      <c r="BXL160" s="860"/>
      <c r="BXM160" s="860"/>
      <c r="BXN160" s="860"/>
      <c r="BXO160" s="860"/>
      <c r="BXP160" s="860"/>
      <c r="BXQ160" s="860"/>
      <c r="BXR160" s="860"/>
      <c r="BXS160" s="860"/>
      <c r="BXT160" s="860"/>
      <c r="BXU160" s="860"/>
      <c r="BXV160" s="860"/>
      <c r="BXW160" s="860"/>
      <c r="BXX160" s="860"/>
      <c r="BXY160" s="860"/>
      <c r="BXZ160" s="860"/>
      <c r="BYA160" s="860"/>
      <c r="BYB160" s="860"/>
      <c r="BYC160" s="860"/>
      <c r="BYD160" s="860"/>
      <c r="BYE160" s="860"/>
      <c r="BYF160" s="860"/>
      <c r="BYG160" s="860"/>
      <c r="BYH160" s="860"/>
      <c r="BYI160" s="860"/>
      <c r="BYJ160" s="860"/>
      <c r="BYK160" s="860"/>
      <c r="BYL160" s="860"/>
      <c r="BYM160" s="860"/>
      <c r="BYN160" s="860"/>
      <c r="BYO160" s="860"/>
      <c r="BYP160" s="860"/>
      <c r="BYQ160" s="860"/>
      <c r="BYR160" s="860"/>
      <c r="BYS160" s="860"/>
      <c r="BYT160" s="860"/>
      <c r="BYU160" s="860"/>
      <c r="BYV160" s="860"/>
      <c r="BYW160" s="860"/>
      <c r="BYX160" s="860"/>
      <c r="BYY160" s="860"/>
      <c r="BYZ160" s="860"/>
      <c r="BZA160" s="860"/>
      <c r="BZB160" s="860"/>
      <c r="BZC160" s="860"/>
      <c r="BZD160" s="860"/>
      <c r="BZE160" s="860"/>
      <c r="BZF160" s="860"/>
      <c r="BZG160" s="860"/>
      <c r="BZH160" s="860"/>
      <c r="BZI160" s="860"/>
      <c r="BZJ160" s="860"/>
      <c r="BZK160" s="860"/>
      <c r="BZL160" s="860"/>
      <c r="BZM160" s="860"/>
      <c r="BZN160" s="860"/>
      <c r="BZO160" s="860"/>
      <c r="BZP160" s="860"/>
      <c r="BZQ160" s="860"/>
      <c r="BZR160" s="860"/>
      <c r="BZS160" s="860"/>
      <c r="BZT160" s="860"/>
      <c r="BZU160" s="860"/>
      <c r="BZV160" s="860"/>
      <c r="BZW160" s="860"/>
      <c r="BZX160" s="860"/>
      <c r="BZY160" s="860"/>
      <c r="BZZ160" s="860"/>
      <c r="CAA160" s="860"/>
      <c r="CAB160" s="860"/>
      <c r="CAC160" s="860"/>
      <c r="CAD160" s="860"/>
      <c r="CAE160" s="860"/>
      <c r="CAF160" s="860"/>
      <c r="CAG160" s="860"/>
      <c r="CAH160" s="860"/>
      <c r="CAI160" s="860"/>
      <c r="CAJ160" s="860"/>
      <c r="CAK160" s="860"/>
      <c r="CAL160" s="860"/>
      <c r="CAM160" s="860"/>
      <c r="CAN160" s="860"/>
      <c r="CAO160" s="860"/>
      <c r="CAP160" s="860"/>
      <c r="CAQ160" s="860"/>
      <c r="CAR160" s="860"/>
      <c r="CAS160" s="860"/>
      <c r="CAT160" s="860"/>
      <c r="CAU160" s="860"/>
      <c r="CAV160" s="860"/>
      <c r="CAW160" s="860"/>
      <c r="CAX160" s="860"/>
      <c r="CAY160" s="860"/>
      <c r="CAZ160" s="860"/>
      <c r="CBA160" s="860"/>
      <c r="CBB160" s="860"/>
      <c r="CBC160" s="860"/>
      <c r="CBD160" s="860"/>
      <c r="CBE160" s="860"/>
      <c r="CBF160" s="860"/>
      <c r="CBG160" s="860"/>
      <c r="CBH160" s="860"/>
      <c r="CBI160" s="860"/>
      <c r="CBJ160" s="860"/>
      <c r="CBK160" s="860"/>
      <c r="CBL160" s="860"/>
      <c r="CBM160" s="860"/>
      <c r="CBN160" s="860"/>
      <c r="CBO160" s="860"/>
      <c r="CBP160" s="860"/>
      <c r="CBQ160" s="860"/>
      <c r="CBR160" s="860"/>
      <c r="CBS160" s="860"/>
      <c r="CBT160" s="860"/>
      <c r="CBU160" s="860"/>
      <c r="CBV160" s="860"/>
      <c r="CBW160" s="860"/>
      <c r="CBX160" s="860"/>
      <c r="CBY160" s="860"/>
      <c r="CBZ160" s="860"/>
      <c r="CCA160" s="860"/>
      <c r="CCB160" s="860"/>
      <c r="CCC160" s="860"/>
      <c r="CCD160" s="860"/>
      <c r="CCE160" s="860"/>
      <c r="CCF160" s="860"/>
      <c r="CCG160" s="860"/>
      <c r="CCH160" s="860"/>
      <c r="CCI160" s="860"/>
      <c r="CCJ160" s="860"/>
      <c r="CCK160" s="860"/>
      <c r="CCL160" s="860"/>
      <c r="CCM160" s="860"/>
      <c r="CCN160" s="860"/>
      <c r="CCO160" s="860"/>
      <c r="CCP160" s="860"/>
      <c r="CCQ160" s="860"/>
      <c r="CCR160" s="860"/>
      <c r="CCS160" s="860"/>
      <c r="CCT160" s="860"/>
      <c r="CCU160" s="860"/>
      <c r="CCV160" s="860"/>
      <c r="CCW160" s="860"/>
      <c r="CCX160" s="860"/>
      <c r="CCY160" s="860"/>
      <c r="CCZ160" s="860"/>
      <c r="CDA160" s="860"/>
      <c r="CDB160" s="860"/>
      <c r="CDC160" s="860"/>
      <c r="CDD160" s="860"/>
      <c r="CDE160" s="860"/>
      <c r="CDF160" s="860"/>
      <c r="CDG160" s="860"/>
      <c r="CDH160" s="860"/>
      <c r="CDI160" s="860"/>
      <c r="CDJ160" s="860"/>
      <c r="CDK160" s="860"/>
      <c r="CDL160" s="860"/>
      <c r="CDM160" s="860"/>
      <c r="CDN160" s="860"/>
      <c r="CDO160" s="860"/>
      <c r="CDP160" s="860"/>
      <c r="CDQ160" s="860"/>
      <c r="CDR160" s="860"/>
      <c r="CDS160" s="860"/>
      <c r="CDT160" s="860"/>
      <c r="CDU160" s="860"/>
      <c r="CDV160" s="860"/>
      <c r="CDW160" s="860"/>
      <c r="CDX160" s="860"/>
      <c r="CDY160" s="860"/>
      <c r="CDZ160" s="860"/>
      <c r="CEA160" s="860"/>
      <c r="CEB160" s="860"/>
      <c r="CEC160" s="860"/>
      <c r="CED160" s="860"/>
      <c r="CEE160" s="860"/>
      <c r="CEF160" s="860"/>
      <c r="CEG160" s="860"/>
      <c r="CEH160" s="860"/>
      <c r="CEI160" s="860"/>
      <c r="CEJ160" s="860"/>
      <c r="CEK160" s="860"/>
      <c r="CEL160" s="860"/>
      <c r="CEM160" s="860"/>
      <c r="CEN160" s="860"/>
      <c r="CEO160" s="860"/>
      <c r="CEP160" s="860"/>
      <c r="CEQ160" s="860"/>
      <c r="CER160" s="860"/>
      <c r="CES160" s="860"/>
      <c r="CET160" s="860"/>
      <c r="CEU160" s="860"/>
      <c r="CEV160" s="860"/>
      <c r="CEW160" s="860"/>
      <c r="CEX160" s="860"/>
      <c r="CEY160" s="860"/>
      <c r="CEZ160" s="860"/>
      <c r="CFA160" s="860"/>
      <c r="CFB160" s="860"/>
      <c r="CFC160" s="860"/>
      <c r="CFD160" s="860"/>
      <c r="CFE160" s="860"/>
      <c r="CFF160" s="860"/>
      <c r="CFG160" s="860"/>
      <c r="CFH160" s="860"/>
      <c r="CFI160" s="860"/>
      <c r="CFJ160" s="860"/>
      <c r="CFK160" s="860"/>
      <c r="CFL160" s="860"/>
      <c r="CFM160" s="860"/>
      <c r="CFN160" s="860"/>
      <c r="CFO160" s="860"/>
      <c r="CFP160" s="860"/>
      <c r="CFQ160" s="860"/>
      <c r="CFR160" s="860"/>
      <c r="CFS160" s="860"/>
      <c r="CFT160" s="860"/>
      <c r="CFU160" s="860"/>
      <c r="CFV160" s="860"/>
      <c r="CFW160" s="860"/>
      <c r="CFX160" s="860"/>
      <c r="CFY160" s="860"/>
      <c r="CFZ160" s="860"/>
      <c r="CGA160" s="860"/>
      <c r="CGB160" s="860"/>
      <c r="CGC160" s="860"/>
      <c r="CGD160" s="860"/>
      <c r="CGE160" s="860"/>
      <c r="CGF160" s="860"/>
      <c r="CGG160" s="860"/>
      <c r="CGH160" s="860"/>
      <c r="CGI160" s="860"/>
      <c r="CGJ160" s="860"/>
      <c r="CGK160" s="860"/>
      <c r="CGL160" s="860"/>
      <c r="CGM160" s="860"/>
      <c r="CGN160" s="860"/>
      <c r="CGO160" s="860"/>
      <c r="CGP160" s="860"/>
      <c r="CGQ160" s="860"/>
      <c r="CGR160" s="860"/>
      <c r="CGS160" s="860"/>
      <c r="CGT160" s="860"/>
      <c r="CGU160" s="860"/>
      <c r="CGV160" s="860"/>
      <c r="CGW160" s="860"/>
      <c r="CGX160" s="860"/>
      <c r="CGY160" s="860"/>
      <c r="CGZ160" s="860"/>
      <c r="CHA160" s="860"/>
      <c r="CHB160" s="860"/>
      <c r="CHC160" s="860"/>
      <c r="CHD160" s="860"/>
      <c r="CHE160" s="860"/>
      <c r="CHF160" s="860"/>
      <c r="CHG160" s="860"/>
      <c r="CHH160" s="860"/>
      <c r="CHI160" s="860"/>
      <c r="CHJ160" s="860"/>
      <c r="CHK160" s="860"/>
      <c r="CHL160" s="860"/>
      <c r="CHM160" s="860"/>
      <c r="CHN160" s="860"/>
      <c r="CHO160" s="860"/>
      <c r="CHP160" s="860"/>
      <c r="CHQ160" s="860"/>
      <c r="CHR160" s="860"/>
      <c r="CHS160" s="860"/>
      <c r="CHT160" s="860"/>
      <c r="CHU160" s="860"/>
      <c r="CHV160" s="860"/>
      <c r="CHW160" s="860"/>
      <c r="CHX160" s="860"/>
      <c r="CHY160" s="860"/>
      <c r="CHZ160" s="860"/>
      <c r="CIA160" s="860"/>
      <c r="CIB160" s="860"/>
      <c r="CIC160" s="860"/>
      <c r="CID160" s="860"/>
      <c r="CIE160" s="860"/>
      <c r="CIF160" s="860"/>
      <c r="CIG160" s="860"/>
      <c r="CIH160" s="860"/>
      <c r="CII160" s="860"/>
      <c r="CIJ160" s="860"/>
      <c r="CIK160" s="860"/>
      <c r="CIL160" s="860"/>
      <c r="CIM160" s="860"/>
      <c r="CIN160" s="860"/>
      <c r="CIO160" s="860"/>
      <c r="CIP160" s="860"/>
      <c r="CIQ160" s="860"/>
      <c r="CIR160" s="860"/>
      <c r="CIS160" s="860"/>
      <c r="CIT160" s="860"/>
      <c r="CIU160" s="860"/>
      <c r="CIV160" s="860"/>
      <c r="CIW160" s="860"/>
      <c r="CIX160" s="860"/>
      <c r="CIY160" s="860"/>
      <c r="CIZ160" s="860"/>
      <c r="CJA160" s="860"/>
      <c r="CJB160" s="860"/>
      <c r="CJC160" s="860"/>
      <c r="CJD160" s="860"/>
      <c r="CJE160" s="860"/>
      <c r="CJF160" s="860"/>
      <c r="CJG160" s="860"/>
      <c r="CJH160" s="860"/>
      <c r="CJI160" s="860"/>
      <c r="CJJ160" s="860"/>
      <c r="CJK160" s="860"/>
      <c r="CJL160" s="860"/>
      <c r="CJM160" s="860"/>
      <c r="CJN160" s="860"/>
      <c r="CJO160" s="860"/>
      <c r="CJP160" s="860"/>
      <c r="CJQ160" s="860"/>
      <c r="CJR160" s="860"/>
      <c r="CJS160" s="860"/>
      <c r="CJT160" s="860"/>
      <c r="CJU160" s="860"/>
      <c r="CJV160" s="860"/>
      <c r="CJW160" s="860"/>
      <c r="CJX160" s="860"/>
      <c r="CJY160" s="860"/>
      <c r="CJZ160" s="860"/>
      <c r="CKA160" s="860"/>
      <c r="CKB160" s="860"/>
      <c r="CKC160" s="860"/>
      <c r="CKD160" s="860"/>
      <c r="CKE160" s="860"/>
      <c r="CKF160" s="860"/>
      <c r="CKG160" s="860"/>
      <c r="CKH160" s="860"/>
      <c r="CKI160" s="860"/>
      <c r="CKJ160" s="860"/>
      <c r="CKK160" s="860"/>
      <c r="CKL160" s="860"/>
      <c r="CKM160" s="860"/>
      <c r="CKN160" s="860"/>
      <c r="CKO160" s="860"/>
      <c r="CKP160" s="860"/>
      <c r="CKQ160" s="860"/>
      <c r="CKR160" s="860"/>
      <c r="CKS160" s="860"/>
      <c r="CKT160" s="860"/>
      <c r="CKU160" s="860"/>
      <c r="CKV160" s="860"/>
      <c r="CKW160" s="860"/>
      <c r="CKX160" s="860"/>
      <c r="CKY160" s="860"/>
      <c r="CKZ160" s="860"/>
      <c r="CLA160" s="860"/>
      <c r="CLB160" s="860"/>
      <c r="CLC160" s="860"/>
      <c r="CLD160" s="860"/>
      <c r="CLE160" s="860"/>
      <c r="CLF160" s="860"/>
      <c r="CLG160" s="860"/>
      <c r="CLH160" s="860"/>
      <c r="CLI160" s="860"/>
      <c r="CLJ160" s="860"/>
      <c r="CLK160" s="860"/>
      <c r="CLL160" s="860"/>
      <c r="CLM160" s="860"/>
      <c r="CLN160" s="860"/>
      <c r="CLO160" s="860"/>
      <c r="CLP160" s="860"/>
      <c r="CLQ160" s="860"/>
      <c r="CLR160" s="860"/>
      <c r="CLS160" s="860"/>
      <c r="CLT160" s="860"/>
      <c r="CLU160" s="860"/>
      <c r="CLV160" s="860"/>
      <c r="CLW160" s="860"/>
      <c r="CLX160" s="860"/>
      <c r="CLY160" s="860"/>
      <c r="CLZ160" s="860"/>
      <c r="CMA160" s="860"/>
      <c r="CMB160" s="860"/>
      <c r="CMC160" s="860"/>
      <c r="CMD160" s="860"/>
      <c r="CME160" s="860"/>
      <c r="CMF160" s="860"/>
      <c r="CMG160" s="860"/>
      <c r="CMH160" s="860"/>
      <c r="CMI160" s="860"/>
      <c r="CMJ160" s="860"/>
      <c r="CMK160" s="860"/>
      <c r="CML160" s="860"/>
      <c r="CMM160" s="860"/>
      <c r="CMN160" s="860"/>
      <c r="CMO160" s="860"/>
      <c r="CMP160" s="860"/>
      <c r="CMQ160" s="860"/>
      <c r="CMR160" s="860"/>
      <c r="CMS160" s="860"/>
      <c r="CMT160" s="860"/>
      <c r="CMU160" s="860"/>
      <c r="CMV160" s="860"/>
      <c r="CMW160" s="860"/>
      <c r="CMX160" s="860"/>
      <c r="CMY160" s="860"/>
      <c r="CMZ160" s="860"/>
      <c r="CNA160" s="860"/>
      <c r="CNB160" s="860"/>
      <c r="CNC160" s="860"/>
      <c r="CND160" s="860"/>
      <c r="CNE160" s="860"/>
      <c r="CNF160" s="860"/>
      <c r="CNG160" s="860"/>
      <c r="CNH160" s="860"/>
      <c r="CNI160" s="860"/>
      <c r="CNJ160" s="860"/>
      <c r="CNK160" s="860"/>
      <c r="CNL160" s="860"/>
      <c r="CNM160" s="860"/>
      <c r="CNN160" s="860"/>
      <c r="CNO160" s="860"/>
      <c r="CNP160" s="860"/>
      <c r="CNQ160" s="860"/>
      <c r="CNR160" s="860"/>
      <c r="CNS160" s="860"/>
      <c r="CNT160" s="860"/>
      <c r="CNU160" s="860"/>
      <c r="CNV160" s="860"/>
      <c r="CNW160" s="860"/>
      <c r="CNX160" s="860"/>
      <c r="CNY160" s="860"/>
      <c r="CNZ160" s="860"/>
      <c r="COA160" s="860"/>
      <c r="COB160" s="860"/>
      <c r="COC160" s="860"/>
      <c r="COD160" s="860"/>
      <c r="COE160" s="860"/>
      <c r="COF160" s="860"/>
      <c r="COG160" s="860"/>
      <c r="COH160" s="860"/>
      <c r="COI160" s="860"/>
      <c r="COJ160" s="860"/>
      <c r="COK160" s="860"/>
      <c r="COL160" s="860"/>
      <c r="COM160" s="860"/>
      <c r="CON160" s="860"/>
      <c r="COO160" s="860"/>
      <c r="COP160" s="860"/>
      <c r="COQ160" s="860"/>
      <c r="COR160" s="860"/>
      <c r="COS160" s="860"/>
      <c r="COT160" s="860"/>
      <c r="COU160" s="860"/>
      <c r="COV160" s="860"/>
      <c r="COW160" s="860"/>
      <c r="COX160" s="860"/>
      <c r="COY160" s="860"/>
      <c r="COZ160" s="860"/>
      <c r="CPA160" s="860"/>
      <c r="CPB160" s="860"/>
      <c r="CPC160" s="860"/>
      <c r="CPD160" s="860"/>
      <c r="CPE160" s="860"/>
      <c r="CPF160" s="860"/>
      <c r="CPG160" s="860"/>
      <c r="CPH160" s="860"/>
      <c r="CPI160" s="860"/>
      <c r="CPJ160" s="860"/>
      <c r="CPK160" s="860"/>
      <c r="CPL160" s="860"/>
      <c r="CPM160" s="860"/>
      <c r="CPN160" s="860"/>
      <c r="CPO160" s="860"/>
      <c r="CPP160" s="860"/>
      <c r="CPQ160" s="860"/>
      <c r="CPR160" s="860"/>
      <c r="CPS160" s="860"/>
      <c r="CPT160" s="860"/>
      <c r="CPU160" s="860"/>
      <c r="CPV160" s="860"/>
      <c r="CPW160" s="860"/>
      <c r="CPX160" s="860"/>
      <c r="CPY160" s="860"/>
      <c r="CPZ160" s="860"/>
      <c r="CQA160" s="860"/>
      <c r="CQB160" s="860"/>
      <c r="CQC160" s="860"/>
      <c r="CQD160" s="860"/>
      <c r="CQE160" s="860"/>
      <c r="CQF160" s="860"/>
      <c r="CQG160" s="860"/>
      <c r="CQH160" s="860"/>
      <c r="CQI160" s="860"/>
      <c r="CQJ160" s="860"/>
      <c r="CQK160" s="860"/>
      <c r="CQL160" s="860"/>
      <c r="CQM160" s="860"/>
      <c r="CQN160" s="860"/>
      <c r="CQO160" s="860"/>
      <c r="CQP160" s="860"/>
      <c r="CQQ160" s="860"/>
      <c r="CQR160" s="860"/>
      <c r="CQS160" s="860"/>
      <c r="CQT160" s="860"/>
      <c r="CQU160" s="860"/>
      <c r="CQV160" s="860"/>
      <c r="CQW160" s="860"/>
      <c r="CQX160" s="860"/>
      <c r="CQY160" s="860"/>
      <c r="CQZ160" s="860"/>
      <c r="CRA160" s="860"/>
      <c r="CRB160" s="860"/>
      <c r="CRC160" s="860"/>
      <c r="CRD160" s="860"/>
      <c r="CRE160" s="860"/>
      <c r="CRF160" s="860"/>
      <c r="CRG160" s="860"/>
      <c r="CRH160" s="860"/>
      <c r="CRI160" s="860"/>
      <c r="CRJ160" s="860"/>
      <c r="CRK160" s="860"/>
      <c r="CRL160" s="860"/>
      <c r="CRM160" s="860"/>
      <c r="CRN160" s="860"/>
      <c r="CRO160" s="860"/>
      <c r="CRP160" s="860"/>
      <c r="CRQ160" s="860"/>
      <c r="CRR160" s="860"/>
      <c r="CRS160" s="860"/>
      <c r="CRT160" s="860"/>
      <c r="CRU160" s="860"/>
      <c r="CRV160" s="860"/>
      <c r="CRW160" s="860"/>
      <c r="CRX160" s="860"/>
      <c r="CRY160" s="860"/>
      <c r="CRZ160" s="860"/>
      <c r="CSA160" s="860"/>
      <c r="CSB160" s="860"/>
      <c r="CSC160" s="860"/>
      <c r="CSD160" s="860"/>
      <c r="CSE160" s="860"/>
      <c r="CSF160" s="860"/>
      <c r="CSG160" s="860"/>
      <c r="CSH160" s="860"/>
      <c r="CSI160" s="860"/>
      <c r="CSJ160" s="860"/>
      <c r="CSK160" s="860"/>
      <c r="CSL160" s="860"/>
      <c r="CSM160" s="860"/>
      <c r="CSN160" s="860"/>
      <c r="CSO160" s="860"/>
      <c r="CSP160" s="860"/>
      <c r="CSQ160" s="860"/>
      <c r="CSR160" s="860"/>
      <c r="CSS160" s="860"/>
      <c r="CST160" s="860"/>
      <c r="CSU160" s="860"/>
      <c r="CSV160" s="860"/>
      <c r="CSW160" s="860"/>
      <c r="CSX160" s="860"/>
      <c r="CSY160" s="860"/>
      <c r="CSZ160" s="860"/>
      <c r="CTA160" s="860"/>
      <c r="CTB160" s="860"/>
      <c r="CTC160" s="860"/>
      <c r="CTD160" s="860"/>
      <c r="CTE160" s="860"/>
      <c r="CTF160" s="860"/>
      <c r="CTG160" s="860"/>
      <c r="CTH160" s="860"/>
      <c r="CTI160" s="860"/>
      <c r="CTJ160" s="860"/>
      <c r="CTK160" s="860"/>
      <c r="CTL160" s="860"/>
      <c r="CTM160" s="860"/>
      <c r="CTN160" s="860"/>
      <c r="CTO160" s="860"/>
      <c r="CTP160" s="860"/>
      <c r="CTQ160" s="860"/>
      <c r="CTR160" s="860"/>
      <c r="CTS160" s="860"/>
      <c r="CTT160" s="860"/>
      <c r="CTU160" s="860"/>
      <c r="CTV160" s="860"/>
      <c r="CTW160" s="860"/>
      <c r="CTX160" s="860"/>
      <c r="CTY160" s="860"/>
      <c r="CTZ160" s="860"/>
      <c r="CUA160" s="860"/>
      <c r="CUB160" s="860"/>
      <c r="CUC160" s="860"/>
      <c r="CUD160" s="860"/>
      <c r="CUE160" s="860"/>
      <c r="CUF160" s="860"/>
      <c r="CUG160" s="860"/>
      <c r="CUH160" s="860"/>
      <c r="CUI160" s="860"/>
      <c r="CUJ160" s="860"/>
      <c r="CUK160" s="860"/>
      <c r="CUL160" s="860"/>
      <c r="CUM160" s="860"/>
      <c r="CUN160" s="860"/>
      <c r="CUO160" s="860"/>
      <c r="CUP160" s="860"/>
      <c r="CUQ160" s="860"/>
      <c r="CUR160" s="860"/>
      <c r="CUS160" s="860"/>
      <c r="CUT160" s="860"/>
      <c r="CUU160" s="860"/>
      <c r="CUV160" s="860"/>
      <c r="CUW160" s="860"/>
      <c r="CUX160" s="860"/>
      <c r="CUY160" s="860"/>
      <c r="CUZ160" s="860"/>
      <c r="CVA160" s="860"/>
      <c r="CVB160" s="860"/>
      <c r="CVC160" s="860"/>
      <c r="CVD160" s="860"/>
      <c r="CVE160" s="860"/>
      <c r="CVF160" s="860"/>
      <c r="CVG160" s="860"/>
      <c r="CVH160" s="860"/>
      <c r="CVI160" s="860"/>
      <c r="CVJ160" s="860"/>
      <c r="CVK160" s="860"/>
      <c r="CVL160" s="860"/>
      <c r="CVM160" s="860"/>
      <c r="CVN160" s="860"/>
      <c r="CVO160" s="860"/>
      <c r="CVP160" s="860"/>
      <c r="CVQ160" s="860"/>
      <c r="CVR160" s="860"/>
      <c r="CVS160" s="860"/>
      <c r="CVT160" s="860"/>
      <c r="CVU160" s="860"/>
      <c r="CVV160" s="860"/>
      <c r="CVW160" s="860"/>
      <c r="CVX160" s="860"/>
      <c r="CVY160" s="860"/>
      <c r="CVZ160" s="860"/>
      <c r="CWA160" s="860"/>
      <c r="CWB160" s="860"/>
      <c r="CWC160" s="860"/>
      <c r="CWD160" s="860"/>
      <c r="CWE160" s="860"/>
      <c r="CWF160" s="860"/>
      <c r="CWG160" s="860"/>
      <c r="CWH160" s="860"/>
      <c r="CWI160" s="860"/>
      <c r="CWJ160" s="860"/>
      <c r="CWK160" s="860"/>
      <c r="CWL160" s="860"/>
      <c r="CWM160" s="860"/>
      <c r="CWN160" s="860"/>
      <c r="CWO160" s="860"/>
      <c r="CWP160" s="860"/>
      <c r="CWQ160" s="860"/>
      <c r="CWR160" s="860"/>
      <c r="CWS160" s="860"/>
      <c r="CWT160" s="860"/>
      <c r="CWU160" s="860"/>
      <c r="CWV160" s="860"/>
      <c r="CWW160" s="860"/>
      <c r="CWX160" s="860"/>
      <c r="CWY160" s="860"/>
      <c r="CWZ160" s="860"/>
      <c r="CXA160" s="860"/>
      <c r="CXB160" s="860"/>
      <c r="CXC160" s="860"/>
      <c r="CXD160" s="860"/>
      <c r="CXE160" s="860"/>
      <c r="CXF160" s="860"/>
      <c r="CXG160" s="860"/>
      <c r="CXH160" s="860"/>
      <c r="CXI160" s="860"/>
      <c r="CXJ160" s="860"/>
      <c r="CXK160" s="860"/>
      <c r="CXL160" s="860"/>
      <c r="CXM160" s="860"/>
      <c r="CXN160" s="860"/>
      <c r="CXO160" s="860"/>
      <c r="CXP160" s="860"/>
      <c r="CXQ160" s="860"/>
      <c r="CXR160" s="860"/>
      <c r="CXS160" s="860"/>
      <c r="CXT160" s="860"/>
      <c r="CXU160" s="860"/>
      <c r="CXV160" s="860"/>
      <c r="CXW160" s="860"/>
      <c r="CXX160" s="860"/>
      <c r="CXY160" s="860"/>
      <c r="CXZ160" s="860"/>
      <c r="CYA160" s="860"/>
      <c r="CYB160" s="860"/>
      <c r="CYC160" s="860"/>
      <c r="CYD160" s="860"/>
      <c r="CYE160" s="860"/>
      <c r="CYF160" s="860"/>
      <c r="CYG160" s="860"/>
      <c r="CYH160" s="860"/>
      <c r="CYI160" s="860"/>
      <c r="CYJ160" s="860"/>
      <c r="CYK160" s="860"/>
      <c r="CYL160" s="860"/>
      <c r="CYM160" s="860"/>
      <c r="CYN160" s="860"/>
      <c r="CYO160" s="860"/>
      <c r="CYP160" s="860"/>
      <c r="CYQ160" s="860"/>
      <c r="CYR160" s="860"/>
      <c r="CYS160" s="860"/>
      <c r="CYT160" s="860"/>
      <c r="CYU160" s="860"/>
      <c r="CYV160" s="860"/>
      <c r="CYW160" s="860"/>
      <c r="CYX160" s="860"/>
      <c r="CYY160" s="860"/>
      <c r="CYZ160" s="860"/>
      <c r="CZA160" s="860"/>
      <c r="CZB160" s="860"/>
      <c r="CZC160" s="860"/>
      <c r="CZD160" s="860"/>
      <c r="CZE160" s="860"/>
      <c r="CZF160" s="860"/>
      <c r="CZG160" s="860"/>
      <c r="CZH160" s="860"/>
      <c r="CZI160" s="860"/>
      <c r="CZJ160" s="860"/>
      <c r="CZK160" s="860"/>
      <c r="CZL160" s="860"/>
      <c r="CZM160" s="860"/>
      <c r="CZN160" s="860"/>
      <c r="CZO160" s="860"/>
      <c r="CZP160" s="860"/>
      <c r="CZQ160" s="860"/>
      <c r="CZR160" s="860"/>
      <c r="CZS160" s="860"/>
      <c r="CZT160" s="860"/>
      <c r="CZU160" s="860"/>
      <c r="CZV160" s="860"/>
      <c r="CZW160" s="860"/>
      <c r="CZX160" s="860"/>
      <c r="CZY160" s="860"/>
      <c r="CZZ160" s="860"/>
      <c r="DAA160" s="860"/>
      <c r="DAB160" s="860"/>
      <c r="DAC160" s="860"/>
      <c r="DAD160" s="860"/>
      <c r="DAE160" s="860"/>
      <c r="DAF160" s="860"/>
      <c r="DAG160" s="860"/>
      <c r="DAH160" s="860"/>
      <c r="DAI160" s="860"/>
      <c r="DAJ160" s="860"/>
      <c r="DAK160" s="860"/>
      <c r="DAL160" s="860"/>
      <c r="DAM160" s="860"/>
      <c r="DAN160" s="860"/>
      <c r="DAO160" s="860"/>
      <c r="DAP160" s="860"/>
      <c r="DAQ160" s="860"/>
      <c r="DAR160" s="860"/>
      <c r="DAS160" s="860"/>
      <c r="DAT160" s="860"/>
      <c r="DAU160" s="860"/>
      <c r="DAV160" s="860"/>
      <c r="DAW160" s="860"/>
      <c r="DAX160" s="860"/>
      <c r="DAY160" s="860"/>
      <c r="DAZ160" s="860"/>
      <c r="DBA160" s="860"/>
      <c r="DBB160" s="860"/>
      <c r="DBC160" s="860"/>
      <c r="DBD160" s="860"/>
      <c r="DBE160" s="860"/>
      <c r="DBF160" s="860"/>
      <c r="DBG160" s="860"/>
      <c r="DBH160" s="860"/>
      <c r="DBI160" s="860"/>
      <c r="DBJ160" s="860"/>
      <c r="DBK160" s="860"/>
      <c r="DBL160" s="860"/>
      <c r="DBM160" s="860"/>
      <c r="DBN160" s="860"/>
      <c r="DBO160" s="860"/>
      <c r="DBP160" s="860"/>
      <c r="DBQ160" s="860"/>
      <c r="DBR160" s="860"/>
      <c r="DBS160" s="860"/>
      <c r="DBT160" s="860"/>
      <c r="DBU160" s="860"/>
      <c r="DBV160" s="860"/>
      <c r="DBW160" s="860"/>
      <c r="DBX160" s="860"/>
      <c r="DBY160" s="860"/>
      <c r="DBZ160" s="860"/>
      <c r="DCA160" s="860"/>
      <c r="DCB160" s="860"/>
      <c r="DCC160" s="860"/>
      <c r="DCD160" s="860"/>
      <c r="DCE160" s="860"/>
      <c r="DCF160" s="860"/>
      <c r="DCG160" s="860"/>
      <c r="DCH160" s="860"/>
      <c r="DCI160" s="860"/>
      <c r="DCJ160" s="860"/>
      <c r="DCK160" s="860"/>
      <c r="DCL160" s="860"/>
      <c r="DCM160" s="860"/>
      <c r="DCN160" s="860"/>
      <c r="DCO160" s="860"/>
      <c r="DCP160" s="860"/>
      <c r="DCQ160" s="860"/>
      <c r="DCR160" s="860"/>
      <c r="DCS160" s="860"/>
      <c r="DCT160" s="860"/>
      <c r="DCU160" s="860"/>
      <c r="DCV160" s="860"/>
      <c r="DCW160" s="860"/>
      <c r="DCX160" s="860"/>
      <c r="DCY160" s="860"/>
      <c r="DCZ160" s="860"/>
      <c r="DDA160" s="860"/>
      <c r="DDB160" s="860"/>
      <c r="DDC160" s="860"/>
      <c r="DDD160" s="860"/>
      <c r="DDE160" s="860"/>
      <c r="DDF160" s="860"/>
      <c r="DDG160" s="860"/>
      <c r="DDH160" s="860"/>
      <c r="DDI160" s="860"/>
      <c r="DDJ160" s="860"/>
      <c r="DDK160" s="860"/>
      <c r="DDL160" s="860"/>
      <c r="DDM160" s="860"/>
      <c r="DDN160" s="860"/>
      <c r="DDO160" s="860"/>
      <c r="DDP160" s="860"/>
      <c r="DDQ160" s="860"/>
      <c r="DDR160" s="860"/>
      <c r="DDS160" s="860"/>
      <c r="DDT160" s="860"/>
      <c r="DDU160" s="860"/>
      <c r="DDV160" s="860"/>
      <c r="DDW160" s="860"/>
      <c r="DDX160" s="860"/>
      <c r="DDY160" s="860"/>
      <c r="DDZ160" s="860"/>
      <c r="DEA160" s="860"/>
      <c r="DEB160" s="860"/>
      <c r="DEC160" s="860"/>
      <c r="DED160" s="860"/>
      <c r="DEE160" s="860"/>
      <c r="DEF160" s="860"/>
      <c r="DEG160" s="860"/>
      <c r="DEH160" s="860"/>
      <c r="DEI160" s="860"/>
      <c r="DEJ160" s="860"/>
      <c r="DEK160" s="860"/>
      <c r="DEL160" s="860"/>
      <c r="DEM160" s="860"/>
      <c r="DEN160" s="860"/>
      <c r="DEO160" s="860"/>
      <c r="DEP160" s="860"/>
      <c r="DEQ160" s="860"/>
      <c r="DER160" s="860"/>
      <c r="DES160" s="860"/>
      <c r="DET160" s="860"/>
      <c r="DEU160" s="860"/>
      <c r="DEV160" s="860"/>
      <c r="DEW160" s="860"/>
      <c r="DEX160" s="860"/>
      <c r="DEY160" s="860"/>
      <c r="DEZ160" s="860"/>
      <c r="DFA160" s="860"/>
      <c r="DFB160" s="860"/>
      <c r="DFC160" s="860"/>
      <c r="DFD160" s="860"/>
      <c r="DFE160" s="860"/>
      <c r="DFF160" s="860"/>
      <c r="DFG160" s="860"/>
      <c r="DFH160" s="860"/>
      <c r="DFI160" s="860"/>
      <c r="DFJ160" s="860"/>
      <c r="DFK160" s="860"/>
      <c r="DFL160" s="860"/>
      <c r="DFM160" s="860"/>
      <c r="DFN160" s="860"/>
      <c r="DFO160" s="860"/>
      <c r="DFP160" s="860"/>
      <c r="DFQ160" s="860"/>
      <c r="DFR160" s="860"/>
      <c r="DFS160" s="860"/>
      <c r="DFT160" s="860"/>
      <c r="DFU160" s="860"/>
      <c r="DFV160" s="860"/>
      <c r="DFW160" s="860"/>
      <c r="DFX160" s="860"/>
      <c r="DFY160" s="860"/>
      <c r="DFZ160" s="860"/>
      <c r="DGA160" s="860"/>
      <c r="DGB160" s="860"/>
      <c r="DGC160" s="860"/>
      <c r="DGD160" s="860"/>
      <c r="DGE160" s="860"/>
      <c r="DGF160" s="860"/>
      <c r="DGG160" s="860"/>
      <c r="DGH160" s="860"/>
      <c r="DGI160" s="860"/>
      <c r="DGJ160" s="860"/>
      <c r="DGK160" s="860"/>
      <c r="DGL160" s="860"/>
      <c r="DGM160" s="860"/>
      <c r="DGN160" s="860"/>
      <c r="DGO160" s="860"/>
      <c r="DGP160" s="860"/>
      <c r="DGQ160" s="860"/>
      <c r="DGR160" s="860"/>
      <c r="DGS160" s="860"/>
      <c r="DGT160" s="860"/>
      <c r="DGU160" s="860"/>
      <c r="DGV160" s="860"/>
      <c r="DGW160" s="860"/>
      <c r="DGX160" s="860"/>
      <c r="DGY160" s="860"/>
      <c r="DGZ160" s="860"/>
      <c r="DHA160" s="860"/>
      <c r="DHB160" s="860"/>
      <c r="DHC160" s="860"/>
      <c r="DHD160" s="860"/>
      <c r="DHE160" s="860"/>
      <c r="DHF160" s="860"/>
      <c r="DHG160" s="860"/>
      <c r="DHH160" s="860"/>
      <c r="DHI160" s="860"/>
      <c r="DHJ160" s="860"/>
      <c r="DHK160" s="860"/>
      <c r="DHL160" s="860"/>
      <c r="DHM160" s="860"/>
      <c r="DHN160" s="860"/>
      <c r="DHO160" s="860"/>
      <c r="DHP160" s="860"/>
      <c r="DHQ160" s="860"/>
      <c r="DHR160" s="860"/>
      <c r="DHS160" s="860"/>
      <c r="DHT160" s="860"/>
      <c r="DHU160" s="860"/>
      <c r="DHV160" s="860"/>
      <c r="DHW160" s="860"/>
      <c r="DHX160" s="860"/>
      <c r="DHY160" s="860"/>
      <c r="DHZ160" s="860"/>
      <c r="DIA160" s="860"/>
      <c r="DIB160" s="860"/>
      <c r="DIC160" s="860"/>
      <c r="DID160" s="860"/>
      <c r="DIE160" s="860"/>
      <c r="DIF160" s="860"/>
      <c r="DIG160" s="860"/>
      <c r="DIH160" s="860"/>
      <c r="DII160" s="860"/>
      <c r="DIJ160" s="860"/>
      <c r="DIK160" s="860"/>
      <c r="DIL160" s="860"/>
      <c r="DIM160" s="860"/>
      <c r="DIN160" s="860"/>
      <c r="DIO160" s="860"/>
      <c r="DIP160" s="860"/>
      <c r="DIQ160" s="860"/>
      <c r="DIR160" s="860"/>
      <c r="DIS160" s="860"/>
      <c r="DIT160" s="860"/>
      <c r="DIU160" s="860"/>
      <c r="DIV160" s="860"/>
      <c r="DIW160" s="860"/>
      <c r="DIX160" s="860"/>
      <c r="DIY160" s="860"/>
      <c r="DIZ160" s="860"/>
      <c r="DJA160" s="860"/>
      <c r="DJB160" s="860"/>
      <c r="DJC160" s="860"/>
      <c r="DJD160" s="860"/>
      <c r="DJE160" s="860"/>
      <c r="DJF160" s="860"/>
      <c r="DJG160" s="860"/>
      <c r="DJH160" s="860"/>
      <c r="DJI160" s="860"/>
      <c r="DJJ160" s="860"/>
      <c r="DJK160" s="860"/>
      <c r="DJL160" s="860"/>
      <c r="DJM160" s="860"/>
      <c r="DJN160" s="860"/>
      <c r="DJO160" s="860"/>
      <c r="DJP160" s="860"/>
      <c r="DJQ160" s="860"/>
      <c r="DJR160" s="860"/>
      <c r="DJS160" s="860"/>
      <c r="DJT160" s="860"/>
      <c r="DJU160" s="860"/>
      <c r="DJV160" s="860"/>
      <c r="DJW160" s="860"/>
      <c r="DJX160" s="860"/>
      <c r="DJY160" s="860"/>
      <c r="DJZ160" s="860"/>
      <c r="DKA160" s="860"/>
      <c r="DKB160" s="860"/>
      <c r="DKC160" s="860"/>
      <c r="DKD160" s="860"/>
      <c r="DKE160" s="860"/>
      <c r="DKF160" s="860"/>
      <c r="DKG160" s="860"/>
      <c r="DKH160" s="860"/>
      <c r="DKI160" s="860"/>
      <c r="DKJ160" s="860"/>
      <c r="DKK160" s="860"/>
      <c r="DKL160" s="860"/>
      <c r="DKM160" s="860"/>
      <c r="DKN160" s="860"/>
      <c r="DKO160" s="860"/>
      <c r="DKP160" s="860"/>
      <c r="DKQ160" s="860"/>
      <c r="DKR160" s="860"/>
      <c r="DKS160" s="860"/>
      <c r="DKT160" s="860"/>
      <c r="DKU160" s="860"/>
      <c r="DKV160" s="860"/>
      <c r="DKW160" s="860"/>
      <c r="DKX160" s="860"/>
      <c r="DKY160" s="860"/>
      <c r="DKZ160" s="860"/>
      <c r="DLA160" s="860"/>
      <c r="DLB160" s="860"/>
      <c r="DLC160" s="860"/>
      <c r="DLD160" s="860"/>
      <c r="DLE160" s="860"/>
      <c r="DLF160" s="860"/>
      <c r="DLG160" s="860"/>
      <c r="DLH160" s="860"/>
      <c r="DLI160" s="860"/>
      <c r="DLJ160" s="860"/>
      <c r="DLK160" s="860"/>
      <c r="DLL160" s="860"/>
      <c r="DLM160" s="860"/>
      <c r="DLN160" s="860"/>
      <c r="DLO160" s="860"/>
      <c r="DLP160" s="860"/>
      <c r="DLQ160" s="860"/>
      <c r="DLR160" s="860"/>
      <c r="DLS160" s="860"/>
      <c r="DLT160" s="860"/>
      <c r="DLU160" s="860"/>
      <c r="DLV160" s="860"/>
      <c r="DLW160" s="860"/>
      <c r="DLX160" s="860"/>
      <c r="DLY160" s="860"/>
      <c r="DLZ160" s="860"/>
      <c r="DMA160" s="860"/>
      <c r="DMB160" s="860"/>
      <c r="DMC160" s="860"/>
      <c r="DMD160" s="860"/>
      <c r="DME160" s="860"/>
      <c r="DMF160" s="860"/>
      <c r="DMG160" s="860"/>
      <c r="DMH160" s="860"/>
      <c r="DMI160" s="860"/>
      <c r="DMJ160" s="860"/>
      <c r="DMK160" s="860"/>
      <c r="DML160" s="860"/>
      <c r="DMM160" s="860"/>
      <c r="DMN160" s="860"/>
      <c r="DMO160" s="860"/>
      <c r="DMP160" s="860"/>
      <c r="DMQ160" s="860"/>
      <c r="DMR160" s="860"/>
      <c r="DMS160" s="860"/>
      <c r="DMT160" s="860"/>
      <c r="DMU160" s="860"/>
      <c r="DMV160" s="860"/>
      <c r="DMW160" s="860"/>
      <c r="DMX160" s="860"/>
      <c r="DMY160" s="860"/>
      <c r="DMZ160" s="860"/>
      <c r="DNA160" s="860"/>
      <c r="DNB160" s="860"/>
      <c r="DNC160" s="860"/>
      <c r="DND160" s="860"/>
      <c r="DNE160" s="860"/>
      <c r="DNF160" s="860"/>
      <c r="DNG160" s="860"/>
      <c r="DNH160" s="860"/>
      <c r="DNI160" s="860"/>
      <c r="DNJ160" s="860"/>
      <c r="DNK160" s="860"/>
      <c r="DNL160" s="860"/>
      <c r="DNM160" s="860"/>
      <c r="DNN160" s="860"/>
      <c r="DNO160" s="860"/>
      <c r="DNP160" s="860"/>
      <c r="DNQ160" s="860"/>
      <c r="DNR160" s="860"/>
      <c r="DNS160" s="860"/>
      <c r="DNT160" s="860"/>
      <c r="DNU160" s="860"/>
      <c r="DNV160" s="860"/>
      <c r="DNW160" s="860"/>
      <c r="DNX160" s="860"/>
      <c r="DNY160" s="860"/>
      <c r="DNZ160" s="860"/>
      <c r="DOA160" s="860"/>
      <c r="DOB160" s="860"/>
      <c r="DOC160" s="860"/>
      <c r="DOD160" s="860"/>
      <c r="DOE160" s="860"/>
      <c r="DOF160" s="860"/>
      <c r="DOG160" s="860"/>
      <c r="DOH160" s="860"/>
      <c r="DOI160" s="860"/>
      <c r="DOJ160" s="860"/>
      <c r="DOK160" s="860"/>
      <c r="DOL160" s="860"/>
      <c r="DOM160" s="860"/>
      <c r="DON160" s="860"/>
      <c r="DOO160" s="860"/>
      <c r="DOP160" s="860"/>
      <c r="DOQ160" s="860"/>
      <c r="DOR160" s="860"/>
      <c r="DOS160" s="860"/>
      <c r="DOT160" s="860"/>
      <c r="DOU160" s="860"/>
      <c r="DOV160" s="860"/>
      <c r="DOW160" s="860"/>
      <c r="DOX160" s="860"/>
      <c r="DOY160" s="860"/>
      <c r="DOZ160" s="860"/>
      <c r="DPA160" s="860"/>
      <c r="DPB160" s="860"/>
      <c r="DPC160" s="860"/>
      <c r="DPD160" s="860"/>
      <c r="DPE160" s="860"/>
      <c r="DPF160" s="860"/>
      <c r="DPG160" s="860"/>
      <c r="DPH160" s="860"/>
      <c r="DPI160" s="860"/>
      <c r="DPJ160" s="860"/>
      <c r="DPK160" s="860"/>
      <c r="DPL160" s="860"/>
      <c r="DPM160" s="860"/>
      <c r="DPN160" s="860"/>
      <c r="DPO160" s="860"/>
      <c r="DPP160" s="860"/>
      <c r="DPQ160" s="860"/>
      <c r="DPR160" s="860"/>
      <c r="DPS160" s="860"/>
      <c r="DPT160" s="860"/>
      <c r="DPU160" s="860"/>
      <c r="DPV160" s="860"/>
      <c r="DPW160" s="860"/>
      <c r="DPX160" s="860"/>
      <c r="DPY160" s="860"/>
      <c r="DPZ160" s="860"/>
      <c r="DQA160" s="860"/>
      <c r="DQB160" s="860"/>
      <c r="DQC160" s="860"/>
      <c r="DQD160" s="860"/>
      <c r="DQE160" s="860"/>
      <c r="DQF160" s="860"/>
      <c r="DQG160" s="860"/>
      <c r="DQH160" s="860"/>
      <c r="DQI160" s="860"/>
      <c r="DQJ160" s="860"/>
      <c r="DQK160" s="860"/>
      <c r="DQL160" s="860"/>
      <c r="DQM160" s="860"/>
      <c r="DQN160" s="860"/>
      <c r="DQO160" s="860"/>
      <c r="DQP160" s="860"/>
      <c r="DQQ160" s="860"/>
      <c r="DQR160" s="860"/>
      <c r="DQS160" s="860"/>
      <c r="DQT160" s="860"/>
      <c r="DQU160" s="860"/>
      <c r="DQV160" s="860"/>
      <c r="DQW160" s="860"/>
      <c r="DQX160" s="860"/>
      <c r="DQY160" s="860"/>
      <c r="DQZ160" s="860"/>
      <c r="DRA160" s="860"/>
      <c r="DRB160" s="860"/>
      <c r="DRC160" s="860"/>
      <c r="DRD160" s="860"/>
      <c r="DRE160" s="860"/>
      <c r="DRF160" s="860"/>
      <c r="DRG160" s="860"/>
      <c r="DRH160" s="860"/>
      <c r="DRI160" s="860"/>
      <c r="DRJ160" s="860"/>
      <c r="DRK160" s="860"/>
      <c r="DRL160" s="860"/>
      <c r="DRM160" s="860"/>
      <c r="DRN160" s="860"/>
      <c r="DRO160" s="860"/>
      <c r="DRP160" s="860"/>
      <c r="DRQ160" s="860"/>
      <c r="DRR160" s="860"/>
      <c r="DRS160" s="860"/>
      <c r="DRT160" s="860"/>
      <c r="DRU160" s="860"/>
      <c r="DRV160" s="860"/>
      <c r="DRW160" s="860"/>
      <c r="DRX160" s="860"/>
      <c r="DRY160" s="860"/>
      <c r="DRZ160" s="860"/>
      <c r="DSA160" s="860"/>
      <c r="DSB160" s="860"/>
      <c r="DSC160" s="860"/>
      <c r="DSD160" s="860"/>
      <c r="DSE160" s="860"/>
      <c r="DSF160" s="860"/>
      <c r="DSG160" s="860"/>
      <c r="DSH160" s="860"/>
      <c r="DSI160" s="860"/>
      <c r="DSJ160" s="860"/>
      <c r="DSK160" s="860"/>
      <c r="DSL160" s="860"/>
      <c r="DSM160" s="860"/>
      <c r="DSN160" s="860"/>
      <c r="DSO160" s="860"/>
      <c r="DSP160" s="860"/>
      <c r="DSQ160" s="860"/>
      <c r="DSR160" s="860"/>
      <c r="DSS160" s="860"/>
      <c r="DST160" s="860"/>
      <c r="DSU160" s="860"/>
      <c r="DSV160" s="860"/>
      <c r="DSW160" s="860"/>
      <c r="DSX160" s="860"/>
      <c r="DSY160" s="860"/>
      <c r="DSZ160" s="860"/>
      <c r="DTA160" s="860"/>
      <c r="DTB160" s="860"/>
      <c r="DTC160" s="860"/>
      <c r="DTD160" s="860"/>
      <c r="DTE160" s="860"/>
      <c r="DTF160" s="860"/>
      <c r="DTG160" s="860"/>
      <c r="DTH160" s="860"/>
      <c r="DTI160" s="860"/>
      <c r="DTJ160" s="860"/>
      <c r="DTK160" s="860"/>
      <c r="DTL160" s="860"/>
      <c r="DTM160" s="860"/>
      <c r="DTN160" s="860"/>
      <c r="DTO160" s="860"/>
      <c r="DTP160" s="860"/>
      <c r="DTQ160" s="860"/>
      <c r="DTR160" s="860"/>
      <c r="DTS160" s="860"/>
      <c r="DTT160" s="860"/>
      <c r="DTU160" s="860"/>
      <c r="DTV160" s="860"/>
      <c r="DTW160" s="860"/>
      <c r="DTX160" s="860"/>
      <c r="DTY160" s="860"/>
      <c r="DTZ160" s="860"/>
      <c r="DUA160" s="860"/>
      <c r="DUB160" s="860"/>
      <c r="DUC160" s="860"/>
      <c r="DUD160" s="860"/>
      <c r="DUE160" s="860"/>
      <c r="DUF160" s="860"/>
      <c r="DUG160" s="860"/>
      <c r="DUH160" s="860"/>
      <c r="DUI160" s="860"/>
      <c r="DUJ160" s="860"/>
      <c r="DUK160" s="860"/>
      <c r="DUL160" s="860"/>
      <c r="DUM160" s="860"/>
      <c r="DUN160" s="860"/>
      <c r="DUO160" s="860"/>
      <c r="DUP160" s="860"/>
      <c r="DUQ160" s="860"/>
      <c r="DUR160" s="860"/>
      <c r="DUS160" s="860"/>
      <c r="DUT160" s="860"/>
      <c r="DUU160" s="860"/>
      <c r="DUV160" s="860"/>
      <c r="DUW160" s="860"/>
      <c r="DUX160" s="860"/>
      <c r="DUY160" s="860"/>
      <c r="DUZ160" s="860"/>
      <c r="DVA160" s="860"/>
      <c r="DVB160" s="860"/>
      <c r="DVC160" s="860"/>
      <c r="DVD160" s="860"/>
      <c r="DVE160" s="860"/>
      <c r="DVF160" s="860"/>
      <c r="DVG160" s="860"/>
      <c r="DVH160" s="860"/>
      <c r="DVI160" s="860"/>
      <c r="DVJ160" s="860"/>
      <c r="DVK160" s="860"/>
      <c r="DVL160" s="860"/>
      <c r="DVM160" s="860"/>
      <c r="DVN160" s="860"/>
      <c r="DVO160" s="860"/>
      <c r="DVP160" s="860"/>
      <c r="DVQ160" s="860"/>
      <c r="DVR160" s="860"/>
      <c r="DVS160" s="860"/>
      <c r="DVT160" s="860"/>
      <c r="DVU160" s="860"/>
      <c r="DVV160" s="860"/>
      <c r="DVW160" s="860"/>
      <c r="DVX160" s="860"/>
      <c r="DVY160" s="860"/>
      <c r="DVZ160" s="860"/>
      <c r="DWA160" s="860"/>
      <c r="DWB160" s="860"/>
      <c r="DWC160" s="860"/>
      <c r="DWD160" s="860"/>
      <c r="DWE160" s="860"/>
      <c r="DWF160" s="860"/>
      <c r="DWG160" s="860"/>
      <c r="DWH160" s="860"/>
      <c r="DWI160" s="860"/>
      <c r="DWJ160" s="860"/>
      <c r="DWK160" s="860"/>
      <c r="DWL160" s="860"/>
      <c r="DWM160" s="860"/>
      <c r="DWN160" s="860"/>
      <c r="DWO160" s="860"/>
      <c r="DWP160" s="860"/>
      <c r="DWQ160" s="860"/>
      <c r="DWR160" s="860"/>
      <c r="DWS160" s="860"/>
      <c r="DWT160" s="860"/>
      <c r="DWU160" s="860"/>
      <c r="DWV160" s="860"/>
      <c r="DWW160" s="860"/>
      <c r="DWX160" s="860"/>
      <c r="DWY160" s="860"/>
      <c r="DWZ160" s="860"/>
      <c r="DXA160" s="860"/>
      <c r="DXB160" s="860"/>
      <c r="DXC160" s="860"/>
      <c r="DXD160" s="860"/>
      <c r="DXE160" s="860"/>
      <c r="DXF160" s="860"/>
      <c r="DXG160" s="860"/>
      <c r="DXH160" s="860"/>
      <c r="DXI160" s="860"/>
      <c r="DXJ160" s="860"/>
      <c r="DXK160" s="860"/>
      <c r="DXL160" s="860"/>
      <c r="DXM160" s="860"/>
      <c r="DXN160" s="860"/>
      <c r="DXO160" s="860"/>
      <c r="DXP160" s="860"/>
      <c r="DXQ160" s="860"/>
      <c r="DXR160" s="860"/>
      <c r="DXS160" s="860"/>
      <c r="DXT160" s="860"/>
      <c r="DXU160" s="860"/>
      <c r="DXV160" s="860"/>
      <c r="DXW160" s="860"/>
      <c r="DXX160" s="860"/>
      <c r="DXY160" s="860"/>
      <c r="DXZ160" s="860"/>
      <c r="DYA160" s="860"/>
      <c r="DYB160" s="860"/>
      <c r="DYC160" s="860"/>
      <c r="DYD160" s="860"/>
      <c r="DYE160" s="860"/>
      <c r="DYF160" s="860"/>
      <c r="DYG160" s="860"/>
      <c r="DYH160" s="860"/>
      <c r="DYI160" s="860"/>
      <c r="DYJ160" s="860"/>
      <c r="DYK160" s="860"/>
      <c r="DYL160" s="860"/>
      <c r="DYM160" s="860"/>
      <c r="DYN160" s="860"/>
      <c r="DYO160" s="860"/>
      <c r="DYP160" s="860"/>
      <c r="DYQ160" s="860"/>
      <c r="DYR160" s="860"/>
      <c r="DYS160" s="860"/>
      <c r="DYT160" s="860"/>
      <c r="DYU160" s="860"/>
      <c r="DYV160" s="860"/>
      <c r="DYW160" s="860"/>
      <c r="DYX160" s="860"/>
      <c r="DYY160" s="860"/>
      <c r="DYZ160" s="860"/>
      <c r="DZA160" s="860"/>
      <c r="DZB160" s="860"/>
      <c r="DZC160" s="860"/>
      <c r="DZD160" s="860"/>
      <c r="DZE160" s="860"/>
      <c r="DZF160" s="860"/>
      <c r="DZG160" s="860"/>
      <c r="DZH160" s="860"/>
      <c r="DZI160" s="860"/>
      <c r="DZJ160" s="860"/>
      <c r="DZK160" s="860"/>
      <c r="DZL160" s="860"/>
      <c r="DZM160" s="860"/>
      <c r="DZN160" s="860"/>
      <c r="DZO160" s="860"/>
      <c r="DZP160" s="860"/>
      <c r="DZQ160" s="860"/>
      <c r="DZR160" s="860"/>
      <c r="DZS160" s="860"/>
      <c r="DZT160" s="860"/>
      <c r="DZU160" s="860"/>
      <c r="DZV160" s="860"/>
      <c r="DZW160" s="860"/>
      <c r="DZX160" s="860"/>
      <c r="DZY160" s="860"/>
      <c r="DZZ160" s="860"/>
      <c r="EAA160" s="860"/>
      <c r="EAB160" s="860"/>
      <c r="EAC160" s="860"/>
      <c r="EAD160" s="860"/>
      <c r="EAE160" s="860"/>
      <c r="EAF160" s="860"/>
      <c r="EAG160" s="860"/>
      <c r="EAH160" s="860"/>
      <c r="EAI160" s="860"/>
      <c r="EAJ160" s="860"/>
      <c r="EAK160" s="860"/>
      <c r="EAL160" s="860"/>
      <c r="EAM160" s="860"/>
      <c r="EAN160" s="860"/>
      <c r="EAO160" s="860"/>
      <c r="EAP160" s="860"/>
      <c r="EAQ160" s="860"/>
      <c r="EAR160" s="860"/>
      <c r="EAS160" s="860"/>
      <c r="EAT160" s="860"/>
      <c r="EAU160" s="860"/>
      <c r="EAV160" s="860"/>
      <c r="EAW160" s="860"/>
      <c r="EAX160" s="860"/>
      <c r="EAY160" s="860"/>
      <c r="EAZ160" s="860"/>
      <c r="EBA160" s="860"/>
      <c r="EBB160" s="860"/>
      <c r="EBC160" s="860"/>
      <c r="EBD160" s="860"/>
      <c r="EBE160" s="860"/>
      <c r="EBF160" s="860"/>
      <c r="EBG160" s="860"/>
      <c r="EBH160" s="860"/>
      <c r="EBI160" s="860"/>
      <c r="EBJ160" s="860"/>
      <c r="EBK160" s="860"/>
      <c r="EBL160" s="860"/>
      <c r="EBM160" s="860"/>
      <c r="EBN160" s="860"/>
      <c r="EBO160" s="860"/>
      <c r="EBP160" s="860"/>
      <c r="EBQ160" s="860"/>
      <c r="EBR160" s="860"/>
      <c r="EBS160" s="860"/>
      <c r="EBT160" s="860"/>
      <c r="EBU160" s="860"/>
      <c r="EBV160" s="860"/>
      <c r="EBW160" s="860"/>
      <c r="EBX160" s="860"/>
      <c r="EBY160" s="860"/>
      <c r="EBZ160" s="860"/>
      <c r="ECA160" s="860"/>
      <c r="ECB160" s="860"/>
      <c r="ECC160" s="860"/>
      <c r="ECD160" s="860"/>
      <c r="ECE160" s="860"/>
      <c r="ECF160" s="860"/>
      <c r="ECG160" s="860"/>
      <c r="ECH160" s="860"/>
      <c r="ECI160" s="860"/>
      <c r="ECJ160" s="860"/>
      <c r="ECK160" s="860"/>
      <c r="ECL160" s="860"/>
      <c r="ECM160" s="860"/>
      <c r="ECN160" s="860"/>
      <c r="ECO160" s="860"/>
      <c r="ECP160" s="860"/>
      <c r="ECQ160" s="860"/>
      <c r="ECR160" s="860"/>
      <c r="ECS160" s="860"/>
      <c r="ECT160" s="860"/>
      <c r="ECU160" s="860"/>
      <c r="ECV160" s="860"/>
      <c r="ECW160" s="860"/>
      <c r="ECX160" s="860"/>
      <c r="ECY160" s="860"/>
      <c r="ECZ160" s="860"/>
      <c r="EDA160" s="860"/>
      <c r="EDB160" s="860"/>
      <c r="EDC160" s="860"/>
      <c r="EDD160" s="860"/>
      <c r="EDE160" s="860"/>
      <c r="EDF160" s="860"/>
      <c r="EDG160" s="860"/>
      <c r="EDH160" s="860"/>
      <c r="EDI160" s="860"/>
      <c r="EDJ160" s="860"/>
      <c r="EDK160" s="860"/>
      <c r="EDL160" s="860"/>
      <c r="EDM160" s="860"/>
      <c r="EDN160" s="860"/>
      <c r="EDO160" s="860"/>
      <c r="EDP160" s="860"/>
      <c r="EDQ160" s="860"/>
      <c r="EDR160" s="860"/>
      <c r="EDS160" s="860"/>
      <c r="EDT160" s="860"/>
      <c r="EDU160" s="860"/>
      <c r="EDV160" s="860"/>
      <c r="EDW160" s="860"/>
      <c r="EDX160" s="860"/>
      <c r="EDY160" s="860"/>
      <c r="EDZ160" s="860"/>
      <c r="EEA160" s="860"/>
      <c r="EEB160" s="860"/>
      <c r="EEC160" s="860"/>
      <c r="EED160" s="860"/>
      <c r="EEE160" s="860"/>
      <c r="EEF160" s="860"/>
      <c r="EEG160" s="860"/>
      <c r="EEH160" s="860"/>
      <c r="EEI160" s="860"/>
      <c r="EEJ160" s="860"/>
      <c r="EEK160" s="860"/>
      <c r="EEL160" s="860"/>
      <c r="EEM160" s="860"/>
      <c r="EEN160" s="860"/>
      <c r="EEO160" s="860"/>
      <c r="EEP160" s="860"/>
      <c r="EEQ160" s="860"/>
      <c r="EER160" s="860"/>
      <c r="EES160" s="860"/>
      <c r="EET160" s="860"/>
      <c r="EEU160" s="860"/>
      <c r="EEV160" s="860"/>
      <c r="EEW160" s="860"/>
      <c r="EEX160" s="860"/>
      <c r="EEY160" s="860"/>
      <c r="EEZ160" s="860"/>
      <c r="EFA160" s="860"/>
      <c r="EFB160" s="860"/>
      <c r="EFC160" s="860"/>
      <c r="EFD160" s="860"/>
      <c r="EFE160" s="860"/>
      <c r="EFF160" s="860"/>
      <c r="EFG160" s="860"/>
      <c r="EFH160" s="860"/>
      <c r="EFI160" s="860"/>
      <c r="EFJ160" s="860"/>
      <c r="EFK160" s="860"/>
      <c r="EFL160" s="860"/>
      <c r="EFM160" s="860"/>
      <c r="EFN160" s="860"/>
      <c r="EFO160" s="860"/>
      <c r="EFP160" s="860"/>
      <c r="EFQ160" s="860"/>
      <c r="EFR160" s="860"/>
      <c r="EFS160" s="860"/>
      <c r="EFT160" s="860"/>
      <c r="EFU160" s="860"/>
      <c r="EFV160" s="860"/>
      <c r="EFW160" s="860"/>
      <c r="EFX160" s="860"/>
      <c r="EFY160" s="860"/>
      <c r="EFZ160" s="860"/>
      <c r="EGA160" s="860"/>
      <c r="EGB160" s="860"/>
      <c r="EGC160" s="860"/>
      <c r="EGD160" s="860"/>
      <c r="EGE160" s="860"/>
      <c r="EGF160" s="860"/>
      <c r="EGG160" s="860"/>
      <c r="EGH160" s="860"/>
      <c r="EGI160" s="860"/>
      <c r="EGJ160" s="860"/>
      <c r="EGK160" s="860"/>
      <c r="EGL160" s="860"/>
      <c r="EGM160" s="860"/>
      <c r="EGN160" s="860"/>
      <c r="EGO160" s="860"/>
      <c r="EGP160" s="860"/>
      <c r="EGQ160" s="860"/>
      <c r="EGR160" s="860"/>
      <c r="EGS160" s="860"/>
      <c r="EGT160" s="860"/>
      <c r="EGU160" s="860"/>
      <c r="EGV160" s="860"/>
      <c r="EGW160" s="860"/>
      <c r="EGX160" s="860"/>
      <c r="EGY160" s="860"/>
      <c r="EGZ160" s="860"/>
      <c r="EHA160" s="860"/>
      <c r="EHB160" s="860"/>
      <c r="EHC160" s="860"/>
      <c r="EHD160" s="860"/>
      <c r="EHE160" s="860"/>
      <c r="EHF160" s="860"/>
      <c r="EHG160" s="860"/>
      <c r="EHH160" s="860"/>
      <c r="EHI160" s="860"/>
      <c r="EHJ160" s="860"/>
      <c r="EHK160" s="860"/>
      <c r="EHL160" s="860"/>
      <c r="EHM160" s="860"/>
      <c r="EHN160" s="860"/>
      <c r="EHO160" s="860"/>
      <c r="EHP160" s="860"/>
      <c r="EHQ160" s="860"/>
      <c r="EHR160" s="860"/>
      <c r="EHS160" s="860"/>
      <c r="EHT160" s="860"/>
      <c r="EHU160" s="860"/>
      <c r="EHV160" s="860"/>
      <c r="EHW160" s="860"/>
      <c r="EHX160" s="860"/>
      <c r="EHY160" s="860"/>
      <c r="EHZ160" s="860"/>
      <c r="EIA160" s="860"/>
      <c r="EIB160" s="860"/>
      <c r="EIC160" s="860"/>
      <c r="EID160" s="860"/>
      <c r="EIE160" s="860"/>
      <c r="EIF160" s="860"/>
      <c r="EIG160" s="860"/>
      <c r="EIH160" s="860"/>
      <c r="EII160" s="860"/>
      <c r="EIJ160" s="860"/>
      <c r="EIK160" s="860"/>
      <c r="EIL160" s="860"/>
      <c r="EIM160" s="860"/>
      <c r="EIN160" s="860"/>
      <c r="EIO160" s="860"/>
      <c r="EIP160" s="860"/>
      <c r="EIQ160" s="860"/>
      <c r="EIR160" s="860"/>
      <c r="EIS160" s="860"/>
      <c r="EIT160" s="860"/>
      <c r="EIU160" s="860"/>
      <c r="EIV160" s="860"/>
      <c r="EIW160" s="860"/>
      <c r="EIX160" s="860"/>
      <c r="EIY160" s="860"/>
      <c r="EIZ160" s="860"/>
      <c r="EJA160" s="860"/>
      <c r="EJB160" s="860"/>
      <c r="EJC160" s="860"/>
      <c r="EJD160" s="860"/>
      <c r="EJE160" s="860"/>
      <c r="EJF160" s="860"/>
      <c r="EJG160" s="860"/>
      <c r="EJH160" s="860"/>
      <c r="EJI160" s="860"/>
      <c r="EJJ160" s="860"/>
      <c r="EJK160" s="860"/>
      <c r="EJL160" s="860"/>
      <c r="EJM160" s="860"/>
      <c r="EJN160" s="860"/>
      <c r="EJO160" s="860"/>
      <c r="EJP160" s="860"/>
      <c r="EJQ160" s="860"/>
      <c r="EJR160" s="860"/>
      <c r="EJS160" s="860"/>
      <c r="EJT160" s="860"/>
      <c r="EJU160" s="860"/>
      <c r="EJV160" s="860"/>
      <c r="EJW160" s="860"/>
      <c r="EJX160" s="860"/>
      <c r="EJY160" s="860"/>
      <c r="EJZ160" s="860"/>
      <c r="EKA160" s="860"/>
      <c r="EKB160" s="860"/>
      <c r="EKC160" s="860"/>
      <c r="EKD160" s="860"/>
      <c r="EKE160" s="860"/>
      <c r="EKF160" s="860"/>
      <c r="EKG160" s="860"/>
      <c r="EKH160" s="860"/>
      <c r="EKI160" s="860"/>
      <c r="EKJ160" s="860"/>
      <c r="EKK160" s="860"/>
      <c r="EKL160" s="860"/>
      <c r="EKM160" s="860"/>
      <c r="EKN160" s="860"/>
      <c r="EKO160" s="860"/>
      <c r="EKP160" s="860"/>
      <c r="EKQ160" s="860"/>
      <c r="EKR160" s="860"/>
      <c r="EKS160" s="860"/>
      <c r="EKT160" s="860"/>
      <c r="EKU160" s="860"/>
      <c r="EKV160" s="860"/>
      <c r="EKW160" s="860"/>
      <c r="EKX160" s="860"/>
      <c r="EKY160" s="860"/>
      <c r="EKZ160" s="860"/>
      <c r="ELA160" s="860"/>
      <c r="ELB160" s="860"/>
      <c r="ELC160" s="860"/>
      <c r="ELD160" s="860"/>
      <c r="ELE160" s="860"/>
      <c r="ELF160" s="860"/>
      <c r="ELG160" s="860"/>
      <c r="ELH160" s="860"/>
      <c r="ELI160" s="860"/>
      <c r="ELJ160" s="860"/>
      <c r="ELK160" s="860"/>
      <c r="ELL160" s="860"/>
      <c r="ELM160" s="860"/>
      <c r="ELN160" s="860"/>
      <c r="ELO160" s="860"/>
      <c r="ELP160" s="860"/>
      <c r="ELQ160" s="860"/>
      <c r="ELR160" s="860"/>
      <c r="ELS160" s="860"/>
      <c r="ELT160" s="860"/>
      <c r="ELU160" s="860"/>
      <c r="ELV160" s="860"/>
      <c r="ELW160" s="860"/>
      <c r="ELX160" s="860"/>
      <c r="ELY160" s="860"/>
      <c r="ELZ160" s="860"/>
      <c r="EMA160" s="860"/>
      <c r="EMB160" s="860"/>
      <c r="EMC160" s="860"/>
      <c r="EMD160" s="860"/>
      <c r="EME160" s="860"/>
      <c r="EMF160" s="860"/>
      <c r="EMG160" s="860"/>
      <c r="EMH160" s="860"/>
      <c r="EMI160" s="860"/>
      <c r="EMJ160" s="860"/>
      <c r="EMK160" s="860"/>
      <c r="EML160" s="860"/>
      <c r="EMM160" s="860"/>
      <c r="EMN160" s="860"/>
      <c r="EMO160" s="860"/>
      <c r="EMP160" s="860"/>
      <c r="EMQ160" s="860"/>
      <c r="EMR160" s="860"/>
      <c r="EMS160" s="860"/>
      <c r="EMT160" s="860"/>
      <c r="EMU160" s="860"/>
      <c r="EMV160" s="860"/>
      <c r="EMW160" s="860"/>
      <c r="EMX160" s="860"/>
      <c r="EMY160" s="860"/>
      <c r="EMZ160" s="860"/>
      <c r="ENA160" s="860"/>
      <c r="ENB160" s="860"/>
      <c r="ENC160" s="860"/>
      <c r="END160" s="860"/>
      <c r="ENE160" s="860"/>
      <c r="ENF160" s="860"/>
      <c r="ENG160" s="860"/>
      <c r="ENH160" s="860"/>
      <c r="ENI160" s="860"/>
      <c r="ENJ160" s="860"/>
      <c r="ENK160" s="860"/>
      <c r="ENL160" s="860"/>
      <c r="ENM160" s="860"/>
      <c r="ENN160" s="860"/>
      <c r="ENO160" s="860"/>
      <c r="ENP160" s="860"/>
      <c r="ENQ160" s="860"/>
      <c r="ENR160" s="860"/>
      <c r="ENS160" s="860"/>
      <c r="ENT160" s="860"/>
      <c r="ENU160" s="860"/>
      <c r="ENV160" s="860"/>
      <c r="ENW160" s="860"/>
      <c r="ENX160" s="860"/>
      <c r="ENY160" s="860"/>
      <c r="ENZ160" s="860"/>
      <c r="EOA160" s="860"/>
      <c r="EOB160" s="860"/>
      <c r="EOC160" s="860"/>
      <c r="EOD160" s="860"/>
      <c r="EOE160" s="860"/>
      <c r="EOF160" s="860"/>
      <c r="EOG160" s="860"/>
      <c r="EOH160" s="860"/>
      <c r="EOI160" s="860"/>
      <c r="EOJ160" s="860"/>
      <c r="EOK160" s="860"/>
      <c r="EOL160" s="860"/>
      <c r="EOM160" s="860"/>
      <c r="EON160" s="860"/>
      <c r="EOO160" s="860"/>
      <c r="EOP160" s="860"/>
      <c r="EOQ160" s="860"/>
      <c r="EOR160" s="860"/>
      <c r="EOS160" s="860"/>
      <c r="EOT160" s="860"/>
      <c r="EOU160" s="860"/>
      <c r="EOV160" s="860"/>
      <c r="EOW160" s="860"/>
      <c r="EOX160" s="860"/>
      <c r="EOY160" s="860"/>
      <c r="EOZ160" s="860"/>
      <c r="EPA160" s="860"/>
      <c r="EPB160" s="860"/>
      <c r="EPC160" s="860"/>
      <c r="EPD160" s="860"/>
      <c r="EPE160" s="860"/>
      <c r="EPF160" s="860"/>
      <c r="EPG160" s="860"/>
      <c r="EPH160" s="860"/>
      <c r="EPI160" s="860"/>
      <c r="EPJ160" s="860"/>
      <c r="EPK160" s="860"/>
      <c r="EPL160" s="860"/>
      <c r="EPM160" s="860"/>
      <c r="EPN160" s="860"/>
      <c r="EPO160" s="860"/>
      <c r="EPP160" s="860"/>
      <c r="EPQ160" s="860"/>
      <c r="EPR160" s="860"/>
      <c r="EPS160" s="860"/>
      <c r="EPT160" s="860"/>
      <c r="EPU160" s="860"/>
      <c r="EPV160" s="860"/>
      <c r="EPW160" s="860"/>
      <c r="EPX160" s="860"/>
      <c r="EPY160" s="860"/>
      <c r="EPZ160" s="860"/>
      <c r="EQA160" s="860"/>
      <c r="EQB160" s="860"/>
      <c r="EQC160" s="860"/>
      <c r="EQD160" s="860"/>
      <c r="EQE160" s="860"/>
      <c r="EQF160" s="860"/>
      <c r="EQG160" s="860"/>
      <c r="EQH160" s="860"/>
      <c r="EQI160" s="860"/>
      <c r="EQJ160" s="860"/>
      <c r="EQK160" s="860"/>
      <c r="EQL160" s="860"/>
      <c r="EQM160" s="860"/>
      <c r="EQN160" s="860"/>
      <c r="EQO160" s="860"/>
      <c r="EQP160" s="860"/>
      <c r="EQQ160" s="860"/>
      <c r="EQR160" s="860"/>
      <c r="EQS160" s="860"/>
      <c r="EQT160" s="860"/>
      <c r="EQU160" s="860"/>
      <c r="EQV160" s="860"/>
      <c r="EQW160" s="860"/>
      <c r="EQX160" s="860"/>
      <c r="EQY160" s="860"/>
      <c r="EQZ160" s="860"/>
      <c r="ERA160" s="860"/>
      <c r="ERB160" s="860"/>
      <c r="ERC160" s="860"/>
      <c r="ERD160" s="860"/>
      <c r="ERE160" s="860"/>
      <c r="ERF160" s="860"/>
      <c r="ERG160" s="860"/>
      <c r="ERH160" s="860"/>
      <c r="ERI160" s="860"/>
      <c r="ERJ160" s="860"/>
      <c r="ERK160" s="860"/>
      <c r="ERL160" s="860"/>
      <c r="ERM160" s="860"/>
      <c r="ERN160" s="860"/>
      <c r="ERO160" s="860"/>
      <c r="ERP160" s="860"/>
      <c r="ERQ160" s="860"/>
      <c r="ERR160" s="860"/>
      <c r="ERS160" s="860"/>
      <c r="ERT160" s="860"/>
      <c r="ERU160" s="860"/>
      <c r="ERV160" s="860"/>
      <c r="ERW160" s="860"/>
      <c r="ERX160" s="860"/>
      <c r="ERY160" s="860"/>
      <c r="ERZ160" s="860"/>
      <c r="ESA160" s="860"/>
      <c r="ESB160" s="860"/>
      <c r="ESC160" s="860"/>
      <c r="ESD160" s="860"/>
      <c r="ESE160" s="860"/>
      <c r="ESF160" s="860"/>
      <c r="ESG160" s="860"/>
      <c r="ESH160" s="860"/>
      <c r="ESI160" s="860"/>
      <c r="ESJ160" s="860"/>
      <c r="ESK160" s="860"/>
      <c r="ESL160" s="860"/>
      <c r="ESM160" s="860"/>
      <c r="ESN160" s="860"/>
      <c r="ESO160" s="860"/>
      <c r="ESP160" s="860"/>
      <c r="ESQ160" s="860"/>
      <c r="ESR160" s="860"/>
      <c r="ESS160" s="860"/>
      <c r="EST160" s="860"/>
      <c r="ESU160" s="860"/>
      <c r="ESV160" s="860"/>
      <c r="ESW160" s="860"/>
      <c r="ESX160" s="860"/>
      <c r="ESY160" s="860"/>
      <c r="ESZ160" s="860"/>
      <c r="ETA160" s="860"/>
      <c r="ETB160" s="860"/>
      <c r="ETC160" s="860"/>
      <c r="ETD160" s="860"/>
      <c r="ETE160" s="860"/>
      <c r="ETF160" s="860"/>
      <c r="ETG160" s="860"/>
      <c r="ETH160" s="860"/>
      <c r="ETI160" s="860"/>
      <c r="ETJ160" s="860"/>
      <c r="ETK160" s="860"/>
      <c r="ETL160" s="860"/>
      <c r="ETM160" s="860"/>
      <c r="ETN160" s="860"/>
      <c r="ETO160" s="860"/>
      <c r="ETP160" s="860"/>
      <c r="ETQ160" s="860"/>
      <c r="ETR160" s="860"/>
      <c r="ETS160" s="860"/>
      <c r="ETT160" s="860"/>
      <c r="ETU160" s="860"/>
      <c r="ETV160" s="860"/>
      <c r="ETW160" s="860"/>
      <c r="ETX160" s="860"/>
      <c r="ETY160" s="860"/>
      <c r="ETZ160" s="860"/>
      <c r="EUA160" s="860"/>
      <c r="EUB160" s="860"/>
      <c r="EUC160" s="860"/>
      <c r="EUD160" s="860"/>
      <c r="EUE160" s="860"/>
      <c r="EUF160" s="860"/>
      <c r="EUG160" s="860"/>
      <c r="EUH160" s="860"/>
      <c r="EUI160" s="860"/>
      <c r="EUJ160" s="860"/>
      <c r="EUK160" s="860"/>
      <c r="EUL160" s="860"/>
      <c r="EUM160" s="860"/>
      <c r="EUN160" s="860"/>
      <c r="EUO160" s="860"/>
      <c r="EUP160" s="860"/>
      <c r="EUQ160" s="860"/>
      <c r="EUR160" s="860"/>
      <c r="EUS160" s="860"/>
      <c r="EUT160" s="860"/>
      <c r="EUU160" s="860"/>
      <c r="EUV160" s="860"/>
      <c r="EUW160" s="860"/>
      <c r="EUX160" s="860"/>
      <c r="EUY160" s="860"/>
      <c r="EUZ160" s="860"/>
      <c r="EVA160" s="860"/>
      <c r="EVB160" s="860"/>
      <c r="EVC160" s="860"/>
      <c r="EVD160" s="860"/>
      <c r="EVE160" s="860"/>
      <c r="EVF160" s="860"/>
      <c r="EVG160" s="860"/>
      <c r="EVH160" s="860"/>
      <c r="EVI160" s="860"/>
      <c r="EVJ160" s="860"/>
      <c r="EVK160" s="860"/>
      <c r="EVL160" s="860"/>
      <c r="EVM160" s="860"/>
      <c r="EVN160" s="860"/>
      <c r="EVO160" s="860"/>
      <c r="EVP160" s="860"/>
      <c r="EVQ160" s="860"/>
      <c r="EVR160" s="860"/>
      <c r="EVS160" s="860"/>
      <c r="EVT160" s="860"/>
      <c r="EVU160" s="860"/>
      <c r="EVV160" s="860"/>
      <c r="EVW160" s="860"/>
      <c r="EVX160" s="860"/>
      <c r="EVY160" s="860"/>
      <c r="EVZ160" s="860"/>
      <c r="EWA160" s="860"/>
      <c r="EWB160" s="860"/>
      <c r="EWC160" s="860"/>
      <c r="EWD160" s="860"/>
      <c r="EWE160" s="860"/>
      <c r="EWF160" s="860"/>
      <c r="EWG160" s="860"/>
      <c r="EWH160" s="860"/>
      <c r="EWI160" s="860"/>
      <c r="EWJ160" s="860"/>
      <c r="EWK160" s="860"/>
      <c r="EWL160" s="860"/>
      <c r="EWM160" s="860"/>
      <c r="EWN160" s="860"/>
      <c r="EWO160" s="860"/>
      <c r="EWP160" s="860"/>
      <c r="EWQ160" s="860"/>
      <c r="EWR160" s="860"/>
      <c r="EWS160" s="860"/>
      <c r="EWT160" s="860"/>
      <c r="EWU160" s="860"/>
      <c r="EWV160" s="860"/>
      <c r="EWW160" s="860"/>
      <c r="EWX160" s="860"/>
      <c r="EWY160" s="860"/>
      <c r="EWZ160" s="860"/>
      <c r="EXA160" s="860"/>
      <c r="EXB160" s="860"/>
      <c r="EXC160" s="860"/>
      <c r="EXD160" s="860"/>
      <c r="EXE160" s="860"/>
      <c r="EXF160" s="860"/>
      <c r="EXG160" s="860"/>
      <c r="EXH160" s="860"/>
      <c r="EXI160" s="860"/>
      <c r="EXJ160" s="860"/>
      <c r="EXK160" s="860"/>
      <c r="EXL160" s="860"/>
      <c r="EXM160" s="860"/>
      <c r="EXN160" s="860"/>
      <c r="EXO160" s="860"/>
      <c r="EXP160" s="860"/>
      <c r="EXQ160" s="860"/>
      <c r="EXR160" s="860"/>
      <c r="EXS160" s="860"/>
      <c r="EXT160" s="860"/>
      <c r="EXU160" s="860"/>
      <c r="EXV160" s="860"/>
      <c r="EXW160" s="860"/>
      <c r="EXX160" s="860"/>
      <c r="EXY160" s="860"/>
      <c r="EXZ160" s="860"/>
      <c r="EYA160" s="860"/>
      <c r="EYB160" s="860"/>
      <c r="EYC160" s="860"/>
      <c r="EYD160" s="860"/>
      <c r="EYE160" s="860"/>
      <c r="EYF160" s="860"/>
      <c r="EYG160" s="860"/>
      <c r="EYH160" s="860"/>
      <c r="EYI160" s="860"/>
      <c r="EYJ160" s="860"/>
      <c r="EYK160" s="860"/>
      <c r="EYL160" s="860"/>
      <c r="EYM160" s="860"/>
      <c r="EYN160" s="860"/>
      <c r="EYO160" s="860"/>
      <c r="EYP160" s="860"/>
      <c r="EYQ160" s="860"/>
      <c r="EYR160" s="860"/>
      <c r="EYS160" s="860"/>
      <c r="EYT160" s="860"/>
      <c r="EYU160" s="860"/>
      <c r="EYV160" s="860"/>
      <c r="EYW160" s="860"/>
      <c r="EYX160" s="860"/>
      <c r="EYY160" s="860"/>
      <c r="EYZ160" s="860"/>
      <c r="EZA160" s="860"/>
      <c r="EZB160" s="860"/>
      <c r="EZC160" s="860"/>
      <c r="EZD160" s="860"/>
      <c r="EZE160" s="860"/>
      <c r="EZF160" s="860"/>
      <c r="EZG160" s="860"/>
      <c r="EZH160" s="860"/>
      <c r="EZI160" s="860"/>
      <c r="EZJ160" s="860"/>
      <c r="EZK160" s="860"/>
      <c r="EZL160" s="860"/>
      <c r="EZM160" s="860"/>
      <c r="EZN160" s="860"/>
      <c r="EZO160" s="860"/>
      <c r="EZP160" s="860"/>
      <c r="EZQ160" s="860"/>
      <c r="EZR160" s="860"/>
      <c r="EZS160" s="860"/>
      <c r="EZT160" s="860"/>
      <c r="EZU160" s="860"/>
      <c r="EZV160" s="860"/>
      <c r="EZW160" s="860"/>
      <c r="EZX160" s="860"/>
      <c r="EZY160" s="860"/>
      <c r="EZZ160" s="860"/>
      <c r="FAA160" s="860"/>
      <c r="FAB160" s="860"/>
      <c r="FAC160" s="860"/>
      <c r="FAD160" s="860"/>
      <c r="FAE160" s="860"/>
      <c r="FAF160" s="860"/>
      <c r="FAG160" s="860"/>
      <c r="FAH160" s="860"/>
      <c r="FAI160" s="860"/>
      <c r="FAJ160" s="860"/>
      <c r="FAK160" s="860"/>
      <c r="FAL160" s="860"/>
      <c r="FAM160" s="860"/>
      <c r="FAN160" s="860"/>
      <c r="FAO160" s="860"/>
      <c r="FAP160" s="860"/>
      <c r="FAQ160" s="860"/>
      <c r="FAR160" s="860"/>
      <c r="FAS160" s="860"/>
      <c r="FAT160" s="860"/>
      <c r="FAU160" s="860"/>
      <c r="FAV160" s="860"/>
      <c r="FAW160" s="860"/>
      <c r="FAX160" s="860"/>
      <c r="FAY160" s="860"/>
      <c r="FAZ160" s="860"/>
      <c r="FBA160" s="860"/>
      <c r="FBB160" s="860"/>
      <c r="FBC160" s="860"/>
      <c r="FBD160" s="860"/>
      <c r="FBE160" s="860"/>
      <c r="FBF160" s="860"/>
      <c r="FBG160" s="860"/>
      <c r="FBH160" s="860"/>
      <c r="FBI160" s="860"/>
      <c r="FBJ160" s="860"/>
      <c r="FBK160" s="860"/>
      <c r="FBL160" s="860"/>
      <c r="FBM160" s="860"/>
      <c r="FBN160" s="860"/>
      <c r="FBO160" s="860"/>
      <c r="FBP160" s="860"/>
      <c r="FBQ160" s="860"/>
      <c r="FBR160" s="860"/>
      <c r="FBS160" s="860"/>
      <c r="FBT160" s="860"/>
      <c r="FBU160" s="860"/>
      <c r="FBV160" s="860"/>
      <c r="FBW160" s="860"/>
      <c r="FBX160" s="860"/>
      <c r="FBY160" s="860"/>
      <c r="FBZ160" s="860"/>
      <c r="FCA160" s="860"/>
      <c r="FCB160" s="860"/>
      <c r="FCC160" s="860"/>
      <c r="FCD160" s="860"/>
      <c r="FCE160" s="860"/>
      <c r="FCF160" s="860"/>
      <c r="FCG160" s="860"/>
      <c r="FCH160" s="860"/>
      <c r="FCI160" s="860"/>
      <c r="FCJ160" s="860"/>
      <c r="FCK160" s="860"/>
      <c r="FCL160" s="860"/>
      <c r="FCM160" s="860"/>
      <c r="FCN160" s="860"/>
      <c r="FCO160" s="860"/>
      <c r="FCP160" s="860"/>
      <c r="FCQ160" s="860"/>
      <c r="FCR160" s="860"/>
      <c r="FCS160" s="860"/>
      <c r="FCT160" s="860"/>
      <c r="FCU160" s="860"/>
      <c r="FCV160" s="860"/>
      <c r="FCW160" s="860"/>
      <c r="FCX160" s="860"/>
      <c r="FCY160" s="860"/>
      <c r="FCZ160" s="860"/>
      <c r="FDA160" s="860"/>
      <c r="FDB160" s="860"/>
      <c r="FDC160" s="860"/>
      <c r="FDD160" s="860"/>
      <c r="FDE160" s="860"/>
      <c r="FDF160" s="860"/>
      <c r="FDG160" s="860"/>
      <c r="FDH160" s="860"/>
      <c r="FDI160" s="860"/>
      <c r="FDJ160" s="860"/>
      <c r="FDK160" s="860"/>
      <c r="FDL160" s="860"/>
      <c r="FDM160" s="860"/>
      <c r="FDN160" s="860"/>
      <c r="FDO160" s="860"/>
      <c r="FDP160" s="860"/>
      <c r="FDQ160" s="860"/>
      <c r="FDR160" s="860"/>
      <c r="FDS160" s="860"/>
      <c r="FDT160" s="860"/>
      <c r="FDU160" s="860"/>
      <c r="FDV160" s="860"/>
      <c r="FDW160" s="860"/>
      <c r="FDX160" s="860"/>
      <c r="FDY160" s="860"/>
      <c r="FDZ160" s="860"/>
      <c r="FEA160" s="860"/>
      <c r="FEB160" s="860"/>
      <c r="FEC160" s="860"/>
      <c r="FED160" s="860"/>
      <c r="FEE160" s="860"/>
      <c r="FEF160" s="860"/>
      <c r="FEG160" s="860"/>
      <c r="FEH160" s="860"/>
      <c r="FEI160" s="860"/>
      <c r="FEJ160" s="860"/>
      <c r="FEK160" s="860"/>
      <c r="FEL160" s="860"/>
      <c r="FEM160" s="860"/>
      <c r="FEN160" s="860"/>
      <c r="FEO160" s="860"/>
      <c r="FEP160" s="860"/>
      <c r="FEQ160" s="860"/>
      <c r="FER160" s="860"/>
      <c r="FES160" s="860"/>
      <c r="FET160" s="860"/>
      <c r="FEU160" s="860"/>
      <c r="FEV160" s="860"/>
      <c r="FEW160" s="860"/>
      <c r="FEX160" s="860"/>
      <c r="FEY160" s="860"/>
      <c r="FEZ160" s="860"/>
      <c r="FFA160" s="860"/>
      <c r="FFB160" s="860"/>
      <c r="FFC160" s="860"/>
      <c r="FFD160" s="860"/>
      <c r="FFE160" s="860"/>
      <c r="FFF160" s="860"/>
      <c r="FFG160" s="860"/>
      <c r="FFH160" s="860"/>
      <c r="FFI160" s="860"/>
      <c r="FFJ160" s="860"/>
      <c r="FFK160" s="860"/>
      <c r="FFL160" s="860"/>
      <c r="FFM160" s="860"/>
      <c r="FFN160" s="860"/>
      <c r="FFO160" s="860"/>
      <c r="FFP160" s="860"/>
      <c r="FFQ160" s="860"/>
      <c r="FFR160" s="860"/>
      <c r="FFS160" s="860"/>
      <c r="FFT160" s="860"/>
      <c r="FFU160" s="860"/>
      <c r="FFV160" s="860"/>
      <c r="FFW160" s="860"/>
      <c r="FFX160" s="860"/>
      <c r="FFY160" s="860"/>
      <c r="FFZ160" s="860"/>
      <c r="FGA160" s="860"/>
      <c r="FGB160" s="860"/>
      <c r="FGC160" s="860"/>
      <c r="FGD160" s="860"/>
      <c r="FGE160" s="860"/>
      <c r="FGF160" s="860"/>
      <c r="FGG160" s="860"/>
      <c r="FGH160" s="860"/>
      <c r="FGI160" s="860"/>
      <c r="FGJ160" s="860"/>
      <c r="FGK160" s="860"/>
      <c r="FGL160" s="860"/>
      <c r="FGM160" s="860"/>
      <c r="FGN160" s="860"/>
      <c r="FGO160" s="860"/>
      <c r="FGP160" s="860"/>
      <c r="FGQ160" s="860"/>
      <c r="FGR160" s="860"/>
      <c r="FGS160" s="860"/>
      <c r="FGT160" s="860"/>
      <c r="FGU160" s="860"/>
      <c r="FGV160" s="860"/>
      <c r="FGW160" s="860"/>
      <c r="FGX160" s="860"/>
      <c r="FGY160" s="860"/>
      <c r="FGZ160" s="860"/>
      <c r="FHA160" s="860"/>
      <c r="FHB160" s="860"/>
      <c r="FHC160" s="860"/>
      <c r="FHD160" s="860"/>
      <c r="FHE160" s="860"/>
      <c r="FHF160" s="860"/>
      <c r="FHG160" s="860"/>
      <c r="FHH160" s="860"/>
      <c r="FHI160" s="860"/>
      <c r="FHJ160" s="860"/>
      <c r="FHK160" s="860"/>
      <c r="FHL160" s="860"/>
      <c r="FHM160" s="860"/>
      <c r="FHN160" s="860"/>
      <c r="FHO160" s="860"/>
      <c r="FHP160" s="860"/>
      <c r="FHQ160" s="860"/>
      <c r="FHR160" s="860"/>
      <c r="FHS160" s="860"/>
      <c r="FHT160" s="860"/>
      <c r="FHU160" s="860"/>
      <c r="FHV160" s="860"/>
      <c r="FHW160" s="860"/>
      <c r="FHX160" s="860"/>
      <c r="FHY160" s="860"/>
      <c r="FHZ160" s="860"/>
      <c r="FIA160" s="860"/>
      <c r="FIB160" s="860"/>
      <c r="FIC160" s="860"/>
      <c r="FID160" s="860"/>
      <c r="FIE160" s="860"/>
      <c r="FIF160" s="860"/>
      <c r="FIG160" s="860"/>
      <c r="FIH160" s="860"/>
      <c r="FII160" s="860"/>
      <c r="FIJ160" s="860"/>
      <c r="FIK160" s="860"/>
      <c r="FIL160" s="860"/>
      <c r="FIM160" s="860"/>
      <c r="FIN160" s="860"/>
      <c r="FIO160" s="860"/>
      <c r="FIP160" s="860"/>
      <c r="FIQ160" s="860"/>
      <c r="FIR160" s="860"/>
      <c r="FIS160" s="860"/>
      <c r="FIT160" s="860"/>
      <c r="FIU160" s="860"/>
      <c r="FIV160" s="860"/>
      <c r="FIW160" s="860"/>
      <c r="FIX160" s="860"/>
      <c r="FIY160" s="860"/>
      <c r="FIZ160" s="860"/>
      <c r="FJA160" s="860"/>
      <c r="FJB160" s="860"/>
      <c r="FJC160" s="860"/>
      <c r="FJD160" s="860"/>
      <c r="FJE160" s="860"/>
      <c r="FJF160" s="860"/>
      <c r="FJG160" s="860"/>
      <c r="FJH160" s="860"/>
      <c r="FJI160" s="860"/>
      <c r="FJJ160" s="860"/>
      <c r="FJK160" s="860"/>
      <c r="FJL160" s="860"/>
      <c r="FJM160" s="860"/>
      <c r="FJN160" s="860"/>
      <c r="FJO160" s="860"/>
      <c r="FJP160" s="860"/>
      <c r="FJQ160" s="860"/>
      <c r="FJR160" s="860"/>
      <c r="FJS160" s="860"/>
      <c r="FJT160" s="860"/>
      <c r="FJU160" s="860"/>
      <c r="FJV160" s="860"/>
      <c r="FJW160" s="860"/>
      <c r="FJX160" s="860"/>
      <c r="FJY160" s="860"/>
      <c r="FJZ160" s="860"/>
      <c r="FKA160" s="860"/>
      <c r="FKB160" s="860"/>
      <c r="FKC160" s="860"/>
      <c r="FKD160" s="860"/>
      <c r="FKE160" s="860"/>
      <c r="FKF160" s="860"/>
      <c r="FKG160" s="860"/>
      <c r="FKH160" s="860"/>
      <c r="FKI160" s="860"/>
      <c r="FKJ160" s="860"/>
      <c r="FKK160" s="860"/>
      <c r="FKL160" s="860"/>
      <c r="FKM160" s="860"/>
      <c r="FKN160" s="860"/>
      <c r="FKO160" s="860"/>
      <c r="FKP160" s="860"/>
      <c r="FKQ160" s="860"/>
      <c r="FKR160" s="860"/>
      <c r="FKS160" s="860"/>
      <c r="FKT160" s="860"/>
      <c r="FKU160" s="860"/>
      <c r="FKV160" s="860"/>
      <c r="FKW160" s="860"/>
      <c r="FKX160" s="860"/>
      <c r="FKY160" s="860"/>
      <c r="FKZ160" s="860"/>
      <c r="FLA160" s="860"/>
      <c r="FLB160" s="860"/>
      <c r="FLC160" s="860"/>
      <c r="FLD160" s="860"/>
      <c r="FLE160" s="860"/>
      <c r="FLF160" s="860"/>
      <c r="FLG160" s="860"/>
      <c r="FLH160" s="860"/>
      <c r="FLI160" s="860"/>
      <c r="FLJ160" s="860"/>
      <c r="FLK160" s="860"/>
      <c r="FLL160" s="860"/>
      <c r="FLM160" s="860"/>
      <c r="FLN160" s="860"/>
      <c r="FLO160" s="860"/>
      <c r="FLP160" s="860"/>
      <c r="FLQ160" s="860"/>
      <c r="FLR160" s="860"/>
      <c r="FLS160" s="860"/>
      <c r="FLT160" s="860"/>
      <c r="FLU160" s="860"/>
      <c r="FLV160" s="860"/>
      <c r="FLW160" s="860"/>
      <c r="FLX160" s="860"/>
      <c r="FLY160" s="860"/>
      <c r="FLZ160" s="860"/>
      <c r="FMA160" s="860"/>
      <c r="FMB160" s="860"/>
      <c r="FMC160" s="860"/>
      <c r="FMD160" s="860"/>
      <c r="FME160" s="860"/>
      <c r="FMF160" s="860"/>
      <c r="FMG160" s="860"/>
      <c r="FMH160" s="860"/>
      <c r="FMI160" s="860"/>
      <c r="FMJ160" s="860"/>
      <c r="FMK160" s="860"/>
      <c r="FML160" s="860"/>
      <c r="FMM160" s="860"/>
      <c r="FMN160" s="860"/>
      <c r="FMO160" s="860"/>
      <c r="FMP160" s="860"/>
      <c r="FMQ160" s="860"/>
      <c r="FMR160" s="860"/>
      <c r="FMS160" s="860"/>
      <c r="FMT160" s="860"/>
      <c r="FMU160" s="860"/>
      <c r="FMV160" s="860"/>
      <c r="FMW160" s="860"/>
      <c r="FMX160" s="860"/>
      <c r="FMY160" s="860"/>
      <c r="FMZ160" s="860"/>
      <c r="FNA160" s="860"/>
      <c r="FNB160" s="860"/>
      <c r="FNC160" s="860"/>
      <c r="FND160" s="860"/>
      <c r="FNE160" s="860"/>
      <c r="FNF160" s="860"/>
      <c r="FNG160" s="860"/>
      <c r="FNH160" s="860"/>
      <c r="FNI160" s="860"/>
      <c r="FNJ160" s="860"/>
      <c r="FNK160" s="860"/>
      <c r="FNL160" s="860"/>
      <c r="FNM160" s="860"/>
      <c r="FNN160" s="860"/>
      <c r="FNO160" s="860"/>
      <c r="FNP160" s="860"/>
      <c r="FNQ160" s="860"/>
      <c r="FNR160" s="860"/>
      <c r="FNS160" s="860"/>
      <c r="FNT160" s="860"/>
      <c r="FNU160" s="860"/>
      <c r="FNV160" s="860"/>
      <c r="FNW160" s="860"/>
      <c r="FNX160" s="860"/>
      <c r="FNY160" s="860"/>
      <c r="FNZ160" s="860"/>
      <c r="FOA160" s="860"/>
      <c r="FOB160" s="860"/>
      <c r="FOC160" s="860"/>
      <c r="FOD160" s="860"/>
      <c r="FOE160" s="860"/>
      <c r="FOF160" s="860"/>
      <c r="FOG160" s="860"/>
      <c r="FOH160" s="860"/>
      <c r="FOI160" s="860"/>
      <c r="FOJ160" s="860"/>
      <c r="FOK160" s="860"/>
      <c r="FOL160" s="860"/>
      <c r="FOM160" s="860"/>
      <c r="FON160" s="860"/>
      <c r="FOO160" s="860"/>
      <c r="FOP160" s="860"/>
      <c r="FOQ160" s="860"/>
      <c r="FOR160" s="860"/>
      <c r="FOS160" s="860"/>
      <c r="FOT160" s="860"/>
      <c r="FOU160" s="860"/>
      <c r="FOV160" s="860"/>
      <c r="FOW160" s="860"/>
      <c r="FOX160" s="860"/>
      <c r="FOY160" s="860"/>
      <c r="FOZ160" s="860"/>
      <c r="FPA160" s="860"/>
      <c r="FPB160" s="860"/>
      <c r="FPC160" s="860"/>
      <c r="FPD160" s="860"/>
      <c r="FPE160" s="860"/>
      <c r="FPF160" s="860"/>
      <c r="FPG160" s="860"/>
      <c r="FPH160" s="860"/>
      <c r="FPI160" s="860"/>
      <c r="FPJ160" s="860"/>
      <c r="FPK160" s="860"/>
      <c r="FPL160" s="860"/>
      <c r="FPM160" s="860"/>
      <c r="FPN160" s="860"/>
      <c r="FPO160" s="860"/>
      <c r="FPP160" s="860"/>
      <c r="FPQ160" s="860"/>
      <c r="FPR160" s="860"/>
      <c r="FPS160" s="860"/>
      <c r="FPT160" s="860"/>
      <c r="FPU160" s="860"/>
      <c r="FPV160" s="860"/>
      <c r="FPW160" s="860"/>
      <c r="FPX160" s="860"/>
      <c r="FPY160" s="860"/>
      <c r="FPZ160" s="860"/>
      <c r="FQA160" s="860"/>
      <c r="FQB160" s="860"/>
      <c r="FQC160" s="860"/>
      <c r="FQD160" s="860"/>
      <c r="FQE160" s="860"/>
      <c r="FQF160" s="860"/>
      <c r="FQG160" s="860"/>
      <c r="FQH160" s="860"/>
      <c r="FQI160" s="860"/>
      <c r="FQJ160" s="860"/>
      <c r="FQK160" s="860"/>
      <c r="FQL160" s="860"/>
      <c r="FQM160" s="860"/>
      <c r="FQN160" s="860"/>
      <c r="FQO160" s="860"/>
      <c r="FQP160" s="860"/>
      <c r="FQQ160" s="860"/>
      <c r="FQR160" s="860"/>
      <c r="FQS160" s="860"/>
      <c r="FQT160" s="860"/>
      <c r="FQU160" s="860"/>
      <c r="FQV160" s="860"/>
      <c r="FQW160" s="860"/>
      <c r="FQX160" s="860"/>
      <c r="FQY160" s="860"/>
      <c r="FQZ160" s="860"/>
      <c r="FRA160" s="860"/>
      <c r="FRB160" s="860"/>
      <c r="FRC160" s="860"/>
      <c r="FRD160" s="860"/>
      <c r="FRE160" s="860"/>
      <c r="FRF160" s="860"/>
      <c r="FRG160" s="860"/>
      <c r="FRH160" s="860"/>
      <c r="FRI160" s="860"/>
      <c r="FRJ160" s="860"/>
      <c r="FRK160" s="860"/>
      <c r="FRL160" s="860"/>
      <c r="FRM160" s="860"/>
      <c r="FRN160" s="860"/>
      <c r="FRO160" s="860"/>
      <c r="FRP160" s="860"/>
      <c r="FRQ160" s="860"/>
      <c r="FRR160" s="860"/>
      <c r="FRS160" s="860"/>
      <c r="FRT160" s="860"/>
      <c r="FRU160" s="860"/>
      <c r="FRV160" s="860"/>
      <c r="FRW160" s="860"/>
      <c r="FRX160" s="860"/>
      <c r="FRY160" s="860"/>
      <c r="FRZ160" s="860"/>
      <c r="FSA160" s="860"/>
      <c r="FSB160" s="860"/>
      <c r="FSC160" s="860"/>
      <c r="FSD160" s="860"/>
      <c r="FSE160" s="860"/>
      <c r="FSF160" s="860"/>
      <c r="FSG160" s="860"/>
      <c r="FSH160" s="860"/>
      <c r="FSI160" s="860"/>
      <c r="FSJ160" s="860"/>
      <c r="FSK160" s="860"/>
      <c r="FSL160" s="860"/>
      <c r="FSM160" s="860"/>
      <c r="FSN160" s="860"/>
      <c r="FSO160" s="860"/>
      <c r="FSP160" s="860"/>
      <c r="FSQ160" s="860"/>
      <c r="FSR160" s="860"/>
      <c r="FSS160" s="860"/>
      <c r="FST160" s="860"/>
      <c r="FSU160" s="860"/>
      <c r="FSV160" s="860"/>
      <c r="FSW160" s="860"/>
      <c r="FSX160" s="860"/>
      <c r="FSY160" s="860"/>
      <c r="FSZ160" s="860"/>
      <c r="FTA160" s="860"/>
      <c r="FTB160" s="860"/>
      <c r="FTC160" s="860"/>
      <c r="FTD160" s="860"/>
      <c r="FTE160" s="860"/>
      <c r="FTF160" s="860"/>
      <c r="FTG160" s="860"/>
      <c r="FTH160" s="860"/>
      <c r="FTI160" s="860"/>
      <c r="FTJ160" s="860"/>
      <c r="FTK160" s="860"/>
      <c r="FTL160" s="860"/>
      <c r="FTM160" s="860"/>
      <c r="FTN160" s="860"/>
      <c r="FTO160" s="860"/>
      <c r="FTP160" s="860"/>
      <c r="FTQ160" s="860"/>
      <c r="FTR160" s="860"/>
      <c r="FTS160" s="860"/>
      <c r="FTT160" s="860"/>
      <c r="FTU160" s="860"/>
      <c r="FTV160" s="860"/>
      <c r="FTW160" s="860"/>
      <c r="FTX160" s="860"/>
      <c r="FTY160" s="860"/>
      <c r="FTZ160" s="860"/>
      <c r="FUA160" s="860"/>
      <c r="FUB160" s="860"/>
      <c r="FUC160" s="860"/>
      <c r="FUD160" s="860"/>
      <c r="FUE160" s="860"/>
      <c r="FUF160" s="860"/>
      <c r="FUG160" s="860"/>
      <c r="FUH160" s="860"/>
      <c r="FUI160" s="860"/>
      <c r="FUJ160" s="860"/>
      <c r="FUK160" s="860"/>
      <c r="FUL160" s="860"/>
      <c r="FUM160" s="860"/>
      <c r="FUN160" s="860"/>
      <c r="FUO160" s="860"/>
      <c r="FUP160" s="860"/>
      <c r="FUQ160" s="860"/>
      <c r="FUR160" s="860"/>
      <c r="FUS160" s="860"/>
      <c r="FUT160" s="860"/>
      <c r="FUU160" s="860"/>
      <c r="FUV160" s="860"/>
      <c r="FUW160" s="860"/>
      <c r="FUX160" s="860"/>
      <c r="FUY160" s="860"/>
      <c r="FUZ160" s="860"/>
      <c r="FVA160" s="860"/>
      <c r="FVB160" s="860"/>
      <c r="FVC160" s="860"/>
      <c r="FVD160" s="860"/>
      <c r="FVE160" s="860"/>
      <c r="FVF160" s="860"/>
      <c r="FVG160" s="860"/>
      <c r="FVH160" s="860"/>
      <c r="FVI160" s="860"/>
      <c r="FVJ160" s="860"/>
      <c r="FVK160" s="860"/>
      <c r="FVL160" s="860"/>
      <c r="FVM160" s="860"/>
      <c r="FVN160" s="860"/>
      <c r="FVO160" s="860"/>
      <c r="FVP160" s="860"/>
      <c r="FVQ160" s="860"/>
      <c r="FVR160" s="860"/>
      <c r="FVS160" s="860"/>
      <c r="FVT160" s="860"/>
      <c r="FVU160" s="860"/>
      <c r="FVV160" s="860"/>
      <c r="FVW160" s="860"/>
      <c r="FVX160" s="860"/>
      <c r="FVY160" s="860"/>
      <c r="FVZ160" s="860"/>
      <c r="FWA160" s="860"/>
      <c r="FWB160" s="860"/>
      <c r="FWC160" s="860"/>
      <c r="FWD160" s="860"/>
      <c r="FWE160" s="860"/>
      <c r="FWF160" s="860"/>
      <c r="FWG160" s="860"/>
      <c r="FWH160" s="860"/>
      <c r="FWI160" s="860"/>
      <c r="FWJ160" s="860"/>
      <c r="FWK160" s="860"/>
      <c r="FWL160" s="860"/>
      <c r="FWM160" s="860"/>
      <c r="FWN160" s="860"/>
      <c r="FWO160" s="860"/>
      <c r="FWP160" s="860"/>
      <c r="FWQ160" s="860"/>
      <c r="FWR160" s="860"/>
      <c r="FWS160" s="860"/>
      <c r="FWT160" s="860"/>
      <c r="FWU160" s="860"/>
      <c r="FWV160" s="860"/>
      <c r="FWW160" s="860"/>
      <c r="FWX160" s="860"/>
      <c r="FWY160" s="860"/>
      <c r="FWZ160" s="860"/>
      <c r="FXA160" s="860"/>
      <c r="FXB160" s="860"/>
      <c r="FXC160" s="860"/>
      <c r="FXD160" s="860"/>
      <c r="FXE160" s="860"/>
      <c r="FXF160" s="860"/>
      <c r="FXG160" s="860"/>
      <c r="FXH160" s="860"/>
      <c r="FXI160" s="860"/>
      <c r="FXJ160" s="860"/>
      <c r="FXK160" s="860"/>
      <c r="FXL160" s="860"/>
      <c r="FXM160" s="860"/>
      <c r="FXN160" s="860"/>
      <c r="FXO160" s="860"/>
      <c r="FXP160" s="860"/>
      <c r="FXQ160" s="860"/>
      <c r="FXR160" s="860"/>
      <c r="FXS160" s="860"/>
      <c r="FXT160" s="860"/>
      <c r="FXU160" s="860"/>
      <c r="FXV160" s="860"/>
      <c r="FXW160" s="860"/>
      <c r="FXX160" s="860"/>
      <c r="FXY160" s="860"/>
      <c r="FXZ160" s="860"/>
      <c r="FYA160" s="860"/>
      <c r="FYB160" s="860"/>
      <c r="FYC160" s="860"/>
      <c r="FYD160" s="860"/>
      <c r="FYE160" s="860"/>
      <c r="FYF160" s="860"/>
      <c r="FYG160" s="860"/>
      <c r="FYH160" s="860"/>
      <c r="FYI160" s="860"/>
      <c r="FYJ160" s="860"/>
      <c r="FYK160" s="860"/>
      <c r="FYL160" s="860"/>
      <c r="FYM160" s="860"/>
      <c r="FYN160" s="860"/>
      <c r="FYO160" s="860"/>
      <c r="FYP160" s="860"/>
      <c r="FYQ160" s="860"/>
      <c r="FYR160" s="860"/>
      <c r="FYS160" s="860"/>
      <c r="FYT160" s="860"/>
      <c r="FYU160" s="860"/>
      <c r="FYV160" s="860"/>
      <c r="FYW160" s="860"/>
      <c r="FYX160" s="860"/>
      <c r="FYY160" s="860"/>
      <c r="FYZ160" s="860"/>
      <c r="FZA160" s="860"/>
      <c r="FZB160" s="860"/>
      <c r="FZC160" s="860"/>
      <c r="FZD160" s="860"/>
      <c r="FZE160" s="860"/>
      <c r="FZF160" s="860"/>
      <c r="FZG160" s="860"/>
      <c r="FZH160" s="860"/>
      <c r="FZI160" s="860"/>
      <c r="FZJ160" s="860"/>
      <c r="FZK160" s="860"/>
      <c r="FZL160" s="860"/>
      <c r="FZM160" s="860"/>
      <c r="FZN160" s="860"/>
      <c r="FZO160" s="860"/>
      <c r="FZP160" s="860"/>
      <c r="FZQ160" s="860"/>
      <c r="FZR160" s="860"/>
      <c r="FZS160" s="860"/>
      <c r="FZT160" s="860"/>
      <c r="FZU160" s="860"/>
      <c r="FZV160" s="860"/>
      <c r="FZW160" s="860"/>
      <c r="FZX160" s="860"/>
      <c r="FZY160" s="860"/>
      <c r="FZZ160" s="860"/>
      <c r="GAA160" s="860"/>
      <c r="GAB160" s="860"/>
      <c r="GAC160" s="860"/>
      <c r="GAD160" s="860"/>
      <c r="GAE160" s="860"/>
      <c r="GAF160" s="860"/>
      <c r="GAG160" s="860"/>
      <c r="GAH160" s="860"/>
      <c r="GAI160" s="860"/>
      <c r="GAJ160" s="860"/>
      <c r="GAK160" s="860"/>
      <c r="GAL160" s="860"/>
      <c r="GAM160" s="860"/>
      <c r="GAN160" s="860"/>
      <c r="GAO160" s="860"/>
      <c r="GAP160" s="860"/>
      <c r="GAQ160" s="860"/>
      <c r="GAR160" s="860"/>
      <c r="GAS160" s="860"/>
      <c r="GAT160" s="860"/>
      <c r="GAU160" s="860"/>
      <c r="GAV160" s="860"/>
      <c r="GAW160" s="860"/>
      <c r="GAX160" s="860"/>
      <c r="GAY160" s="860"/>
      <c r="GAZ160" s="860"/>
      <c r="GBA160" s="860"/>
      <c r="GBB160" s="860"/>
      <c r="GBC160" s="860"/>
      <c r="GBD160" s="860"/>
      <c r="GBE160" s="860"/>
      <c r="GBF160" s="860"/>
      <c r="GBG160" s="860"/>
      <c r="GBH160" s="860"/>
      <c r="GBI160" s="860"/>
      <c r="GBJ160" s="860"/>
      <c r="GBK160" s="860"/>
      <c r="GBL160" s="860"/>
      <c r="GBM160" s="860"/>
      <c r="GBN160" s="860"/>
      <c r="GBO160" s="860"/>
      <c r="GBP160" s="860"/>
      <c r="GBQ160" s="860"/>
      <c r="GBR160" s="860"/>
      <c r="GBS160" s="860"/>
      <c r="GBT160" s="860"/>
      <c r="GBU160" s="860"/>
      <c r="GBV160" s="860"/>
      <c r="GBW160" s="860"/>
      <c r="GBX160" s="860"/>
      <c r="GBY160" s="860"/>
      <c r="GBZ160" s="860"/>
      <c r="GCA160" s="860"/>
      <c r="GCB160" s="860"/>
      <c r="GCC160" s="860"/>
      <c r="GCD160" s="860"/>
      <c r="GCE160" s="860"/>
      <c r="GCF160" s="860"/>
      <c r="GCG160" s="860"/>
      <c r="GCH160" s="860"/>
      <c r="GCI160" s="860"/>
      <c r="GCJ160" s="860"/>
      <c r="GCK160" s="860"/>
      <c r="GCL160" s="860"/>
      <c r="GCM160" s="860"/>
      <c r="GCN160" s="860"/>
      <c r="GCO160" s="860"/>
      <c r="GCP160" s="860"/>
      <c r="GCQ160" s="860"/>
      <c r="GCR160" s="860"/>
      <c r="GCS160" s="860"/>
      <c r="GCT160" s="860"/>
      <c r="GCU160" s="860"/>
      <c r="GCV160" s="860"/>
      <c r="GCW160" s="860"/>
      <c r="GCX160" s="860"/>
      <c r="GCY160" s="860"/>
      <c r="GCZ160" s="860"/>
      <c r="GDA160" s="860"/>
      <c r="GDB160" s="860"/>
      <c r="GDC160" s="860"/>
      <c r="GDD160" s="860"/>
      <c r="GDE160" s="860"/>
      <c r="GDF160" s="860"/>
      <c r="GDG160" s="860"/>
      <c r="GDH160" s="860"/>
      <c r="GDI160" s="860"/>
      <c r="GDJ160" s="860"/>
      <c r="GDK160" s="860"/>
      <c r="GDL160" s="860"/>
      <c r="GDM160" s="860"/>
      <c r="GDN160" s="860"/>
      <c r="GDO160" s="860"/>
      <c r="GDP160" s="860"/>
      <c r="GDQ160" s="860"/>
      <c r="GDR160" s="860"/>
      <c r="GDS160" s="860"/>
      <c r="GDT160" s="860"/>
      <c r="GDU160" s="860"/>
      <c r="GDV160" s="860"/>
      <c r="GDW160" s="860"/>
      <c r="GDX160" s="860"/>
      <c r="GDY160" s="860"/>
      <c r="GDZ160" s="860"/>
      <c r="GEA160" s="860"/>
      <c r="GEB160" s="860"/>
      <c r="GEC160" s="860"/>
      <c r="GED160" s="860"/>
      <c r="GEE160" s="860"/>
      <c r="GEF160" s="860"/>
      <c r="GEG160" s="860"/>
      <c r="GEH160" s="860"/>
      <c r="GEI160" s="860"/>
      <c r="GEJ160" s="860"/>
      <c r="GEK160" s="860"/>
      <c r="GEL160" s="860"/>
      <c r="GEM160" s="860"/>
      <c r="GEN160" s="860"/>
      <c r="GEO160" s="860"/>
      <c r="GEP160" s="860"/>
      <c r="GEQ160" s="860"/>
      <c r="GER160" s="860"/>
      <c r="GES160" s="860"/>
      <c r="GET160" s="860"/>
      <c r="GEU160" s="860"/>
      <c r="GEV160" s="860"/>
      <c r="GEW160" s="860"/>
      <c r="GEX160" s="860"/>
      <c r="GEY160" s="860"/>
      <c r="GEZ160" s="860"/>
      <c r="GFA160" s="860"/>
      <c r="GFB160" s="860"/>
      <c r="GFC160" s="860"/>
      <c r="GFD160" s="860"/>
      <c r="GFE160" s="860"/>
      <c r="GFF160" s="860"/>
      <c r="GFG160" s="860"/>
      <c r="GFH160" s="860"/>
      <c r="GFI160" s="860"/>
      <c r="GFJ160" s="860"/>
      <c r="GFK160" s="860"/>
      <c r="GFL160" s="860"/>
      <c r="GFM160" s="860"/>
      <c r="GFN160" s="860"/>
      <c r="GFO160" s="860"/>
      <c r="GFP160" s="860"/>
      <c r="GFQ160" s="860"/>
      <c r="GFR160" s="860"/>
      <c r="GFS160" s="860"/>
      <c r="GFT160" s="860"/>
      <c r="GFU160" s="860"/>
      <c r="GFV160" s="860"/>
      <c r="GFW160" s="860"/>
      <c r="GFX160" s="860"/>
      <c r="GFY160" s="860"/>
      <c r="GFZ160" s="860"/>
      <c r="GGA160" s="860"/>
      <c r="GGB160" s="860"/>
      <c r="GGC160" s="860"/>
      <c r="GGD160" s="860"/>
      <c r="GGE160" s="860"/>
      <c r="GGF160" s="860"/>
      <c r="GGG160" s="860"/>
      <c r="GGH160" s="860"/>
      <c r="GGI160" s="860"/>
      <c r="GGJ160" s="860"/>
      <c r="GGK160" s="860"/>
      <c r="GGL160" s="860"/>
      <c r="GGM160" s="860"/>
      <c r="GGN160" s="860"/>
      <c r="GGO160" s="860"/>
      <c r="GGP160" s="860"/>
      <c r="GGQ160" s="860"/>
      <c r="GGR160" s="860"/>
      <c r="GGS160" s="860"/>
      <c r="GGT160" s="860"/>
      <c r="GGU160" s="860"/>
      <c r="GGV160" s="860"/>
      <c r="GGW160" s="860"/>
      <c r="GGX160" s="860"/>
      <c r="GGY160" s="860"/>
      <c r="GGZ160" s="860"/>
      <c r="GHA160" s="860"/>
      <c r="GHB160" s="860"/>
      <c r="GHC160" s="860"/>
      <c r="GHD160" s="860"/>
      <c r="GHE160" s="860"/>
      <c r="GHF160" s="860"/>
      <c r="GHG160" s="860"/>
      <c r="GHH160" s="860"/>
      <c r="GHI160" s="860"/>
      <c r="GHJ160" s="860"/>
      <c r="GHK160" s="860"/>
      <c r="GHL160" s="860"/>
      <c r="GHM160" s="860"/>
      <c r="GHN160" s="860"/>
      <c r="GHO160" s="860"/>
      <c r="GHP160" s="860"/>
      <c r="GHQ160" s="860"/>
      <c r="GHR160" s="860"/>
      <c r="GHS160" s="860"/>
      <c r="GHT160" s="860"/>
      <c r="GHU160" s="860"/>
      <c r="GHV160" s="860"/>
      <c r="GHW160" s="860"/>
      <c r="GHX160" s="860"/>
      <c r="GHY160" s="860"/>
      <c r="GHZ160" s="860"/>
      <c r="GIA160" s="860"/>
      <c r="GIB160" s="860"/>
      <c r="GIC160" s="860"/>
      <c r="GID160" s="860"/>
      <c r="GIE160" s="860"/>
      <c r="GIF160" s="860"/>
      <c r="GIG160" s="860"/>
      <c r="GIH160" s="860"/>
      <c r="GII160" s="860"/>
      <c r="GIJ160" s="860"/>
      <c r="GIK160" s="860"/>
      <c r="GIL160" s="860"/>
      <c r="GIM160" s="860"/>
      <c r="GIN160" s="860"/>
      <c r="GIO160" s="860"/>
      <c r="GIP160" s="860"/>
      <c r="GIQ160" s="860"/>
      <c r="GIR160" s="860"/>
      <c r="GIS160" s="860"/>
      <c r="GIT160" s="860"/>
      <c r="GIU160" s="860"/>
      <c r="GIV160" s="860"/>
      <c r="GIW160" s="860"/>
      <c r="GIX160" s="860"/>
      <c r="GIY160" s="860"/>
      <c r="GIZ160" s="860"/>
      <c r="GJA160" s="860"/>
      <c r="GJB160" s="860"/>
      <c r="GJC160" s="860"/>
      <c r="GJD160" s="860"/>
      <c r="GJE160" s="860"/>
      <c r="GJF160" s="860"/>
      <c r="GJG160" s="860"/>
      <c r="GJH160" s="860"/>
      <c r="GJI160" s="860"/>
      <c r="GJJ160" s="860"/>
      <c r="GJK160" s="860"/>
      <c r="GJL160" s="860"/>
      <c r="GJM160" s="860"/>
      <c r="GJN160" s="860"/>
      <c r="GJO160" s="860"/>
      <c r="GJP160" s="860"/>
      <c r="GJQ160" s="860"/>
      <c r="GJR160" s="860"/>
      <c r="GJS160" s="860"/>
      <c r="GJT160" s="860"/>
      <c r="GJU160" s="860"/>
      <c r="GJV160" s="860"/>
      <c r="GJW160" s="860"/>
      <c r="GJX160" s="860"/>
      <c r="GJY160" s="860"/>
      <c r="GJZ160" s="860"/>
      <c r="GKA160" s="860"/>
      <c r="GKB160" s="860"/>
      <c r="GKC160" s="860"/>
      <c r="GKD160" s="860"/>
      <c r="GKE160" s="860"/>
      <c r="GKF160" s="860"/>
      <c r="GKG160" s="860"/>
      <c r="GKH160" s="860"/>
      <c r="GKI160" s="860"/>
      <c r="GKJ160" s="860"/>
      <c r="GKK160" s="860"/>
      <c r="GKL160" s="860"/>
      <c r="GKM160" s="860"/>
      <c r="GKN160" s="860"/>
      <c r="GKO160" s="860"/>
      <c r="GKP160" s="860"/>
      <c r="GKQ160" s="860"/>
      <c r="GKR160" s="860"/>
      <c r="GKS160" s="860"/>
      <c r="GKT160" s="860"/>
      <c r="GKU160" s="860"/>
      <c r="GKV160" s="860"/>
      <c r="GKW160" s="860"/>
      <c r="GKX160" s="860"/>
      <c r="GKY160" s="860"/>
      <c r="GKZ160" s="860"/>
      <c r="GLA160" s="860"/>
      <c r="GLB160" s="860"/>
      <c r="GLC160" s="860"/>
      <c r="GLD160" s="860"/>
      <c r="GLE160" s="860"/>
      <c r="GLF160" s="860"/>
      <c r="GLG160" s="860"/>
      <c r="GLH160" s="860"/>
      <c r="GLI160" s="860"/>
      <c r="GLJ160" s="860"/>
      <c r="GLK160" s="860"/>
      <c r="GLL160" s="860"/>
      <c r="GLM160" s="860"/>
      <c r="GLN160" s="860"/>
      <c r="GLO160" s="860"/>
      <c r="GLP160" s="860"/>
      <c r="GLQ160" s="860"/>
      <c r="GLR160" s="860"/>
      <c r="GLS160" s="860"/>
      <c r="GLT160" s="860"/>
      <c r="GLU160" s="860"/>
      <c r="GLV160" s="860"/>
      <c r="GLW160" s="860"/>
      <c r="GLX160" s="860"/>
      <c r="GLY160" s="860"/>
      <c r="GLZ160" s="860"/>
      <c r="GMA160" s="860"/>
      <c r="GMB160" s="860"/>
      <c r="GMC160" s="860"/>
      <c r="GMD160" s="860"/>
      <c r="GME160" s="860"/>
      <c r="GMF160" s="860"/>
      <c r="GMG160" s="860"/>
      <c r="GMH160" s="860"/>
      <c r="GMI160" s="860"/>
      <c r="GMJ160" s="860"/>
      <c r="GMK160" s="860"/>
      <c r="GML160" s="860"/>
      <c r="GMM160" s="860"/>
      <c r="GMN160" s="860"/>
      <c r="GMO160" s="860"/>
      <c r="GMP160" s="860"/>
      <c r="GMQ160" s="860"/>
      <c r="GMR160" s="860"/>
      <c r="GMS160" s="860"/>
      <c r="GMT160" s="860"/>
      <c r="GMU160" s="860"/>
      <c r="GMV160" s="860"/>
      <c r="GMW160" s="860"/>
      <c r="GMX160" s="860"/>
      <c r="GMY160" s="860"/>
      <c r="GMZ160" s="860"/>
      <c r="GNA160" s="860"/>
      <c r="GNB160" s="860"/>
      <c r="GNC160" s="860"/>
      <c r="GND160" s="860"/>
      <c r="GNE160" s="860"/>
      <c r="GNF160" s="860"/>
      <c r="GNG160" s="860"/>
      <c r="GNH160" s="860"/>
      <c r="GNI160" s="860"/>
      <c r="GNJ160" s="860"/>
      <c r="GNK160" s="860"/>
      <c r="GNL160" s="860"/>
      <c r="GNM160" s="860"/>
      <c r="GNN160" s="860"/>
      <c r="GNO160" s="860"/>
      <c r="GNP160" s="860"/>
      <c r="GNQ160" s="860"/>
      <c r="GNR160" s="860"/>
      <c r="GNS160" s="860"/>
      <c r="GNT160" s="860"/>
      <c r="GNU160" s="860"/>
      <c r="GNV160" s="860"/>
      <c r="GNW160" s="860"/>
      <c r="GNX160" s="860"/>
      <c r="GNY160" s="860"/>
      <c r="GNZ160" s="860"/>
      <c r="GOA160" s="860"/>
      <c r="GOB160" s="860"/>
      <c r="GOC160" s="860"/>
      <c r="GOD160" s="860"/>
      <c r="GOE160" s="860"/>
      <c r="GOF160" s="860"/>
      <c r="GOG160" s="860"/>
      <c r="GOH160" s="860"/>
      <c r="GOI160" s="860"/>
      <c r="GOJ160" s="860"/>
      <c r="GOK160" s="860"/>
      <c r="GOL160" s="860"/>
      <c r="GOM160" s="860"/>
      <c r="GON160" s="860"/>
      <c r="GOO160" s="860"/>
      <c r="GOP160" s="860"/>
      <c r="GOQ160" s="860"/>
      <c r="GOR160" s="860"/>
      <c r="GOS160" s="860"/>
      <c r="GOT160" s="860"/>
      <c r="GOU160" s="860"/>
      <c r="GOV160" s="860"/>
      <c r="GOW160" s="860"/>
      <c r="GOX160" s="860"/>
      <c r="GOY160" s="860"/>
      <c r="GOZ160" s="860"/>
      <c r="GPA160" s="860"/>
      <c r="GPB160" s="860"/>
      <c r="GPC160" s="860"/>
      <c r="GPD160" s="860"/>
      <c r="GPE160" s="860"/>
      <c r="GPF160" s="860"/>
      <c r="GPG160" s="860"/>
      <c r="GPH160" s="860"/>
      <c r="GPI160" s="860"/>
      <c r="GPJ160" s="860"/>
      <c r="GPK160" s="860"/>
      <c r="GPL160" s="860"/>
      <c r="GPM160" s="860"/>
      <c r="GPN160" s="860"/>
      <c r="GPO160" s="860"/>
      <c r="GPP160" s="860"/>
      <c r="GPQ160" s="860"/>
      <c r="GPR160" s="860"/>
      <c r="GPS160" s="860"/>
      <c r="GPT160" s="860"/>
      <c r="GPU160" s="860"/>
      <c r="GPV160" s="860"/>
      <c r="GPW160" s="860"/>
      <c r="GPX160" s="860"/>
      <c r="GPY160" s="860"/>
      <c r="GPZ160" s="860"/>
      <c r="GQA160" s="860"/>
      <c r="GQB160" s="860"/>
      <c r="GQC160" s="860"/>
      <c r="GQD160" s="860"/>
      <c r="GQE160" s="860"/>
      <c r="GQF160" s="860"/>
      <c r="GQG160" s="860"/>
      <c r="GQH160" s="860"/>
      <c r="GQI160" s="860"/>
      <c r="GQJ160" s="860"/>
      <c r="GQK160" s="860"/>
      <c r="GQL160" s="860"/>
      <c r="GQM160" s="860"/>
      <c r="GQN160" s="860"/>
      <c r="GQO160" s="860"/>
      <c r="GQP160" s="860"/>
      <c r="GQQ160" s="860"/>
      <c r="GQR160" s="860"/>
      <c r="GQS160" s="860"/>
      <c r="GQT160" s="860"/>
      <c r="GQU160" s="860"/>
      <c r="GQV160" s="860"/>
      <c r="GQW160" s="860"/>
      <c r="GQX160" s="860"/>
      <c r="GQY160" s="860"/>
      <c r="GQZ160" s="860"/>
      <c r="GRA160" s="860"/>
      <c r="GRB160" s="860"/>
      <c r="GRC160" s="860"/>
      <c r="GRD160" s="860"/>
      <c r="GRE160" s="860"/>
      <c r="GRF160" s="860"/>
      <c r="GRG160" s="860"/>
      <c r="GRH160" s="860"/>
      <c r="GRI160" s="860"/>
      <c r="GRJ160" s="860"/>
      <c r="GRK160" s="860"/>
      <c r="GRL160" s="860"/>
      <c r="GRM160" s="860"/>
      <c r="GRN160" s="860"/>
      <c r="GRO160" s="860"/>
      <c r="GRP160" s="860"/>
      <c r="GRQ160" s="860"/>
      <c r="GRR160" s="860"/>
      <c r="GRS160" s="860"/>
      <c r="GRT160" s="860"/>
      <c r="GRU160" s="860"/>
      <c r="GRV160" s="860"/>
      <c r="GRW160" s="860"/>
      <c r="GRX160" s="860"/>
      <c r="GRY160" s="860"/>
      <c r="GRZ160" s="860"/>
      <c r="GSA160" s="860"/>
      <c r="GSB160" s="860"/>
      <c r="GSC160" s="860"/>
      <c r="GSD160" s="860"/>
      <c r="GSE160" s="860"/>
      <c r="GSF160" s="860"/>
      <c r="GSG160" s="860"/>
      <c r="GSH160" s="860"/>
      <c r="GSI160" s="860"/>
      <c r="GSJ160" s="860"/>
      <c r="GSK160" s="860"/>
      <c r="GSL160" s="860"/>
      <c r="GSM160" s="860"/>
      <c r="GSN160" s="860"/>
      <c r="GSO160" s="860"/>
      <c r="GSP160" s="860"/>
      <c r="GSQ160" s="860"/>
      <c r="GSR160" s="860"/>
      <c r="GSS160" s="860"/>
      <c r="GST160" s="860"/>
      <c r="GSU160" s="860"/>
      <c r="GSV160" s="860"/>
      <c r="GSW160" s="860"/>
      <c r="GSX160" s="860"/>
      <c r="GSY160" s="860"/>
      <c r="GSZ160" s="860"/>
      <c r="GTA160" s="860"/>
      <c r="GTB160" s="860"/>
      <c r="GTC160" s="860"/>
      <c r="GTD160" s="860"/>
      <c r="GTE160" s="860"/>
      <c r="GTF160" s="860"/>
      <c r="GTG160" s="860"/>
      <c r="GTH160" s="860"/>
      <c r="GTI160" s="860"/>
      <c r="GTJ160" s="860"/>
      <c r="GTK160" s="860"/>
      <c r="GTL160" s="860"/>
      <c r="GTM160" s="860"/>
      <c r="GTN160" s="860"/>
      <c r="GTO160" s="860"/>
      <c r="GTP160" s="860"/>
      <c r="GTQ160" s="860"/>
      <c r="GTR160" s="860"/>
      <c r="GTS160" s="860"/>
      <c r="GTT160" s="860"/>
      <c r="GTU160" s="860"/>
      <c r="GTV160" s="860"/>
      <c r="GTW160" s="860"/>
      <c r="GTX160" s="860"/>
      <c r="GTY160" s="860"/>
      <c r="GTZ160" s="860"/>
      <c r="GUA160" s="860"/>
      <c r="GUB160" s="860"/>
      <c r="GUC160" s="860"/>
      <c r="GUD160" s="860"/>
      <c r="GUE160" s="860"/>
      <c r="GUF160" s="860"/>
      <c r="GUG160" s="860"/>
      <c r="GUH160" s="860"/>
      <c r="GUI160" s="860"/>
      <c r="GUJ160" s="860"/>
      <c r="GUK160" s="860"/>
      <c r="GUL160" s="860"/>
      <c r="GUM160" s="860"/>
      <c r="GUN160" s="860"/>
      <c r="GUO160" s="860"/>
      <c r="GUP160" s="860"/>
      <c r="GUQ160" s="860"/>
      <c r="GUR160" s="860"/>
      <c r="GUS160" s="860"/>
      <c r="GUT160" s="860"/>
      <c r="GUU160" s="860"/>
      <c r="GUV160" s="860"/>
      <c r="GUW160" s="860"/>
      <c r="GUX160" s="860"/>
      <c r="GUY160" s="860"/>
      <c r="GUZ160" s="860"/>
      <c r="GVA160" s="860"/>
      <c r="GVB160" s="860"/>
      <c r="GVC160" s="860"/>
      <c r="GVD160" s="860"/>
      <c r="GVE160" s="860"/>
      <c r="GVF160" s="860"/>
      <c r="GVG160" s="860"/>
      <c r="GVH160" s="860"/>
      <c r="GVI160" s="860"/>
      <c r="GVJ160" s="860"/>
      <c r="GVK160" s="860"/>
      <c r="GVL160" s="860"/>
      <c r="GVM160" s="860"/>
      <c r="GVN160" s="860"/>
      <c r="GVO160" s="860"/>
      <c r="GVP160" s="860"/>
      <c r="GVQ160" s="860"/>
      <c r="GVR160" s="860"/>
      <c r="GVS160" s="860"/>
      <c r="GVT160" s="860"/>
      <c r="GVU160" s="860"/>
      <c r="GVV160" s="860"/>
      <c r="GVW160" s="860"/>
      <c r="GVX160" s="860"/>
      <c r="GVY160" s="860"/>
      <c r="GVZ160" s="860"/>
      <c r="GWA160" s="860"/>
      <c r="GWB160" s="860"/>
      <c r="GWC160" s="860"/>
      <c r="GWD160" s="860"/>
      <c r="GWE160" s="860"/>
      <c r="GWF160" s="860"/>
      <c r="GWG160" s="860"/>
      <c r="GWH160" s="860"/>
      <c r="GWI160" s="860"/>
      <c r="GWJ160" s="860"/>
      <c r="GWK160" s="860"/>
      <c r="GWL160" s="860"/>
      <c r="GWM160" s="860"/>
      <c r="GWN160" s="860"/>
      <c r="GWO160" s="860"/>
      <c r="GWP160" s="860"/>
      <c r="GWQ160" s="860"/>
      <c r="GWR160" s="860"/>
      <c r="GWS160" s="860"/>
      <c r="GWT160" s="860"/>
      <c r="GWU160" s="860"/>
      <c r="GWV160" s="860"/>
      <c r="GWW160" s="860"/>
      <c r="GWX160" s="860"/>
      <c r="GWY160" s="860"/>
      <c r="GWZ160" s="860"/>
      <c r="GXA160" s="860"/>
      <c r="GXB160" s="860"/>
      <c r="GXC160" s="860"/>
      <c r="GXD160" s="860"/>
      <c r="GXE160" s="860"/>
      <c r="GXF160" s="860"/>
      <c r="GXG160" s="860"/>
      <c r="GXH160" s="860"/>
      <c r="GXI160" s="860"/>
      <c r="GXJ160" s="860"/>
      <c r="GXK160" s="860"/>
      <c r="GXL160" s="860"/>
      <c r="GXM160" s="860"/>
      <c r="GXN160" s="860"/>
      <c r="GXO160" s="860"/>
      <c r="GXP160" s="860"/>
      <c r="GXQ160" s="860"/>
      <c r="GXR160" s="860"/>
      <c r="GXS160" s="860"/>
      <c r="GXT160" s="860"/>
      <c r="GXU160" s="860"/>
      <c r="GXV160" s="860"/>
      <c r="GXW160" s="860"/>
      <c r="GXX160" s="860"/>
      <c r="GXY160" s="860"/>
      <c r="GXZ160" s="860"/>
      <c r="GYA160" s="860"/>
      <c r="GYB160" s="860"/>
      <c r="GYC160" s="860"/>
      <c r="GYD160" s="860"/>
      <c r="GYE160" s="860"/>
      <c r="GYF160" s="860"/>
      <c r="GYG160" s="860"/>
      <c r="GYH160" s="860"/>
      <c r="GYI160" s="860"/>
      <c r="GYJ160" s="860"/>
      <c r="GYK160" s="860"/>
      <c r="GYL160" s="860"/>
      <c r="GYM160" s="860"/>
      <c r="GYN160" s="860"/>
      <c r="GYO160" s="860"/>
      <c r="GYP160" s="860"/>
      <c r="GYQ160" s="860"/>
      <c r="GYR160" s="860"/>
      <c r="GYS160" s="860"/>
      <c r="GYT160" s="860"/>
      <c r="GYU160" s="860"/>
      <c r="GYV160" s="860"/>
      <c r="GYW160" s="860"/>
      <c r="GYX160" s="860"/>
      <c r="GYY160" s="860"/>
      <c r="GYZ160" s="860"/>
      <c r="GZA160" s="860"/>
      <c r="GZB160" s="860"/>
      <c r="GZC160" s="860"/>
      <c r="GZD160" s="860"/>
      <c r="GZE160" s="860"/>
      <c r="GZF160" s="860"/>
      <c r="GZG160" s="860"/>
      <c r="GZH160" s="860"/>
      <c r="GZI160" s="860"/>
      <c r="GZJ160" s="860"/>
      <c r="GZK160" s="860"/>
      <c r="GZL160" s="860"/>
      <c r="GZM160" s="860"/>
      <c r="GZN160" s="860"/>
      <c r="GZO160" s="860"/>
      <c r="GZP160" s="860"/>
      <c r="GZQ160" s="860"/>
      <c r="GZR160" s="860"/>
      <c r="GZS160" s="860"/>
      <c r="GZT160" s="860"/>
      <c r="GZU160" s="860"/>
      <c r="GZV160" s="860"/>
      <c r="GZW160" s="860"/>
      <c r="GZX160" s="860"/>
      <c r="GZY160" s="860"/>
      <c r="GZZ160" s="860"/>
      <c r="HAA160" s="860"/>
      <c r="HAB160" s="860"/>
      <c r="HAC160" s="860"/>
      <c r="HAD160" s="860"/>
      <c r="HAE160" s="860"/>
      <c r="HAF160" s="860"/>
      <c r="HAG160" s="860"/>
      <c r="HAH160" s="860"/>
      <c r="HAI160" s="860"/>
      <c r="HAJ160" s="860"/>
      <c r="HAK160" s="860"/>
      <c r="HAL160" s="860"/>
      <c r="HAM160" s="860"/>
      <c r="HAN160" s="860"/>
      <c r="HAO160" s="860"/>
      <c r="HAP160" s="860"/>
      <c r="HAQ160" s="860"/>
      <c r="HAR160" s="860"/>
      <c r="HAS160" s="860"/>
      <c r="HAT160" s="860"/>
      <c r="HAU160" s="860"/>
      <c r="HAV160" s="860"/>
      <c r="HAW160" s="860"/>
      <c r="HAX160" s="860"/>
      <c r="HAY160" s="860"/>
      <c r="HAZ160" s="860"/>
      <c r="HBA160" s="860"/>
      <c r="HBB160" s="860"/>
      <c r="HBC160" s="860"/>
      <c r="HBD160" s="860"/>
      <c r="HBE160" s="860"/>
      <c r="HBF160" s="860"/>
      <c r="HBG160" s="860"/>
      <c r="HBH160" s="860"/>
      <c r="HBI160" s="860"/>
      <c r="HBJ160" s="860"/>
      <c r="HBK160" s="860"/>
      <c r="HBL160" s="860"/>
      <c r="HBM160" s="860"/>
      <c r="HBN160" s="860"/>
      <c r="HBO160" s="860"/>
      <c r="HBP160" s="860"/>
      <c r="HBQ160" s="860"/>
      <c r="HBR160" s="860"/>
      <c r="HBS160" s="860"/>
      <c r="HBT160" s="860"/>
      <c r="HBU160" s="860"/>
      <c r="HBV160" s="860"/>
      <c r="HBW160" s="860"/>
      <c r="HBX160" s="860"/>
      <c r="HBY160" s="860"/>
      <c r="HBZ160" s="860"/>
      <c r="HCA160" s="860"/>
      <c r="HCB160" s="860"/>
      <c r="HCC160" s="860"/>
      <c r="HCD160" s="860"/>
      <c r="HCE160" s="860"/>
      <c r="HCF160" s="860"/>
      <c r="HCG160" s="860"/>
      <c r="HCH160" s="860"/>
      <c r="HCI160" s="860"/>
      <c r="HCJ160" s="860"/>
      <c r="HCK160" s="860"/>
      <c r="HCL160" s="860"/>
      <c r="HCM160" s="860"/>
      <c r="HCN160" s="860"/>
      <c r="HCO160" s="860"/>
      <c r="HCP160" s="860"/>
      <c r="HCQ160" s="860"/>
      <c r="HCR160" s="860"/>
      <c r="HCS160" s="860"/>
      <c r="HCT160" s="860"/>
      <c r="HCU160" s="860"/>
      <c r="HCV160" s="860"/>
      <c r="HCW160" s="860"/>
      <c r="HCX160" s="860"/>
      <c r="HCY160" s="860"/>
      <c r="HCZ160" s="860"/>
      <c r="HDA160" s="860"/>
      <c r="HDB160" s="860"/>
      <c r="HDC160" s="860"/>
      <c r="HDD160" s="860"/>
      <c r="HDE160" s="860"/>
      <c r="HDF160" s="860"/>
      <c r="HDG160" s="860"/>
      <c r="HDH160" s="860"/>
      <c r="HDI160" s="860"/>
      <c r="HDJ160" s="860"/>
      <c r="HDK160" s="860"/>
      <c r="HDL160" s="860"/>
      <c r="HDM160" s="860"/>
      <c r="HDN160" s="860"/>
      <c r="HDO160" s="860"/>
      <c r="HDP160" s="860"/>
      <c r="HDQ160" s="860"/>
      <c r="HDR160" s="860"/>
      <c r="HDS160" s="860"/>
      <c r="HDT160" s="860"/>
      <c r="HDU160" s="860"/>
      <c r="HDV160" s="860"/>
      <c r="HDW160" s="860"/>
      <c r="HDX160" s="860"/>
      <c r="HDY160" s="860"/>
      <c r="HDZ160" s="860"/>
      <c r="HEA160" s="860"/>
      <c r="HEB160" s="860"/>
      <c r="HEC160" s="860"/>
      <c r="HED160" s="860"/>
      <c r="HEE160" s="860"/>
      <c r="HEF160" s="860"/>
      <c r="HEG160" s="860"/>
      <c r="HEH160" s="860"/>
      <c r="HEI160" s="860"/>
      <c r="HEJ160" s="860"/>
      <c r="HEK160" s="860"/>
      <c r="HEL160" s="860"/>
      <c r="HEM160" s="860"/>
      <c r="HEN160" s="860"/>
      <c r="HEO160" s="860"/>
      <c r="HEP160" s="860"/>
      <c r="HEQ160" s="860"/>
      <c r="HER160" s="860"/>
      <c r="HES160" s="860"/>
      <c r="HET160" s="860"/>
      <c r="HEU160" s="860"/>
      <c r="HEV160" s="860"/>
      <c r="HEW160" s="860"/>
      <c r="HEX160" s="860"/>
      <c r="HEY160" s="860"/>
      <c r="HEZ160" s="860"/>
      <c r="HFA160" s="860"/>
      <c r="HFB160" s="860"/>
      <c r="HFC160" s="860"/>
      <c r="HFD160" s="860"/>
      <c r="HFE160" s="860"/>
      <c r="HFF160" s="860"/>
      <c r="HFG160" s="860"/>
      <c r="HFH160" s="860"/>
      <c r="HFI160" s="860"/>
      <c r="HFJ160" s="860"/>
      <c r="HFK160" s="860"/>
      <c r="HFL160" s="860"/>
      <c r="HFM160" s="860"/>
      <c r="HFN160" s="860"/>
      <c r="HFO160" s="860"/>
      <c r="HFP160" s="860"/>
      <c r="HFQ160" s="860"/>
      <c r="HFR160" s="860"/>
      <c r="HFS160" s="860"/>
      <c r="HFT160" s="860"/>
      <c r="HFU160" s="860"/>
      <c r="HFV160" s="860"/>
      <c r="HFW160" s="860"/>
      <c r="HFX160" s="860"/>
      <c r="HFY160" s="860"/>
      <c r="HFZ160" s="860"/>
      <c r="HGA160" s="860"/>
      <c r="HGB160" s="860"/>
      <c r="HGC160" s="860"/>
      <c r="HGD160" s="860"/>
      <c r="HGE160" s="860"/>
      <c r="HGF160" s="860"/>
      <c r="HGG160" s="860"/>
      <c r="HGH160" s="860"/>
      <c r="HGI160" s="860"/>
      <c r="HGJ160" s="860"/>
      <c r="HGK160" s="860"/>
      <c r="HGL160" s="860"/>
      <c r="HGM160" s="860"/>
      <c r="HGN160" s="860"/>
      <c r="HGO160" s="860"/>
      <c r="HGP160" s="860"/>
      <c r="HGQ160" s="860"/>
      <c r="HGR160" s="860"/>
      <c r="HGS160" s="860"/>
      <c r="HGT160" s="860"/>
      <c r="HGU160" s="860"/>
      <c r="HGV160" s="860"/>
      <c r="HGW160" s="860"/>
      <c r="HGX160" s="860"/>
      <c r="HGY160" s="860"/>
      <c r="HGZ160" s="860"/>
      <c r="HHA160" s="860"/>
      <c r="HHB160" s="860"/>
      <c r="HHC160" s="860"/>
      <c r="HHD160" s="860"/>
      <c r="HHE160" s="860"/>
      <c r="HHF160" s="860"/>
      <c r="HHG160" s="860"/>
      <c r="HHH160" s="860"/>
      <c r="HHI160" s="860"/>
      <c r="HHJ160" s="860"/>
      <c r="HHK160" s="860"/>
      <c r="HHL160" s="860"/>
      <c r="HHM160" s="860"/>
      <c r="HHN160" s="860"/>
      <c r="HHO160" s="860"/>
      <c r="HHP160" s="860"/>
      <c r="HHQ160" s="860"/>
      <c r="HHR160" s="860"/>
      <c r="HHS160" s="860"/>
      <c r="HHT160" s="860"/>
      <c r="HHU160" s="860"/>
      <c r="HHV160" s="860"/>
      <c r="HHW160" s="860"/>
      <c r="HHX160" s="860"/>
      <c r="HHY160" s="860"/>
      <c r="HHZ160" s="860"/>
      <c r="HIA160" s="860"/>
      <c r="HIB160" s="860"/>
      <c r="HIC160" s="860"/>
      <c r="HID160" s="860"/>
      <c r="HIE160" s="860"/>
      <c r="HIF160" s="860"/>
      <c r="HIG160" s="860"/>
      <c r="HIH160" s="860"/>
      <c r="HII160" s="860"/>
      <c r="HIJ160" s="860"/>
      <c r="HIK160" s="860"/>
      <c r="HIL160" s="860"/>
      <c r="HIM160" s="860"/>
      <c r="HIN160" s="860"/>
      <c r="HIO160" s="860"/>
      <c r="HIP160" s="860"/>
      <c r="HIQ160" s="860"/>
      <c r="HIR160" s="860"/>
      <c r="HIS160" s="860"/>
      <c r="HIT160" s="860"/>
      <c r="HIU160" s="860"/>
      <c r="HIV160" s="860"/>
      <c r="HIW160" s="860"/>
      <c r="HIX160" s="860"/>
      <c r="HIY160" s="860"/>
      <c r="HIZ160" s="860"/>
      <c r="HJA160" s="860"/>
      <c r="HJB160" s="860"/>
      <c r="HJC160" s="860"/>
      <c r="HJD160" s="860"/>
      <c r="HJE160" s="860"/>
      <c r="HJF160" s="860"/>
      <c r="HJG160" s="860"/>
      <c r="HJH160" s="860"/>
      <c r="HJI160" s="860"/>
      <c r="HJJ160" s="860"/>
      <c r="HJK160" s="860"/>
      <c r="HJL160" s="860"/>
      <c r="HJM160" s="860"/>
      <c r="HJN160" s="860"/>
      <c r="HJO160" s="860"/>
      <c r="HJP160" s="860"/>
      <c r="HJQ160" s="860"/>
      <c r="HJR160" s="860"/>
      <c r="HJS160" s="860"/>
      <c r="HJT160" s="860"/>
      <c r="HJU160" s="860"/>
      <c r="HJV160" s="860"/>
      <c r="HJW160" s="860"/>
      <c r="HJX160" s="860"/>
      <c r="HJY160" s="860"/>
      <c r="HJZ160" s="860"/>
      <c r="HKA160" s="860"/>
      <c r="HKB160" s="860"/>
      <c r="HKC160" s="860"/>
      <c r="HKD160" s="860"/>
      <c r="HKE160" s="860"/>
      <c r="HKF160" s="860"/>
      <c r="HKG160" s="860"/>
      <c r="HKH160" s="860"/>
      <c r="HKI160" s="860"/>
      <c r="HKJ160" s="860"/>
      <c r="HKK160" s="860"/>
      <c r="HKL160" s="860"/>
      <c r="HKM160" s="860"/>
      <c r="HKN160" s="860"/>
      <c r="HKO160" s="860"/>
      <c r="HKP160" s="860"/>
      <c r="HKQ160" s="860"/>
      <c r="HKR160" s="860"/>
      <c r="HKS160" s="860"/>
      <c r="HKT160" s="860"/>
      <c r="HKU160" s="860"/>
      <c r="HKV160" s="860"/>
      <c r="HKW160" s="860"/>
      <c r="HKX160" s="860"/>
      <c r="HKY160" s="860"/>
      <c r="HKZ160" s="860"/>
      <c r="HLA160" s="860"/>
      <c r="HLB160" s="860"/>
      <c r="HLC160" s="860"/>
      <c r="HLD160" s="860"/>
      <c r="HLE160" s="860"/>
      <c r="HLF160" s="860"/>
      <c r="HLG160" s="860"/>
      <c r="HLH160" s="860"/>
      <c r="HLI160" s="860"/>
      <c r="HLJ160" s="860"/>
      <c r="HLK160" s="860"/>
      <c r="HLL160" s="860"/>
      <c r="HLM160" s="860"/>
      <c r="HLN160" s="860"/>
      <c r="HLO160" s="860"/>
      <c r="HLP160" s="860"/>
      <c r="HLQ160" s="860"/>
      <c r="HLR160" s="860"/>
      <c r="HLS160" s="860"/>
      <c r="HLT160" s="860"/>
      <c r="HLU160" s="860"/>
      <c r="HLV160" s="860"/>
      <c r="HLW160" s="860"/>
      <c r="HLX160" s="860"/>
      <c r="HLY160" s="860"/>
      <c r="HLZ160" s="860"/>
      <c r="HMA160" s="860"/>
      <c r="HMB160" s="860"/>
      <c r="HMC160" s="860"/>
      <c r="HMD160" s="860"/>
      <c r="HME160" s="860"/>
      <c r="HMF160" s="860"/>
      <c r="HMG160" s="860"/>
      <c r="HMH160" s="860"/>
      <c r="HMI160" s="860"/>
      <c r="HMJ160" s="860"/>
      <c r="HMK160" s="860"/>
      <c r="HML160" s="860"/>
      <c r="HMM160" s="860"/>
      <c r="HMN160" s="860"/>
      <c r="HMO160" s="860"/>
      <c r="HMP160" s="860"/>
      <c r="HMQ160" s="860"/>
      <c r="HMR160" s="860"/>
      <c r="HMS160" s="860"/>
      <c r="HMT160" s="860"/>
      <c r="HMU160" s="860"/>
      <c r="HMV160" s="860"/>
      <c r="HMW160" s="860"/>
      <c r="HMX160" s="860"/>
      <c r="HMY160" s="860"/>
      <c r="HMZ160" s="860"/>
      <c r="HNA160" s="860"/>
      <c r="HNB160" s="860"/>
      <c r="HNC160" s="860"/>
      <c r="HND160" s="860"/>
      <c r="HNE160" s="860"/>
      <c r="HNF160" s="860"/>
      <c r="HNG160" s="860"/>
      <c r="HNH160" s="860"/>
      <c r="HNI160" s="860"/>
      <c r="HNJ160" s="860"/>
      <c r="HNK160" s="860"/>
      <c r="HNL160" s="860"/>
      <c r="HNM160" s="860"/>
      <c r="HNN160" s="860"/>
      <c r="HNO160" s="860"/>
      <c r="HNP160" s="860"/>
      <c r="HNQ160" s="860"/>
      <c r="HNR160" s="860"/>
      <c r="HNS160" s="860"/>
      <c r="HNT160" s="860"/>
      <c r="HNU160" s="860"/>
      <c r="HNV160" s="860"/>
      <c r="HNW160" s="860"/>
      <c r="HNX160" s="860"/>
      <c r="HNY160" s="860"/>
      <c r="HNZ160" s="860"/>
      <c r="HOA160" s="860"/>
      <c r="HOB160" s="860"/>
      <c r="HOC160" s="860"/>
      <c r="HOD160" s="860"/>
      <c r="HOE160" s="860"/>
      <c r="HOF160" s="860"/>
      <c r="HOG160" s="860"/>
      <c r="HOH160" s="860"/>
      <c r="HOI160" s="860"/>
      <c r="HOJ160" s="860"/>
      <c r="HOK160" s="860"/>
      <c r="HOL160" s="860"/>
      <c r="HOM160" s="860"/>
      <c r="HON160" s="860"/>
      <c r="HOO160" s="860"/>
      <c r="HOP160" s="860"/>
      <c r="HOQ160" s="860"/>
      <c r="HOR160" s="860"/>
      <c r="HOS160" s="860"/>
      <c r="HOT160" s="860"/>
      <c r="HOU160" s="860"/>
      <c r="HOV160" s="860"/>
      <c r="HOW160" s="860"/>
      <c r="HOX160" s="860"/>
      <c r="HOY160" s="860"/>
      <c r="HOZ160" s="860"/>
      <c r="HPA160" s="860"/>
      <c r="HPB160" s="860"/>
      <c r="HPC160" s="860"/>
      <c r="HPD160" s="860"/>
      <c r="HPE160" s="860"/>
      <c r="HPF160" s="860"/>
      <c r="HPG160" s="860"/>
      <c r="HPH160" s="860"/>
      <c r="HPI160" s="860"/>
      <c r="HPJ160" s="860"/>
      <c r="HPK160" s="860"/>
      <c r="HPL160" s="860"/>
      <c r="HPM160" s="860"/>
      <c r="HPN160" s="860"/>
      <c r="HPO160" s="860"/>
      <c r="HPP160" s="860"/>
      <c r="HPQ160" s="860"/>
      <c r="HPR160" s="860"/>
      <c r="HPS160" s="860"/>
      <c r="HPT160" s="860"/>
      <c r="HPU160" s="860"/>
      <c r="HPV160" s="860"/>
      <c r="HPW160" s="860"/>
      <c r="HPX160" s="860"/>
      <c r="HPY160" s="860"/>
      <c r="HPZ160" s="860"/>
      <c r="HQA160" s="860"/>
      <c r="HQB160" s="860"/>
      <c r="HQC160" s="860"/>
      <c r="HQD160" s="860"/>
      <c r="HQE160" s="860"/>
      <c r="HQF160" s="860"/>
      <c r="HQG160" s="860"/>
      <c r="HQH160" s="860"/>
      <c r="HQI160" s="860"/>
      <c r="HQJ160" s="860"/>
      <c r="HQK160" s="860"/>
      <c r="HQL160" s="860"/>
      <c r="HQM160" s="860"/>
      <c r="HQN160" s="860"/>
      <c r="HQO160" s="860"/>
      <c r="HQP160" s="860"/>
      <c r="HQQ160" s="860"/>
      <c r="HQR160" s="860"/>
      <c r="HQS160" s="860"/>
      <c r="HQT160" s="860"/>
      <c r="HQU160" s="860"/>
      <c r="HQV160" s="860"/>
      <c r="HQW160" s="860"/>
      <c r="HQX160" s="860"/>
      <c r="HQY160" s="860"/>
      <c r="HQZ160" s="860"/>
      <c r="HRA160" s="860"/>
      <c r="HRB160" s="860"/>
      <c r="HRC160" s="860"/>
      <c r="HRD160" s="860"/>
      <c r="HRE160" s="860"/>
      <c r="HRF160" s="860"/>
      <c r="HRG160" s="860"/>
      <c r="HRH160" s="860"/>
      <c r="HRI160" s="860"/>
      <c r="HRJ160" s="860"/>
      <c r="HRK160" s="860"/>
      <c r="HRL160" s="860"/>
      <c r="HRM160" s="860"/>
      <c r="HRN160" s="860"/>
      <c r="HRO160" s="860"/>
      <c r="HRP160" s="860"/>
      <c r="HRQ160" s="860"/>
      <c r="HRR160" s="860"/>
      <c r="HRS160" s="860"/>
      <c r="HRT160" s="860"/>
      <c r="HRU160" s="860"/>
      <c r="HRV160" s="860"/>
      <c r="HRW160" s="860"/>
      <c r="HRX160" s="860"/>
      <c r="HRY160" s="860"/>
      <c r="HRZ160" s="860"/>
      <c r="HSA160" s="860"/>
      <c r="HSB160" s="860"/>
      <c r="HSC160" s="860"/>
      <c r="HSD160" s="860"/>
      <c r="HSE160" s="860"/>
      <c r="HSF160" s="860"/>
      <c r="HSG160" s="860"/>
      <c r="HSH160" s="860"/>
      <c r="HSI160" s="860"/>
      <c r="HSJ160" s="860"/>
      <c r="HSK160" s="860"/>
      <c r="HSL160" s="860"/>
      <c r="HSM160" s="860"/>
      <c r="HSN160" s="860"/>
      <c r="HSO160" s="860"/>
      <c r="HSP160" s="860"/>
      <c r="HSQ160" s="860"/>
      <c r="HSR160" s="860"/>
      <c r="HSS160" s="860"/>
      <c r="HST160" s="860"/>
      <c r="HSU160" s="860"/>
      <c r="HSV160" s="860"/>
      <c r="HSW160" s="860"/>
      <c r="HSX160" s="860"/>
      <c r="HSY160" s="860"/>
      <c r="HSZ160" s="860"/>
      <c r="HTA160" s="860"/>
      <c r="HTB160" s="860"/>
      <c r="HTC160" s="860"/>
      <c r="HTD160" s="860"/>
      <c r="HTE160" s="860"/>
      <c r="HTF160" s="860"/>
      <c r="HTG160" s="860"/>
      <c r="HTH160" s="860"/>
      <c r="HTI160" s="860"/>
      <c r="HTJ160" s="860"/>
      <c r="HTK160" s="860"/>
      <c r="HTL160" s="860"/>
      <c r="HTM160" s="860"/>
      <c r="HTN160" s="860"/>
      <c r="HTO160" s="860"/>
      <c r="HTP160" s="860"/>
      <c r="HTQ160" s="860"/>
      <c r="HTR160" s="860"/>
      <c r="HTS160" s="860"/>
      <c r="HTT160" s="860"/>
      <c r="HTU160" s="860"/>
      <c r="HTV160" s="860"/>
      <c r="HTW160" s="860"/>
      <c r="HTX160" s="860"/>
      <c r="HTY160" s="860"/>
      <c r="HTZ160" s="860"/>
      <c r="HUA160" s="860"/>
      <c r="HUB160" s="860"/>
      <c r="HUC160" s="860"/>
      <c r="HUD160" s="860"/>
      <c r="HUE160" s="860"/>
      <c r="HUF160" s="860"/>
      <c r="HUG160" s="860"/>
      <c r="HUH160" s="860"/>
      <c r="HUI160" s="860"/>
      <c r="HUJ160" s="860"/>
      <c r="HUK160" s="860"/>
      <c r="HUL160" s="860"/>
      <c r="HUM160" s="860"/>
      <c r="HUN160" s="860"/>
      <c r="HUO160" s="860"/>
      <c r="HUP160" s="860"/>
      <c r="HUQ160" s="860"/>
      <c r="HUR160" s="860"/>
      <c r="HUS160" s="860"/>
      <c r="HUT160" s="860"/>
      <c r="HUU160" s="860"/>
      <c r="HUV160" s="860"/>
      <c r="HUW160" s="860"/>
      <c r="HUX160" s="860"/>
      <c r="HUY160" s="860"/>
      <c r="HUZ160" s="860"/>
      <c r="HVA160" s="860"/>
      <c r="HVB160" s="860"/>
      <c r="HVC160" s="860"/>
      <c r="HVD160" s="860"/>
      <c r="HVE160" s="860"/>
      <c r="HVF160" s="860"/>
      <c r="HVG160" s="860"/>
      <c r="HVH160" s="860"/>
      <c r="HVI160" s="860"/>
      <c r="HVJ160" s="860"/>
      <c r="HVK160" s="860"/>
      <c r="HVL160" s="860"/>
      <c r="HVM160" s="860"/>
      <c r="HVN160" s="860"/>
      <c r="HVO160" s="860"/>
      <c r="HVP160" s="860"/>
      <c r="HVQ160" s="860"/>
      <c r="HVR160" s="860"/>
      <c r="HVS160" s="860"/>
      <c r="HVT160" s="860"/>
      <c r="HVU160" s="860"/>
      <c r="HVV160" s="860"/>
      <c r="HVW160" s="860"/>
      <c r="HVX160" s="860"/>
      <c r="HVY160" s="860"/>
      <c r="HVZ160" s="860"/>
      <c r="HWA160" s="860"/>
      <c r="HWB160" s="860"/>
      <c r="HWC160" s="860"/>
      <c r="HWD160" s="860"/>
      <c r="HWE160" s="860"/>
      <c r="HWF160" s="860"/>
      <c r="HWG160" s="860"/>
      <c r="HWH160" s="860"/>
      <c r="HWI160" s="860"/>
      <c r="HWJ160" s="860"/>
      <c r="HWK160" s="860"/>
      <c r="HWL160" s="860"/>
      <c r="HWM160" s="860"/>
      <c r="HWN160" s="860"/>
      <c r="HWO160" s="860"/>
      <c r="HWP160" s="860"/>
      <c r="HWQ160" s="860"/>
      <c r="HWR160" s="860"/>
      <c r="HWS160" s="860"/>
      <c r="HWT160" s="860"/>
      <c r="HWU160" s="860"/>
      <c r="HWV160" s="860"/>
      <c r="HWW160" s="860"/>
      <c r="HWX160" s="860"/>
      <c r="HWY160" s="860"/>
      <c r="HWZ160" s="860"/>
      <c r="HXA160" s="860"/>
      <c r="HXB160" s="860"/>
      <c r="HXC160" s="860"/>
      <c r="HXD160" s="860"/>
      <c r="HXE160" s="860"/>
      <c r="HXF160" s="860"/>
      <c r="HXG160" s="860"/>
      <c r="HXH160" s="860"/>
      <c r="HXI160" s="860"/>
      <c r="HXJ160" s="860"/>
      <c r="HXK160" s="860"/>
      <c r="HXL160" s="860"/>
      <c r="HXM160" s="860"/>
      <c r="HXN160" s="860"/>
      <c r="HXO160" s="860"/>
      <c r="HXP160" s="860"/>
      <c r="HXQ160" s="860"/>
      <c r="HXR160" s="860"/>
      <c r="HXS160" s="860"/>
      <c r="HXT160" s="860"/>
      <c r="HXU160" s="860"/>
      <c r="HXV160" s="860"/>
      <c r="HXW160" s="860"/>
      <c r="HXX160" s="860"/>
      <c r="HXY160" s="860"/>
      <c r="HXZ160" s="860"/>
      <c r="HYA160" s="860"/>
      <c r="HYB160" s="860"/>
      <c r="HYC160" s="860"/>
      <c r="HYD160" s="860"/>
      <c r="HYE160" s="860"/>
      <c r="HYF160" s="860"/>
      <c r="HYG160" s="860"/>
      <c r="HYH160" s="860"/>
      <c r="HYI160" s="860"/>
      <c r="HYJ160" s="860"/>
      <c r="HYK160" s="860"/>
      <c r="HYL160" s="860"/>
      <c r="HYM160" s="860"/>
      <c r="HYN160" s="860"/>
      <c r="HYO160" s="860"/>
      <c r="HYP160" s="860"/>
      <c r="HYQ160" s="860"/>
      <c r="HYR160" s="860"/>
      <c r="HYS160" s="860"/>
      <c r="HYT160" s="860"/>
      <c r="HYU160" s="860"/>
      <c r="HYV160" s="860"/>
      <c r="HYW160" s="860"/>
      <c r="HYX160" s="860"/>
      <c r="HYY160" s="860"/>
      <c r="HYZ160" s="860"/>
      <c r="HZA160" s="860"/>
      <c r="HZB160" s="860"/>
      <c r="HZC160" s="860"/>
      <c r="HZD160" s="860"/>
      <c r="HZE160" s="860"/>
      <c r="HZF160" s="860"/>
      <c r="HZG160" s="860"/>
      <c r="HZH160" s="860"/>
      <c r="HZI160" s="860"/>
      <c r="HZJ160" s="860"/>
      <c r="HZK160" s="860"/>
      <c r="HZL160" s="860"/>
      <c r="HZM160" s="860"/>
      <c r="HZN160" s="860"/>
      <c r="HZO160" s="860"/>
      <c r="HZP160" s="860"/>
      <c r="HZQ160" s="860"/>
      <c r="HZR160" s="860"/>
      <c r="HZS160" s="860"/>
      <c r="HZT160" s="860"/>
      <c r="HZU160" s="860"/>
      <c r="HZV160" s="860"/>
      <c r="HZW160" s="860"/>
      <c r="HZX160" s="860"/>
      <c r="HZY160" s="860"/>
      <c r="HZZ160" s="860"/>
      <c r="IAA160" s="860"/>
      <c r="IAB160" s="860"/>
      <c r="IAC160" s="860"/>
      <c r="IAD160" s="860"/>
      <c r="IAE160" s="860"/>
      <c r="IAF160" s="860"/>
      <c r="IAG160" s="860"/>
      <c r="IAH160" s="860"/>
      <c r="IAI160" s="860"/>
      <c r="IAJ160" s="860"/>
      <c r="IAK160" s="860"/>
      <c r="IAL160" s="860"/>
      <c r="IAM160" s="860"/>
      <c r="IAN160" s="860"/>
      <c r="IAO160" s="860"/>
      <c r="IAP160" s="860"/>
      <c r="IAQ160" s="860"/>
      <c r="IAR160" s="860"/>
      <c r="IAS160" s="860"/>
      <c r="IAT160" s="860"/>
      <c r="IAU160" s="860"/>
      <c r="IAV160" s="860"/>
      <c r="IAW160" s="860"/>
      <c r="IAX160" s="860"/>
      <c r="IAY160" s="860"/>
      <c r="IAZ160" s="860"/>
      <c r="IBA160" s="860"/>
      <c r="IBB160" s="860"/>
      <c r="IBC160" s="860"/>
      <c r="IBD160" s="860"/>
      <c r="IBE160" s="860"/>
      <c r="IBF160" s="860"/>
      <c r="IBG160" s="860"/>
      <c r="IBH160" s="860"/>
      <c r="IBI160" s="860"/>
      <c r="IBJ160" s="860"/>
      <c r="IBK160" s="860"/>
      <c r="IBL160" s="860"/>
      <c r="IBM160" s="860"/>
      <c r="IBN160" s="860"/>
      <c r="IBO160" s="860"/>
      <c r="IBP160" s="860"/>
      <c r="IBQ160" s="860"/>
      <c r="IBR160" s="860"/>
      <c r="IBS160" s="860"/>
      <c r="IBT160" s="860"/>
      <c r="IBU160" s="860"/>
      <c r="IBV160" s="860"/>
      <c r="IBW160" s="860"/>
      <c r="IBX160" s="860"/>
      <c r="IBY160" s="860"/>
      <c r="IBZ160" s="860"/>
      <c r="ICA160" s="860"/>
      <c r="ICB160" s="860"/>
      <c r="ICC160" s="860"/>
      <c r="ICD160" s="860"/>
      <c r="ICE160" s="860"/>
      <c r="ICF160" s="860"/>
      <c r="ICG160" s="860"/>
      <c r="ICH160" s="860"/>
      <c r="ICI160" s="860"/>
      <c r="ICJ160" s="860"/>
      <c r="ICK160" s="860"/>
      <c r="ICL160" s="860"/>
      <c r="ICM160" s="860"/>
      <c r="ICN160" s="860"/>
      <c r="ICO160" s="860"/>
      <c r="ICP160" s="860"/>
      <c r="ICQ160" s="860"/>
      <c r="ICR160" s="860"/>
      <c r="ICS160" s="860"/>
      <c r="ICT160" s="860"/>
      <c r="ICU160" s="860"/>
      <c r="ICV160" s="860"/>
      <c r="ICW160" s="860"/>
      <c r="ICX160" s="860"/>
      <c r="ICY160" s="860"/>
      <c r="ICZ160" s="860"/>
      <c r="IDA160" s="860"/>
      <c r="IDB160" s="860"/>
      <c r="IDC160" s="860"/>
      <c r="IDD160" s="860"/>
      <c r="IDE160" s="860"/>
      <c r="IDF160" s="860"/>
      <c r="IDG160" s="860"/>
      <c r="IDH160" s="860"/>
      <c r="IDI160" s="860"/>
      <c r="IDJ160" s="860"/>
      <c r="IDK160" s="860"/>
      <c r="IDL160" s="860"/>
      <c r="IDM160" s="860"/>
      <c r="IDN160" s="860"/>
      <c r="IDO160" s="860"/>
      <c r="IDP160" s="860"/>
      <c r="IDQ160" s="860"/>
      <c r="IDR160" s="860"/>
      <c r="IDS160" s="860"/>
      <c r="IDT160" s="860"/>
      <c r="IDU160" s="860"/>
      <c r="IDV160" s="860"/>
      <c r="IDW160" s="860"/>
      <c r="IDX160" s="860"/>
      <c r="IDY160" s="860"/>
      <c r="IDZ160" s="860"/>
      <c r="IEA160" s="860"/>
      <c r="IEB160" s="860"/>
      <c r="IEC160" s="860"/>
      <c r="IED160" s="860"/>
      <c r="IEE160" s="860"/>
      <c r="IEF160" s="860"/>
      <c r="IEG160" s="860"/>
      <c r="IEH160" s="860"/>
      <c r="IEI160" s="860"/>
      <c r="IEJ160" s="860"/>
      <c r="IEK160" s="860"/>
      <c r="IEL160" s="860"/>
      <c r="IEM160" s="860"/>
      <c r="IEN160" s="860"/>
      <c r="IEO160" s="860"/>
      <c r="IEP160" s="860"/>
      <c r="IEQ160" s="860"/>
      <c r="IER160" s="860"/>
      <c r="IES160" s="860"/>
      <c r="IET160" s="860"/>
      <c r="IEU160" s="860"/>
      <c r="IEV160" s="860"/>
      <c r="IEW160" s="860"/>
      <c r="IEX160" s="860"/>
      <c r="IEY160" s="860"/>
      <c r="IEZ160" s="860"/>
      <c r="IFA160" s="860"/>
      <c r="IFB160" s="860"/>
      <c r="IFC160" s="860"/>
      <c r="IFD160" s="860"/>
      <c r="IFE160" s="860"/>
      <c r="IFF160" s="860"/>
      <c r="IFG160" s="860"/>
      <c r="IFH160" s="860"/>
      <c r="IFI160" s="860"/>
      <c r="IFJ160" s="860"/>
      <c r="IFK160" s="860"/>
      <c r="IFL160" s="860"/>
      <c r="IFM160" s="860"/>
      <c r="IFN160" s="860"/>
      <c r="IFO160" s="860"/>
      <c r="IFP160" s="860"/>
      <c r="IFQ160" s="860"/>
      <c r="IFR160" s="860"/>
      <c r="IFS160" s="860"/>
      <c r="IFT160" s="860"/>
      <c r="IFU160" s="860"/>
      <c r="IFV160" s="860"/>
      <c r="IFW160" s="860"/>
      <c r="IFX160" s="860"/>
      <c r="IFY160" s="860"/>
      <c r="IFZ160" s="860"/>
      <c r="IGA160" s="860"/>
      <c r="IGB160" s="860"/>
      <c r="IGC160" s="860"/>
      <c r="IGD160" s="860"/>
      <c r="IGE160" s="860"/>
      <c r="IGF160" s="860"/>
      <c r="IGG160" s="860"/>
      <c r="IGH160" s="860"/>
      <c r="IGI160" s="860"/>
      <c r="IGJ160" s="860"/>
      <c r="IGK160" s="860"/>
      <c r="IGL160" s="860"/>
      <c r="IGM160" s="860"/>
      <c r="IGN160" s="860"/>
      <c r="IGO160" s="860"/>
      <c r="IGP160" s="860"/>
      <c r="IGQ160" s="860"/>
      <c r="IGR160" s="860"/>
      <c r="IGS160" s="860"/>
      <c r="IGT160" s="860"/>
      <c r="IGU160" s="860"/>
      <c r="IGV160" s="860"/>
      <c r="IGW160" s="860"/>
      <c r="IGX160" s="860"/>
      <c r="IGY160" s="860"/>
      <c r="IGZ160" s="860"/>
      <c r="IHA160" s="860"/>
      <c r="IHB160" s="860"/>
      <c r="IHC160" s="860"/>
      <c r="IHD160" s="860"/>
      <c r="IHE160" s="860"/>
      <c r="IHF160" s="860"/>
      <c r="IHG160" s="860"/>
      <c r="IHH160" s="860"/>
      <c r="IHI160" s="860"/>
      <c r="IHJ160" s="860"/>
      <c r="IHK160" s="860"/>
      <c r="IHL160" s="860"/>
      <c r="IHM160" s="860"/>
      <c r="IHN160" s="860"/>
      <c r="IHO160" s="860"/>
      <c r="IHP160" s="860"/>
      <c r="IHQ160" s="860"/>
      <c r="IHR160" s="860"/>
      <c r="IHS160" s="860"/>
      <c r="IHT160" s="860"/>
      <c r="IHU160" s="860"/>
      <c r="IHV160" s="860"/>
      <c r="IHW160" s="860"/>
      <c r="IHX160" s="860"/>
      <c r="IHY160" s="860"/>
      <c r="IHZ160" s="860"/>
      <c r="IIA160" s="860"/>
      <c r="IIB160" s="860"/>
      <c r="IIC160" s="860"/>
      <c r="IID160" s="860"/>
      <c r="IIE160" s="860"/>
      <c r="IIF160" s="860"/>
      <c r="IIG160" s="860"/>
      <c r="IIH160" s="860"/>
      <c r="III160" s="860"/>
      <c r="IIJ160" s="860"/>
      <c r="IIK160" s="860"/>
      <c r="IIL160" s="860"/>
      <c r="IIM160" s="860"/>
      <c r="IIN160" s="860"/>
      <c r="IIO160" s="860"/>
      <c r="IIP160" s="860"/>
      <c r="IIQ160" s="860"/>
      <c r="IIR160" s="860"/>
      <c r="IIS160" s="860"/>
      <c r="IIT160" s="860"/>
      <c r="IIU160" s="860"/>
      <c r="IIV160" s="860"/>
      <c r="IIW160" s="860"/>
      <c r="IIX160" s="860"/>
      <c r="IIY160" s="860"/>
      <c r="IIZ160" s="860"/>
      <c r="IJA160" s="860"/>
      <c r="IJB160" s="860"/>
      <c r="IJC160" s="860"/>
      <c r="IJD160" s="860"/>
      <c r="IJE160" s="860"/>
      <c r="IJF160" s="860"/>
      <c r="IJG160" s="860"/>
      <c r="IJH160" s="860"/>
      <c r="IJI160" s="860"/>
      <c r="IJJ160" s="860"/>
      <c r="IJK160" s="860"/>
      <c r="IJL160" s="860"/>
      <c r="IJM160" s="860"/>
      <c r="IJN160" s="860"/>
      <c r="IJO160" s="860"/>
      <c r="IJP160" s="860"/>
      <c r="IJQ160" s="860"/>
      <c r="IJR160" s="860"/>
      <c r="IJS160" s="860"/>
      <c r="IJT160" s="860"/>
      <c r="IJU160" s="860"/>
      <c r="IJV160" s="860"/>
      <c r="IJW160" s="860"/>
      <c r="IJX160" s="860"/>
      <c r="IJY160" s="860"/>
      <c r="IJZ160" s="860"/>
      <c r="IKA160" s="860"/>
      <c r="IKB160" s="860"/>
      <c r="IKC160" s="860"/>
      <c r="IKD160" s="860"/>
      <c r="IKE160" s="860"/>
      <c r="IKF160" s="860"/>
      <c r="IKG160" s="860"/>
      <c r="IKH160" s="860"/>
      <c r="IKI160" s="860"/>
      <c r="IKJ160" s="860"/>
      <c r="IKK160" s="860"/>
      <c r="IKL160" s="860"/>
      <c r="IKM160" s="860"/>
      <c r="IKN160" s="860"/>
      <c r="IKO160" s="860"/>
      <c r="IKP160" s="860"/>
      <c r="IKQ160" s="860"/>
      <c r="IKR160" s="860"/>
      <c r="IKS160" s="860"/>
      <c r="IKT160" s="860"/>
      <c r="IKU160" s="860"/>
      <c r="IKV160" s="860"/>
      <c r="IKW160" s="860"/>
      <c r="IKX160" s="860"/>
      <c r="IKY160" s="860"/>
      <c r="IKZ160" s="860"/>
      <c r="ILA160" s="860"/>
      <c r="ILB160" s="860"/>
      <c r="ILC160" s="860"/>
      <c r="ILD160" s="860"/>
      <c r="ILE160" s="860"/>
      <c r="ILF160" s="860"/>
      <c r="ILG160" s="860"/>
      <c r="ILH160" s="860"/>
      <c r="ILI160" s="860"/>
      <c r="ILJ160" s="860"/>
      <c r="ILK160" s="860"/>
      <c r="ILL160" s="860"/>
      <c r="ILM160" s="860"/>
      <c r="ILN160" s="860"/>
      <c r="ILO160" s="860"/>
      <c r="ILP160" s="860"/>
      <c r="ILQ160" s="860"/>
      <c r="ILR160" s="860"/>
      <c r="ILS160" s="860"/>
      <c r="ILT160" s="860"/>
      <c r="ILU160" s="860"/>
      <c r="ILV160" s="860"/>
      <c r="ILW160" s="860"/>
      <c r="ILX160" s="860"/>
      <c r="ILY160" s="860"/>
      <c r="ILZ160" s="860"/>
      <c r="IMA160" s="860"/>
      <c r="IMB160" s="860"/>
      <c r="IMC160" s="860"/>
      <c r="IMD160" s="860"/>
      <c r="IME160" s="860"/>
      <c r="IMF160" s="860"/>
      <c r="IMG160" s="860"/>
      <c r="IMH160" s="860"/>
      <c r="IMI160" s="860"/>
      <c r="IMJ160" s="860"/>
      <c r="IMK160" s="860"/>
      <c r="IML160" s="860"/>
      <c r="IMM160" s="860"/>
      <c r="IMN160" s="860"/>
      <c r="IMO160" s="860"/>
      <c r="IMP160" s="860"/>
      <c r="IMQ160" s="860"/>
      <c r="IMR160" s="860"/>
      <c r="IMS160" s="860"/>
      <c r="IMT160" s="860"/>
      <c r="IMU160" s="860"/>
      <c r="IMV160" s="860"/>
      <c r="IMW160" s="860"/>
      <c r="IMX160" s="860"/>
      <c r="IMY160" s="860"/>
      <c r="IMZ160" s="860"/>
      <c r="INA160" s="860"/>
      <c r="INB160" s="860"/>
      <c r="INC160" s="860"/>
      <c r="IND160" s="860"/>
      <c r="INE160" s="860"/>
      <c r="INF160" s="860"/>
      <c r="ING160" s="860"/>
      <c r="INH160" s="860"/>
      <c r="INI160" s="860"/>
      <c r="INJ160" s="860"/>
      <c r="INK160" s="860"/>
      <c r="INL160" s="860"/>
      <c r="INM160" s="860"/>
      <c r="INN160" s="860"/>
      <c r="INO160" s="860"/>
      <c r="INP160" s="860"/>
      <c r="INQ160" s="860"/>
      <c r="INR160" s="860"/>
      <c r="INS160" s="860"/>
      <c r="INT160" s="860"/>
      <c r="INU160" s="860"/>
      <c r="INV160" s="860"/>
      <c r="INW160" s="860"/>
      <c r="INX160" s="860"/>
      <c r="INY160" s="860"/>
      <c r="INZ160" s="860"/>
      <c r="IOA160" s="860"/>
      <c r="IOB160" s="860"/>
      <c r="IOC160" s="860"/>
      <c r="IOD160" s="860"/>
      <c r="IOE160" s="860"/>
      <c r="IOF160" s="860"/>
      <c r="IOG160" s="860"/>
      <c r="IOH160" s="860"/>
      <c r="IOI160" s="860"/>
      <c r="IOJ160" s="860"/>
      <c r="IOK160" s="860"/>
      <c r="IOL160" s="860"/>
      <c r="IOM160" s="860"/>
      <c r="ION160" s="860"/>
      <c r="IOO160" s="860"/>
      <c r="IOP160" s="860"/>
      <c r="IOQ160" s="860"/>
      <c r="IOR160" s="860"/>
      <c r="IOS160" s="860"/>
      <c r="IOT160" s="860"/>
      <c r="IOU160" s="860"/>
      <c r="IOV160" s="860"/>
      <c r="IOW160" s="860"/>
      <c r="IOX160" s="860"/>
      <c r="IOY160" s="860"/>
      <c r="IOZ160" s="860"/>
      <c r="IPA160" s="860"/>
      <c r="IPB160" s="860"/>
      <c r="IPC160" s="860"/>
      <c r="IPD160" s="860"/>
      <c r="IPE160" s="860"/>
      <c r="IPF160" s="860"/>
      <c r="IPG160" s="860"/>
      <c r="IPH160" s="860"/>
      <c r="IPI160" s="860"/>
      <c r="IPJ160" s="860"/>
      <c r="IPK160" s="860"/>
      <c r="IPL160" s="860"/>
      <c r="IPM160" s="860"/>
      <c r="IPN160" s="860"/>
      <c r="IPO160" s="860"/>
      <c r="IPP160" s="860"/>
      <c r="IPQ160" s="860"/>
      <c r="IPR160" s="860"/>
      <c r="IPS160" s="860"/>
      <c r="IPT160" s="860"/>
      <c r="IPU160" s="860"/>
      <c r="IPV160" s="860"/>
      <c r="IPW160" s="860"/>
      <c r="IPX160" s="860"/>
      <c r="IPY160" s="860"/>
      <c r="IPZ160" s="860"/>
      <c r="IQA160" s="860"/>
      <c r="IQB160" s="860"/>
      <c r="IQC160" s="860"/>
      <c r="IQD160" s="860"/>
      <c r="IQE160" s="860"/>
      <c r="IQF160" s="860"/>
      <c r="IQG160" s="860"/>
      <c r="IQH160" s="860"/>
      <c r="IQI160" s="860"/>
      <c r="IQJ160" s="860"/>
      <c r="IQK160" s="860"/>
      <c r="IQL160" s="860"/>
      <c r="IQM160" s="860"/>
      <c r="IQN160" s="860"/>
      <c r="IQO160" s="860"/>
      <c r="IQP160" s="860"/>
      <c r="IQQ160" s="860"/>
      <c r="IQR160" s="860"/>
      <c r="IQS160" s="860"/>
      <c r="IQT160" s="860"/>
      <c r="IQU160" s="860"/>
      <c r="IQV160" s="860"/>
      <c r="IQW160" s="860"/>
      <c r="IQX160" s="860"/>
      <c r="IQY160" s="860"/>
      <c r="IQZ160" s="860"/>
      <c r="IRA160" s="860"/>
      <c r="IRB160" s="860"/>
      <c r="IRC160" s="860"/>
      <c r="IRD160" s="860"/>
      <c r="IRE160" s="860"/>
      <c r="IRF160" s="860"/>
      <c r="IRG160" s="860"/>
      <c r="IRH160" s="860"/>
      <c r="IRI160" s="860"/>
      <c r="IRJ160" s="860"/>
      <c r="IRK160" s="860"/>
      <c r="IRL160" s="860"/>
      <c r="IRM160" s="860"/>
      <c r="IRN160" s="860"/>
      <c r="IRO160" s="860"/>
      <c r="IRP160" s="860"/>
      <c r="IRQ160" s="860"/>
      <c r="IRR160" s="860"/>
      <c r="IRS160" s="860"/>
      <c r="IRT160" s="860"/>
      <c r="IRU160" s="860"/>
      <c r="IRV160" s="860"/>
      <c r="IRW160" s="860"/>
      <c r="IRX160" s="860"/>
      <c r="IRY160" s="860"/>
      <c r="IRZ160" s="860"/>
      <c r="ISA160" s="860"/>
      <c r="ISB160" s="860"/>
      <c r="ISC160" s="860"/>
      <c r="ISD160" s="860"/>
      <c r="ISE160" s="860"/>
      <c r="ISF160" s="860"/>
      <c r="ISG160" s="860"/>
      <c r="ISH160" s="860"/>
      <c r="ISI160" s="860"/>
      <c r="ISJ160" s="860"/>
      <c r="ISK160" s="860"/>
      <c r="ISL160" s="860"/>
      <c r="ISM160" s="860"/>
      <c r="ISN160" s="860"/>
      <c r="ISO160" s="860"/>
      <c r="ISP160" s="860"/>
      <c r="ISQ160" s="860"/>
      <c r="ISR160" s="860"/>
      <c r="ISS160" s="860"/>
      <c r="IST160" s="860"/>
      <c r="ISU160" s="860"/>
      <c r="ISV160" s="860"/>
      <c r="ISW160" s="860"/>
      <c r="ISX160" s="860"/>
      <c r="ISY160" s="860"/>
      <c r="ISZ160" s="860"/>
      <c r="ITA160" s="860"/>
      <c r="ITB160" s="860"/>
      <c r="ITC160" s="860"/>
      <c r="ITD160" s="860"/>
      <c r="ITE160" s="860"/>
      <c r="ITF160" s="860"/>
      <c r="ITG160" s="860"/>
      <c r="ITH160" s="860"/>
      <c r="ITI160" s="860"/>
      <c r="ITJ160" s="860"/>
      <c r="ITK160" s="860"/>
      <c r="ITL160" s="860"/>
      <c r="ITM160" s="860"/>
      <c r="ITN160" s="860"/>
      <c r="ITO160" s="860"/>
      <c r="ITP160" s="860"/>
      <c r="ITQ160" s="860"/>
      <c r="ITR160" s="860"/>
      <c r="ITS160" s="860"/>
      <c r="ITT160" s="860"/>
      <c r="ITU160" s="860"/>
      <c r="ITV160" s="860"/>
      <c r="ITW160" s="860"/>
      <c r="ITX160" s="860"/>
      <c r="ITY160" s="860"/>
      <c r="ITZ160" s="860"/>
      <c r="IUA160" s="860"/>
      <c r="IUB160" s="860"/>
      <c r="IUC160" s="860"/>
      <c r="IUD160" s="860"/>
      <c r="IUE160" s="860"/>
      <c r="IUF160" s="860"/>
      <c r="IUG160" s="860"/>
      <c r="IUH160" s="860"/>
      <c r="IUI160" s="860"/>
      <c r="IUJ160" s="860"/>
      <c r="IUK160" s="860"/>
      <c r="IUL160" s="860"/>
      <c r="IUM160" s="860"/>
      <c r="IUN160" s="860"/>
      <c r="IUO160" s="860"/>
      <c r="IUP160" s="860"/>
      <c r="IUQ160" s="860"/>
      <c r="IUR160" s="860"/>
      <c r="IUS160" s="860"/>
      <c r="IUT160" s="860"/>
      <c r="IUU160" s="860"/>
      <c r="IUV160" s="860"/>
      <c r="IUW160" s="860"/>
      <c r="IUX160" s="860"/>
      <c r="IUY160" s="860"/>
      <c r="IUZ160" s="860"/>
      <c r="IVA160" s="860"/>
      <c r="IVB160" s="860"/>
      <c r="IVC160" s="860"/>
      <c r="IVD160" s="860"/>
      <c r="IVE160" s="860"/>
      <c r="IVF160" s="860"/>
      <c r="IVG160" s="860"/>
      <c r="IVH160" s="860"/>
      <c r="IVI160" s="860"/>
      <c r="IVJ160" s="860"/>
      <c r="IVK160" s="860"/>
      <c r="IVL160" s="860"/>
      <c r="IVM160" s="860"/>
      <c r="IVN160" s="860"/>
      <c r="IVO160" s="860"/>
      <c r="IVP160" s="860"/>
      <c r="IVQ160" s="860"/>
      <c r="IVR160" s="860"/>
      <c r="IVS160" s="860"/>
      <c r="IVT160" s="860"/>
      <c r="IVU160" s="860"/>
      <c r="IVV160" s="860"/>
      <c r="IVW160" s="860"/>
      <c r="IVX160" s="860"/>
      <c r="IVY160" s="860"/>
      <c r="IVZ160" s="860"/>
      <c r="IWA160" s="860"/>
      <c r="IWB160" s="860"/>
      <c r="IWC160" s="860"/>
      <c r="IWD160" s="860"/>
      <c r="IWE160" s="860"/>
      <c r="IWF160" s="860"/>
      <c r="IWG160" s="860"/>
      <c r="IWH160" s="860"/>
      <c r="IWI160" s="860"/>
      <c r="IWJ160" s="860"/>
      <c r="IWK160" s="860"/>
      <c r="IWL160" s="860"/>
      <c r="IWM160" s="860"/>
      <c r="IWN160" s="860"/>
      <c r="IWO160" s="860"/>
      <c r="IWP160" s="860"/>
      <c r="IWQ160" s="860"/>
      <c r="IWR160" s="860"/>
      <c r="IWS160" s="860"/>
      <c r="IWT160" s="860"/>
      <c r="IWU160" s="860"/>
      <c r="IWV160" s="860"/>
      <c r="IWW160" s="860"/>
      <c r="IWX160" s="860"/>
      <c r="IWY160" s="860"/>
      <c r="IWZ160" s="860"/>
      <c r="IXA160" s="860"/>
      <c r="IXB160" s="860"/>
      <c r="IXC160" s="860"/>
      <c r="IXD160" s="860"/>
      <c r="IXE160" s="860"/>
      <c r="IXF160" s="860"/>
      <c r="IXG160" s="860"/>
      <c r="IXH160" s="860"/>
      <c r="IXI160" s="860"/>
      <c r="IXJ160" s="860"/>
      <c r="IXK160" s="860"/>
      <c r="IXL160" s="860"/>
      <c r="IXM160" s="860"/>
      <c r="IXN160" s="860"/>
      <c r="IXO160" s="860"/>
      <c r="IXP160" s="860"/>
      <c r="IXQ160" s="860"/>
      <c r="IXR160" s="860"/>
      <c r="IXS160" s="860"/>
      <c r="IXT160" s="860"/>
      <c r="IXU160" s="860"/>
      <c r="IXV160" s="860"/>
      <c r="IXW160" s="860"/>
      <c r="IXX160" s="860"/>
      <c r="IXY160" s="860"/>
      <c r="IXZ160" s="860"/>
      <c r="IYA160" s="860"/>
      <c r="IYB160" s="860"/>
      <c r="IYC160" s="860"/>
      <c r="IYD160" s="860"/>
      <c r="IYE160" s="860"/>
      <c r="IYF160" s="860"/>
      <c r="IYG160" s="860"/>
      <c r="IYH160" s="860"/>
      <c r="IYI160" s="860"/>
      <c r="IYJ160" s="860"/>
      <c r="IYK160" s="860"/>
      <c r="IYL160" s="860"/>
      <c r="IYM160" s="860"/>
      <c r="IYN160" s="860"/>
      <c r="IYO160" s="860"/>
      <c r="IYP160" s="860"/>
      <c r="IYQ160" s="860"/>
      <c r="IYR160" s="860"/>
      <c r="IYS160" s="860"/>
      <c r="IYT160" s="860"/>
      <c r="IYU160" s="860"/>
      <c r="IYV160" s="860"/>
      <c r="IYW160" s="860"/>
      <c r="IYX160" s="860"/>
      <c r="IYY160" s="860"/>
      <c r="IYZ160" s="860"/>
      <c r="IZA160" s="860"/>
      <c r="IZB160" s="860"/>
      <c r="IZC160" s="860"/>
      <c r="IZD160" s="860"/>
      <c r="IZE160" s="860"/>
      <c r="IZF160" s="860"/>
      <c r="IZG160" s="860"/>
      <c r="IZH160" s="860"/>
      <c r="IZI160" s="860"/>
      <c r="IZJ160" s="860"/>
      <c r="IZK160" s="860"/>
      <c r="IZL160" s="860"/>
      <c r="IZM160" s="860"/>
      <c r="IZN160" s="860"/>
      <c r="IZO160" s="860"/>
      <c r="IZP160" s="860"/>
      <c r="IZQ160" s="860"/>
      <c r="IZR160" s="860"/>
      <c r="IZS160" s="860"/>
      <c r="IZT160" s="860"/>
      <c r="IZU160" s="860"/>
      <c r="IZV160" s="860"/>
      <c r="IZW160" s="860"/>
      <c r="IZX160" s="860"/>
      <c r="IZY160" s="860"/>
      <c r="IZZ160" s="860"/>
      <c r="JAA160" s="860"/>
      <c r="JAB160" s="860"/>
      <c r="JAC160" s="860"/>
      <c r="JAD160" s="860"/>
      <c r="JAE160" s="860"/>
      <c r="JAF160" s="860"/>
      <c r="JAG160" s="860"/>
      <c r="JAH160" s="860"/>
      <c r="JAI160" s="860"/>
      <c r="JAJ160" s="860"/>
      <c r="JAK160" s="860"/>
      <c r="JAL160" s="860"/>
      <c r="JAM160" s="860"/>
      <c r="JAN160" s="860"/>
      <c r="JAO160" s="860"/>
      <c r="JAP160" s="860"/>
      <c r="JAQ160" s="860"/>
      <c r="JAR160" s="860"/>
      <c r="JAS160" s="860"/>
      <c r="JAT160" s="860"/>
      <c r="JAU160" s="860"/>
      <c r="JAV160" s="860"/>
      <c r="JAW160" s="860"/>
      <c r="JAX160" s="860"/>
      <c r="JAY160" s="860"/>
      <c r="JAZ160" s="860"/>
      <c r="JBA160" s="860"/>
      <c r="JBB160" s="860"/>
      <c r="JBC160" s="860"/>
      <c r="JBD160" s="860"/>
      <c r="JBE160" s="860"/>
      <c r="JBF160" s="860"/>
      <c r="JBG160" s="860"/>
      <c r="JBH160" s="860"/>
      <c r="JBI160" s="860"/>
      <c r="JBJ160" s="860"/>
      <c r="JBK160" s="860"/>
      <c r="JBL160" s="860"/>
      <c r="JBM160" s="860"/>
      <c r="JBN160" s="860"/>
      <c r="JBO160" s="860"/>
      <c r="JBP160" s="860"/>
      <c r="JBQ160" s="860"/>
      <c r="JBR160" s="860"/>
      <c r="JBS160" s="860"/>
      <c r="JBT160" s="860"/>
      <c r="JBU160" s="860"/>
      <c r="JBV160" s="860"/>
      <c r="JBW160" s="860"/>
      <c r="JBX160" s="860"/>
      <c r="JBY160" s="860"/>
      <c r="JBZ160" s="860"/>
      <c r="JCA160" s="860"/>
      <c r="JCB160" s="860"/>
      <c r="JCC160" s="860"/>
      <c r="JCD160" s="860"/>
      <c r="JCE160" s="860"/>
      <c r="JCF160" s="860"/>
      <c r="JCG160" s="860"/>
      <c r="JCH160" s="860"/>
      <c r="JCI160" s="860"/>
      <c r="JCJ160" s="860"/>
      <c r="JCK160" s="860"/>
      <c r="JCL160" s="860"/>
      <c r="JCM160" s="860"/>
      <c r="JCN160" s="860"/>
      <c r="JCO160" s="860"/>
      <c r="JCP160" s="860"/>
      <c r="JCQ160" s="860"/>
      <c r="JCR160" s="860"/>
      <c r="JCS160" s="860"/>
      <c r="JCT160" s="860"/>
      <c r="JCU160" s="860"/>
      <c r="JCV160" s="860"/>
      <c r="JCW160" s="860"/>
      <c r="JCX160" s="860"/>
      <c r="JCY160" s="860"/>
      <c r="JCZ160" s="860"/>
      <c r="JDA160" s="860"/>
      <c r="JDB160" s="860"/>
      <c r="JDC160" s="860"/>
      <c r="JDD160" s="860"/>
      <c r="JDE160" s="860"/>
      <c r="JDF160" s="860"/>
      <c r="JDG160" s="860"/>
      <c r="JDH160" s="860"/>
      <c r="JDI160" s="860"/>
      <c r="JDJ160" s="860"/>
      <c r="JDK160" s="860"/>
      <c r="JDL160" s="860"/>
      <c r="JDM160" s="860"/>
      <c r="JDN160" s="860"/>
      <c r="JDO160" s="860"/>
      <c r="JDP160" s="860"/>
      <c r="JDQ160" s="860"/>
      <c r="JDR160" s="860"/>
      <c r="JDS160" s="860"/>
      <c r="JDT160" s="860"/>
      <c r="JDU160" s="860"/>
      <c r="JDV160" s="860"/>
      <c r="JDW160" s="860"/>
      <c r="JDX160" s="860"/>
      <c r="JDY160" s="860"/>
      <c r="JDZ160" s="860"/>
      <c r="JEA160" s="860"/>
      <c r="JEB160" s="860"/>
      <c r="JEC160" s="860"/>
      <c r="JED160" s="860"/>
      <c r="JEE160" s="860"/>
      <c r="JEF160" s="860"/>
      <c r="JEG160" s="860"/>
      <c r="JEH160" s="860"/>
      <c r="JEI160" s="860"/>
      <c r="JEJ160" s="860"/>
      <c r="JEK160" s="860"/>
      <c r="JEL160" s="860"/>
      <c r="JEM160" s="860"/>
      <c r="JEN160" s="860"/>
      <c r="JEO160" s="860"/>
      <c r="JEP160" s="860"/>
      <c r="JEQ160" s="860"/>
      <c r="JER160" s="860"/>
      <c r="JES160" s="860"/>
      <c r="JET160" s="860"/>
      <c r="JEU160" s="860"/>
      <c r="JEV160" s="860"/>
      <c r="JEW160" s="860"/>
      <c r="JEX160" s="860"/>
      <c r="JEY160" s="860"/>
      <c r="JEZ160" s="860"/>
      <c r="JFA160" s="860"/>
      <c r="JFB160" s="860"/>
      <c r="JFC160" s="860"/>
      <c r="JFD160" s="860"/>
      <c r="JFE160" s="860"/>
      <c r="JFF160" s="860"/>
      <c r="JFG160" s="860"/>
      <c r="JFH160" s="860"/>
      <c r="JFI160" s="860"/>
      <c r="JFJ160" s="860"/>
      <c r="JFK160" s="860"/>
      <c r="JFL160" s="860"/>
      <c r="JFM160" s="860"/>
      <c r="JFN160" s="860"/>
      <c r="JFO160" s="860"/>
      <c r="JFP160" s="860"/>
      <c r="JFQ160" s="860"/>
      <c r="JFR160" s="860"/>
      <c r="JFS160" s="860"/>
      <c r="JFT160" s="860"/>
      <c r="JFU160" s="860"/>
      <c r="JFV160" s="860"/>
      <c r="JFW160" s="860"/>
      <c r="JFX160" s="860"/>
      <c r="JFY160" s="860"/>
      <c r="JFZ160" s="860"/>
      <c r="JGA160" s="860"/>
      <c r="JGB160" s="860"/>
      <c r="JGC160" s="860"/>
      <c r="JGD160" s="860"/>
      <c r="JGE160" s="860"/>
      <c r="JGF160" s="860"/>
      <c r="JGG160" s="860"/>
      <c r="JGH160" s="860"/>
      <c r="JGI160" s="860"/>
      <c r="JGJ160" s="860"/>
      <c r="JGK160" s="860"/>
      <c r="JGL160" s="860"/>
      <c r="JGM160" s="860"/>
      <c r="JGN160" s="860"/>
      <c r="JGO160" s="860"/>
      <c r="JGP160" s="860"/>
      <c r="JGQ160" s="860"/>
      <c r="JGR160" s="860"/>
      <c r="JGS160" s="860"/>
      <c r="JGT160" s="860"/>
      <c r="JGU160" s="860"/>
      <c r="JGV160" s="860"/>
      <c r="JGW160" s="860"/>
      <c r="JGX160" s="860"/>
      <c r="JGY160" s="860"/>
      <c r="JGZ160" s="860"/>
      <c r="JHA160" s="860"/>
      <c r="JHB160" s="860"/>
      <c r="JHC160" s="860"/>
      <c r="JHD160" s="860"/>
      <c r="JHE160" s="860"/>
      <c r="JHF160" s="860"/>
      <c r="JHG160" s="860"/>
      <c r="JHH160" s="860"/>
      <c r="JHI160" s="860"/>
      <c r="JHJ160" s="860"/>
      <c r="JHK160" s="860"/>
      <c r="JHL160" s="860"/>
      <c r="JHM160" s="860"/>
      <c r="JHN160" s="860"/>
      <c r="JHO160" s="860"/>
      <c r="JHP160" s="860"/>
      <c r="JHQ160" s="860"/>
      <c r="JHR160" s="860"/>
      <c r="JHS160" s="860"/>
      <c r="JHT160" s="860"/>
      <c r="JHU160" s="860"/>
      <c r="JHV160" s="860"/>
      <c r="JHW160" s="860"/>
      <c r="JHX160" s="860"/>
      <c r="JHY160" s="860"/>
      <c r="JHZ160" s="860"/>
      <c r="JIA160" s="860"/>
      <c r="JIB160" s="860"/>
      <c r="JIC160" s="860"/>
      <c r="JID160" s="860"/>
      <c r="JIE160" s="860"/>
      <c r="JIF160" s="860"/>
      <c r="JIG160" s="860"/>
      <c r="JIH160" s="860"/>
      <c r="JII160" s="860"/>
      <c r="JIJ160" s="860"/>
      <c r="JIK160" s="860"/>
      <c r="JIL160" s="860"/>
      <c r="JIM160" s="860"/>
      <c r="JIN160" s="860"/>
      <c r="JIO160" s="860"/>
      <c r="JIP160" s="860"/>
      <c r="JIQ160" s="860"/>
      <c r="JIR160" s="860"/>
      <c r="JIS160" s="860"/>
      <c r="JIT160" s="860"/>
      <c r="JIU160" s="860"/>
      <c r="JIV160" s="860"/>
      <c r="JIW160" s="860"/>
      <c r="JIX160" s="860"/>
      <c r="JIY160" s="860"/>
      <c r="JIZ160" s="860"/>
      <c r="JJA160" s="860"/>
      <c r="JJB160" s="860"/>
      <c r="JJC160" s="860"/>
      <c r="JJD160" s="860"/>
      <c r="JJE160" s="860"/>
      <c r="JJF160" s="860"/>
      <c r="JJG160" s="860"/>
      <c r="JJH160" s="860"/>
      <c r="JJI160" s="860"/>
      <c r="JJJ160" s="860"/>
      <c r="JJK160" s="860"/>
      <c r="JJL160" s="860"/>
      <c r="JJM160" s="860"/>
      <c r="JJN160" s="860"/>
      <c r="JJO160" s="860"/>
      <c r="JJP160" s="860"/>
      <c r="JJQ160" s="860"/>
      <c r="JJR160" s="860"/>
      <c r="JJS160" s="860"/>
      <c r="JJT160" s="860"/>
      <c r="JJU160" s="860"/>
      <c r="JJV160" s="860"/>
      <c r="JJW160" s="860"/>
      <c r="JJX160" s="860"/>
      <c r="JJY160" s="860"/>
      <c r="JJZ160" s="860"/>
      <c r="JKA160" s="860"/>
      <c r="JKB160" s="860"/>
      <c r="JKC160" s="860"/>
      <c r="JKD160" s="860"/>
      <c r="JKE160" s="860"/>
      <c r="JKF160" s="860"/>
      <c r="JKG160" s="860"/>
      <c r="JKH160" s="860"/>
      <c r="JKI160" s="860"/>
      <c r="JKJ160" s="860"/>
      <c r="JKK160" s="860"/>
      <c r="JKL160" s="860"/>
      <c r="JKM160" s="860"/>
      <c r="JKN160" s="860"/>
      <c r="JKO160" s="860"/>
      <c r="JKP160" s="860"/>
      <c r="JKQ160" s="860"/>
      <c r="JKR160" s="860"/>
      <c r="JKS160" s="860"/>
      <c r="JKT160" s="860"/>
      <c r="JKU160" s="860"/>
      <c r="JKV160" s="860"/>
      <c r="JKW160" s="860"/>
      <c r="JKX160" s="860"/>
      <c r="JKY160" s="860"/>
      <c r="JKZ160" s="860"/>
      <c r="JLA160" s="860"/>
      <c r="JLB160" s="860"/>
      <c r="JLC160" s="860"/>
      <c r="JLD160" s="860"/>
      <c r="JLE160" s="860"/>
      <c r="JLF160" s="860"/>
      <c r="JLG160" s="860"/>
      <c r="JLH160" s="860"/>
      <c r="JLI160" s="860"/>
      <c r="JLJ160" s="860"/>
      <c r="JLK160" s="860"/>
      <c r="JLL160" s="860"/>
      <c r="JLM160" s="860"/>
      <c r="JLN160" s="860"/>
      <c r="JLO160" s="860"/>
      <c r="JLP160" s="860"/>
      <c r="JLQ160" s="860"/>
      <c r="JLR160" s="860"/>
      <c r="JLS160" s="860"/>
      <c r="JLT160" s="860"/>
      <c r="JLU160" s="860"/>
      <c r="JLV160" s="860"/>
      <c r="JLW160" s="860"/>
      <c r="JLX160" s="860"/>
      <c r="JLY160" s="860"/>
      <c r="JLZ160" s="860"/>
      <c r="JMA160" s="860"/>
      <c r="JMB160" s="860"/>
      <c r="JMC160" s="860"/>
      <c r="JMD160" s="860"/>
      <c r="JME160" s="860"/>
      <c r="JMF160" s="860"/>
      <c r="JMG160" s="860"/>
      <c r="JMH160" s="860"/>
      <c r="JMI160" s="860"/>
      <c r="JMJ160" s="860"/>
      <c r="JMK160" s="860"/>
      <c r="JML160" s="860"/>
      <c r="JMM160" s="860"/>
      <c r="JMN160" s="860"/>
      <c r="JMO160" s="860"/>
      <c r="JMP160" s="860"/>
      <c r="JMQ160" s="860"/>
      <c r="JMR160" s="860"/>
      <c r="JMS160" s="860"/>
      <c r="JMT160" s="860"/>
      <c r="JMU160" s="860"/>
      <c r="JMV160" s="860"/>
      <c r="JMW160" s="860"/>
      <c r="JMX160" s="860"/>
      <c r="JMY160" s="860"/>
      <c r="JMZ160" s="860"/>
      <c r="JNA160" s="860"/>
      <c r="JNB160" s="860"/>
      <c r="JNC160" s="860"/>
      <c r="JND160" s="860"/>
      <c r="JNE160" s="860"/>
      <c r="JNF160" s="860"/>
      <c r="JNG160" s="860"/>
      <c r="JNH160" s="860"/>
      <c r="JNI160" s="860"/>
      <c r="JNJ160" s="860"/>
      <c r="JNK160" s="860"/>
      <c r="JNL160" s="860"/>
      <c r="JNM160" s="860"/>
      <c r="JNN160" s="860"/>
      <c r="JNO160" s="860"/>
      <c r="JNP160" s="860"/>
      <c r="JNQ160" s="860"/>
      <c r="JNR160" s="860"/>
      <c r="JNS160" s="860"/>
      <c r="JNT160" s="860"/>
      <c r="JNU160" s="860"/>
      <c r="JNV160" s="860"/>
      <c r="JNW160" s="860"/>
      <c r="JNX160" s="860"/>
      <c r="JNY160" s="860"/>
      <c r="JNZ160" s="860"/>
      <c r="JOA160" s="860"/>
      <c r="JOB160" s="860"/>
      <c r="JOC160" s="860"/>
      <c r="JOD160" s="860"/>
      <c r="JOE160" s="860"/>
      <c r="JOF160" s="860"/>
      <c r="JOG160" s="860"/>
      <c r="JOH160" s="860"/>
      <c r="JOI160" s="860"/>
      <c r="JOJ160" s="860"/>
      <c r="JOK160" s="860"/>
      <c r="JOL160" s="860"/>
      <c r="JOM160" s="860"/>
      <c r="JON160" s="860"/>
      <c r="JOO160" s="860"/>
      <c r="JOP160" s="860"/>
      <c r="JOQ160" s="860"/>
      <c r="JOR160" s="860"/>
      <c r="JOS160" s="860"/>
      <c r="JOT160" s="860"/>
      <c r="JOU160" s="860"/>
      <c r="JOV160" s="860"/>
      <c r="JOW160" s="860"/>
      <c r="JOX160" s="860"/>
      <c r="JOY160" s="860"/>
      <c r="JOZ160" s="860"/>
      <c r="JPA160" s="860"/>
      <c r="JPB160" s="860"/>
      <c r="JPC160" s="860"/>
      <c r="JPD160" s="860"/>
      <c r="JPE160" s="860"/>
      <c r="JPF160" s="860"/>
      <c r="JPG160" s="860"/>
      <c r="JPH160" s="860"/>
      <c r="JPI160" s="860"/>
      <c r="JPJ160" s="860"/>
      <c r="JPK160" s="860"/>
      <c r="JPL160" s="860"/>
      <c r="JPM160" s="860"/>
      <c r="JPN160" s="860"/>
      <c r="JPO160" s="860"/>
      <c r="JPP160" s="860"/>
      <c r="JPQ160" s="860"/>
      <c r="JPR160" s="860"/>
      <c r="JPS160" s="860"/>
      <c r="JPT160" s="860"/>
      <c r="JPU160" s="860"/>
      <c r="JPV160" s="860"/>
      <c r="JPW160" s="860"/>
      <c r="JPX160" s="860"/>
      <c r="JPY160" s="860"/>
      <c r="JPZ160" s="860"/>
      <c r="JQA160" s="860"/>
      <c r="JQB160" s="860"/>
      <c r="JQC160" s="860"/>
      <c r="JQD160" s="860"/>
      <c r="JQE160" s="860"/>
      <c r="JQF160" s="860"/>
      <c r="JQG160" s="860"/>
      <c r="JQH160" s="860"/>
      <c r="JQI160" s="860"/>
      <c r="JQJ160" s="860"/>
      <c r="JQK160" s="860"/>
      <c r="JQL160" s="860"/>
      <c r="JQM160" s="860"/>
      <c r="JQN160" s="860"/>
      <c r="JQO160" s="860"/>
      <c r="JQP160" s="860"/>
      <c r="JQQ160" s="860"/>
      <c r="JQR160" s="860"/>
      <c r="JQS160" s="860"/>
      <c r="JQT160" s="860"/>
      <c r="JQU160" s="860"/>
      <c r="JQV160" s="860"/>
      <c r="JQW160" s="860"/>
      <c r="JQX160" s="860"/>
      <c r="JQY160" s="860"/>
      <c r="JQZ160" s="860"/>
      <c r="JRA160" s="860"/>
      <c r="JRB160" s="860"/>
      <c r="JRC160" s="860"/>
      <c r="JRD160" s="860"/>
      <c r="JRE160" s="860"/>
      <c r="JRF160" s="860"/>
      <c r="JRG160" s="860"/>
      <c r="JRH160" s="860"/>
      <c r="JRI160" s="860"/>
      <c r="JRJ160" s="860"/>
      <c r="JRK160" s="860"/>
      <c r="JRL160" s="860"/>
      <c r="JRM160" s="860"/>
      <c r="JRN160" s="860"/>
      <c r="JRO160" s="860"/>
      <c r="JRP160" s="860"/>
      <c r="JRQ160" s="860"/>
      <c r="JRR160" s="860"/>
      <c r="JRS160" s="860"/>
      <c r="JRT160" s="860"/>
      <c r="JRU160" s="860"/>
      <c r="JRV160" s="860"/>
      <c r="JRW160" s="860"/>
      <c r="JRX160" s="860"/>
      <c r="JRY160" s="860"/>
      <c r="JRZ160" s="860"/>
      <c r="JSA160" s="860"/>
      <c r="JSB160" s="860"/>
      <c r="JSC160" s="860"/>
      <c r="JSD160" s="860"/>
      <c r="JSE160" s="860"/>
      <c r="JSF160" s="860"/>
      <c r="JSG160" s="860"/>
      <c r="JSH160" s="860"/>
      <c r="JSI160" s="860"/>
      <c r="JSJ160" s="860"/>
      <c r="JSK160" s="860"/>
      <c r="JSL160" s="860"/>
      <c r="JSM160" s="860"/>
      <c r="JSN160" s="860"/>
      <c r="JSO160" s="860"/>
      <c r="JSP160" s="860"/>
      <c r="JSQ160" s="860"/>
      <c r="JSR160" s="860"/>
      <c r="JSS160" s="860"/>
      <c r="JST160" s="860"/>
      <c r="JSU160" s="860"/>
      <c r="JSV160" s="860"/>
      <c r="JSW160" s="860"/>
      <c r="JSX160" s="860"/>
      <c r="JSY160" s="860"/>
      <c r="JSZ160" s="860"/>
      <c r="JTA160" s="860"/>
      <c r="JTB160" s="860"/>
      <c r="JTC160" s="860"/>
      <c r="JTD160" s="860"/>
      <c r="JTE160" s="860"/>
      <c r="JTF160" s="860"/>
      <c r="JTG160" s="860"/>
      <c r="JTH160" s="860"/>
      <c r="JTI160" s="860"/>
      <c r="JTJ160" s="860"/>
      <c r="JTK160" s="860"/>
      <c r="JTL160" s="860"/>
      <c r="JTM160" s="860"/>
      <c r="JTN160" s="860"/>
      <c r="JTO160" s="860"/>
      <c r="JTP160" s="860"/>
      <c r="JTQ160" s="860"/>
      <c r="JTR160" s="860"/>
      <c r="JTS160" s="860"/>
      <c r="JTT160" s="860"/>
      <c r="JTU160" s="860"/>
      <c r="JTV160" s="860"/>
      <c r="JTW160" s="860"/>
      <c r="JTX160" s="860"/>
      <c r="JTY160" s="860"/>
      <c r="JTZ160" s="860"/>
      <c r="JUA160" s="860"/>
      <c r="JUB160" s="860"/>
      <c r="JUC160" s="860"/>
      <c r="JUD160" s="860"/>
      <c r="JUE160" s="860"/>
      <c r="JUF160" s="860"/>
      <c r="JUG160" s="860"/>
      <c r="JUH160" s="860"/>
      <c r="JUI160" s="860"/>
      <c r="JUJ160" s="860"/>
      <c r="JUK160" s="860"/>
      <c r="JUL160" s="860"/>
      <c r="JUM160" s="860"/>
      <c r="JUN160" s="860"/>
      <c r="JUO160" s="860"/>
      <c r="JUP160" s="860"/>
      <c r="JUQ160" s="860"/>
      <c r="JUR160" s="860"/>
      <c r="JUS160" s="860"/>
      <c r="JUT160" s="860"/>
      <c r="JUU160" s="860"/>
      <c r="JUV160" s="860"/>
      <c r="JUW160" s="860"/>
      <c r="JUX160" s="860"/>
      <c r="JUY160" s="860"/>
      <c r="JUZ160" s="860"/>
      <c r="JVA160" s="860"/>
      <c r="JVB160" s="860"/>
      <c r="JVC160" s="860"/>
      <c r="JVD160" s="860"/>
      <c r="JVE160" s="860"/>
      <c r="JVF160" s="860"/>
      <c r="JVG160" s="860"/>
      <c r="JVH160" s="860"/>
      <c r="JVI160" s="860"/>
      <c r="JVJ160" s="860"/>
      <c r="JVK160" s="860"/>
      <c r="JVL160" s="860"/>
      <c r="JVM160" s="860"/>
      <c r="JVN160" s="860"/>
      <c r="JVO160" s="860"/>
      <c r="JVP160" s="860"/>
      <c r="JVQ160" s="860"/>
      <c r="JVR160" s="860"/>
      <c r="JVS160" s="860"/>
      <c r="JVT160" s="860"/>
      <c r="JVU160" s="860"/>
      <c r="JVV160" s="860"/>
      <c r="JVW160" s="860"/>
      <c r="JVX160" s="860"/>
      <c r="JVY160" s="860"/>
      <c r="JVZ160" s="860"/>
      <c r="JWA160" s="860"/>
      <c r="JWB160" s="860"/>
      <c r="JWC160" s="860"/>
      <c r="JWD160" s="860"/>
      <c r="JWE160" s="860"/>
      <c r="JWF160" s="860"/>
      <c r="JWG160" s="860"/>
      <c r="JWH160" s="860"/>
      <c r="JWI160" s="860"/>
      <c r="JWJ160" s="860"/>
      <c r="JWK160" s="860"/>
      <c r="JWL160" s="860"/>
      <c r="JWM160" s="860"/>
      <c r="JWN160" s="860"/>
      <c r="JWO160" s="860"/>
      <c r="JWP160" s="860"/>
      <c r="JWQ160" s="860"/>
      <c r="JWR160" s="860"/>
      <c r="JWS160" s="860"/>
      <c r="JWT160" s="860"/>
      <c r="JWU160" s="860"/>
      <c r="JWV160" s="860"/>
      <c r="JWW160" s="860"/>
      <c r="JWX160" s="860"/>
      <c r="JWY160" s="860"/>
      <c r="JWZ160" s="860"/>
      <c r="JXA160" s="860"/>
      <c r="JXB160" s="860"/>
      <c r="JXC160" s="860"/>
      <c r="JXD160" s="860"/>
      <c r="JXE160" s="860"/>
      <c r="JXF160" s="860"/>
      <c r="JXG160" s="860"/>
      <c r="JXH160" s="860"/>
      <c r="JXI160" s="860"/>
      <c r="JXJ160" s="860"/>
      <c r="JXK160" s="860"/>
      <c r="JXL160" s="860"/>
      <c r="JXM160" s="860"/>
      <c r="JXN160" s="860"/>
      <c r="JXO160" s="860"/>
      <c r="JXP160" s="860"/>
      <c r="JXQ160" s="860"/>
      <c r="JXR160" s="860"/>
      <c r="JXS160" s="860"/>
      <c r="JXT160" s="860"/>
      <c r="JXU160" s="860"/>
      <c r="JXV160" s="860"/>
      <c r="JXW160" s="860"/>
      <c r="JXX160" s="860"/>
      <c r="JXY160" s="860"/>
      <c r="JXZ160" s="860"/>
      <c r="JYA160" s="860"/>
      <c r="JYB160" s="860"/>
      <c r="JYC160" s="860"/>
      <c r="JYD160" s="860"/>
      <c r="JYE160" s="860"/>
      <c r="JYF160" s="860"/>
      <c r="JYG160" s="860"/>
      <c r="JYH160" s="860"/>
      <c r="JYI160" s="860"/>
      <c r="JYJ160" s="860"/>
      <c r="JYK160" s="860"/>
      <c r="JYL160" s="860"/>
      <c r="JYM160" s="860"/>
      <c r="JYN160" s="860"/>
      <c r="JYO160" s="860"/>
      <c r="JYP160" s="860"/>
      <c r="JYQ160" s="860"/>
      <c r="JYR160" s="860"/>
      <c r="JYS160" s="860"/>
      <c r="JYT160" s="860"/>
      <c r="JYU160" s="860"/>
      <c r="JYV160" s="860"/>
      <c r="JYW160" s="860"/>
      <c r="JYX160" s="860"/>
      <c r="JYY160" s="860"/>
      <c r="JYZ160" s="860"/>
      <c r="JZA160" s="860"/>
      <c r="JZB160" s="860"/>
      <c r="JZC160" s="860"/>
      <c r="JZD160" s="860"/>
      <c r="JZE160" s="860"/>
      <c r="JZF160" s="860"/>
      <c r="JZG160" s="860"/>
      <c r="JZH160" s="860"/>
      <c r="JZI160" s="860"/>
      <c r="JZJ160" s="860"/>
      <c r="JZK160" s="860"/>
      <c r="JZL160" s="860"/>
      <c r="JZM160" s="860"/>
      <c r="JZN160" s="860"/>
      <c r="JZO160" s="860"/>
      <c r="JZP160" s="860"/>
      <c r="JZQ160" s="860"/>
      <c r="JZR160" s="860"/>
      <c r="JZS160" s="860"/>
      <c r="JZT160" s="860"/>
      <c r="JZU160" s="860"/>
      <c r="JZV160" s="860"/>
      <c r="JZW160" s="860"/>
      <c r="JZX160" s="860"/>
      <c r="JZY160" s="860"/>
      <c r="JZZ160" s="860"/>
      <c r="KAA160" s="860"/>
      <c r="KAB160" s="860"/>
      <c r="KAC160" s="860"/>
      <c r="KAD160" s="860"/>
      <c r="KAE160" s="860"/>
      <c r="KAF160" s="860"/>
      <c r="KAG160" s="860"/>
      <c r="KAH160" s="860"/>
      <c r="KAI160" s="860"/>
      <c r="KAJ160" s="860"/>
      <c r="KAK160" s="860"/>
      <c r="KAL160" s="860"/>
      <c r="KAM160" s="860"/>
      <c r="KAN160" s="860"/>
      <c r="KAO160" s="860"/>
      <c r="KAP160" s="860"/>
      <c r="KAQ160" s="860"/>
      <c r="KAR160" s="860"/>
      <c r="KAS160" s="860"/>
      <c r="KAT160" s="860"/>
      <c r="KAU160" s="860"/>
      <c r="KAV160" s="860"/>
      <c r="KAW160" s="860"/>
      <c r="KAX160" s="860"/>
      <c r="KAY160" s="860"/>
      <c r="KAZ160" s="860"/>
      <c r="KBA160" s="860"/>
      <c r="KBB160" s="860"/>
      <c r="KBC160" s="860"/>
      <c r="KBD160" s="860"/>
      <c r="KBE160" s="860"/>
      <c r="KBF160" s="860"/>
      <c r="KBG160" s="860"/>
      <c r="KBH160" s="860"/>
      <c r="KBI160" s="860"/>
      <c r="KBJ160" s="860"/>
      <c r="KBK160" s="860"/>
      <c r="KBL160" s="860"/>
      <c r="KBM160" s="860"/>
      <c r="KBN160" s="860"/>
      <c r="KBO160" s="860"/>
      <c r="KBP160" s="860"/>
      <c r="KBQ160" s="860"/>
      <c r="KBR160" s="860"/>
      <c r="KBS160" s="860"/>
      <c r="KBT160" s="860"/>
      <c r="KBU160" s="860"/>
      <c r="KBV160" s="860"/>
      <c r="KBW160" s="860"/>
      <c r="KBX160" s="860"/>
      <c r="KBY160" s="860"/>
      <c r="KBZ160" s="860"/>
      <c r="KCA160" s="860"/>
      <c r="KCB160" s="860"/>
      <c r="KCC160" s="860"/>
      <c r="KCD160" s="860"/>
      <c r="KCE160" s="860"/>
      <c r="KCF160" s="860"/>
      <c r="KCG160" s="860"/>
      <c r="KCH160" s="860"/>
      <c r="KCI160" s="860"/>
      <c r="KCJ160" s="860"/>
      <c r="KCK160" s="860"/>
      <c r="KCL160" s="860"/>
      <c r="KCM160" s="860"/>
      <c r="KCN160" s="860"/>
      <c r="KCO160" s="860"/>
      <c r="KCP160" s="860"/>
      <c r="KCQ160" s="860"/>
      <c r="KCR160" s="860"/>
      <c r="KCS160" s="860"/>
      <c r="KCT160" s="860"/>
      <c r="KCU160" s="860"/>
      <c r="KCV160" s="860"/>
      <c r="KCW160" s="860"/>
      <c r="KCX160" s="860"/>
      <c r="KCY160" s="860"/>
      <c r="KCZ160" s="860"/>
      <c r="KDA160" s="860"/>
      <c r="KDB160" s="860"/>
      <c r="KDC160" s="860"/>
      <c r="KDD160" s="860"/>
      <c r="KDE160" s="860"/>
      <c r="KDF160" s="860"/>
      <c r="KDG160" s="860"/>
      <c r="KDH160" s="860"/>
      <c r="KDI160" s="860"/>
      <c r="KDJ160" s="860"/>
      <c r="KDK160" s="860"/>
      <c r="KDL160" s="860"/>
      <c r="KDM160" s="860"/>
      <c r="KDN160" s="860"/>
      <c r="KDO160" s="860"/>
      <c r="KDP160" s="860"/>
      <c r="KDQ160" s="860"/>
      <c r="KDR160" s="860"/>
      <c r="KDS160" s="860"/>
      <c r="KDT160" s="860"/>
      <c r="KDU160" s="860"/>
      <c r="KDV160" s="860"/>
      <c r="KDW160" s="860"/>
      <c r="KDX160" s="860"/>
      <c r="KDY160" s="860"/>
      <c r="KDZ160" s="860"/>
      <c r="KEA160" s="860"/>
      <c r="KEB160" s="860"/>
      <c r="KEC160" s="860"/>
      <c r="KED160" s="860"/>
      <c r="KEE160" s="860"/>
      <c r="KEF160" s="860"/>
      <c r="KEG160" s="860"/>
      <c r="KEH160" s="860"/>
      <c r="KEI160" s="860"/>
      <c r="KEJ160" s="860"/>
      <c r="KEK160" s="860"/>
      <c r="KEL160" s="860"/>
      <c r="KEM160" s="860"/>
      <c r="KEN160" s="860"/>
      <c r="KEO160" s="860"/>
      <c r="KEP160" s="860"/>
      <c r="KEQ160" s="860"/>
      <c r="KER160" s="860"/>
      <c r="KES160" s="860"/>
      <c r="KET160" s="860"/>
      <c r="KEU160" s="860"/>
      <c r="KEV160" s="860"/>
      <c r="KEW160" s="860"/>
      <c r="KEX160" s="860"/>
      <c r="KEY160" s="860"/>
      <c r="KEZ160" s="860"/>
      <c r="KFA160" s="860"/>
      <c r="KFB160" s="860"/>
      <c r="KFC160" s="860"/>
      <c r="KFD160" s="860"/>
      <c r="KFE160" s="860"/>
      <c r="KFF160" s="860"/>
      <c r="KFG160" s="860"/>
      <c r="KFH160" s="860"/>
      <c r="KFI160" s="860"/>
      <c r="KFJ160" s="860"/>
      <c r="KFK160" s="860"/>
      <c r="KFL160" s="860"/>
      <c r="KFM160" s="860"/>
      <c r="KFN160" s="860"/>
      <c r="KFO160" s="860"/>
      <c r="KFP160" s="860"/>
      <c r="KFQ160" s="860"/>
      <c r="KFR160" s="860"/>
      <c r="KFS160" s="860"/>
      <c r="KFT160" s="860"/>
      <c r="KFU160" s="860"/>
      <c r="KFV160" s="860"/>
      <c r="KFW160" s="860"/>
      <c r="KFX160" s="860"/>
      <c r="KFY160" s="860"/>
      <c r="KFZ160" s="860"/>
      <c r="KGA160" s="860"/>
      <c r="KGB160" s="860"/>
      <c r="KGC160" s="860"/>
      <c r="KGD160" s="860"/>
      <c r="KGE160" s="860"/>
      <c r="KGF160" s="860"/>
      <c r="KGG160" s="860"/>
      <c r="KGH160" s="860"/>
      <c r="KGI160" s="860"/>
      <c r="KGJ160" s="860"/>
      <c r="KGK160" s="860"/>
      <c r="KGL160" s="860"/>
      <c r="KGM160" s="860"/>
      <c r="KGN160" s="860"/>
      <c r="KGO160" s="860"/>
      <c r="KGP160" s="860"/>
      <c r="KGQ160" s="860"/>
      <c r="KGR160" s="860"/>
      <c r="KGS160" s="860"/>
      <c r="KGT160" s="860"/>
      <c r="KGU160" s="860"/>
      <c r="KGV160" s="860"/>
      <c r="KGW160" s="860"/>
      <c r="KGX160" s="860"/>
      <c r="KGY160" s="860"/>
      <c r="KGZ160" s="860"/>
      <c r="KHA160" s="860"/>
      <c r="KHB160" s="860"/>
      <c r="KHC160" s="860"/>
      <c r="KHD160" s="860"/>
      <c r="KHE160" s="860"/>
      <c r="KHF160" s="860"/>
      <c r="KHG160" s="860"/>
      <c r="KHH160" s="860"/>
      <c r="KHI160" s="860"/>
      <c r="KHJ160" s="860"/>
      <c r="KHK160" s="860"/>
      <c r="KHL160" s="860"/>
      <c r="KHM160" s="860"/>
      <c r="KHN160" s="860"/>
      <c r="KHO160" s="860"/>
      <c r="KHP160" s="860"/>
      <c r="KHQ160" s="860"/>
      <c r="KHR160" s="860"/>
      <c r="KHS160" s="860"/>
      <c r="KHT160" s="860"/>
      <c r="KHU160" s="860"/>
      <c r="KHV160" s="860"/>
      <c r="KHW160" s="860"/>
      <c r="KHX160" s="860"/>
      <c r="KHY160" s="860"/>
      <c r="KHZ160" s="860"/>
      <c r="KIA160" s="860"/>
      <c r="KIB160" s="860"/>
      <c r="KIC160" s="860"/>
      <c r="KID160" s="860"/>
      <c r="KIE160" s="860"/>
      <c r="KIF160" s="860"/>
      <c r="KIG160" s="860"/>
      <c r="KIH160" s="860"/>
      <c r="KII160" s="860"/>
      <c r="KIJ160" s="860"/>
      <c r="KIK160" s="860"/>
      <c r="KIL160" s="860"/>
      <c r="KIM160" s="860"/>
      <c r="KIN160" s="860"/>
      <c r="KIO160" s="860"/>
      <c r="KIP160" s="860"/>
      <c r="KIQ160" s="860"/>
      <c r="KIR160" s="860"/>
      <c r="KIS160" s="860"/>
      <c r="KIT160" s="860"/>
      <c r="KIU160" s="860"/>
      <c r="KIV160" s="860"/>
      <c r="KIW160" s="860"/>
      <c r="KIX160" s="860"/>
      <c r="KIY160" s="860"/>
      <c r="KIZ160" s="860"/>
      <c r="KJA160" s="860"/>
      <c r="KJB160" s="860"/>
      <c r="KJC160" s="860"/>
      <c r="KJD160" s="860"/>
      <c r="KJE160" s="860"/>
      <c r="KJF160" s="860"/>
      <c r="KJG160" s="860"/>
      <c r="KJH160" s="860"/>
      <c r="KJI160" s="860"/>
      <c r="KJJ160" s="860"/>
      <c r="KJK160" s="860"/>
      <c r="KJL160" s="860"/>
      <c r="KJM160" s="860"/>
      <c r="KJN160" s="860"/>
      <c r="KJO160" s="860"/>
      <c r="KJP160" s="860"/>
      <c r="KJQ160" s="860"/>
      <c r="KJR160" s="860"/>
      <c r="KJS160" s="860"/>
      <c r="KJT160" s="860"/>
      <c r="KJU160" s="860"/>
      <c r="KJV160" s="860"/>
      <c r="KJW160" s="860"/>
      <c r="KJX160" s="860"/>
      <c r="KJY160" s="860"/>
      <c r="KJZ160" s="860"/>
      <c r="KKA160" s="860"/>
      <c r="KKB160" s="860"/>
      <c r="KKC160" s="860"/>
      <c r="KKD160" s="860"/>
      <c r="KKE160" s="860"/>
      <c r="KKF160" s="860"/>
      <c r="KKG160" s="860"/>
      <c r="KKH160" s="860"/>
      <c r="KKI160" s="860"/>
      <c r="KKJ160" s="860"/>
      <c r="KKK160" s="860"/>
      <c r="KKL160" s="860"/>
      <c r="KKM160" s="860"/>
      <c r="KKN160" s="860"/>
      <c r="KKO160" s="860"/>
      <c r="KKP160" s="860"/>
      <c r="KKQ160" s="860"/>
      <c r="KKR160" s="860"/>
      <c r="KKS160" s="860"/>
      <c r="KKT160" s="860"/>
      <c r="KKU160" s="860"/>
      <c r="KKV160" s="860"/>
      <c r="KKW160" s="860"/>
      <c r="KKX160" s="860"/>
      <c r="KKY160" s="860"/>
      <c r="KKZ160" s="860"/>
      <c r="KLA160" s="860"/>
      <c r="KLB160" s="860"/>
      <c r="KLC160" s="860"/>
      <c r="KLD160" s="860"/>
      <c r="KLE160" s="860"/>
      <c r="KLF160" s="860"/>
      <c r="KLG160" s="860"/>
      <c r="KLH160" s="860"/>
      <c r="KLI160" s="860"/>
      <c r="KLJ160" s="860"/>
      <c r="KLK160" s="860"/>
      <c r="KLL160" s="860"/>
      <c r="KLM160" s="860"/>
      <c r="KLN160" s="860"/>
      <c r="KLO160" s="860"/>
      <c r="KLP160" s="860"/>
      <c r="KLQ160" s="860"/>
      <c r="KLR160" s="860"/>
      <c r="KLS160" s="860"/>
      <c r="KLT160" s="860"/>
      <c r="KLU160" s="860"/>
      <c r="KLV160" s="860"/>
      <c r="KLW160" s="860"/>
      <c r="KLX160" s="860"/>
      <c r="KLY160" s="860"/>
      <c r="KLZ160" s="860"/>
      <c r="KMA160" s="860"/>
      <c r="KMB160" s="860"/>
      <c r="KMC160" s="860"/>
      <c r="KMD160" s="860"/>
      <c r="KME160" s="860"/>
      <c r="KMF160" s="860"/>
      <c r="KMG160" s="860"/>
      <c r="KMH160" s="860"/>
      <c r="KMI160" s="860"/>
      <c r="KMJ160" s="860"/>
      <c r="KMK160" s="860"/>
      <c r="KML160" s="860"/>
      <c r="KMM160" s="860"/>
      <c r="KMN160" s="860"/>
      <c r="KMO160" s="860"/>
      <c r="KMP160" s="860"/>
      <c r="KMQ160" s="860"/>
      <c r="KMR160" s="860"/>
      <c r="KMS160" s="860"/>
      <c r="KMT160" s="860"/>
      <c r="KMU160" s="860"/>
      <c r="KMV160" s="860"/>
      <c r="KMW160" s="860"/>
      <c r="KMX160" s="860"/>
      <c r="KMY160" s="860"/>
      <c r="KMZ160" s="860"/>
      <c r="KNA160" s="860"/>
      <c r="KNB160" s="860"/>
      <c r="KNC160" s="860"/>
      <c r="KND160" s="860"/>
      <c r="KNE160" s="860"/>
      <c r="KNF160" s="860"/>
      <c r="KNG160" s="860"/>
      <c r="KNH160" s="860"/>
      <c r="KNI160" s="860"/>
      <c r="KNJ160" s="860"/>
      <c r="KNK160" s="860"/>
      <c r="KNL160" s="860"/>
      <c r="KNM160" s="860"/>
      <c r="KNN160" s="860"/>
      <c r="KNO160" s="860"/>
      <c r="KNP160" s="860"/>
      <c r="KNQ160" s="860"/>
      <c r="KNR160" s="860"/>
      <c r="KNS160" s="860"/>
      <c r="KNT160" s="860"/>
      <c r="KNU160" s="860"/>
      <c r="KNV160" s="860"/>
      <c r="KNW160" s="860"/>
      <c r="KNX160" s="860"/>
      <c r="KNY160" s="860"/>
      <c r="KNZ160" s="860"/>
      <c r="KOA160" s="860"/>
      <c r="KOB160" s="860"/>
      <c r="KOC160" s="860"/>
      <c r="KOD160" s="860"/>
      <c r="KOE160" s="860"/>
      <c r="KOF160" s="860"/>
      <c r="KOG160" s="860"/>
      <c r="KOH160" s="860"/>
      <c r="KOI160" s="860"/>
      <c r="KOJ160" s="860"/>
      <c r="KOK160" s="860"/>
      <c r="KOL160" s="860"/>
      <c r="KOM160" s="860"/>
      <c r="KON160" s="860"/>
      <c r="KOO160" s="860"/>
      <c r="KOP160" s="860"/>
      <c r="KOQ160" s="860"/>
      <c r="KOR160" s="860"/>
      <c r="KOS160" s="860"/>
      <c r="KOT160" s="860"/>
      <c r="KOU160" s="860"/>
      <c r="KOV160" s="860"/>
      <c r="KOW160" s="860"/>
      <c r="KOX160" s="860"/>
      <c r="KOY160" s="860"/>
      <c r="KOZ160" s="860"/>
      <c r="KPA160" s="860"/>
      <c r="KPB160" s="860"/>
      <c r="KPC160" s="860"/>
      <c r="KPD160" s="860"/>
      <c r="KPE160" s="860"/>
      <c r="KPF160" s="860"/>
      <c r="KPG160" s="860"/>
      <c r="KPH160" s="860"/>
      <c r="KPI160" s="860"/>
      <c r="KPJ160" s="860"/>
      <c r="KPK160" s="860"/>
      <c r="KPL160" s="860"/>
      <c r="KPM160" s="860"/>
      <c r="KPN160" s="860"/>
      <c r="KPO160" s="860"/>
      <c r="KPP160" s="860"/>
      <c r="KPQ160" s="860"/>
      <c r="KPR160" s="860"/>
      <c r="KPS160" s="860"/>
      <c r="KPT160" s="860"/>
      <c r="KPU160" s="860"/>
      <c r="KPV160" s="860"/>
      <c r="KPW160" s="860"/>
      <c r="KPX160" s="860"/>
      <c r="KPY160" s="860"/>
      <c r="KPZ160" s="860"/>
      <c r="KQA160" s="860"/>
      <c r="KQB160" s="860"/>
      <c r="KQC160" s="860"/>
      <c r="KQD160" s="860"/>
      <c r="KQE160" s="860"/>
      <c r="KQF160" s="860"/>
      <c r="KQG160" s="860"/>
      <c r="KQH160" s="860"/>
      <c r="KQI160" s="860"/>
      <c r="KQJ160" s="860"/>
      <c r="KQK160" s="860"/>
      <c r="KQL160" s="860"/>
      <c r="KQM160" s="860"/>
      <c r="KQN160" s="860"/>
      <c r="KQO160" s="860"/>
      <c r="KQP160" s="860"/>
      <c r="KQQ160" s="860"/>
      <c r="KQR160" s="860"/>
      <c r="KQS160" s="860"/>
      <c r="KQT160" s="860"/>
      <c r="KQU160" s="860"/>
      <c r="KQV160" s="860"/>
      <c r="KQW160" s="860"/>
      <c r="KQX160" s="860"/>
      <c r="KQY160" s="860"/>
      <c r="KQZ160" s="860"/>
      <c r="KRA160" s="860"/>
      <c r="KRB160" s="860"/>
      <c r="KRC160" s="860"/>
      <c r="KRD160" s="860"/>
      <c r="KRE160" s="860"/>
      <c r="KRF160" s="860"/>
      <c r="KRG160" s="860"/>
      <c r="KRH160" s="860"/>
      <c r="KRI160" s="860"/>
      <c r="KRJ160" s="860"/>
      <c r="KRK160" s="860"/>
      <c r="KRL160" s="860"/>
      <c r="KRM160" s="860"/>
      <c r="KRN160" s="860"/>
      <c r="KRO160" s="860"/>
      <c r="KRP160" s="860"/>
      <c r="KRQ160" s="860"/>
      <c r="KRR160" s="860"/>
      <c r="KRS160" s="860"/>
      <c r="KRT160" s="860"/>
      <c r="KRU160" s="860"/>
      <c r="KRV160" s="860"/>
      <c r="KRW160" s="860"/>
      <c r="KRX160" s="860"/>
      <c r="KRY160" s="860"/>
      <c r="KRZ160" s="860"/>
      <c r="KSA160" s="860"/>
      <c r="KSB160" s="860"/>
      <c r="KSC160" s="860"/>
      <c r="KSD160" s="860"/>
      <c r="KSE160" s="860"/>
      <c r="KSF160" s="860"/>
      <c r="KSG160" s="860"/>
      <c r="KSH160" s="860"/>
      <c r="KSI160" s="860"/>
      <c r="KSJ160" s="860"/>
      <c r="KSK160" s="860"/>
      <c r="KSL160" s="860"/>
      <c r="KSM160" s="860"/>
      <c r="KSN160" s="860"/>
      <c r="KSO160" s="860"/>
      <c r="KSP160" s="860"/>
      <c r="KSQ160" s="860"/>
      <c r="KSR160" s="860"/>
      <c r="KSS160" s="860"/>
      <c r="KST160" s="860"/>
      <c r="KSU160" s="860"/>
      <c r="KSV160" s="860"/>
      <c r="KSW160" s="860"/>
      <c r="KSX160" s="860"/>
      <c r="KSY160" s="860"/>
      <c r="KSZ160" s="860"/>
      <c r="KTA160" s="860"/>
      <c r="KTB160" s="860"/>
      <c r="KTC160" s="860"/>
      <c r="KTD160" s="860"/>
      <c r="KTE160" s="860"/>
      <c r="KTF160" s="860"/>
      <c r="KTG160" s="860"/>
      <c r="KTH160" s="860"/>
      <c r="KTI160" s="860"/>
      <c r="KTJ160" s="860"/>
      <c r="KTK160" s="860"/>
      <c r="KTL160" s="860"/>
      <c r="KTM160" s="860"/>
      <c r="KTN160" s="860"/>
      <c r="KTO160" s="860"/>
      <c r="KTP160" s="860"/>
      <c r="KTQ160" s="860"/>
      <c r="KTR160" s="860"/>
      <c r="KTS160" s="860"/>
      <c r="KTT160" s="860"/>
      <c r="KTU160" s="860"/>
      <c r="KTV160" s="860"/>
      <c r="KTW160" s="860"/>
      <c r="KTX160" s="860"/>
      <c r="KTY160" s="860"/>
      <c r="KTZ160" s="860"/>
      <c r="KUA160" s="860"/>
      <c r="KUB160" s="860"/>
      <c r="KUC160" s="860"/>
      <c r="KUD160" s="860"/>
      <c r="KUE160" s="860"/>
      <c r="KUF160" s="860"/>
      <c r="KUG160" s="860"/>
      <c r="KUH160" s="860"/>
      <c r="KUI160" s="860"/>
      <c r="KUJ160" s="860"/>
      <c r="KUK160" s="860"/>
      <c r="KUL160" s="860"/>
      <c r="KUM160" s="860"/>
      <c r="KUN160" s="860"/>
      <c r="KUO160" s="860"/>
      <c r="KUP160" s="860"/>
      <c r="KUQ160" s="860"/>
      <c r="KUR160" s="860"/>
      <c r="KUS160" s="860"/>
      <c r="KUT160" s="860"/>
      <c r="KUU160" s="860"/>
      <c r="KUV160" s="860"/>
      <c r="KUW160" s="860"/>
      <c r="KUX160" s="860"/>
      <c r="KUY160" s="860"/>
      <c r="KUZ160" s="860"/>
      <c r="KVA160" s="860"/>
      <c r="KVB160" s="860"/>
      <c r="KVC160" s="860"/>
      <c r="KVD160" s="860"/>
      <c r="KVE160" s="860"/>
      <c r="KVF160" s="860"/>
      <c r="KVG160" s="860"/>
      <c r="KVH160" s="860"/>
      <c r="KVI160" s="860"/>
      <c r="KVJ160" s="860"/>
      <c r="KVK160" s="860"/>
      <c r="KVL160" s="860"/>
      <c r="KVM160" s="860"/>
      <c r="KVN160" s="860"/>
      <c r="KVO160" s="860"/>
      <c r="KVP160" s="860"/>
      <c r="KVQ160" s="860"/>
      <c r="KVR160" s="860"/>
      <c r="KVS160" s="860"/>
      <c r="KVT160" s="860"/>
      <c r="KVU160" s="860"/>
      <c r="KVV160" s="860"/>
      <c r="KVW160" s="860"/>
      <c r="KVX160" s="860"/>
      <c r="KVY160" s="860"/>
      <c r="KVZ160" s="860"/>
      <c r="KWA160" s="860"/>
      <c r="KWB160" s="860"/>
      <c r="KWC160" s="860"/>
      <c r="KWD160" s="860"/>
      <c r="KWE160" s="860"/>
      <c r="KWF160" s="860"/>
      <c r="KWG160" s="860"/>
      <c r="KWH160" s="860"/>
      <c r="KWI160" s="860"/>
      <c r="KWJ160" s="860"/>
      <c r="KWK160" s="860"/>
      <c r="KWL160" s="860"/>
      <c r="KWM160" s="860"/>
      <c r="KWN160" s="860"/>
      <c r="KWO160" s="860"/>
      <c r="KWP160" s="860"/>
      <c r="KWQ160" s="860"/>
      <c r="KWR160" s="860"/>
      <c r="KWS160" s="860"/>
      <c r="KWT160" s="860"/>
      <c r="KWU160" s="860"/>
      <c r="KWV160" s="860"/>
      <c r="KWW160" s="860"/>
      <c r="KWX160" s="860"/>
      <c r="KWY160" s="860"/>
      <c r="KWZ160" s="860"/>
      <c r="KXA160" s="860"/>
      <c r="KXB160" s="860"/>
      <c r="KXC160" s="860"/>
      <c r="KXD160" s="860"/>
      <c r="KXE160" s="860"/>
      <c r="KXF160" s="860"/>
      <c r="KXG160" s="860"/>
      <c r="KXH160" s="860"/>
      <c r="KXI160" s="860"/>
      <c r="KXJ160" s="860"/>
      <c r="KXK160" s="860"/>
      <c r="KXL160" s="860"/>
      <c r="KXM160" s="860"/>
      <c r="KXN160" s="860"/>
      <c r="KXO160" s="860"/>
      <c r="KXP160" s="860"/>
      <c r="KXQ160" s="860"/>
      <c r="KXR160" s="860"/>
      <c r="KXS160" s="860"/>
      <c r="KXT160" s="860"/>
      <c r="KXU160" s="860"/>
      <c r="KXV160" s="860"/>
      <c r="KXW160" s="860"/>
      <c r="KXX160" s="860"/>
      <c r="KXY160" s="860"/>
      <c r="KXZ160" s="860"/>
      <c r="KYA160" s="860"/>
      <c r="KYB160" s="860"/>
      <c r="KYC160" s="860"/>
      <c r="KYD160" s="860"/>
      <c r="KYE160" s="860"/>
      <c r="KYF160" s="860"/>
      <c r="KYG160" s="860"/>
      <c r="KYH160" s="860"/>
      <c r="KYI160" s="860"/>
      <c r="KYJ160" s="860"/>
      <c r="KYK160" s="860"/>
      <c r="KYL160" s="860"/>
      <c r="KYM160" s="860"/>
      <c r="KYN160" s="860"/>
      <c r="KYO160" s="860"/>
      <c r="KYP160" s="860"/>
      <c r="KYQ160" s="860"/>
      <c r="KYR160" s="860"/>
      <c r="KYS160" s="860"/>
      <c r="KYT160" s="860"/>
      <c r="KYU160" s="860"/>
      <c r="KYV160" s="860"/>
      <c r="KYW160" s="860"/>
      <c r="KYX160" s="860"/>
      <c r="KYY160" s="860"/>
      <c r="KYZ160" s="860"/>
      <c r="KZA160" s="860"/>
      <c r="KZB160" s="860"/>
      <c r="KZC160" s="860"/>
      <c r="KZD160" s="860"/>
      <c r="KZE160" s="860"/>
      <c r="KZF160" s="860"/>
      <c r="KZG160" s="860"/>
      <c r="KZH160" s="860"/>
      <c r="KZI160" s="860"/>
      <c r="KZJ160" s="860"/>
      <c r="KZK160" s="860"/>
      <c r="KZL160" s="860"/>
      <c r="KZM160" s="860"/>
      <c r="KZN160" s="860"/>
      <c r="KZO160" s="860"/>
      <c r="KZP160" s="860"/>
      <c r="KZQ160" s="860"/>
      <c r="KZR160" s="860"/>
      <c r="KZS160" s="860"/>
      <c r="KZT160" s="860"/>
      <c r="KZU160" s="860"/>
      <c r="KZV160" s="860"/>
      <c r="KZW160" s="860"/>
      <c r="KZX160" s="860"/>
      <c r="KZY160" s="860"/>
      <c r="KZZ160" s="860"/>
      <c r="LAA160" s="860"/>
      <c r="LAB160" s="860"/>
      <c r="LAC160" s="860"/>
      <c r="LAD160" s="860"/>
      <c r="LAE160" s="860"/>
      <c r="LAF160" s="860"/>
      <c r="LAG160" s="860"/>
      <c r="LAH160" s="860"/>
      <c r="LAI160" s="860"/>
      <c r="LAJ160" s="860"/>
      <c r="LAK160" s="860"/>
      <c r="LAL160" s="860"/>
      <c r="LAM160" s="860"/>
      <c r="LAN160" s="860"/>
      <c r="LAO160" s="860"/>
      <c r="LAP160" s="860"/>
      <c r="LAQ160" s="860"/>
      <c r="LAR160" s="860"/>
      <c r="LAS160" s="860"/>
      <c r="LAT160" s="860"/>
      <c r="LAU160" s="860"/>
      <c r="LAV160" s="860"/>
      <c r="LAW160" s="860"/>
      <c r="LAX160" s="860"/>
      <c r="LAY160" s="860"/>
      <c r="LAZ160" s="860"/>
      <c r="LBA160" s="860"/>
      <c r="LBB160" s="860"/>
      <c r="LBC160" s="860"/>
      <c r="LBD160" s="860"/>
      <c r="LBE160" s="860"/>
      <c r="LBF160" s="860"/>
      <c r="LBG160" s="860"/>
      <c r="LBH160" s="860"/>
      <c r="LBI160" s="860"/>
      <c r="LBJ160" s="860"/>
      <c r="LBK160" s="860"/>
      <c r="LBL160" s="860"/>
      <c r="LBM160" s="860"/>
      <c r="LBN160" s="860"/>
      <c r="LBO160" s="860"/>
      <c r="LBP160" s="860"/>
      <c r="LBQ160" s="860"/>
      <c r="LBR160" s="860"/>
      <c r="LBS160" s="860"/>
      <c r="LBT160" s="860"/>
      <c r="LBU160" s="860"/>
      <c r="LBV160" s="860"/>
      <c r="LBW160" s="860"/>
      <c r="LBX160" s="860"/>
      <c r="LBY160" s="860"/>
      <c r="LBZ160" s="860"/>
      <c r="LCA160" s="860"/>
      <c r="LCB160" s="860"/>
      <c r="LCC160" s="860"/>
      <c r="LCD160" s="860"/>
      <c r="LCE160" s="860"/>
      <c r="LCF160" s="860"/>
      <c r="LCG160" s="860"/>
      <c r="LCH160" s="860"/>
      <c r="LCI160" s="860"/>
      <c r="LCJ160" s="860"/>
      <c r="LCK160" s="860"/>
      <c r="LCL160" s="860"/>
      <c r="LCM160" s="860"/>
      <c r="LCN160" s="860"/>
      <c r="LCO160" s="860"/>
      <c r="LCP160" s="860"/>
      <c r="LCQ160" s="860"/>
      <c r="LCR160" s="860"/>
      <c r="LCS160" s="860"/>
      <c r="LCT160" s="860"/>
      <c r="LCU160" s="860"/>
      <c r="LCV160" s="860"/>
      <c r="LCW160" s="860"/>
      <c r="LCX160" s="860"/>
      <c r="LCY160" s="860"/>
      <c r="LCZ160" s="860"/>
      <c r="LDA160" s="860"/>
      <c r="LDB160" s="860"/>
      <c r="LDC160" s="860"/>
      <c r="LDD160" s="860"/>
      <c r="LDE160" s="860"/>
      <c r="LDF160" s="860"/>
      <c r="LDG160" s="860"/>
      <c r="LDH160" s="860"/>
      <c r="LDI160" s="860"/>
      <c r="LDJ160" s="860"/>
      <c r="LDK160" s="860"/>
      <c r="LDL160" s="860"/>
      <c r="LDM160" s="860"/>
      <c r="LDN160" s="860"/>
      <c r="LDO160" s="860"/>
      <c r="LDP160" s="860"/>
      <c r="LDQ160" s="860"/>
      <c r="LDR160" s="860"/>
      <c r="LDS160" s="860"/>
      <c r="LDT160" s="860"/>
      <c r="LDU160" s="860"/>
      <c r="LDV160" s="860"/>
      <c r="LDW160" s="860"/>
      <c r="LDX160" s="860"/>
      <c r="LDY160" s="860"/>
      <c r="LDZ160" s="860"/>
      <c r="LEA160" s="860"/>
      <c r="LEB160" s="860"/>
      <c r="LEC160" s="860"/>
      <c r="LED160" s="860"/>
      <c r="LEE160" s="860"/>
      <c r="LEF160" s="860"/>
      <c r="LEG160" s="860"/>
      <c r="LEH160" s="860"/>
      <c r="LEI160" s="860"/>
      <c r="LEJ160" s="860"/>
      <c r="LEK160" s="860"/>
      <c r="LEL160" s="860"/>
      <c r="LEM160" s="860"/>
      <c r="LEN160" s="860"/>
      <c r="LEO160" s="860"/>
      <c r="LEP160" s="860"/>
      <c r="LEQ160" s="860"/>
      <c r="LER160" s="860"/>
      <c r="LES160" s="860"/>
      <c r="LET160" s="860"/>
      <c r="LEU160" s="860"/>
      <c r="LEV160" s="860"/>
      <c r="LEW160" s="860"/>
      <c r="LEX160" s="860"/>
      <c r="LEY160" s="860"/>
      <c r="LEZ160" s="860"/>
      <c r="LFA160" s="860"/>
      <c r="LFB160" s="860"/>
      <c r="LFC160" s="860"/>
      <c r="LFD160" s="860"/>
      <c r="LFE160" s="860"/>
      <c r="LFF160" s="860"/>
      <c r="LFG160" s="860"/>
      <c r="LFH160" s="860"/>
      <c r="LFI160" s="860"/>
      <c r="LFJ160" s="860"/>
      <c r="LFK160" s="860"/>
      <c r="LFL160" s="860"/>
      <c r="LFM160" s="860"/>
      <c r="LFN160" s="860"/>
      <c r="LFO160" s="860"/>
      <c r="LFP160" s="860"/>
      <c r="LFQ160" s="860"/>
      <c r="LFR160" s="860"/>
      <c r="LFS160" s="860"/>
      <c r="LFT160" s="860"/>
      <c r="LFU160" s="860"/>
      <c r="LFV160" s="860"/>
      <c r="LFW160" s="860"/>
      <c r="LFX160" s="860"/>
      <c r="LFY160" s="860"/>
      <c r="LFZ160" s="860"/>
      <c r="LGA160" s="860"/>
      <c r="LGB160" s="860"/>
      <c r="LGC160" s="860"/>
      <c r="LGD160" s="860"/>
      <c r="LGE160" s="860"/>
      <c r="LGF160" s="860"/>
      <c r="LGG160" s="860"/>
      <c r="LGH160" s="860"/>
      <c r="LGI160" s="860"/>
      <c r="LGJ160" s="860"/>
      <c r="LGK160" s="860"/>
      <c r="LGL160" s="860"/>
      <c r="LGM160" s="860"/>
      <c r="LGN160" s="860"/>
      <c r="LGO160" s="860"/>
      <c r="LGP160" s="860"/>
      <c r="LGQ160" s="860"/>
      <c r="LGR160" s="860"/>
      <c r="LGS160" s="860"/>
      <c r="LGT160" s="860"/>
      <c r="LGU160" s="860"/>
      <c r="LGV160" s="860"/>
      <c r="LGW160" s="860"/>
      <c r="LGX160" s="860"/>
      <c r="LGY160" s="860"/>
      <c r="LGZ160" s="860"/>
      <c r="LHA160" s="860"/>
      <c r="LHB160" s="860"/>
      <c r="LHC160" s="860"/>
      <c r="LHD160" s="860"/>
      <c r="LHE160" s="860"/>
      <c r="LHF160" s="860"/>
      <c r="LHG160" s="860"/>
      <c r="LHH160" s="860"/>
      <c r="LHI160" s="860"/>
      <c r="LHJ160" s="860"/>
      <c r="LHK160" s="860"/>
      <c r="LHL160" s="860"/>
      <c r="LHM160" s="860"/>
      <c r="LHN160" s="860"/>
      <c r="LHO160" s="860"/>
      <c r="LHP160" s="860"/>
      <c r="LHQ160" s="860"/>
      <c r="LHR160" s="860"/>
      <c r="LHS160" s="860"/>
      <c r="LHT160" s="860"/>
      <c r="LHU160" s="860"/>
      <c r="LHV160" s="860"/>
      <c r="LHW160" s="860"/>
      <c r="LHX160" s="860"/>
      <c r="LHY160" s="860"/>
      <c r="LHZ160" s="860"/>
      <c r="LIA160" s="860"/>
      <c r="LIB160" s="860"/>
      <c r="LIC160" s="860"/>
      <c r="LID160" s="860"/>
      <c r="LIE160" s="860"/>
      <c r="LIF160" s="860"/>
      <c r="LIG160" s="860"/>
      <c r="LIH160" s="860"/>
      <c r="LII160" s="860"/>
      <c r="LIJ160" s="860"/>
      <c r="LIK160" s="860"/>
      <c r="LIL160" s="860"/>
      <c r="LIM160" s="860"/>
      <c r="LIN160" s="860"/>
      <c r="LIO160" s="860"/>
      <c r="LIP160" s="860"/>
      <c r="LIQ160" s="860"/>
      <c r="LIR160" s="860"/>
      <c r="LIS160" s="860"/>
      <c r="LIT160" s="860"/>
      <c r="LIU160" s="860"/>
      <c r="LIV160" s="860"/>
      <c r="LIW160" s="860"/>
      <c r="LIX160" s="860"/>
      <c r="LIY160" s="860"/>
      <c r="LIZ160" s="860"/>
      <c r="LJA160" s="860"/>
      <c r="LJB160" s="860"/>
      <c r="LJC160" s="860"/>
      <c r="LJD160" s="860"/>
      <c r="LJE160" s="860"/>
      <c r="LJF160" s="860"/>
      <c r="LJG160" s="860"/>
      <c r="LJH160" s="860"/>
      <c r="LJI160" s="860"/>
      <c r="LJJ160" s="860"/>
      <c r="LJK160" s="860"/>
      <c r="LJL160" s="860"/>
      <c r="LJM160" s="860"/>
      <c r="LJN160" s="860"/>
      <c r="LJO160" s="860"/>
      <c r="LJP160" s="860"/>
      <c r="LJQ160" s="860"/>
      <c r="LJR160" s="860"/>
      <c r="LJS160" s="860"/>
      <c r="LJT160" s="860"/>
      <c r="LJU160" s="860"/>
      <c r="LJV160" s="860"/>
      <c r="LJW160" s="860"/>
      <c r="LJX160" s="860"/>
      <c r="LJY160" s="860"/>
      <c r="LJZ160" s="860"/>
      <c r="LKA160" s="860"/>
      <c r="LKB160" s="860"/>
      <c r="LKC160" s="860"/>
      <c r="LKD160" s="860"/>
      <c r="LKE160" s="860"/>
      <c r="LKF160" s="860"/>
      <c r="LKG160" s="860"/>
      <c r="LKH160" s="860"/>
      <c r="LKI160" s="860"/>
      <c r="LKJ160" s="860"/>
      <c r="LKK160" s="860"/>
      <c r="LKL160" s="860"/>
      <c r="LKM160" s="860"/>
      <c r="LKN160" s="860"/>
      <c r="LKO160" s="860"/>
      <c r="LKP160" s="860"/>
      <c r="LKQ160" s="860"/>
      <c r="LKR160" s="860"/>
      <c r="LKS160" s="860"/>
      <c r="LKT160" s="860"/>
      <c r="LKU160" s="860"/>
      <c r="LKV160" s="860"/>
      <c r="LKW160" s="860"/>
      <c r="LKX160" s="860"/>
      <c r="LKY160" s="860"/>
      <c r="LKZ160" s="860"/>
      <c r="LLA160" s="860"/>
      <c r="LLB160" s="860"/>
      <c r="LLC160" s="860"/>
      <c r="LLD160" s="860"/>
      <c r="LLE160" s="860"/>
      <c r="LLF160" s="860"/>
      <c r="LLG160" s="860"/>
      <c r="LLH160" s="860"/>
      <c r="LLI160" s="860"/>
      <c r="LLJ160" s="860"/>
      <c r="LLK160" s="860"/>
      <c r="LLL160" s="860"/>
      <c r="LLM160" s="860"/>
      <c r="LLN160" s="860"/>
      <c r="LLO160" s="860"/>
      <c r="LLP160" s="860"/>
      <c r="LLQ160" s="860"/>
      <c r="LLR160" s="860"/>
      <c r="LLS160" s="860"/>
      <c r="LLT160" s="860"/>
      <c r="LLU160" s="860"/>
      <c r="LLV160" s="860"/>
      <c r="LLW160" s="860"/>
      <c r="LLX160" s="860"/>
      <c r="LLY160" s="860"/>
      <c r="LLZ160" s="860"/>
      <c r="LMA160" s="860"/>
      <c r="LMB160" s="860"/>
      <c r="LMC160" s="860"/>
      <c r="LMD160" s="860"/>
      <c r="LME160" s="860"/>
      <c r="LMF160" s="860"/>
      <c r="LMG160" s="860"/>
      <c r="LMH160" s="860"/>
      <c r="LMI160" s="860"/>
      <c r="LMJ160" s="860"/>
      <c r="LMK160" s="860"/>
      <c r="LML160" s="860"/>
      <c r="LMM160" s="860"/>
      <c r="LMN160" s="860"/>
      <c r="LMO160" s="860"/>
      <c r="LMP160" s="860"/>
      <c r="LMQ160" s="860"/>
      <c r="LMR160" s="860"/>
      <c r="LMS160" s="860"/>
      <c r="LMT160" s="860"/>
      <c r="LMU160" s="860"/>
      <c r="LMV160" s="860"/>
      <c r="LMW160" s="860"/>
      <c r="LMX160" s="860"/>
      <c r="LMY160" s="860"/>
      <c r="LMZ160" s="860"/>
      <c r="LNA160" s="860"/>
      <c r="LNB160" s="860"/>
      <c r="LNC160" s="860"/>
      <c r="LND160" s="860"/>
      <c r="LNE160" s="860"/>
      <c r="LNF160" s="860"/>
      <c r="LNG160" s="860"/>
      <c r="LNH160" s="860"/>
      <c r="LNI160" s="860"/>
      <c r="LNJ160" s="860"/>
      <c r="LNK160" s="860"/>
      <c r="LNL160" s="860"/>
      <c r="LNM160" s="860"/>
      <c r="LNN160" s="860"/>
      <c r="LNO160" s="860"/>
      <c r="LNP160" s="860"/>
      <c r="LNQ160" s="860"/>
      <c r="LNR160" s="860"/>
      <c r="LNS160" s="860"/>
      <c r="LNT160" s="860"/>
      <c r="LNU160" s="860"/>
      <c r="LNV160" s="860"/>
      <c r="LNW160" s="860"/>
      <c r="LNX160" s="860"/>
      <c r="LNY160" s="860"/>
      <c r="LNZ160" s="860"/>
      <c r="LOA160" s="860"/>
      <c r="LOB160" s="860"/>
      <c r="LOC160" s="860"/>
      <c r="LOD160" s="860"/>
      <c r="LOE160" s="860"/>
      <c r="LOF160" s="860"/>
      <c r="LOG160" s="860"/>
      <c r="LOH160" s="860"/>
      <c r="LOI160" s="860"/>
      <c r="LOJ160" s="860"/>
      <c r="LOK160" s="860"/>
      <c r="LOL160" s="860"/>
      <c r="LOM160" s="860"/>
      <c r="LON160" s="860"/>
      <c r="LOO160" s="860"/>
      <c r="LOP160" s="860"/>
      <c r="LOQ160" s="860"/>
      <c r="LOR160" s="860"/>
      <c r="LOS160" s="860"/>
      <c r="LOT160" s="860"/>
      <c r="LOU160" s="860"/>
      <c r="LOV160" s="860"/>
      <c r="LOW160" s="860"/>
      <c r="LOX160" s="860"/>
      <c r="LOY160" s="860"/>
      <c r="LOZ160" s="860"/>
      <c r="LPA160" s="860"/>
      <c r="LPB160" s="860"/>
      <c r="LPC160" s="860"/>
      <c r="LPD160" s="860"/>
      <c r="LPE160" s="860"/>
      <c r="LPF160" s="860"/>
      <c r="LPG160" s="860"/>
      <c r="LPH160" s="860"/>
      <c r="LPI160" s="860"/>
      <c r="LPJ160" s="860"/>
      <c r="LPK160" s="860"/>
      <c r="LPL160" s="860"/>
      <c r="LPM160" s="860"/>
      <c r="LPN160" s="860"/>
      <c r="LPO160" s="860"/>
      <c r="LPP160" s="860"/>
      <c r="LPQ160" s="860"/>
      <c r="LPR160" s="860"/>
      <c r="LPS160" s="860"/>
      <c r="LPT160" s="860"/>
      <c r="LPU160" s="860"/>
      <c r="LPV160" s="860"/>
      <c r="LPW160" s="860"/>
      <c r="LPX160" s="860"/>
      <c r="LPY160" s="860"/>
      <c r="LPZ160" s="860"/>
      <c r="LQA160" s="860"/>
      <c r="LQB160" s="860"/>
      <c r="LQC160" s="860"/>
      <c r="LQD160" s="860"/>
      <c r="LQE160" s="860"/>
      <c r="LQF160" s="860"/>
      <c r="LQG160" s="860"/>
      <c r="LQH160" s="860"/>
      <c r="LQI160" s="860"/>
      <c r="LQJ160" s="860"/>
      <c r="LQK160" s="860"/>
      <c r="LQL160" s="860"/>
      <c r="LQM160" s="860"/>
      <c r="LQN160" s="860"/>
      <c r="LQO160" s="860"/>
      <c r="LQP160" s="860"/>
      <c r="LQQ160" s="860"/>
      <c r="LQR160" s="860"/>
      <c r="LQS160" s="860"/>
      <c r="LQT160" s="860"/>
      <c r="LQU160" s="860"/>
      <c r="LQV160" s="860"/>
      <c r="LQW160" s="860"/>
      <c r="LQX160" s="860"/>
      <c r="LQY160" s="860"/>
      <c r="LQZ160" s="860"/>
      <c r="LRA160" s="860"/>
      <c r="LRB160" s="860"/>
      <c r="LRC160" s="860"/>
      <c r="LRD160" s="860"/>
      <c r="LRE160" s="860"/>
      <c r="LRF160" s="860"/>
      <c r="LRG160" s="860"/>
      <c r="LRH160" s="860"/>
      <c r="LRI160" s="860"/>
      <c r="LRJ160" s="860"/>
      <c r="LRK160" s="860"/>
      <c r="LRL160" s="860"/>
      <c r="LRM160" s="860"/>
      <c r="LRN160" s="860"/>
      <c r="LRO160" s="860"/>
      <c r="LRP160" s="860"/>
      <c r="LRQ160" s="860"/>
      <c r="LRR160" s="860"/>
      <c r="LRS160" s="860"/>
      <c r="LRT160" s="860"/>
      <c r="LRU160" s="860"/>
      <c r="LRV160" s="860"/>
      <c r="LRW160" s="860"/>
      <c r="LRX160" s="860"/>
      <c r="LRY160" s="860"/>
      <c r="LRZ160" s="860"/>
      <c r="LSA160" s="860"/>
      <c r="LSB160" s="860"/>
      <c r="LSC160" s="860"/>
      <c r="LSD160" s="860"/>
      <c r="LSE160" s="860"/>
      <c r="LSF160" s="860"/>
      <c r="LSG160" s="860"/>
      <c r="LSH160" s="860"/>
      <c r="LSI160" s="860"/>
      <c r="LSJ160" s="860"/>
      <c r="LSK160" s="860"/>
      <c r="LSL160" s="860"/>
      <c r="LSM160" s="860"/>
      <c r="LSN160" s="860"/>
      <c r="LSO160" s="860"/>
      <c r="LSP160" s="860"/>
      <c r="LSQ160" s="860"/>
      <c r="LSR160" s="860"/>
      <c r="LSS160" s="860"/>
      <c r="LST160" s="860"/>
      <c r="LSU160" s="860"/>
      <c r="LSV160" s="860"/>
      <c r="LSW160" s="860"/>
      <c r="LSX160" s="860"/>
      <c r="LSY160" s="860"/>
      <c r="LSZ160" s="860"/>
      <c r="LTA160" s="860"/>
      <c r="LTB160" s="860"/>
      <c r="LTC160" s="860"/>
      <c r="LTD160" s="860"/>
      <c r="LTE160" s="860"/>
      <c r="LTF160" s="860"/>
      <c r="LTG160" s="860"/>
      <c r="LTH160" s="860"/>
      <c r="LTI160" s="860"/>
      <c r="LTJ160" s="860"/>
      <c r="LTK160" s="860"/>
      <c r="LTL160" s="860"/>
      <c r="LTM160" s="860"/>
      <c r="LTN160" s="860"/>
      <c r="LTO160" s="860"/>
      <c r="LTP160" s="860"/>
      <c r="LTQ160" s="860"/>
      <c r="LTR160" s="860"/>
      <c r="LTS160" s="860"/>
      <c r="LTT160" s="860"/>
      <c r="LTU160" s="860"/>
      <c r="LTV160" s="860"/>
      <c r="LTW160" s="860"/>
      <c r="LTX160" s="860"/>
      <c r="LTY160" s="860"/>
      <c r="LTZ160" s="860"/>
      <c r="LUA160" s="860"/>
      <c r="LUB160" s="860"/>
      <c r="LUC160" s="860"/>
      <c r="LUD160" s="860"/>
      <c r="LUE160" s="860"/>
      <c r="LUF160" s="860"/>
      <c r="LUG160" s="860"/>
      <c r="LUH160" s="860"/>
      <c r="LUI160" s="860"/>
      <c r="LUJ160" s="860"/>
      <c r="LUK160" s="860"/>
      <c r="LUL160" s="860"/>
      <c r="LUM160" s="860"/>
      <c r="LUN160" s="860"/>
      <c r="LUO160" s="860"/>
      <c r="LUP160" s="860"/>
      <c r="LUQ160" s="860"/>
      <c r="LUR160" s="860"/>
      <c r="LUS160" s="860"/>
      <c r="LUT160" s="860"/>
      <c r="LUU160" s="860"/>
      <c r="LUV160" s="860"/>
      <c r="LUW160" s="860"/>
      <c r="LUX160" s="860"/>
      <c r="LUY160" s="860"/>
      <c r="LUZ160" s="860"/>
      <c r="LVA160" s="860"/>
      <c r="LVB160" s="860"/>
      <c r="LVC160" s="860"/>
      <c r="LVD160" s="860"/>
      <c r="LVE160" s="860"/>
      <c r="LVF160" s="860"/>
      <c r="LVG160" s="860"/>
      <c r="LVH160" s="860"/>
      <c r="LVI160" s="860"/>
      <c r="LVJ160" s="860"/>
      <c r="LVK160" s="860"/>
      <c r="LVL160" s="860"/>
      <c r="LVM160" s="860"/>
      <c r="LVN160" s="860"/>
      <c r="LVO160" s="860"/>
      <c r="LVP160" s="860"/>
      <c r="LVQ160" s="860"/>
      <c r="LVR160" s="860"/>
      <c r="LVS160" s="860"/>
      <c r="LVT160" s="860"/>
      <c r="LVU160" s="860"/>
      <c r="LVV160" s="860"/>
      <c r="LVW160" s="860"/>
      <c r="LVX160" s="860"/>
      <c r="LVY160" s="860"/>
      <c r="LVZ160" s="860"/>
      <c r="LWA160" s="860"/>
      <c r="LWB160" s="860"/>
      <c r="LWC160" s="860"/>
      <c r="LWD160" s="860"/>
      <c r="LWE160" s="860"/>
      <c r="LWF160" s="860"/>
      <c r="LWG160" s="860"/>
      <c r="LWH160" s="860"/>
      <c r="LWI160" s="860"/>
      <c r="LWJ160" s="860"/>
      <c r="LWK160" s="860"/>
      <c r="LWL160" s="860"/>
      <c r="LWM160" s="860"/>
      <c r="LWN160" s="860"/>
      <c r="LWO160" s="860"/>
      <c r="LWP160" s="860"/>
      <c r="LWQ160" s="860"/>
      <c r="LWR160" s="860"/>
      <c r="LWS160" s="860"/>
      <c r="LWT160" s="860"/>
      <c r="LWU160" s="860"/>
      <c r="LWV160" s="860"/>
      <c r="LWW160" s="860"/>
      <c r="LWX160" s="860"/>
      <c r="LWY160" s="860"/>
      <c r="LWZ160" s="860"/>
      <c r="LXA160" s="860"/>
      <c r="LXB160" s="860"/>
      <c r="LXC160" s="860"/>
      <c r="LXD160" s="860"/>
      <c r="LXE160" s="860"/>
      <c r="LXF160" s="860"/>
      <c r="LXG160" s="860"/>
      <c r="LXH160" s="860"/>
      <c r="LXI160" s="860"/>
      <c r="LXJ160" s="860"/>
      <c r="LXK160" s="860"/>
      <c r="LXL160" s="860"/>
      <c r="LXM160" s="860"/>
      <c r="LXN160" s="860"/>
      <c r="LXO160" s="860"/>
      <c r="LXP160" s="860"/>
      <c r="LXQ160" s="860"/>
      <c r="LXR160" s="860"/>
      <c r="LXS160" s="860"/>
      <c r="LXT160" s="860"/>
      <c r="LXU160" s="860"/>
      <c r="LXV160" s="860"/>
      <c r="LXW160" s="860"/>
      <c r="LXX160" s="860"/>
      <c r="LXY160" s="860"/>
      <c r="LXZ160" s="860"/>
      <c r="LYA160" s="860"/>
      <c r="LYB160" s="860"/>
      <c r="LYC160" s="860"/>
      <c r="LYD160" s="860"/>
      <c r="LYE160" s="860"/>
      <c r="LYF160" s="860"/>
      <c r="LYG160" s="860"/>
      <c r="LYH160" s="860"/>
      <c r="LYI160" s="860"/>
      <c r="LYJ160" s="860"/>
      <c r="LYK160" s="860"/>
      <c r="LYL160" s="860"/>
      <c r="LYM160" s="860"/>
      <c r="LYN160" s="860"/>
      <c r="LYO160" s="860"/>
      <c r="LYP160" s="860"/>
      <c r="LYQ160" s="860"/>
      <c r="LYR160" s="860"/>
      <c r="LYS160" s="860"/>
      <c r="LYT160" s="860"/>
      <c r="LYU160" s="860"/>
      <c r="LYV160" s="860"/>
      <c r="LYW160" s="860"/>
      <c r="LYX160" s="860"/>
      <c r="LYY160" s="860"/>
      <c r="LYZ160" s="860"/>
      <c r="LZA160" s="860"/>
      <c r="LZB160" s="860"/>
      <c r="LZC160" s="860"/>
      <c r="LZD160" s="860"/>
      <c r="LZE160" s="860"/>
      <c r="LZF160" s="860"/>
      <c r="LZG160" s="860"/>
      <c r="LZH160" s="860"/>
      <c r="LZI160" s="860"/>
      <c r="LZJ160" s="860"/>
      <c r="LZK160" s="860"/>
      <c r="LZL160" s="860"/>
      <c r="LZM160" s="860"/>
      <c r="LZN160" s="860"/>
      <c r="LZO160" s="860"/>
      <c r="LZP160" s="860"/>
      <c r="LZQ160" s="860"/>
      <c r="LZR160" s="860"/>
      <c r="LZS160" s="860"/>
      <c r="LZT160" s="860"/>
      <c r="LZU160" s="860"/>
      <c r="LZV160" s="860"/>
      <c r="LZW160" s="860"/>
      <c r="LZX160" s="860"/>
      <c r="LZY160" s="860"/>
      <c r="LZZ160" s="860"/>
      <c r="MAA160" s="860"/>
      <c r="MAB160" s="860"/>
      <c r="MAC160" s="860"/>
      <c r="MAD160" s="860"/>
      <c r="MAE160" s="860"/>
      <c r="MAF160" s="860"/>
      <c r="MAG160" s="860"/>
      <c r="MAH160" s="860"/>
      <c r="MAI160" s="860"/>
      <c r="MAJ160" s="860"/>
      <c r="MAK160" s="860"/>
      <c r="MAL160" s="860"/>
      <c r="MAM160" s="860"/>
      <c r="MAN160" s="860"/>
      <c r="MAO160" s="860"/>
      <c r="MAP160" s="860"/>
      <c r="MAQ160" s="860"/>
      <c r="MAR160" s="860"/>
      <c r="MAS160" s="860"/>
      <c r="MAT160" s="860"/>
      <c r="MAU160" s="860"/>
      <c r="MAV160" s="860"/>
      <c r="MAW160" s="860"/>
      <c r="MAX160" s="860"/>
      <c r="MAY160" s="860"/>
      <c r="MAZ160" s="860"/>
      <c r="MBA160" s="860"/>
      <c r="MBB160" s="860"/>
      <c r="MBC160" s="860"/>
      <c r="MBD160" s="860"/>
      <c r="MBE160" s="860"/>
      <c r="MBF160" s="860"/>
      <c r="MBG160" s="860"/>
      <c r="MBH160" s="860"/>
      <c r="MBI160" s="860"/>
      <c r="MBJ160" s="860"/>
      <c r="MBK160" s="860"/>
      <c r="MBL160" s="860"/>
      <c r="MBM160" s="860"/>
      <c r="MBN160" s="860"/>
      <c r="MBO160" s="860"/>
      <c r="MBP160" s="860"/>
      <c r="MBQ160" s="860"/>
      <c r="MBR160" s="860"/>
      <c r="MBS160" s="860"/>
      <c r="MBT160" s="860"/>
      <c r="MBU160" s="860"/>
      <c r="MBV160" s="860"/>
      <c r="MBW160" s="860"/>
      <c r="MBX160" s="860"/>
      <c r="MBY160" s="860"/>
      <c r="MBZ160" s="860"/>
      <c r="MCA160" s="860"/>
      <c r="MCB160" s="860"/>
      <c r="MCC160" s="860"/>
      <c r="MCD160" s="860"/>
      <c r="MCE160" s="860"/>
      <c r="MCF160" s="860"/>
      <c r="MCG160" s="860"/>
      <c r="MCH160" s="860"/>
      <c r="MCI160" s="860"/>
      <c r="MCJ160" s="860"/>
      <c r="MCK160" s="860"/>
      <c r="MCL160" s="860"/>
      <c r="MCM160" s="860"/>
      <c r="MCN160" s="860"/>
      <c r="MCO160" s="860"/>
      <c r="MCP160" s="860"/>
      <c r="MCQ160" s="860"/>
      <c r="MCR160" s="860"/>
      <c r="MCS160" s="860"/>
      <c r="MCT160" s="860"/>
      <c r="MCU160" s="860"/>
      <c r="MCV160" s="860"/>
      <c r="MCW160" s="860"/>
      <c r="MCX160" s="860"/>
      <c r="MCY160" s="860"/>
      <c r="MCZ160" s="860"/>
      <c r="MDA160" s="860"/>
      <c r="MDB160" s="860"/>
      <c r="MDC160" s="860"/>
      <c r="MDD160" s="860"/>
      <c r="MDE160" s="860"/>
      <c r="MDF160" s="860"/>
      <c r="MDG160" s="860"/>
      <c r="MDH160" s="860"/>
      <c r="MDI160" s="860"/>
      <c r="MDJ160" s="860"/>
      <c r="MDK160" s="860"/>
      <c r="MDL160" s="860"/>
      <c r="MDM160" s="860"/>
      <c r="MDN160" s="860"/>
      <c r="MDO160" s="860"/>
      <c r="MDP160" s="860"/>
      <c r="MDQ160" s="860"/>
      <c r="MDR160" s="860"/>
      <c r="MDS160" s="860"/>
      <c r="MDT160" s="860"/>
      <c r="MDU160" s="860"/>
      <c r="MDV160" s="860"/>
      <c r="MDW160" s="860"/>
      <c r="MDX160" s="860"/>
      <c r="MDY160" s="860"/>
      <c r="MDZ160" s="860"/>
      <c r="MEA160" s="860"/>
      <c r="MEB160" s="860"/>
      <c r="MEC160" s="860"/>
      <c r="MED160" s="860"/>
      <c r="MEE160" s="860"/>
      <c r="MEF160" s="860"/>
      <c r="MEG160" s="860"/>
      <c r="MEH160" s="860"/>
      <c r="MEI160" s="860"/>
      <c r="MEJ160" s="860"/>
      <c r="MEK160" s="860"/>
      <c r="MEL160" s="860"/>
      <c r="MEM160" s="860"/>
      <c r="MEN160" s="860"/>
      <c r="MEO160" s="860"/>
      <c r="MEP160" s="860"/>
      <c r="MEQ160" s="860"/>
      <c r="MER160" s="860"/>
      <c r="MES160" s="860"/>
      <c r="MET160" s="860"/>
      <c r="MEU160" s="860"/>
      <c r="MEV160" s="860"/>
      <c r="MEW160" s="860"/>
      <c r="MEX160" s="860"/>
      <c r="MEY160" s="860"/>
      <c r="MEZ160" s="860"/>
      <c r="MFA160" s="860"/>
      <c r="MFB160" s="860"/>
      <c r="MFC160" s="860"/>
      <c r="MFD160" s="860"/>
      <c r="MFE160" s="860"/>
      <c r="MFF160" s="860"/>
      <c r="MFG160" s="860"/>
      <c r="MFH160" s="860"/>
      <c r="MFI160" s="860"/>
      <c r="MFJ160" s="860"/>
      <c r="MFK160" s="860"/>
      <c r="MFL160" s="860"/>
      <c r="MFM160" s="860"/>
      <c r="MFN160" s="860"/>
      <c r="MFO160" s="860"/>
      <c r="MFP160" s="860"/>
      <c r="MFQ160" s="860"/>
      <c r="MFR160" s="860"/>
      <c r="MFS160" s="860"/>
      <c r="MFT160" s="860"/>
      <c r="MFU160" s="860"/>
      <c r="MFV160" s="860"/>
      <c r="MFW160" s="860"/>
      <c r="MFX160" s="860"/>
      <c r="MFY160" s="860"/>
      <c r="MFZ160" s="860"/>
      <c r="MGA160" s="860"/>
      <c r="MGB160" s="860"/>
      <c r="MGC160" s="860"/>
      <c r="MGD160" s="860"/>
      <c r="MGE160" s="860"/>
      <c r="MGF160" s="860"/>
      <c r="MGG160" s="860"/>
      <c r="MGH160" s="860"/>
      <c r="MGI160" s="860"/>
      <c r="MGJ160" s="860"/>
      <c r="MGK160" s="860"/>
      <c r="MGL160" s="860"/>
      <c r="MGM160" s="860"/>
      <c r="MGN160" s="860"/>
      <c r="MGO160" s="860"/>
      <c r="MGP160" s="860"/>
      <c r="MGQ160" s="860"/>
      <c r="MGR160" s="860"/>
      <c r="MGS160" s="860"/>
      <c r="MGT160" s="860"/>
      <c r="MGU160" s="860"/>
      <c r="MGV160" s="860"/>
      <c r="MGW160" s="860"/>
      <c r="MGX160" s="860"/>
      <c r="MGY160" s="860"/>
      <c r="MGZ160" s="860"/>
      <c r="MHA160" s="860"/>
      <c r="MHB160" s="860"/>
      <c r="MHC160" s="860"/>
      <c r="MHD160" s="860"/>
      <c r="MHE160" s="860"/>
      <c r="MHF160" s="860"/>
      <c r="MHG160" s="860"/>
      <c r="MHH160" s="860"/>
      <c r="MHI160" s="860"/>
      <c r="MHJ160" s="860"/>
      <c r="MHK160" s="860"/>
      <c r="MHL160" s="860"/>
      <c r="MHM160" s="860"/>
      <c r="MHN160" s="860"/>
      <c r="MHO160" s="860"/>
      <c r="MHP160" s="860"/>
      <c r="MHQ160" s="860"/>
      <c r="MHR160" s="860"/>
      <c r="MHS160" s="860"/>
      <c r="MHT160" s="860"/>
      <c r="MHU160" s="860"/>
      <c r="MHV160" s="860"/>
      <c r="MHW160" s="860"/>
      <c r="MHX160" s="860"/>
      <c r="MHY160" s="860"/>
      <c r="MHZ160" s="860"/>
      <c r="MIA160" s="860"/>
      <c r="MIB160" s="860"/>
      <c r="MIC160" s="860"/>
      <c r="MID160" s="860"/>
      <c r="MIE160" s="860"/>
      <c r="MIF160" s="860"/>
      <c r="MIG160" s="860"/>
      <c r="MIH160" s="860"/>
      <c r="MII160" s="860"/>
      <c r="MIJ160" s="860"/>
      <c r="MIK160" s="860"/>
      <c r="MIL160" s="860"/>
      <c r="MIM160" s="860"/>
      <c r="MIN160" s="860"/>
      <c r="MIO160" s="860"/>
      <c r="MIP160" s="860"/>
      <c r="MIQ160" s="860"/>
      <c r="MIR160" s="860"/>
      <c r="MIS160" s="860"/>
      <c r="MIT160" s="860"/>
      <c r="MIU160" s="860"/>
      <c r="MIV160" s="860"/>
      <c r="MIW160" s="860"/>
      <c r="MIX160" s="860"/>
      <c r="MIY160" s="860"/>
      <c r="MIZ160" s="860"/>
      <c r="MJA160" s="860"/>
      <c r="MJB160" s="860"/>
      <c r="MJC160" s="860"/>
      <c r="MJD160" s="860"/>
      <c r="MJE160" s="860"/>
      <c r="MJF160" s="860"/>
      <c r="MJG160" s="860"/>
      <c r="MJH160" s="860"/>
      <c r="MJI160" s="860"/>
      <c r="MJJ160" s="860"/>
      <c r="MJK160" s="860"/>
      <c r="MJL160" s="860"/>
      <c r="MJM160" s="860"/>
      <c r="MJN160" s="860"/>
      <c r="MJO160" s="860"/>
      <c r="MJP160" s="860"/>
      <c r="MJQ160" s="860"/>
      <c r="MJR160" s="860"/>
      <c r="MJS160" s="860"/>
      <c r="MJT160" s="860"/>
      <c r="MJU160" s="860"/>
      <c r="MJV160" s="860"/>
      <c r="MJW160" s="860"/>
      <c r="MJX160" s="860"/>
      <c r="MJY160" s="860"/>
      <c r="MJZ160" s="860"/>
      <c r="MKA160" s="860"/>
      <c r="MKB160" s="860"/>
      <c r="MKC160" s="860"/>
      <c r="MKD160" s="860"/>
      <c r="MKE160" s="860"/>
      <c r="MKF160" s="860"/>
      <c r="MKG160" s="860"/>
      <c r="MKH160" s="860"/>
      <c r="MKI160" s="860"/>
      <c r="MKJ160" s="860"/>
      <c r="MKK160" s="860"/>
      <c r="MKL160" s="860"/>
      <c r="MKM160" s="860"/>
      <c r="MKN160" s="860"/>
      <c r="MKO160" s="860"/>
      <c r="MKP160" s="860"/>
      <c r="MKQ160" s="860"/>
      <c r="MKR160" s="860"/>
      <c r="MKS160" s="860"/>
      <c r="MKT160" s="860"/>
      <c r="MKU160" s="860"/>
      <c r="MKV160" s="860"/>
      <c r="MKW160" s="860"/>
      <c r="MKX160" s="860"/>
      <c r="MKY160" s="860"/>
      <c r="MKZ160" s="860"/>
      <c r="MLA160" s="860"/>
      <c r="MLB160" s="860"/>
      <c r="MLC160" s="860"/>
      <c r="MLD160" s="860"/>
      <c r="MLE160" s="860"/>
      <c r="MLF160" s="860"/>
      <c r="MLG160" s="860"/>
      <c r="MLH160" s="860"/>
      <c r="MLI160" s="860"/>
      <c r="MLJ160" s="860"/>
      <c r="MLK160" s="860"/>
      <c r="MLL160" s="860"/>
      <c r="MLM160" s="860"/>
      <c r="MLN160" s="860"/>
      <c r="MLO160" s="860"/>
      <c r="MLP160" s="860"/>
      <c r="MLQ160" s="860"/>
      <c r="MLR160" s="860"/>
      <c r="MLS160" s="860"/>
      <c r="MLT160" s="860"/>
      <c r="MLU160" s="860"/>
      <c r="MLV160" s="860"/>
      <c r="MLW160" s="860"/>
      <c r="MLX160" s="860"/>
      <c r="MLY160" s="860"/>
      <c r="MLZ160" s="860"/>
      <c r="MMA160" s="860"/>
      <c r="MMB160" s="860"/>
      <c r="MMC160" s="860"/>
      <c r="MMD160" s="860"/>
      <c r="MME160" s="860"/>
      <c r="MMF160" s="860"/>
      <c r="MMG160" s="860"/>
      <c r="MMH160" s="860"/>
      <c r="MMI160" s="860"/>
      <c r="MMJ160" s="860"/>
      <c r="MMK160" s="860"/>
      <c r="MML160" s="860"/>
      <c r="MMM160" s="860"/>
      <c r="MMN160" s="860"/>
      <c r="MMO160" s="860"/>
      <c r="MMP160" s="860"/>
      <c r="MMQ160" s="860"/>
      <c r="MMR160" s="860"/>
      <c r="MMS160" s="860"/>
      <c r="MMT160" s="860"/>
      <c r="MMU160" s="860"/>
      <c r="MMV160" s="860"/>
      <c r="MMW160" s="860"/>
      <c r="MMX160" s="860"/>
      <c r="MMY160" s="860"/>
      <c r="MMZ160" s="860"/>
      <c r="MNA160" s="860"/>
      <c r="MNB160" s="860"/>
      <c r="MNC160" s="860"/>
      <c r="MND160" s="860"/>
      <c r="MNE160" s="860"/>
      <c r="MNF160" s="860"/>
      <c r="MNG160" s="860"/>
      <c r="MNH160" s="860"/>
      <c r="MNI160" s="860"/>
      <c r="MNJ160" s="860"/>
      <c r="MNK160" s="860"/>
      <c r="MNL160" s="860"/>
      <c r="MNM160" s="860"/>
      <c r="MNN160" s="860"/>
      <c r="MNO160" s="860"/>
      <c r="MNP160" s="860"/>
      <c r="MNQ160" s="860"/>
      <c r="MNR160" s="860"/>
      <c r="MNS160" s="860"/>
      <c r="MNT160" s="860"/>
      <c r="MNU160" s="860"/>
      <c r="MNV160" s="860"/>
      <c r="MNW160" s="860"/>
      <c r="MNX160" s="860"/>
      <c r="MNY160" s="860"/>
      <c r="MNZ160" s="860"/>
      <c r="MOA160" s="860"/>
      <c r="MOB160" s="860"/>
      <c r="MOC160" s="860"/>
      <c r="MOD160" s="860"/>
      <c r="MOE160" s="860"/>
      <c r="MOF160" s="860"/>
      <c r="MOG160" s="860"/>
      <c r="MOH160" s="860"/>
      <c r="MOI160" s="860"/>
      <c r="MOJ160" s="860"/>
      <c r="MOK160" s="860"/>
      <c r="MOL160" s="860"/>
      <c r="MOM160" s="860"/>
      <c r="MON160" s="860"/>
      <c r="MOO160" s="860"/>
      <c r="MOP160" s="860"/>
      <c r="MOQ160" s="860"/>
      <c r="MOR160" s="860"/>
      <c r="MOS160" s="860"/>
      <c r="MOT160" s="860"/>
      <c r="MOU160" s="860"/>
      <c r="MOV160" s="860"/>
      <c r="MOW160" s="860"/>
      <c r="MOX160" s="860"/>
      <c r="MOY160" s="860"/>
      <c r="MOZ160" s="860"/>
      <c r="MPA160" s="860"/>
      <c r="MPB160" s="860"/>
      <c r="MPC160" s="860"/>
      <c r="MPD160" s="860"/>
      <c r="MPE160" s="860"/>
      <c r="MPF160" s="860"/>
      <c r="MPG160" s="860"/>
      <c r="MPH160" s="860"/>
      <c r="MPI160" s="860"/>
      <c r="MPJ160" s="860"/>
      <c r="MPK160" s="860"/>
      <c r="MPL160" s="860"/>
      <c r="MPM160" s="860"/>
      <c r="MPN160" s="860"/>
      <c r="MPO160" s="860"/>
      <c r="MPP160" s="860"/>
      <c r="MPQ160" s="860"/>
      <c r="MPR160" s="860"/>
      <c r="MPS160" s="860"/>
      <c r="MPT160" s="860"/>
      <c r="MPU160" s="860"/>
      <c r="MPV160" s="860"/>
      <c r="MPW160" s="860"/>
      <c r="MPX160" s="860"/>
      <c r="MPY160" s="860"/>
      <c r="MPZ160" s="860"/>
      <c r="MQA160" s="860"/>
      <c r="MQB160" s="860"/>
      <c r="MQC160" s="860"/>
      <c r="MQD160" s="860"/>
      <c r="MQE160" s="860"/>
      <c r="MQF160" s="860"/>
      <c r="MQG160" s="860"/>
      <c r="MQH160" s="860"/>
      <c r="MQI160" s="860"/>
      <c r="MQJ160" s="860"/>
      <c r="MQK160" s="860"/>
      <c r="MQL160" s="860"/>
      <c r="MQM160" s="860"/>
      <c r="MQN160" s="860"/>
      <c r="MQO160" s="860"/>
      <c r="MQP160" s="860"/>
      <c r="MQQ160" s="860"/>
      <c r="MQR160" s="860"/>
      <c r="MQS160" s="860"/>
      <c r="MQT160" s="860"/>
      <c r="MQU160" s="860"/>
      <c r="MQV160" s="860"/>
      <c r="MQW160" s="860"/>
      <c r="MQX160" s="860"/>
      <c r="MQY160" s="860"/>
      <c r="MQZ160" s="860"/>
      <c r="MRA160" s="860"/>
      <c r="MRB160" s="860"/>
      <c r="MRC160" s="860"/>
      <c r="MRD160" s="860"/>
      <c r="MRE160" s="860"/>
      <c r="MRF160" s="860"/>
      <c r="MRG160" s="860"/>
      <c r="MRH160" s="860"/>
      <c r="MRI160" s="860"/>
      <c r="MRJ160" s="860"/>
      <c r="MRK160" s="860"/>
      <c r="MRL160" s="860"/>
      <c r="MRM160" s="860"/>
      <c r="MRN160" s="860"/>
      <c r="MRO160" s="860"/>
      <c r="MRP160" s="860"/>
      <c r="MRQ160" s="860"/>
      <c r="MRR160" s="860"/>
      <c r="MRS160" s="860"/>
      <c r="MRT160" s="860"/>
      <c r="MRU160" s="860"/>
      <c r="MRV160" s="860"/>
      <c r="MRW160" s="860"/>
      <c r="MRX160" s="860"/>
      <c r="MRY160" s="860"/>
      <c r="MRZ160" s="860"/>
      <c r="MSA160" s="860"/>
      <c r="MSB160" s="860"/>
      <c r="MSC160" s="860"/>
      <c r="MSD160" s="860"/>
      <c r="MSE160" s="860"/>
      <c r="MSF160" s="860"/>
      <c r="MSG160" s="860"/>
      <c r="MSH160" s="860"/>
      <c r="MSI160" s="860"/>
      <c r="MSJ160" s="860"/>
      <c r="MSK160" s="860"/>
      <c r="MSL160" s="860"/>
      <c r="MSM160" s="860"/>
      <c r="MSN160" s="860"/>
      <c r="MSO160" s="860"/>
      <c r="MSP160" s="860"/>
      <c r="MSQ160" s="860"/>
      <c r="MSR160" s="860"/>
      <c r="MSS160" s="860"/>
      <c r="MST160" s="860"/>
      <c r="MSU160" s="860"/>
      <c r="MSV160" s="860"/>
      <c r="MSW160" s="860"/>
      <c r="MSX160" s="860"/>
      <c r="MSY160" s="860"/>
      <c r="MSZ160" s="860"/>
      <c r="MTA160" s="860"/>
      <c r="MTB160" s="860"/>
      <c r="MTC160" s="860"/>
      <c r="MTD160" s="860"/>
      <c r="MTE160" s="860"/>
      <c r="MTF160" s="860"/>
      <c r="MTG160" s="860"/>
      <c r="MTH160" s="860"/>
      <c r="MTI160" s="860"/>
      <c r="MTJ160" s="860"/>
      <c r="MTK160" s="860"/>
      <c r="MTL160" s="860"/>
      <c r="MTM160" s="860"/>
      <c r="MTN160" s="860"/>
      <c r="MTO160" s="860"/>
      <c r="MTP160" s="860"/>
      <c r="MTQ160" s="860"/>
      <c r="MTR160" s="860"/>
      <c r="MTS160" s="860"/>
      <c r="MTT160" s="860"/>
      <c r="MTU160" s="860"/>
      <c r="MTV160" s="860"/>
      <c r="MTW160" s="860"/>
      <c r="MTX160" s="860"/>
      <c r="MTY160" s="860"/>
      <c r="MTZ160" s="860"/>
      <c r="MUA160" s="860"/>
      <c r="MUB160" s="860"/>
      <c r="MUC160" s="860"/>
      <c r="MUD160" s="860"/>
      <c r="MUE160" s="860"/>
      <c r="MUF160" s="860"/>
      <c r="MUG160" s="860"/>
      <c r="MUH160" s="860"/>
      <c r="MUI160" s="860"/>
      <c r="MUJ160" s="860"/>
      <c r="MUK160" s="860"/>
      <c r="MUL160" s="860"/>
      <c r="MUM160" s="860"/>
      <c r="MUN160" s="860"/>
      <c r="MUO160" s="860"/>
      <c r="MUP160" s="860"/>
      <c r="MUQ160" s="860"/>
      <c r="MUR160" s="860"/>
      <c r="MUS160" s="860"/>
      <c r="MUT160" s="860"/>
      <c r="MUU160" s="860"/>
      <c r="MUV160" s="860"/>
      <c r="MUW160" s="860"/>
      <c r="MUX160" s="860"/>
      <c r="MUY160" s="860"/>
      <c r="MUZ160" s="860"/>
      <c r="MVA160" s="860"/>
      <c r="MVB160" s="860"/>
      <c r="MVC160" s="860"/>
      <c r="MVD160" s="860"/>
      <c r="MVE160" s="860"/>
      <c r="MVF160" s="860"/>
      <c r="MVG160" s="860"/>
      <c r="MVH160" s="860"/>
      <c r="MVI160" s="860"/>
      <c r="MVJ160" s="860"/>
      <c r="MVK160" s="860"/>
      <c r="MVL160" s="860"/>
      <c r="MVM160" s="860"/>
      <c r="MVN160" s="860"/>
      <c r="MVO160" s="860"/>
      <c r="MVP160" s="860"/>
      <c r="MVQ160" s="860"/>
      <c r="MVR160" s="860"/>
      <c r="MVS160" s="860"/>
      <c r="MVT160" s="860"/>
      <c r="MVU160" s="860"/>
      <c r="MVV160" s="860"/>
      <c r="MVW160" s="860"/>
      <c r="MVX160" s="860"/>
      <c r="MVY160" s="860"/>
      <c r="MVZ160" s="860"/>
      <c r="MWA160" s="860"/>
      <c r="MWB160" s="860"/>
      <c r="MWC160" s="860"/>
      <c r="MWD160" s="860"/>
      <c r="MWE160" s="860"/>
      <c r="MWF160" s="860"/>
      <c r="MWG160" s="860"/>
      <c r="MWH160" s="860"/>
      <c r="MWI160" s="860"/>
      <c r="MWJ160" s="860"/>
      <c r="MWK160" s="860"/>
      <c r="MWL160" s="860"/>
      <c r="MWM160" s="860"/>
      <c r="MWN160" s="860"/>
      <c r="MWO160" s="860"/>
      <c r="MWP160" s="860"/>
      <c r="MWQ160" s="860"/>
      <c r="MWR160" s="860"/>
      <c r="MWS160" s="860"/>
      <c r="MWT160" s="860"/>
      <c r="MWU160" s="860"/>
      <c r="MWV160" s="860"/>
      <c r="MWW160" s="860"/>
      <c r="MWX160" s="860"/>
      <c r="MWY160" s="860"/>
      <c r="MWZ160" s="860"/>
      <c r="MXA160" s="860"/>
      <c r="MXB160" s="860"/>
      <c r="MXC160" s="860"/>
      <c r="MXD160" s="860"/>
      <c r="MXE160" s="860"/>
      <c r="MXF160" s="860"/>
      <c r="MXG160" s="860"/>
      <c r="MXH160" s="860"/>
      <c r="MXI160" s="860"/>
      <c r="MXJ160" s="860"/>
      <c r="MXK160" s="860"/>
      <c r="MXL160" s="860"/>
      <c r="MXM160" s="860"/>
      <c r="MXN160" s="860"/>
      <c r="MXO160" s="860"/>
      <c r="MXP160" s="860"/>
      <c r="MXQ160" s="860"/>
      <c r="MXR160" s="860"/>
      <c r="MXS160" s="860"/>
      <c r="MXT160" s="860"/>
      <c r="MXU160" s="860"/>
      <c r="MXV160" s="860"/>
      <c r="MXW160" s="860"/>
      <c r="MXX160" s="860"/>
      <c r="MXY160" s="860"/>
      <c r="MXZ160" s="860"/>
      <c r="MYA160" s="860"/>
      <c r="MYB160" s="860"/>
      <c r="MYC160" s="860"/>
      <c r="MYD160" s="860"/>
      <c r="MYE160" s="860"/>
      <c r="MYF160" s="860"/>
      <c r="MYG160" s="860"/>
      <c r="MYH160" s="860"/>
      <c r="MYI160" s="860"/>
      <c r="MYJ160" s="860"/>
      <c r="MYK160" s="860"/>
      <c r="MYL160" s="860"/>
      <c r="MYM160" s="860"/>
      <c r="MYN160" s="860"/>
      <c r="MYO160" s="860"/>
      <c r="MYP160" s="860"/>
      <c r="MYQ160" s="860"/>
      <c r="MYR160" s="860"/>
      <c r="MYS160" s="860"/>
      <c r="MYT160" s="860"/>
      <c r="MYU160" s="860"/>
      <c r="MYV160" s="860"/>
      <c r="MYW160" s="860"/>
      <c r="MYX160" s="860"/>
      <c r="MYY160" s="860"/>
      <c r="MYZ160" s="860"/>
      <c r="MZA160" s="860"/>
      <c r="MZB160" s="860"/>
      <c r="MZC160" s="860"/>
      <c r="MZD160" s="860"/>
      <c r="MZE160" s="860"/>
      <c r="MZF160" s="860"/>
      <c r="MZG160" s="860"/>
      <c r="MZH160" s="860"/>
      <c r="MZI160" s="860"/>
      <c r="MZJ160" s="860"/>
      <c r="MZK160" s="860"/>
      <c r="MZL160" s="860"/>
      <c r="MZM160" s="860"/>
      <c r="MZN160" s="860"/>
      <c r="MZO160" s="860"/>
      <c r="MZP160" s="860"/>
      <c r="MZQ160" s="860"/>
      <c r="MZR160" s="860"/>
      <c r="MZS160" s="860"/>
      <c r="MZT160" s="860"/>
      <c r="MZU160" s="860"/>
      <c r="MZV160" s="860"/>
      <c r="MZW160" s="860"/>
      <c r="MZX160" s="860"/>
      <c r="MZY160" s="860"/>
      <c r="MZZ160" s="860"/>
      <c r="NAA160" s="860"/>
      <c r="NAB160" s="860"/>
      <c r="NAC160" s="860"/>
      <c r="NAD160" s="860"/>
      <c r="NAE160" s="860"/>
      <c r="NAF160" s="860"/>
      <c r="NAG160" s="860"/>
      <c r="NAH160" s="860"/>
      <c r="NAI160" s="860"/>
      <c r="NAJ160" s="860"/>
      <c r="NAK160" s="860"/>
      <c r="NAL160" s="860"/>
      <c r="NAM160" s="860"/>
      <c r="NAN160" s="860"/>
      <c r="NAO160" s="860"/>
      <c r="NAP160" s="860"/>
      <c r="NAQ160" s="860"/>
      <c r="NAR160" s="860"/>
      <c r="NAS160" s="860"/>
      <c r="NAT160" s="860"/>
      <c r="NAU160" s="860"/>
      <c r="NAV160" s="860"/>
      <c r="NAW160" s="860"/>
      <c r="NAX160" s="860"/>
      <c r="NAY160" s="860"/>
      <c r="NAZ160" s="860"/>
      <c r="NBA160" s="860"/>
      <c r="NBB160" s="860"/>
      <c r="NBC160" s="860"/>
      <c r="NBD160" s="860"/>
      <c r="NBE160" s="860"/>
      <c r="NBF160" s="860"/>
      <c r="NBG160" s="860"/>
      <c r="NBH160" s="860"/>
      <c r="NBI160" s="860"/>
      <c r="NBJ160" s="860"/>
      <c r="NBK160" s="860"/>
      <c r="NBL160" s="860"/>
      <c r="NBM160" s="860"/>
      <c r="NBN160" s="860"/>
      <c r="NBO160" s="860"/>
      <c r="NBP160" s="860"/>
      <c r="NBQ160" s="860"/>
      <c r="NBR160" s="860"/>
      <c r="NBS160" s="860"/>
      <c r="NBT160" s="860"/>
      <c r="NBU160" s="860"/>
      <c r="NBV160" s="860"/>
      <c r="NBW160" s="860"/>
      <c r="NBX160" s="860"/>
      <c r="NBY160" s="860"/>
      <c r="NBZ160" s="860"/>
      <c r="NCA160" s="860"/>
      <c r="NCB160" s="860"/>
      <c r="NCC160" s="860"/>
      <c r="NCD160" s="860"/>
      <c r="NCE160" s="860"/>
      <c r="NCF160" s="860"/>
      <c r="NCG160" s="860"/>
      <c r="NCH160" s="860"/>
      <c r="NCI160" s="860"/>
      <c r="NCJ160" s="860"/>
      <c r="NCK160" s="860"/>
      <c r="NCL160" s="860"/>
      <c r="NCM160" s="860"/>
      <c r="NCN160" s="860"/>
      <c r="NCO160" s="860"/>
      <c r="NCP160" s="860"/>
      <c r="NCQ160" s="860"/>
      <c r="NCR160" s="860"/>
      <c r="NCS160" s="860"/>
      <c r="NCT160" s="860"/>
      <c r="NCU160" s="860"/>
      <c r="NCV160" s="860"/>
      <c r="NCW160" s="860"/>
      <c r="NCX160" s="860"/>
      <c r="NCY160" s="860"/>
      <c r="NCZ160" s="860"/>
      <c r="NDA160" s="860"/>
      <c r="NDB160" s="860"/>
      <c r="NDC160" s="860"/>
      <c r="NDD160" s="860"/>
      <c r="NDE160" s="860"/>
      <c r="NDF160" s="860"/>
      <c r="NDG160" s="860"/>
      <c r="NDH160" s="860"/>
      <c r="NDI160" s="860"/>
      <c r="NDJ160" s="860"/>
      <c r="NDK160" s="860"/>
      <c r="NDL160" s="860"/>
      <c r="NDM160" s="860"/>
      <c r="NDN160" s="860"/>
      <c r="NDO160" s="860"/>
      <c r="NDP160" s="860"/>
      <c r="NDQ160" s="860"/>
      <c r="NDR160" s="860"/>
      <c r="NDS160" s="860"/>
      <c r="NDT160" s="860"/>
      <c r="NDU160" s="860"/>
      <c r="NDV160" s="860"/>
      <c r="NDW160" s="860"/>
      <c r="NDX160" s="860"/>
      <c r="NDY160" s="860"/>
      <c r="NDZ160" s="860"/>
      <c r="NEA160" s="860"/>
      <c r="NEB160" s="860"/>
      <c r="NEC160" s="860"/>
      <c r="NED160" s="860"/>
      <c r="NEE160" s="860"/>
      <c r="NEF160" s="860"/>
      <c r="NEG160" s="860"/>
      <c r="NEH160" s="860"/>
      <c r="NEI160" s="860"/>
      <c r="NEJ160" s="860"/>
      <c r="NEK160" s="860"/>
      <c r="NEL160" s="860"/>
      <c r="NEM160" s="860"/>
      <c r="NEN160" s="860"/>
      <c r="NEO160" s="860"/>
      <c r="NEP160" s="860"/>
      <c r="NEQ160" s="860"/>
      <c r="NER160" s="860"/>
      <c r="NES160" s="860"/>
      <c r="NET160" s="860"/>
      <c r="NEU160" s="860"/>
      <c r="NEV160" s="860"/>
      <c r="NEW160" s="860"/>
      <c r="NEX160" s="860"/>
      <c r="NEY160" s="860"/>
      <c r="NEZ160" s="860"/>
      <c r="NFA160" s="860"/>
      <c r="NFB160" s="860"/>
      <c r="NFC160" s="860"/>
      <c r="NFD160" s="860"/>
      <c r="NFE160" s="860"/>
      <c r="NFF160" s="860"/>
      <c r="NFG160" s="860"/>
      <c r="NFH160" s="860"/>
      <c r="NFI160" s="860"/>
      <c r="NFJ160" s="860"/>
      <c r="NFK160" s="860"/>
      <c r="NFL160" s="860"/>
      <c r="NFM160" s="860"/>
      <c r="NFN160" s="860"/>
      <c r="NFO160" s="860"/>
      <c r="NFP160" s="860"/>
      <c r="NFQ160" s="860"/>
      <c r="NFR160" s="860"/>
      <c r="NFS160" s="860"/>
      <c r="NFT160" s="860"/>
      <c r="NFU160" s="860"/>
      <c r="NFV160" s="860"/>
      <c r="NFW160" s="860"/>
      <c r="NFX160" s="860"/>
      <c r="NFY160" s="860"/>
      <c r="NFZ160" s="860"/>
      <c r="NGA160" s="860"/>
      <c r="NGB160" s="860"/>
      <c r="NGC160" s="860"/>
      <c r="NGD160" s="860"/>
      <c r="NGE160" s="860"/>
      <c r="NGF160" s="860"/>
      <c r="NGG160" s="860"/>
      <c r="NGH160" s="860"/>
      <c r="NGI160" s="860"/>
      <c r="NGJ160" s="860"/>
      <c r="NGK160" s="860"/>
      <c r="NGL160" s="860"/>
      <c r="NGM160" s="860"/>
      <c r="NGN160" s="860"/>
      <c r="NGO160" s="860"/>
      <c r="NGP160" s="860"/>
      <c r="NGQ160" s="860"/>
      <c r="NGR160" s="860"/>
      <c r="NGS160" s="860"/>
      <c r="NGT160" s="860"/>
      <c r="NGU160" s="860"/>
      <c r="NGV160" s="860"/>
      <c r="NGW160" s="860"/>
      <c r="NGX160" s="860"/>
      <c r="NGY160" s="860"/>
      <c r="NGZ160" s="860"/>
      <c r="NHA160" s="860"/>
      <c r="NHB160" s="860"/>
      <c r="NHC160" s="860"/>
      <c r="NHD160" s="860"/>
      <c r="NHE160" s="860"/>
      <c r="NHF160" s="860"/>
      <c r="NHG160" s="860"/>
      <c r="NHH160" s="860"/>
      <c r="NHI160" s="860"/>
      <c r="NHJ160" s="860"/>
      <c r="NHK160" s="860"/>
      <c r="NHL160" s="860"/>
      <c r="NHM160" s="860"/>
      <c r="NHN160" s="860"/>
      <c r="NHO160" s="860"/>
      <c r="NHP160" s="860"/>
      <c r="NHQ160" s="860"/>
      <c r="NHR160" s="860"/>
      <c r="NHS160" s="860"/>
      <c r="NHT160" s="860"/>
      <c r="NHU160" s="860"/>
      <c r="NHV160" s="860"/>
      <c r="NHW160" s="860"/>
      <c r="NHX160" s="860"/>
      <c r="NHY160" s="860"/>
      <c r="NHZ160" s="860"/>
      <c r="NIA160" s="860"/>
      <c r="NIB160" s="860"/>
      <c r="NIC160" s="860"/>
      <c r="NID160" s="860"/>
      <c r="NIE160" s="860"/>
      <c r="NIF160" s="860"/>
      <c r="NIG160" s="860"/>
      <c r="NIH160" s="860"/>
      <c r="NII160" s="860"/>
      <c r="NIJ160" s="860"/>
      <c r="NIK160" s="860"/>
      <c r="NIL160" s="860"/>
      <c r="NIM160" s="860"/>
      <c r="NIN160" s="860"/>
      <c r="NIO160" s="860"/>
      <c r="NIP160" s="860"/>
      <c r="NIQ160" s="860"/>
      <c r="NIR160" s="860"/>
      <c r="NIS160" s="860"/>
      <c r="NIT160" s="860"/>
      <c r="NIU160" s="860"/>
      <c r="NIV160" s="860"/>
      <c r="NIW160" s="860"/>
      <c r="NIX160" s="860"/>
      <c r="NIY160" s="860"/>
      <c r="NIZ160" s="860"/>
      <c r="NJA160" s="860"/>
      <c r="NJB160" s="860"/>
      <c r="NJC160" s="860"/>
      <c r="NJD160" s="860"/>
      <c r="NJE160" s="860"/>
      <c r="NJF160" s="860"/>
      <c r="NJG160" s="860"/>
      <c r="NJH160" s="860"/>
      <c r="NJI160" s="860"/>
      <c r="NJJ160" s="860"/>
      <c r="NJK160" s="860"/>
      <c r="NJL160" s="860"/>
      <c r="NJM160" s="860"/>
      <c r="NJN160" s="860"/>
      <c r="NJO160" s="860"/>
      <c r="NJP160" s="860"/>
      <c r="NJQ160" s="860"/>
      <c r="NJR160" s="860"/>
      <c r="NJS160" s="860"/>
      <c r="NJT160" s="860"/>
      <c r="NJU160" s="860"/>
      <c r="NJV160" s="860"/>
      <c r="NJW160" s="860"/>
      <c r="NJX160" s="860"/>
      <c r="NJY160" s="860"/>
      <c r="NJZ160" s="860"/>
      <c r="NKA160" s="860"/>
      <c r="NKB160" s="860"/>
      <c r="NKC160" s="860"/>
      <c r="NKD160" s="860"/>
      <c r="NKE160" s="860"/>
      <c r="NKF160" s="860"/>
      <c r="NKG160" s="860"/>
      <c r="NKH160" s="860"/>
      <c r="NKI160" s="860"/>
      <c r="NKJ160" s="860"/>
      <c r="NKK160" s="860"/>
      <c r="NKL160" s="860"/>
      <c r="NKM160" s="860"/>
      <c r="NKN160" s="860"/>
      <c r="NKO160" s="860"/>
      <c r="NKP160" s="860"/>
      <c r="NKQ160" s="860"/>
      <c r="NKR160" s="860"/>
      <c r="NKS160" s="860"/>
      <c r="NKT160" s="860"/>
      <c r="NKU160" s="860"/>
      <c r="NKV160" s="860"/>
      <c r="NKW160" s="860"/>
      <c r="NKX160" s="860"/>
      <c r="NKY160" s="860"/>
      <c r="NKZ160" s="860"/>
      <c r="NLA160" s="860"/>
      <c r="NLB160" s="860"/>
      <c r="NLC160" s="860"/>
      <c r="NLD160" s="860"/>
      <c r="NLE160" s="860"/>
      <c r="NLF160" s="860"/>
      <c r="NLG160" s="860"/>
      <c r="NLH160" s="860"/>
      <c r="NLI160" s="860"/>
      <c r="NLJ160" s="860"/>
      <c r="NLK160" s="860"/>
      <c r="NLL160" s="860"/>
      <c r="NLM160" s="860"/>
      <c r="NLN160" s="860"/>
      <c r="NLO160" s="860"/>
      <c r="NLP160" s="860"/>
      <c r="NLQ160" s="860"/>
      <c r="NLR160" s="860"/>
      <c r="NLS160" s="860"/>
      <c r="NLT160" s="860"/>
      <c r="NLU160" s="860"/>
      <c r="NLV160" s="860"/>
      <c r="NLW160" s="860"/>
      <c r="NLX160" s="860"/>
      <c r="NLY160" s="860"/>
      <c r="NLZ160" s="860"/>
      <c r="NMA160" s="860"/>
      <c r="NMB160" s="860"/>
      <c r="NMC160" s="860"/>
      <c r="NMD160" s="860"/>
      <c r="NME160" s="860"/>
      <c r="NMF160" s="860"/>
      <c r="NMG160" s="860"/>
      <c r="NMH160" s="860"/>
      <c r="NMI160" s="860"/>
      <c r="NMJ160" s="860"/>
      <c r="NMK160" s="860"/>
      <c r="NML160" s="860"/>
      <c r="NMM160" s="860"/>
      <c r="NMN160" s="860"/>
      <c r="NMO160" s="860"/>
      <c r="NMP160" s="860"/>
      <c r="NMQ160" s="860"/>
      <c r="NMR160" s="860"/>
      <c r="NMS160" s="860"/>
      <c r="NMT160" s="860"/>
      <c r="NMU160" s="860"/>
      <c r="NMV160" s="860"/>
      <c r="NMW160" s="860"/>
      <c r="NMX160" s="860"/>
      <c r="NMY160" s="860"/>
      <c r="NMZ160" s="860"/>
      <c r="NNA160" s="860"/>
      <c r="NNB160" s="860"/>
      <c r="NNC160" s="860"/>
      <c r="NND160" s="860"/>
      <c r="NNE160" s="860"/>
      <c r="NNF160" s="860"/>
      <c r="NNG160" s="860"/>
      <c r="NNH160" s="860"/>
      <c r="NNI160" s="860"/>
      <c r="NNJ160" s="860"/>
      <c r="NNK160" s="860"/>
      <c r="NNL160" s="860"/>
      <c r="NNM160" s="860"/>
      <c r="NNN160" s="860"/>
      <c r="NNO160" s="860"/>
      <c r="NNP160" s="860"/>
      <c r="NNQ160" s="860"/>
      <c r="NNR160" s="860"/>
      <c r="NNS160" s="860"/>
      <c r="NNT160" s="860"/>
      <c r="NNU160" s="860"/>
      <c r="NNV160" s="860"/>
      <c r="NNW160" s="860"/>
      <c r="NNX160" s="860"/>
      <c r="NNY160" s="860"/>
      <c r="NNZ160" s="860"/>
      <c r="NOA160" s="860"/>
      <c r="NOB160" s="860"/>
      <c r="NOC160" s="860"/>
      <c r="NOD160" s="860"/>
      <c r="NOE160" s="860"/>
      <c r="NOF160" s="860"/>
      <c r="NOG160" s="860"/>
      <c r="NOH160" s="860"/>
      <c r="NOI160" s="860"/>
      <c r="NOJ160" s="860"/>
      <c r="NOK160" s="860"/>
      <c r="NOL160" s="860"/>
      <c r="NOM160" s="860"/>
      <c r="NON160" s="860"/>
      <c r="NOO160" s="860"/>
      <c r="NOP160" s="860"/>
      <c r="NOQ160" s="860"/>
      <c r="NOR160" s="860"/>
      <c r="NOS160" s="860"/>
      <c r="NOT160" s="860"/>
      <c r="NOU160" s="860"/>
      <c r="NOV160" s="860"/>
      <c r="NOW160" s="860"/>
      <c r="NOX160" s="860"/>
      <c r="NOY160" s="860"/>
      <c r="NOZ160" s="860"/>
      <c r="NPA160" s="860"/>
      <c r="NPB160" s="860"/>
      <c r="NPC160" s="860"/>
      <c r="NPD160" s="860"/>
      <c r="NPE160" s="860"/>
      <c r="NPF160" s="860"/>
      <c r="NPG160" s="860"/>
      <c r="NPH160" s="860"/>
      <c r="NPI160" s="860"/>
      <c r="NPJ160" s="860"/>
      <c r="NPK160" s="860"/>
      <c r="NPL160" s="860"/>
      <c r="NPM160" s="860"/>
      <c r="NPN160" s="860"/>
      <c r="NPO160" s="860"/>
      <c r="NPP160" s="860"/>
      <c r="NPQ160" s="860"/>
      <c r="NPR160" s="860"/>
      <c r="NPS160" s="860"/>
      <c r="NPT160" s="860"/>
      <c r="NPU160" s="860"/>
      <c r="NPV160" s="860"/>
      <c r="NPW160" s="860"/>
      <c r="NPX160" s="860"/>
      <c r="NPY160" s="860"/>
      <c r="NPZ160" s="860"/>
      <c r="NQA160" s="860"/>
      <c r="NQB160" s="860"/>
      <c r="NQC160" s="860"/>
      <c r="NQD160" s="860"/>
      <c r="NQE160" s="860"/>
      <c r="NQF160" s="860"/>
      <c r="NQG160" s="860"/>
      <c r="NQH160" s="860"/>
      <c r="NQI160" s="860"/>
      <c r="NQJ160" s="860"/>
      <c r="NQK160" s="860"/>
      <c r="NQL160" s="860"/>
      <c r="NQM160" s="860"/>
      <c r="NQN160" s="860"/>
      <c r="NQO160" s="860"/>
      <c r="NQP160" s="860"/>
      <c r="NQQ160" s="860"/>
      <c r="NQR160" s="860"/>
      <c r="NQS160" s="860"/>
      <c r="NQT160" s="860"/>
      <c r="NQU160" s="860"/>
      <c r="NQV160" s="860"/>
      <c r="NQW160" s="860"/>
      <c r="NQX160" s="860"/>
      <c r="NQY160" s="860"/>
      <c r="NQZ160" s="860"/>
      <c r="NRA160" s="860"/>
      <c r="NRB160" s="860"/>
      <c r="NRC160" s="860"/>
      <c r="NRD160" s="860"/>
      <c r="NRE160" s="860"/>
      <c r="NRF160" s="860"/>
      <c r="NRG160" s="860"/>
      <c r="NRH160" s="860"/>
      <c r="NRI160" s="860"/>
      <c r="NRJ160" s="860"/>
      <c r="NRK160" s="860"/>
      <c r="NRL160" s="860"/>
      <c r="NRM160" s="860"/>
      <c r="NRN160" s="860"/>
      <c r="NRO160" s="860"/>
      <c r="NRP160" s="860"/>
      <c r="NRQ160" s="860"/>
      <c r="NRR160" s="860"/>
      <c r="NRS160" s="860"/>
      <c r="NRT160" s="860"/>
      <c r="NRU160" s="860"/>
      <c r="NRV160" s="860"/>
      <c r="NRW160" s="860"/>
      <c r="NRX160" s="860"/>
      <c r="NRY160" s="860"/>
      <c r="NRZ160" s="860"/>
      <c r="NSA160" s="860"/>
      <c r="NSB160" s="860"/>
      <c r="NSC160" s="860"/>
      <c r="NSD160" s="860"/>
      <c r="NSE160" s="860"/>
      <c r="NSF160" s="860"/>
      <c r="NSG160" s="860"/>
      <c r="NSH160" s="860"/>
      <c r="NSI160" s="860"/>
      <c r="NSJ160" s="860"/>
      <c r="NSK160" s="860"/>
      <c r="NSL160" s="860"/>
      <c r="NSM160" s="860"/>
      <c r="NSN160" s="860"/>
      <c r="NSO160" s="860"/>
      <c r="NSP160" s="860"/>
      <c r="NSQ160" s="860"/>
      <c r="NSR160" s="860"/>
      <c r="NSS160" s="860"/>
      <c r="NST160" s="860"/>
      <c r="NSU160" s="860"/>
      <c r="NSV160" s="860"/>
      <c r="NSW160" s="860"/>
      <c r="NSX160" s="860"/>
      <c r="NSY160" s="860"/>
      <c r="NSZ160" s="860"/>
      <c r="NTA160" s="860"/>
      <c r="NTB160" s="860"/>
      <c r="NTC160" s="860"/>
      <c r="NTD160" s="860"/>
      <c r="NTE160" s="860"/>
      <c r="NTF160" s="860"/>
      <c r="NTG160" s="860"/>
      <c r="NTH160" s="860"/>
      <c r="NTI160" s="860"/>
      <c r="NTJ160" s="860"/>
      <c r="NTK160" s="860"/>
      <c r="NTL160" s="860"/>
      <c r="NTM160" s="860"/>
      <c r="NTN160" s="860"/>
      <c r="NTO160" s="860"/>
      <c r="NTP160" s="860"/>
      <c r="NTQ160" s="860"/>
      <c r="NTR160" s="860"/>
      <c r="NTS160" s="860"/>
      <c r="NTT160" s="860"/>
      <c r="NTU160" s="860"/>
      <c r="NTV160" s="860"/>
      <c r="NTW160" s="860"/>
      <c r="NTX160" s="860"/>
      <c r="NTY160" s="860"/>
      <c r="NTZ160" s="860"/>
      <c r="NUA160" s="860"/>
      <c r="NUB160" s="860"/>
      <c r="NUC160" s="860"/>
      <c r="NUD160" s="860"/>
      <c r="NUE160" s="860"/>
      <c r="NUF160" s="860"/>
      <c r="NUG160" s="860"/>
      <c r="NUH160" s="860"/>
      <c r="NUI160" s="860"/>
      <c r="NUJ160" s="860"/>
      <c r="NUK160" s="860"/>
      <c r="NUL160" s="860"/>
      <c r="NUM160" s="860"/>
      <c r="NUN160" s="860"/>
      <c r="NUO160" s="860"/>
      <c r="NUP160" s="860"/>
      <c r="NUQ160" s="860"/>
      <c r="NUR160" s="860"/>
      <c r="NUS160" s="860"/>
      <c r="NUT160" s="860"/>
      <c r="NUU160" s="860"/>
      <c r="NUV160" s="860"/>
      <c r="NUW160" s="860"/>
      <c r="NUX160" s="860"/>
      <c r="NUY160" s="860"/>
      <c r="NUZ160" s="860"/>
      <c r="NVA160" s="860"/>
      <c r="NVB160" s="860"/>
      <c r="NVC160" s="860"/>
      <c r="NVD160" s="860"/>
      <c r="NVE160" s="860"/>
      <c r="NVF160" s="860"/>
      <c r="NVG160" s="860"/>
      <c r="NVH160" s="860"/>
      <c r="NVI160" s="860"/>
      <c r="NVJ160" s="860"/>
      <c r="NVK160" s="860"/>
      <c r="NVL160" s="860"/>
      <c r="NVM160" s="860"/>
      <c r="NVN160" s="860"/>
      <c r="NVO160" s="860"/>
      <c r="NVP160" s="860"/>
      <c r="NVQ160" s="860"/>
      <c r="NVR160" s="860"/>
      <c r="NVS160" s="860"/>
      <c r="NVT160" s="860"/>
      <c r="NVU160" s="860"/>
      <c r="NVV160" s="860"/>
      <c r="NVW160" s="860"/>
      <c r="NVX160" s="860"/>
      <c r="NVY160" s="860"/>
      <c r="NVZ160" s="860"/>
      <c r="NWA160" s="860"/>
      <c r="NWB160" s="860"/>
      <c r="NWC160" s="860"/>
      <c r="NWD160" s="860"/>
      <c r="NWE160" s="860"/>
      <c r="NWF160" s="860"/>
      <c r="NWG160" s="860"/>
      <c r="NWH160" s="860"/>
      <c r="NWI160" s="860"/>
      <c r="NWJ160" s="860"/>
      <c r="NWK160" s="860"/>
      <c r="NWL160" s="860"/>
      <c r="NWM160" s="860"/>
      <c r="NWN160" s="860"/>
      <c r="NWO160" s="860"/>
      <c r="NWP160" s="860"/>
      <c r="NWQ160" s="860"/>
      <c r="NWR160" s="860"/>
      <c r="NWS160" s="860"/>
      <c r="NWT160" s="860"/>
      <c r="NWU160" s="860"/>
      <c r="NWV160" s="860"/>
      <c r="NWW160" s="860"/>
      <c r="NWX160" s="860"/>
      <c r="NWY160" s="860"/>
      <c r="NWZ160" s="860"/>
      <c r="NXA160" s="860"/>
      <c r="NXB160" s="860"/>
      <c r="NXC160" s="860"/>
      <c r="NXD160" s="860"/>
      <c r="NXE160" s="860"/>
      <c r="NXF160" s="860"/>
      <c r="NXG160" s="860"/>
      <c r="NXH160" s="860"/>
      <c r="NXI160" s="860"/>
      <c r="NXJ160" s="860"/>
      <c r="NXK160" s="860"/>
      <c r="NXL160" s="860"/>
      <c r="NXM160" s="860"/>
      <c r="NXN160" s="860"/>
      <c r="NXO160" s="860"/>
      <c r="NXP160" s="860"/>
      <c r="NXQ160" s="860"/>
      <c r="NXR160" s="860"/>
      <c r="NXS160" s="860"/>
      <c r="NXT160" s="860"/>
      <c r="NXU160" s="860"/>
      <c r="NXV160" s="860"/>
      <c r="NXW160" s="860"/>
      <c r="NXX160" s="860"/>
      <c r="NXY160" s="860"/>
      <c r="NXZ160" s="860"/>
      <c r="NYA160" s="860"/>
      <c r="NYB160" s="860"/>
      <c r="NYC160" s="860"/>
      <c r="NYD160" s="860"/>
      <c r="NYE160" s="860"/>
      <c r="NYF160" s="860"/>
      <c r="NYG160" s="860"/>
      <c r="NYH160" s="860"/>
      <c r="NYI160" s="860"/>
      <c r="NYJ160" s="860"/>
      <c r="NYK160" s="860"/>
      <c r="NYL160" s="860"/>
      <c r="NYM160" s="860"/>
      <c r="NYN160" s="860"/>
      <c r="NYO160" s="860"/>
      <c r="NYP160" s="860"/>
      <c r="NYQ160" s="860"/>
      <c r="NYR160" s="860"/>
      <c r="NYS160" s="860"/>
      <c r="NYT160" s="860"/>
      <c r="NYU160" s="860"/>
      <c r="NYV160" s="860"/>
      <c r="NYW160" s="860"/>
      <c r="NYX160" s="860"/>
      <c r="NYY160" s="860"/>
      <c r="NYZ160" s="860"/>
      <c r="NZA160" s="860"/>
      <c r="NZB160" s="860"/>
      <c r="NZC160" s="860"/>
      <c r="NZD160" s="860"/>
      <c r="NZE160" s="860"/>
      <c r="NZF160" s="860"/>
      <c r="NZG160" s="860"/>
      <c r="NZH160" s="860"/>
      <c r="NZI160" s="860"/>
      <c r="NZJ160" s="860"/>
      <c r="NZK160" s="860"/>
      <c r="NZL160" s="860"/>
      <c r="NZM160" s="860"/>
      <c r="NZN160" s="860"/>
      <c r="NZO160" s="860"/>
      <c r="NZP160" s="860"/>
      <c r="NZQ160" s="860"/>
      <c r="NZR160" s="860"/>
      <c r="NZS160" s="860"/>
      <c r="NZT160" s="860"/>
      <c r="NZU160" s="860"/>
      <c r="NZV160" s="860"/>
      <c r="NZW160" s="860"/>
      <c r="NZX160" s="860"/>
      <c r="NZY160" s="860"/>
      <c r="NZZ160" s="860"/>
      <c r="OAA160" s="860"/>
      <c r="OAB160" s="860"/>
      <c r="OAC160" s="860"/>
      <c r="OAD160" s="860"/>
      <c r="OAE160" s="860"/>
      <c r="OAF160" s="860"/>
      <c r="OAG160" s="860"/>
      <c r="OAH160" s="860"/>
      <c r="OAI160" s="860"/>
      <c r="OAJ160" s="860"/>
      <c r="OAK160" s="860"/>
      <c r="OAL160" s="860"/>
      <c r="OAM160" s="860"/>
      <c r="OAN160" s="860"/>
      <c r="OAO160" s="860"/>
      <c r="OAP160" s="860"/>
      <c r="OAQ160" s="860"/>
      <c r="OAR160" s="860"/>
      <c r="OAS160" s="860"/>
      <c r="OAT160" s="860"/>
      <c r="OAU160" s="860"/>
      <c r="OAV160" s="860"/>
      <c r="OAW160" s="860"/>
      <c r="OAX160" s="860"/>
      <c r="OAY160" s="860"/>
      <c r="OAZ160" s="860"/>
      <c r="OBA160" s="860"/>
      <c r="OBB160" s="860"/>
      <c r="OBC160" s="860"/>
      <c r="OBD160" s="860"/>
      <c r="OBE160" s="860"/>
      <c r="OBF160" s="860"/>
      <c r="OBG160" s="860"/>
      <c r="OBH160" s="860"/>
      <c r="OBI160" s="860"/>
      <c r="OBJ160" s="860"/>
      <c r="OBK160" s="860"/>
      <c r="OBL160" s="860"/>
      <c r="OBM160" s="860"/>
      <c r="OBN160" s="860"/>
      <c r="OBO160" s="860"/>
      <c r="OBP160" s="860"/>
      <c r="OBQ160" s="860"/>
      <c r="OBR160" s="860"/>
      <c r="OBS160" s="860"/>
      <c r="OBT160" s="860"/>
      <c r="OBU160" s="860"/>
      <c r="OBV160" s="860"/>
      <c r="OBW160" s="860"/>
      <c r="OBX160" s="860"/>
      <c r="OBY160" s="860"/>
      <c r="OBZ160" s="860"/>
      <c r="OCA160" s="860"/>
      <c r="OCB160" s="860"/>
      <c r="OCC160" s="860"/>
      <c r="OCD160" s="860"/>
      <c r="OCE160" s="860"/>
      <c r="OCF160" s="860"/>
      <c r="OCG160" s="860"/>
      <c r="OCH160" s="860"/>
      <c r="OCI160" s="860"/>
      <c r="OCJ160" s="860"/>
      <c r="OCK160" s="860"/>
      <c r="OCL160" s="860"/>
      <c r="OCM160" s="860"/>
      <c r="OCN160" s="860"/>
      <c r="OCO160" s="860"/>
      <c r="OCP160" s="860"/>
      <c r="OCQ160" s="860"/>
      <c r="OCR160" s="860"/>
      <c r="OCS160" s="860"/>
      <c r="OCT160" s="860"/>
      <c r="OCU160" s="860"/>
      <c r="OCV160" s="860"/>
      <c r="OCW160" s="860"/>
      <c r="OCX160" s="860"/>
      <c r="OCY160" s="860"/>
      <c r="OCZ160" s="860"/>
      <c r="ODA160" s="860"/>
      <c r="ODB160" s="860"/>
      <c r="ODC160" s="860"/>
      <c r="ODD160" s="860"/>
      <c r="ODE160" s="860"/>
      <c r="ODF160" s="860"/>
      <c r="ODG160" s="860"/>
      <c r="ODH160" s="860"/>
      <c r="ODI160" s="860"/>
      <c r="ODJ160" s="860"/>
      <c r="ODK160" s="860"/>
      <c r="ODL160" s="860"/>
      <c r="ODM160" s="860"/>
      <c r="ODN160" s="860"/>
      <c r="ODO160" s="860"/>
      <c r="ODP160" s="860"/>
      <c r="ODQ160" s="860"/>
      <c r="ODR160" s="860"/>
      <c r="ODS160" s="860"/>
      <c r="ODT160" s="860"/>
      <c r="ODU160" s="860"/>
      <c r="ODV160" s="860"/>
      <c r="ODW160" s="860"/>
      <c r="ODX160" s="860"/>
      <c r="ODY160" s="860"/>
      <c r="ODZ160" s="860"/>
      <c r="OEA160" s="860"/>
      <c r="OEB160" s="860"/>
      <c r="OEC160" s="860"/>
      <c r="OED160" s="860"/>
      <c r="OEE160" s="860"/>
      <c r="OEF160" s="860"/>
      <c r="OEG160" s="860"/>
      <c r="OEH160" s="860"/>
      <c r="OEI160" s="860"/>
      <c r="OEJ160" s="860"/>
      <c r="OEK160" s="860"/>
      <c r="OEL160" s="860"/>
      <c r="OEM160" s="860"/>
      <c r="OEN160" s="860"/>
      <c r="OEO160" s="860"/>
      <c r="OEP160" s="860"/>
      <c r="OEQ160" s="860"/>
      <c r="OER160" s="860"/>
      <c r="OES160" s="860"/>
      <c r="OET160" s="860"/>
      <c r="OEU160" s="860"/>
      <c r="OEV160" s="860"/>
      <c r="OEW160" s="860"/>
      <c r="OEX160" s="860"/>
      <c r="OEY160" s="860"/>
      <c r="OEZ160" s="860"/>
      <c r="OFA160" s="860"/>
      <c r="OFB160" s="860"/>
      <c r="OFC160" s="860"/>
      <c r="OFD160" s="860"/>
      <c r="OFE160" s="860"/>
      <c r="OFF160" s="860"/>
      <c r="OFG160" s="860"/>
      <c r="OFH160" s="860"/>
      <c r="OFI160" s="860"/>
      <c r="OFJ160" s="860"/>
      <c r="OFK160" s="860"/>
      <c r="OFL160" s="860"/>
      <c r="OFM160" s="860"/>
      <c r="OFN160" s="860"/>
      <c r="OFO160" s="860"/>
      <c r="OFP160" s="860"/>
      <c r="OFQ160" s="860"/>
      <c r="OFR160" s="860"/>
      <c r="OFS160" s="860"/>
      <c r="OFT160" s="860"/>
      <c r="OFU160" s="860"/>
      <c r="OFV160" s="860"/>
      <c r="OFW160" s="860"/>
      <c r="OFX160" s="860"/>
      <c r="OFY160" s="860"/>
      <c r="OFZ160" s="860"/>
      <c r="OGA160" s="860"/>
      <c r="OGB160" s="860"/>
      <c r="OGC160" s="860"/>
      <c r="OGD160" s="860"/>
      <c r="OGE160" s="860"/>
      <c r="OGF160" s="860"/>
      <c r="OGG160" s="860"/>
      <c r="OGH160" s="860"/>
      <c r="OGI160" s="860"/>
      <c r="OGJ160" s="860"/>
      <c r="OGK160" s="860"/>
      <c r="OGL160" s="860"/>
      <c r="OGM160" s="860"/>
      <c r="OGN160" s="860"/>
      <c r="OGO160" s="860"/>
      <c r="OGP160" s="860"/>
      <c r="OGQ160" s="860"/>
      <c r="OGR160" s="860"/>
      <c r="OGS160" s="860"/>
      <c r="OGT160" s="860"/>
      <c r="OGU160" s="860"/>
      <c r="OGV160" s="860"/>
      <c r="OGW160" s="860"/>
      <c r="OGX160" s="860"/>
      <c r="OGY160" s="860"/>
      <c r="OGZ160" s="860"/>
      <c r="OHA160" s="860"/>
      <c r="OHB160" s="860"/>
      <c r="OHC160" s="860"/>
      <c r="OHD160" s="860"/>
      <c r="OHE160" s="860"/>
      <c r="OHF160" s="860"/>
      <c r="OHG160" s="860"/>
      <c r="OHH160" s="860"/>
      <c r="OHI160" s="860"/>
      <c r="OHJ160" s="860"/>
      <c r="OHK160" s="860"/>
      <c r="OHL160" s="860"/>
      <c r="OHM160" s="860"/>
      <c r="OHN160" s="860"/>
      <c r="OHO160" s="860"/>
      <c r="OHP160" s="860"/>
      <c r="OHQ160" s="860"/>
      <c r="OHR160" s="860"/>
      <c r="OHS160" s="860"/>
      <c r="OHT160" s="860"/>
      <c r="OHU160" s="860"/>
      <c r="OHV160" s="860"/>
      <c r="OHW160" s="860"/>
      <c r="OHX160" s="860"/>
      <c r="OHY160" s="860"/>
      <c r="OHZ160" s="860"/>
      <c r="OIA160" s="860"/>
      <c r="OIB160" s="860"/>
      <c r="OIC160" s="860"/>
      <c r="OID160" s="860"/>
      <c r="OIE160" s="860"/>
      <c r="OIF160" s="860"/>
      <c r="OIG160" s="860"/>
      <c r="OIH160" s="860"/>
      <c r="OII160" s="860"/>
      <c r="OIJ160" s="860"/>
      <c r="OIK160" s="860"/>
      <c r="OIL160" s="860"/>
      <c r="OIM160" s="860"/>
      <c r="OIN160" s="860"/>
      <c r="OIO160" s="860"/>
      <c r="OIP160" s="860"/>
      <c r="OIQ160" s="860"/>
      <c r="OIR160" s="860"/>
      <c r="OIS160" s="860"/>
      <c r="OIT160" s="860"/>
      <c r="OIU160" s="860"/>
      <c r="OIV160" s="860"/>
      <c r="OIW160" s="860"/>
      <c r="OIX160" s="860"/>
      <c r="OIY160" s="860"/>
      <c r="OIZ160" s="860"/>
      <c r="OJA160" s="860"/>
      <c r="OJB160" s="860"/>
      <c r="OJC160" s="860"/>
      <c r="OJD160" s="860"/>
      <c r="OJE160" s="860"/>
      <c r="OJF160" s="860"/>
      <c r="OJG160" s="860"/>
      <c r="OJH160" s="860"/>
      <c r="OJI160" s="860"/>
      <c r="OJJ160" s="860"/>
      <c r="OJK160" s="860"/>
      <c r="OJL160" s="860"/>
      <c r="OJM160" s="860"/>
      <c r="OJN160" s="860"/>
      <c r="OJO160" s="860"/>
      <c r="OJP160" s="860"/>
      <c r="OJQ160" s="860"/>
      <c r="OJR160" s="860"/>
      <c r="OJS160" s="860"/>
      <c r="OJT160" s="860"/>
      <c r="OJU160" s="860"/>
      <c r="OJV160" s="860"/>
      <c r="OJW160" s="860"/>
      <c r="OJX160" s="860"/>
      <c r="OJY160" s="860"/>
      <c r="OJZ160" s="860"/>
      <c r="OKA160" s="860"/>
      <c r="OKB160" s="860"/>
      <c r="OKC160" s="860"/>
      <c r="OKD160" s="860"/>
      <c r="OKE160" s="860"/>
      <c r="OKF160" s="860"/>
      <c r="OKG160" s="860"/>
      <c r="OKH160" s="860"/>
      <c r="OKI160" s="860"/>
      <c r="OKJ160" s="860"/>
      <c r="OKK160" s="860"/>
      <c r="OKL160" s="860"/>
      <c r="OKM160" s="860"/>
      <c r="OKN160" s="860"/>
      <c r="OKO160" s="860"/>
      <c r="OKP160" s="860"/>
      <c r="OKQ160" s="860"/>
      <c r="OKR160" s="860"/>
      <c r="OKS160" s="860"/>
      <c r="OKT160" s="860"/>
      <c r="OKU160" s="860"/>
      <c r="OKV160" s="860"/>
      <c r="OKW160" s="860"/>
      <c r="OKX160" s="860"/>
      <c r="OKY160" s="860"/>
      <c r="OKZ160" s="860"/>
      <c r="OLA160" s="860"/>
      <c r="OLB160" s="860"/>
      <c r="OLC160" s="860"/>
      <c r="OLD160" s="860"/>
      <c r="OLE160" s="860"/>
      <c r="OLF160" s="860"/>
      <c r="OLG160" s="860"/>
      <c r="OLH160" s="860"/>
      <c r="OLI160" s="860"/>
      <c r="OLJ160" s="860"/>
      <c r="OLK160" s="860"/>
      <c r="OLL160" s="860"/>
      <c r="OLM160" s="860"/>
      <c r="OLN160" s="860"/>
      <c r="OLO160" s="860"/>
      <c r="OLP160" s="860"/>
      <c r="OLQ160" s="860"/>
      <c r="OLR160" s="860"/>
      <c r="OLS160" s="860"/>
      <c r="OLT160" s="860"/>
      <c r="OLU160" s="860"/>
      <c r="OLV160" s="860"/>
      <c r="OLW160" s="860"/>
      <c r="OLX160" s="860"/>
      <c r="OLY160" s="860"/>
      <c r="OLZ160" s="860"/>
      <c r="OMA160" s="860"/>
      <c r="OMB160" s="860"/>
      <c r="OMC160" s="860"/>
      <c r="OMD160" s="860"/>
      <c r="OME160" s="860"/>
      <c r="OMF160" s="860"/>
      <c r="OMG160" s="860"/>
      <c r="OMH160" s="860"/>
      <c r="OMI160" s="860"/>
      <c r="OMJ160" s="860"/>
      <c r="OMK160" s="860"/>
      <c r="OML160" s="860"/>
      <c r="OMM160" s="860"/>
      <c r="OMN160" s="860"/>
      <c r="OMO160" s="860"/>
      <c r="OMP160" s="860"/>
      <c r="OMQ160" s="860"/>
      <c r="OMR160" s="860"/>
      <c r="OMS160" s="860"/>
      <c r="OMT160" s="860"/>
      <c r="OMU160" s="860"/>
      <c r="OMV160" s="860"/>
      <c r="OMW160" s="860"/>
      <c r="OMX160" s="860"/>
      <c r="OMY160" s="860"/>
      <c r="OMZ160" s="860"/>
      <c r="ONA160" s="860"/>
      <c r="ONB160" s="860"/>
      <c r="ONC160" s="860"/>
      <c r="OND160" s="860"/>
      <c r="ONE160" s="860"/>
      <c r="ONF160" s="860"/>
      <c r="ONG160" s="860"/>
      <c r="ONH160" s="860"/>
      <c r="ONI160" s="860"/>
      <c r="ONJ160" s="860"/>
      <c r="ONK160" s="860"/>
      <c r="ONL160" s="860"/>
      <c r="ONM160" s="860"/>
      <c r="ONN160" s="860"/>
      <c r="ONO160" s="860"/>
      <c r="ONP160" s="860"/>
      <c r="ONQ160" s="860"/>
      <c r="ONR160" s="860"/>
      <c r="ONS160" s="860"/>
      <c r="ONT160" s="860"/>
      <c r="ONU160" s="860"/>
      <c r="ONV160" s="860"/>
      <c r="ONW160" s="860"/>
      <c r="ONX160" s="860"/>
      <c r="ONY160" s="860"/>
      <c r="ONZ160" s="860"/>
      <c r="OOA160" s="860"/>
      <c r="OOB160" s="860"/>
      <c r="OOC160" s="860"/>
      <c r="OOD160" s="860"/>
      <c r="OOE160" s="860"/>
      <c r="OOF160" s="860"/>
      <c r="OOG160" s="860"/>
      <c r="OOH160" s="860"/>
      <c r="OOI160" s="860"/>
      <c r="OOJ160" s="860"/>
      <c r="OOK160" s="860"/>
      <c r="OOL160" s="860"/>
      <c r="OOM160" s="860"/>
      <c r="OON160" s="860"/>
      <c r="OOO160" s="860"/>
      <c r="OOP160" s="860"/>
      <c r="OOQ160" s="860"/>
      <c r="OOR160" s="860"/>
      <c r="OOS160" s="860"/>
      <c r="OOT160" s="860"/>
      <c r="OOU160" s="860"/>
      <c r="OOV160" s="860"/>
      <c r="OOW160" s="860"/>
      <c r="OOX160" s="860"/>
      <c r="OOY160" s="860"/>
      <c r="OOZ160" s="860"/>
      <c r="OPA160" s="860"/>
      <c r="OPB160" s="860"/>
      <c r="OPC160" s="860"/>
      <c r="OPD160" s="860"/>
      <c r="OPE160" s="860"/>
      <c r="OPF160" s="860"/>
      <c r="OPG160" s="860"/>
      <c r="OPH160" s="860"/>
      <c r="OPI160" s="860"/>
      <c r="OPJ160" s="860"/>
      <c r="OPK160" s="860"/>
      <c r="OPL160" s="860"/>
      <c r="OPM160" s="860"/>
      <c r="OPN160" s="860"/>
      <c r="OPO160" s="860"/>
      <c r="OPP160" s="860"/>
      <c r="OPQ160" s="860"/>
      <c r="OPR160" s="860"/>
      <c r="OPS160" s="860"/>
      <c r="OPT160" s="860"/>
      <c r="OPU160" s="860"/>
      <c r="OPV160" s="860"/>
      <c r="OPW160" s="860"/>
      <c r="OPX160" s="860"/>
      <c r="OPY160" s="860"/>
      <c r="OPZ160" s="860"/>
      <c r="OQA160" s="860"/>
      <c r="OQB160" s="860"/>
      <c r="OQC160" s="860"/>
      <c r="OQD160" s="860"/>
      <c r="OQE160" s="860"/>
      <c r="OQF160" s="860"/>
      <c r="OQG160" s="860"/>
      <c r="OQH160" s="860"/>
      <c r="OQI160" s="860"/>
      <c r="OQJ160" s="860"/>
      <c r="OQK160" s="860"/>
      <c r="OQL160" s="860"/>
      <c r="OQM160" s="860"/>
      <c r="OQN160" s="860"/>
      <c r="OQO160" s="860"/>
      <c r="OQP160" s="860"/>
      <c r="OQQ160" s="860"/>
      <c r="OQR160" s="860"/>
      <c r="OQS160" s="860"/>
      <c r="OQT160" s="860"/>
      <c r="OQU160" s="860"/>
      <c r="OQV160" s="860"/>
      <c r="OQW160" s="860"/>
      <c r="OQX160" s="860"/>
      <c r="OQY160" s="860"/>
      <c r="OQZ160" s="860"/>
      <c r="ORA160" s="860"/>
      <c r="ORB160" s="860"/>
      <c r="ORC160" s="860"/>
      <c r="ORD160" s="860"/>
      <c r="ORE160" s="860"/>
      <c r="ORF160" s="860"/>
      <c r="ORG160" s="860"/>
      <c r="ORH160" s="860"/>
      <c r="ORI160" s="860"/>
      <c r="ORJ160" s="860"/>
      <c r="ORK160" s="860"/>
      <c r="ORL160" s="860"/>
      <c r="ORM160" s="860"/>
      <c r="ORN160" s="860"/>
      <c r="ORO160" s="860"/>
      <c r="ORP160" s="860"/>
      <c r="ORQ160" s="860"/>
      <c r="ORR160" s="860"/>
      <c r="ORS160" s="860"/>
      <c r="ORT160" s="860"/>
      <c r="ORU160" s="860"/>
      <c r="ORV160" s="860"/>
      <c r="ORW160" s="860"/>
      <c r="ORX160" s="860"/>
      <c r="ORY160" s="860"/>
      <c r="ORZ160" s="860"/>
      <c r="OSA160" s="860"/>
      <c r="OSB160" s="860"/>
      <c r="OSC160" s="860"/>
      <c r="OSD160" s="860"/>
      <c r="OSE160" s="860"/>
      <c r="OSF160" s="860"/>
      <c r="OSG160" s="860"/>
      <c r="OSH160" s="860"/>
      <c r="OSI160" s="860"/>
      <c r="OSJ160" s="860"/>
      <c r="OSK160" s="860"/>
      <c r="OSL160" s="860"/>
      <c r="OSM160" s="860"/>
      <c r="OSN160" s="860"/>
      <c r="OSO160" s="860"/>
      <c r="OSP160" s="860"/>
      <c r="OSQ160" s="860"/>
      <c r="OSR160" s="860"/>
      <c r="OSS160" s="860"/>
      <c r="OST160" s="860"/>
      <c r="OSU160" s="860"/>
      <c r="OSV160" s="860"/>
      <c r="OSW160" s="860"/>
      <c r="OSX160" s="860"/>
      <c r="OSY160" s="860"/>
      <c r="OSZ160" s="860"/>
      <c r="OTA160" s="860"/>
      <c r="OTB160" s="860"/>
      <c r="OTC160" s="860"/>
      <c r="OTD160" s="860"/>
      <c r="OTE160" s="860"/>
      <c r="OTF160" s="860"/>
      <c r="OTG160" s="860"/>
      <c r="OTH160" s="860"/>
      <c r="OTI160" s="860"/>
      <c r="OTJ160" s="860"/>
      <c r="OTK160" s="860"/>
      <c r="OTL160" s="860"/>
      <c r="OTM160" s="860"/>
      <c r="OTN160" s="860"/>
      <c r="OTO160" s="860"/>
      <c r="OTP160" s="860"/>
      <c r="OTQ160" s="860"/>
      <c r="OTR160" s="860"/>
      <c r="OTS160" s="860"/>
      <c r="OTT160" s="860"/>
      <c r="OTU160" s="860"/>
      <c r="OTV160" s="860"/>
      <c r="OTW160" s="860"/>
      <c r="OTX160" s="860"/>
      <c r="OTY160" s="860"/>
      <c r="OTZ160" s="860"/>
      <c r="OUA160" s="860"/>
      <c r="OUB160" s="860"/>
      <c r="OUC160" s="860"/>
      <c r="OUD160" s="860"/>
      <c r="OUE160" s="860"/>
      <c r="OUF160" s="860"/>
      <c r="OUG160" s="860"/>
      <c r="OUH160" s="860"/>
      <c r="OUI160" s="860"/>
      <c r="OUJ160" s="860"/>
      <c r="OUK160" s="860"/>
      <c r="OUL160" s="860"/>
      <c r="OUM160" s="860"/>
      <c r="OUN160" s="860"/>
      <c r="OUO160" s="860"/>
      <c r="OUP160" s="860"/>
      <c r="OUQ160" s="860"/>
      <c r="OUR160" s="860"/>
      <c r="OUS160" s="860"/>
      <c r="OUT160" s="860"/>
      <c r="OUU160" s="860"/>
      <c r="OUV160" s="860"/>
      <c r="OUW160" s="860"/>
      <c r="OUX160" s="860"/>
      <c r="OUY160" s="860"/>
      <c r="OUZ160" s="860"/>
      <c r="OVA160" s="860"/>
      <c r="OVB160" s="860"/>
      <c r="OVC160" s="860"/>
      <c r="OVD160" s="860"/>
      <c r="OVE160" s="860"/>
      <c r="OVF160" s="860"/>
      <c r="OVG160" s="860"/>
      <c r="OVH160" s="860"/>
      <c r="OVI160" s="860"/>
      <c r="OVJ160" s="860"/>
      <c r="OVK160" s="860"/>
      <c r="OVL160" s="860"/>
      <c r="OVM160" s="860"/>
      <c r="OVN160" s="860"/>
      <c r="OVO160" s="860"/>
      <c r="OVP160" s="860"/>
      <c r="OVQ160" s="860"/>
      <c r="OVR160" s="860"/>
      <c r="OVS160" s="860"/>
      <c r="OVT160" s="860"/>
      <c r="OVU160" s="860"/>
      <c r="OVV160" s="860"/>
      <c r="OVW160" s="860"/>
      <c r="OVX160" s="860"/>
      <c r="OVY160" s="860"/>
      <c r="OVZ160" s="860"/>
      <c r="OWA160" s="860"/>
      <c r="OWB160" s="860"/>
      <c r="OWC160" s="860"/>
      <c r="OWD160" s="860"/>
      <c r="OWE160" s="860"/>
      <c r="OWF160" s="860"/>
      <c r="OWG160" s="860"/>
      <c r="OWH160" s="860"/>
      <c r="OWI160" s="860"/>
      <c r="OWJ160" s="860"/>
      <c r="OWK160" s="860"/>
      <c r="OWL160" s="860"/>
      <c r="OWM160" s="860"/>
      <c r="OWN160" s="860"/>
      <c r="OWO160" s="860"/>
      <c r="OWP160" s="860"/>
      <c r="OWQ160" s="860"/>
      <c r="OWR160" s="860"/>
      <c r="OWS160" s="860"/>
      <c r="OWT160" s="860"/>
      <c r="OWU160" s="860"/>
      <c r="OWV160" s="860"/>
      <c r="OWW160" s="860"/>
      <c r="OWX160" s="860"/>
      <c r="OWY160" s="860"/>
      <c r="OWZ160" s="860"/>
      <c r="OXA160" s="860"/>
      <c r="OXB160" s="860"/>
      <c r="OXC160" s="860"/>
      <c r="OXD160" s="860"/>
      <c r="OXE160" s="860"/>
      <c r="OXF160" s="860"/>
      <c r="OXG160" s="860"/>
      <c r="OXH160" s="860"/>
      <c r="OXI160" s="860"/>
      <c r="OXJ160" s="860"/>
      <c r="OXK160" s="860"/>
      <c r="OXL160" s="860"/>
      <c r="OXM160" s="860"/>
      <c r="OXN160" s="860"/>
      <c r="OXO160" s="860"/>
      <c r="OXP160" s="860"/>
      <c r="OXQ160" s="860"/>
      <c r="OXR160" s="860"/>
      <c r="OXS160" s="860"/>
      <c r="OXT160" s="860"/>
      <c r="OXU160" s="860"/>
      <c r="OXV160" s="860"/>
      <c r="OXW160" s="860"/>
      <c r="OXX160" s="860"/>
      <c r="OXY160" s="860"/>
      <c r="OXZ160" s="860"/>
      <c r="OYA160" s="860"/>
      <c r="OYB160" s="860"/>
      <c r="OYC160" s="860"/>
      <c r="OYD160" s="860"/>
      <c r="OYE160" s="860"/>
      <c r="OYF160" s="860"/>
      <c r="OYG160" s="860"/>
      <c r="OYH160" s="860"/>
      <c r="OYI160" s="860"/>
      <c r="OYJ160" s="860"/>
      <c r="OYK160" s="860"/>
      <c r="OYL160" s="860"/>
      <c r="OYM160" s="860"/>
      <c r="OYN160" s="860"/>
      <c r="OYO160" s="860"/>
      <c r="OYP160" s="860"/>
      <c r="OYQ160" s="860"/>
      <c r="OYR160" s="860"/>
      <c r="OYS160" s="860"/>
      <c r="OYT160" s="860"/>
      <c r="OYU160" s="860"/>
      <c r="OYV160" s="860"/>
      <c r="OYW160" s="860"/>
      <c r="OYX160" s="860"/>
      <c r="OYY160" s="860"/>
      <c r="OYZ160" s="860"/>
      <c r="OZA160" s="860"/>
      <c r="OZB160" s="860"/>
      <c r="OZC160" s="860"/>
      <c r="OZD160" s="860"/>
      <c r="OZE160" s="860"/>
      <c r="OZF160" s="860"/>
      <c r="OZG160" s="860"/>
      <c r="OZH160" s="860"/>
      <c r="OZI160" s="860"/>
      <c r="OZJ160" s="860"/>
      <c r="OZK160" s="860"/>
      <c r="OZL160" s="860"/>
      <c r="OZM160" s="860"/>
      <c r="OZN160" s="860"/>
      <c r="OZO160" s="860"/>
      <c r="OZP160" s="860"/>
      <c r="OZQ160" s="860"/>
      <c r="OZR160" s="860"/>
      <c r="OZS160" s="860"/>
      <c r="OZT160" s="860"/>
      <c r="OZU160" s="860"/>
      <c r="OZV160" s="860"/>
      <c r="OZW160" s="860"/>
      <c r="OZX160" s="860"/>
      <c r="OZY160" s="860"/>
      <c r="OZZ160" s="860"/>
      <c r="PAA160" s="860"/>
      <c r="PAB160" s="860"/>
      <c r="PAC160" s="860"/>
      <c r="PAD160" s="860"/>
      <c r="PAE160" s="860"/>
      <c r="PAF160" s="860"/>
      <c r="PAG160" s="860"/>
      <c r="PAH160" s="860"/>
      <c r="PAI160" s="860"/>
      <c r="PAJ160" s="860"/>
      <c r="PAK160" s="860"/>
      <c r="PAL160" s="860"/>
      <c r="PAM160" s="860"/>
      <c r="PAN160" s="860"/>
      <c r="PAO160" s="860"/>
      <c r="PAP160" s="860"/>
      <c r="PAQ160" s="860"/>
      <c r="PAR160" s="860"/>
      <c r="PAS160" s="860"/>
      <c r="PAT160" s="860"/>
      <c r="PAU160" s="860"/>
      <c r="PAV160" s="860"/>
      <c r="PAW160" s="860"/>
      <c r="PAX160" s="860"/>
      <c r="PAY160" s="860"/>
      <c r="PAZ160" s="860"/>
      <c r="PBA160" s="860"/>
      <c r="PBB160" s="860"/>
      <c r="PBC160" s="860"/>
      <c r="PBD160" s="860"/>
      <c r="PBE160" s="860"/>
      <c r="PBF160" s="860"/>
      <c r="PBG160" s="860"/>
      <c r="PBH160" s="860"/>
      <c r="PBI160" s="860"/>
      <c r="PBJ160" s="860"/>
      <c r="PBK160" s="860"/>
      <c r="PBL160" s="860"/>
      <c r="PBM160" s="860"/>
      <c r="PBN160" s="860"/>
      <c r="PBO160" s="860"/>
      <c r="PBP160" s="860"/>
      <c r="PBQ160" s="860"/>
      <c r="PBR160" s="860"/>
      <c r="PBS160" s="860"/>
      <c r="PBT160" s="860"/>
      <c r="PBU160" s="860"/>
      <c r="PBV160" s="860"/>
      <c r="PBW160" s="860"/>
      <c r="PBX160" s="860"/>
      <c r="PBY160" s="860"/>
      <c r="PBZ160" s="860"/>
      <c r="PCA160" s="860"/>
      <c r="PCB160" s="860"/>
      <c r="PCC160" s="860"/>
      <c r="PCD160" s="860"/>
      <c r="PCE160" s="860"/>
      <c r="PCF160" s="860"/>
      <c r="PCG160" s="860"/>
      <c r="PCH160" s="860"/>
      <c r="PCI160" s="860"/>
      <c r="PCJ160" s="860"/>
      <c r="PCK160" s="860"/>
      <c r="PCL160" s="860"/>
      <c r="PCM160" s="860"/>
      <c r="PCN160" s="860"/>
      <c r="PCO160" s="860"/>
      <c r="PCP160" s="860"/>
      <c r="PCQ160" s="860"/>
      <c r="PCR160" s="860"/>
      <c r="PCS160" s="860"/>
      <c r="PCT160" s="860"/>
      <c r="PCU160" s="860"/>
      <c r="PCV160" s="860"/>
      <c r="PCW160" s="860"/>
      <c r="PCX160" s="860"/>
      <c r="PCY160" s="860"/>
      <c r="PCZ160" s="860"/>
      <c r="PDA160" s="860"/>
      <c r="PDB160" s="860"/>
      <c r="PDC160" s="860"/>
      <c r="PDD160" s="860"/>
      <c r="PDE160" s="860"/>
      <c r="PDF160" s="860"/>
      <c r="PDG160" s="860"/>
      <c r="PDH160" s="860"/>
      <c r="PDI160" s="860"/>
      <c r="PDJ160" s="860"/>
      <c r="PDK160" s="860"/>
      <c r="PDL160" s="860"/>
      <c r="PDM160" s="860"/>
      <c r="PDN160" s="860"/>
      <c r="PDO160" s="860"/>
      <c r="PDP160" s="860"/>
      <c r="PDQ160" s="860"/>
      <c r="PDR160" s="860"/>
      <c r="PDS160" s="860"/>
      <c r="PDT160" s="860"/>
      <c r="PDU160" s="860"/>
      <c r="PDV160" s="860"/>
      <c r="PDW160" s="860"/>
      <c r="PDX160" s="860"/>
      <c r="PDY160" s="860"/>
      <c r="PDZ160" s="860"/>
      <c r="PEA160" s="860"/>
      <c r="PEB160" s="860"/>
      <c r="PEC160" s="860"/>
      <c r="PED160" s="860"/>
      <c r="PEE160" s="860"/>
      <c r="PEF160" s="860"/>
      <c r="PEG160" s="860"/>
      <c r="PEH160" s="860"/>
      <c r="PEI160" s="860"/>
      <c r="PEJ160" s="860"/>
      <c r="PEK160" s="860"/>
      <c r="PEL160" s="860"/>
      <c r="PEM160" s="860"/>
      <c r="PEN160" s="860"/>
      <c r="PEO160" s="860"/>
      <c r="PEP160" s="860"/>
      <c r="PEQ160" s="860"/>
      <c r="PER160" s="860"/>
      <c r="PES160" s="860"/>
      <c r="PET160" s="860"/>
      <c r="PEU160" s="860"/>
      <c r="PEV160" s="860"/>
      <c r="PEW160" s="860"/>
      <c r="PEX160" s="860"/>
      <c r="PEY160" s="860"/>
      <c r="PEZ160" s="860"/>
      <c r="PFA160" s="860"/>
      <c r="PFB160" s="860"/>
      <c r="PFC160" s="860"/>
      <c r="PFD160" s="860"/>
      <c r="PFE160" s="860"/>
      <c r="PFF160" s="860"/>
      <c r="PFG160" s="860"/>
      <c r="PFH160" s="860"/>
      <c r="PFI160" s="860"/>
      <c r="PFJ160" s="860"/>
      <c r="PFK160" s="860"/>
      <c r="PFL160" s="860"/>
      <c r="PFM160" s="860"/>
      <c r="PFN160" s="860"/>
      <c r="PFO160" s="860"/>
      <c r="PFP160" s="860"/>
      <c r="PFQ160" s="860"/>
      <c r="PFR160" s="860"/>
      <c r="PFS160" s="860"/>
      <c r="PFT160" s="860"/>
      <c r="PFU160" s="860"/>
      <c r="PFV160" s="860"/>
      <c r="PFW160" s="860"/>
      <c r="PFX160" s="860"/>
      <c r="PFY160" s="860"/>
      <c r="PFZ160" s="860"/>
      <c r="PGA160" s="860"/>
      <c r="PGB160" s="860"/>
      <c r="PGC160" s="860"/>
      <c r="PGD160" s="860"/>
      <c r="PGE160" s="860"/>
      <c r="PGF160" s="860"/>
      <c r="PGG160" s="860"/>
      <c r="PGH160" s="860"/>
      <c r="PGI160" s="860"/>
      <c r="PGJ160" s="860"/>
      <c r="PGK160" s="860"/>
      <c r="PGL160" s="860"/>
      <c r="PGM160" s="860"/>
      <c r="PGN160" s="860"/>
      <c r="PGO160" s="860"/>
      <c r="PGP160" s="860"/>
      <c r="PGQ160" s="860"/>
      <c r="PGR160" s="860"/>
      <c r="PGS160" s="860"/>
      <c r="PGT160" s="860"/>
      <c r="PGU160" s="860"/>
      <c r="PGV160" s="860"/>
      <c r="PGW160" s="860"/>
      <c r="PGX160" s="860"/>
      <c r="PGY160" s="860"/>
      <c r="PGZ160" s="860"/>
      <c r="PHA160" s="860"/>
      <c r="PHB160" s="860"/>
      <c r="PHC160" s="860"/>
      <c r="PHD160" s="860"/>
      <c r="PHE160" s="860"/>
      <c r="PHF160" s="860"/>
      <c r="PHG160" s="860"/>
      <c r="PHH160" s="860"/>
      <c r="PHI160" s="860"/>
      <c r="PHJ160" s="860"/>
      <c r="PHK160" s="860"/>
      <c r="PHL160" s="860"/>
      <c r="PHM160" s="860"/>
      <c r="PHN160" s="860"/>
      <c r="PHO160" s="860"/>
      <c r="PHP160" s="860"/>
      <c r="PHQ160" s="860"/>
      <c r="PHR160" s="860"/>
      <c r="PHS160" s="860"/>
      <c r="PHT160" s="860"/>
      <c r="PHU160" s="860"/>
      <c r="PHV160" s="860"/>
      <c r="PHW160" s="860"/>
      <c r="PHX160" s="860"/>
      <c r="PHY160" s="860"/>
      <c r="PHZ160" s="860"/>
      <c r="PIA160" s="860"/>
      <c r="PIB160" s="860"/>
      <c r="PIC160" s="860"/>
      <c r="PID160" s="860"/>
      <c r="PIE160" s="860"/>
      <c r="PIF160" s="860"/>
      <c r="PIG160" s="860"/>
      <c r="PIH160" s="860"/>
      <c r="PII160" s="860"/>
      <c r="PIJ160" s="860"/>
      <c r="PIK160" s="860"/>
      <c r="PIL160" s="860"/>
      <c r="PIM160" s="860"/>
      <c r="PIN160" s="860"/>
      <c r="PIO160" s="860"/>
      <c r="PIP160" s="860"/>
      <c r="PIQ160" s="860"/>
      <c r="PIR160" s="860"/>
      <c r="PIS160" s="860"/>
      <c r="PIT160" s="860"/>
      <c r="PIU160" s="860"/>
      <c r="PIV160" s="860"/>
      <c r="PIW160" s="860"/>
      <c r="PIX160" s="860"/>
      <c r="PIY160" s="860"/>
      <c r="PIZ160" s="860"/>
      <c r="PJA160" s="860"/>
      <c r="PJB160" s="860"/>
      <c r="PJC160" s="860"/>
      <c r="PJD160" s="860"/>
      <c r="PJE160" s="860"/>
      <c r="PJF160" s="860"/>
      <c r="PJG160" s="860"/>
      <c r="PJH160" s="860"/>
      <c r="PJI160" s="860"/>
      <c r="PJJ160" s="860"/>
      <c r="PJK160" s="860"/>
      <c r="PJL160" s="860"/>
      <c r="PJM160" s="860"/>
      <c r="PJN160" s="860"/>
      <c r="PJO160" s="860"/>
      <c r="PJP160" s="860"/>
      <c r="PJQ160" s="860"/>
      <c r="PJR160" s="860"/>
      <c r="PJS160" s="860"/>
      <c r="PJT160" s="860"/>
      <c r="PJU160" s="860"/>
      <c r="PJV160" s="860"/>
      <c r="PJW160" s="860"/>
      <c r="PJX160" s="860"/>
      <c r="PJY160" s="860"/>
      <c r="PJZ160" s="860"/>
      <c r="PKA160" s="860"/>
      <c r="PKB160" s="860"/>
      <c r="PKC160" s="860"/>
      <c r="PKD160" s="860"/>
      <c r="PKE160" s="860"/>
      <c r="PKF160" s="860"/>
      <c r="PKG160" s="860"/>
      <c r="PKH160" s="860"/>
      <c r="PKI160" s="860"/>
      <c r="PKJ160" s="860"/>
      <c r="PKK160" s="860"/>
      <c r="PKL160" s="860"/>
      <c r="PKM160" s="860"/>
      <c r="PKN160" s="860"/>
      <c r="PKO160" s="860"/>
      <c r="PKP160" s="860"/>
      <c r="PKQ160" s="860"/>
      <c r="PKR160" s="860"/>
      <c r="PKS160" s="860"/>
      <c r="PKT160" s="860"/>
      <c r="PKU160" s="860"/>
      <c r="PKV160" s="860"/>
      <c r="PKW160" s="860"/>
      <c r="PKX160" s="860"/>
      <c r="PKY160" s="860"/>
      <c r="PKZ160" s="860"/>
      <c r="PLA160" s="860"/>
      <c r="PLB160" s="860"/>
      <c r="PLC160" s="860"/>
      <c r="PLD160" s="860"/>
      <c r="PLE160" s="860"/>
      <c r="PLF160" s="860"/>
      <c r="PLG160" s="860"/>
      <c r="PLH160" s="860"/>
      <c r="PLI160" s="860"/>
      <c r="PLJ160" s="860"/>
      <c r="PLK160" s="860"/>
      <c r="PLL160" s="860"/>
      <c r="PLM160" s="860"/>
      <c r="PLN160" s="860"/>
      <c r="PLO160" s="860"/>
      <c r="PLP160" s="860"/>
      <c r="PLQ160" s="860"/>
      <c r="PLR160" s="860"/>
      <c r="PLS160" s="860"/>
      <c r="PLT160" s="860"/>
      <c r="PLU160" s="860"/>
      <c r="PLV160" s="860"/>
      <c r="PLW160" s="860"/>
      <c r="PLX160" s="860"/>
      <c r="PLY160" s="860"/>
      <c r="PLZ160" s="860"/>
      <c r="PMA160" s="860"/>
      <c r="PMB160" s="860"/>
      <c r="PMC160" s="860"/>
      <c r="PMD160" s="860"/>
      <c r="PME160" s="860"/>
      <c r="PMF160" s="860"/>
      <c r="PMG160" s="860"/>
      <c r="PMH160" s="860"/>
      <c r="PMI160" s="860"/>
      <c r="PMJ160" s="860"/>
      <c r="PMK160" s="860"/>
      <c r="PML160" s="860"/>
      <c r="PMM160" s="860"/>
      <c r="PMN160" s="860"/>
      <c r="PMO160" s="860"/>
      <c r="PMP160" s="860"/>
      <c r="PMQ160" s="860"/>
      <c r="PMR160" s="860"/>
      <c r="PMS160" s="860"/>
      <c r="PMT160" s="860"/>
      <c r="PMU160" s="860"/>
      <c r="PMV160" s="860"/>
      <c r="PMW160" s="860"/>
      <c r="PMX160" s="860"/>
      <c r="PMY160" s="860"/>
      <c r="PMZ160" s="860"/>
      <c r="PNA160" s="860"/>
      <c r="PNB160" s="860"/>
      <c r="PNC160" s="860"/>
      <c r="PND160" s="860"/>
      <c r="PNE160" s="860"/>
      <c r="PNF160" s="860"/>
      <c r="PNG160" s="860"/>
      <c r="PNH160" s="860"/>
      <c r="PNI160" s="860"/>
      <c r="PNJ160" s="860"/>
      <c r="PNK160" s="860"/>
      <c r="PNL160" s="860"/>
      <c r="PNM160" s="860"/>
      <c r="PNN160" s="860"/>
      <c r="PNO160" s="860"/>
      <c r="PNP160" s="860"/>
      <c r="PNQ160" s="860"/>
      <c r="PNR160" s="860"/>
      <c r="PNS160" s="860"/>
      <c r="PNT160" s="860"/>
      <c r="PNU160" s="860"/>
      <c r="PNV160" s="860"/>
      <c r="PNW160" s="860"/>
      <c r="PNX160" s="860"/>
      <c r="PNY160" s="860"/>
      <c r="PNZ160" s="860"/>
      <c r="POA160" s="860"/>
      <c r="POB160" s="860"/>
      <c r="POC160" s="860"/>
      <c r="POD160" s="860"/>
      <c r="POE160" s="860"/>
      <c r="POF160" s="860"/>
      <c r="POG160" s="860"/>
      <c r="POH160" s="860"/>
      <c r="POI160" s="860"/>
      <c r="POJ160" s="860"/>
      <c r="POK160" s="860"/>
      <c r="POL160" s="860"/>
      <c r="POM160" s="860"/>
      <c r="PON160" s="860"/>
      <c r="POO160" s="860"/>
      <c r="POP160" s="860"/>
      <c r="POQ160" s="860"/>
      <c r="POR160" s="860"/>
      <c r="POS160" s="860"/>
      <c r="POT160" s="860"/>
      <c r="POU160" s="860"/>
      <c r="POV160" s="860"/>
      <c r="POW160" s="860"/>
      <c r="POX160" s="860"/>
      <c r="POY160" s="860"/>
      <c r="POZ160" s="860"/>
      <c r="PPA160" s="860"/>
      <c r="PPB160" s="860"/>
      <c r="PPC160" s="860"/>
      <c r="PPD160" s="860"/>
      <c r="PPE160" s="860"/>
      <c r="PPF160" s="860"/>
      <c r="PPG160" s="860"/>
      <c r="PPH160" s="860"/>
      <c r="PPI160" s="860"/>
      <c r="PPJ160" s="860"/>
      <c r="PPK160" s="860"/>
      <c r="PPL160" s="860"/>
      <c r="PPM160" s="860"/>
      <c r="PPN160" s="860"/>
      <c r="PPO160" s="860"/>
      <c r="PPP160" s="860"/>
      <c r="PPQ160" s="860"/>
      <c r="PPR160" s="860"/>
      <c r="PPS160" s="860"/>
      <c r="PPT160" s="860"/>
      <c r="PPU160" s="860"/>
      <c r="PPV160" s="860"/>
      <c r="PPW160" s="860"/>
      <c r="PPX160" s="860"/>
      <c r="PPY160" s="860"/>
      <c r="PPZ160" s="860"/>
      <c r="PQA160" s="860"/>
      <c r="PQB160" s="860"/>
      <c r="PQC160" s="860"/>
      <c r="PQD160" s="860"/>
      <c r="PQE160" s="860"/>
      <c r="PQF160" s="860"/>
      <c r="PQG160" s="860"/>
      <c r="PQH160" s="860"/>
      <c r="PQI160" s="860"/>
      <c r="PQJ160" s="860"/>
      <c r="PQK160" s="860"/>
      <c r="PQL160" s="860"/>
      <c r="PQM160" s="860"/>
      <c r="PQN160" s="860"/>
      <c r="PQO160" s="860"/>
      <c r="PQP160" s="860"/>
      <c r="PQQ160" s="860"/>
      <c r="PQR160" s="860"/>
      <c r="PQS160" s="860"/>
      <c r="PQT160" s="860"/>
      <c r="PQU160" s="860"/>
      <c r="PQV160" s="860"/>
      <c r="PQW160" s="860"/>
      <c r="PQX160" s="860"/>
      <c r="PQY160" s="860"/>
      <c r="PQZ160" s="860"/>
      <c r="PRA160" s="860"/>
      <c r="PRB160" s="860"/>
      <c r="PRC160" s="860"/>
      <c r="PRD160" s="860"/>
      <c r="PRE160" s="860"/>
      <c r="PRF160" s="860"/>
      <c r="PRG160" s="860"/>
      <c r="PRH160" s="860"/>
      <c r="PRI160" s="860"/>
      <c r="PRJ160" s="860"/>
      <c r="PRK160" s="860"/>
      <c r="PRL160" s="860"/>
      <c r="PRM160" s="860"/>
      <c r="PRN160" s="860"/>
      <c r="PRO160" s="860"/>
      <c r="PRP160" s="860"/>
      <c r="PRQ160" s="860"/>
      <c r="PRR160" s="860"/>
      <c r="PRS160" s="860"/>
      <c r="PRT160" s="860"/>
      <c r="PRU160" s="860"/>
      <c r="PRV160" s="860"/>
      <c r="PRW160" s="860"/>
      <c r="PRX160" s="860"/>
      <c r="PRY160" s="860"/>
      <c r="PRZ160" s="860"/>
      <c r="PSA160" s="860"/>
      <c r="PSB160" s="860"/>
      <c r="PSC160" s="860"/>
      <c r="PSD160" s="860"/>
      <c r="PSE160" s="860"/>
      <c r="PSF160" s="860"/>
      <c r="PSG160" s="860"/>
      <c r="PSH160" s="860"/>
      <c r="PSI160" s="860"/>
      <c r="PSJ160" s="860"/>
      <c r="PSK160" s="860"/>
      <c r="PSL160" s="860"/>
      <c r="PSM160" s="860"/>
      <c r="PSN160" s="860"/>
      <c r="PSO160" s="860"/>
      <c r="PSP160" s="860"/>
      <c r="PSQ160" s="860"/>
      <c r="PSR160" s="860"/>
      <c r="PSS160" s="860"/>
      <c r="PST160" s="860"/>
      <c r="PSU160" s="860"/>
      <c r="PSV160" s="860"/>
      <c r="PSW160" s="860"/>
      <c r="PSX160" s="860"/>
      <c r="PSY160" s="860"/>
      <c r="PSZ160" s="860"/>
      <c r="PTA160" s="860"/>
      <c r="PTB160" s="860"/>
      <c r="PTC160" s="860"/>
      <c r="PTD160" s="860"/>
      <c r="PTE160" s="860"/>
      <c r="PTF160" s="860"/>
      <c r="PTG160" s="860"/>
      <c r="PTH160" s="860"/>
      <c r="PTI160" s="860"/>
      <c r="PTJ160" s="860"/>
      <c r="PTK160" s="860"/>
      <c r="PTL160" s="860"/>
      <c r="PTM160" s="860"/>
      <c r="PTN160" s="860"/>
      <c r="PTO160" s="860"/>
      <c r="PTP160" s="860"/>
      <c r="PTQ160" s="860"/>
      <c r="PTR160" s="860"/>
      <c r="PTS160" s="860"/>
      <c r="PTT160" s="860"/>
      <c r="PTU160" s="860"/>
      <c r="PTV160" s="860"/>
      <c r="PTW160" s="860"/>
      <c r="PTX160" s="860"/>
      <c r="PTY160" s="860"/>
      <c r="PTZ160" s="860"/>
      <c r="PUA160" s="860"/>
      <c r="PUB160" s="860"/>
      <c r="PUC160" s="860"/>
      <c r="PUD160" s="860"/>
      <c r="PUE160" s="860"/>
      <c r="PUF160" s="860"/>
      <c r="PUG160" s="860"/>
      <c r="PUH160" s="860"/>
      <c r="PUI160" s="860"/>
      <c r="PUJ160" s="860"/>
      <c r="PUK160" s="860"/>
      <c r="PUL160" s="860"/>
      <c r="PUM160" s="860"/>
      <c r="PUN160" s="860"/>
      <c r="PUO160" s="860"/>
      <c r="PUP160" s="860"/>
      <c r="PUQ160" s="860"/>
      <c r="PUR160" s="860"/>
      <c r="PUS160" s="860"/>
      <c r="PUT160" s="860"/>
      <c r="PUU160" s="860"/>
      <c r="PUV160" s="860"/>
      <c r="PUW160" s="860"/>
      <c r="PUX160" s="860"/>
      <c r="PUY160" s="860"/>
      <c r="PUZ160" s="860"/>
      <c r="PVA160" s="860"/>
      <c r="PVB160" s="860"/>
      <c r="PVC160" s="860"/>
      <c r="PVD160" s="860"/>
      <c r="PVE160" s="860"/>
      <c r="PVF160" s="860"/>
      <c r="PVG160" s="860"/>
      <c r="PVH160" s="860"/>
      <c r="PVI160" s="860"/>
      <c r="PVJ160" s="860"/>
      <c r="PVK160" s="860"/>
      <c r="PVL160" s="860"/>
      <c r="PVM160" s="860"/>
      <c r="PVN160" s="860"/>
      <c r="PVO160" s="860"/>
      <c r="PVP160" s="860"/>
      <c r="PVQ160" s="860"/>
      <c r="PVR160" s="860"/>
      <c r="PVS160" s="860"/>
      <c r="PVT160" s="860"/>
      <c r="PVU160" s="860"/>
      <c r="PVV160" s="860"/>
      <c r="PVW160" s="860"/>
      <c r="PVX160" s="860"/>
      <c r="PVY160" s="860"/>
      <c r="PVZ160" s="860"/>
      <c r="PWA160" s="860"/>
      <c r="PWB160" s="860"/>
      <c r="PWC160" s="860"/>
      <c r="PWD160" s="860"/>
      <c r="PWE160" s="860"/>
      <c r="PWF160" s="860"/>
      <c r="PWG160" s="860"/>
      <c r="PWH160" s="860"/>
      <c r="PWI160" s="860"/>
      <c r="PWJ160" s="860"/>
      <c r="PWK160" s="860"/>
      <c r="PWL160" s="860"/>
      <c r="PWM160" s="860"/>
      <c r="PWN160" s="860"/>
      <c r="PWO160" s="860"/>
      <c r="PWP160" s="860"/>
      <c r="PWQ160" s="860"/>
      <c r="PWR160" s="860"/>
      <c r="PWS160" s="860"/>
      <c r="PWT160" s="860"/>
      <c r="PWU160" s="860"/>
      <c r="PWV160" s="860"/>
      <c r="PWW160" s="860"/>
      <c r="PWX160" s="860"/>
      <c r="PWY160" s="860"/>
      <c r="PWZ160" s="860"/>
      <c r="PXA160" s="860"/>
      <c r="PXB160" s="860"/>
      <c r="PXC160" s="860"/>
      <c r="PXD160" s="860"/>
      <c r="PXE160" s="860"/>
      <c r="PXF160" s="860"/>
      <c r="PXG160" s="860"/>
      <c r="PXH160" s="860"/>
      <c r="PXI160" s="860"/>
      <c r="PXJ160" s="860"/>
      <c r="PXK160" s="860"/>
      <c r="PXL160" s="860"/>
      <c r="PXM160" s="860"/>
      <c r="PXN160" s="860"/>
      <c r="PXO160" s="860"/>
      <c r="PXP160" s="860"/>
      <c r="PXQ160" s="860"/>
      <c r="PXR160" s="860"/>
      <c r="PXS160" s="860"/>
      <c r="PXT160" s="860"/>
      <c r="PXU160" s="860"/>
      <c r="PXV160" s="860"/>
      <c r="PXW160" s="860"/>
      <c r="PXX160" s="860"/>
      <c r="PXY160" s="860"/>
      <c r="PXZ160" s="860"/>
      <c r="PYA160" s="860"/>
      <c r="PYB160" s="860"/>
      <c r="PYC160" s="860"/>
      <c r="PYD160" s="860"/>
      <c r="PYE160" s="860"/>
      <c r="PYF160" s="860"/>
      <c r="PYG160" s="860"/>
      <c r="PYH160" s="860"/>
      <c r="PYI160" s="860"/>
      <c r="PYJ160" s="860"/>
      <c r="PYK160" s="860"/>
      <c r="PYL160" s="860"/>
      <c r="PYM160" s="860"/>
      <c r="PYN160" s="860"/>
      <c r="PYO160" s="860"/>
      <c r="PYP160" s="860"/>
      <c r="PYQ160" s="860"/>
      <c r="PYR160" s="860"/>
      <c r="PYS160" s="860"/>
      <c r="PYT160" s="860"/>
      <c r="PYU160" s="860"/>
      <c r="PYV160" s="860"/>
      <c r="PYW160" s="860"/>
      <c r="PYX160" s="860"/>
      <c r="PYY160" s="860"/>
      <c r="PYZ160" s="860"/>
      <c r="PZA160" s="860"/>
      <c r="PZB160" s="860"/>
      <c r="PZC160" s="860"/>
      <c r="PZD160" s="860"/>
      <c r="PZE160" s="860"/>
      <c r="PZF160" s="860"/>
      <c r="PZG160" s="860"/>
      <c r="PZH160" s="860"/>
      <c r="PZI160" s="860"/>
      <c r="PZJ160" s="860"/>
      <c r="PZK160" s="860"/>
      <c r="PZL160" s="860"/>
      <c r="PZM160" s="860"/>
      <c r="PZN160" s="860"/>
      <c r="PZO160" s="860"/>
      <c r="PZP160" s="860"/>
      <c r="PZQ160" s="860"/>
      <c r="PZR160" s="860"/>
      <c r="PZS160" s="860"/>
      <c r="PZT160" s="860"/>
      <c r="PZU160" s="860"/>
      <c r="PZV160" s="860"/>
      <c r="PZW160" s="860"/>
      <c r="PZX160" s="860"/>
      <c r="PZY160" s="860"/>
      <c r="PZZ160" s="860"/>
      <c r="QAA160" s="860"/>
      <c r="QAB160" s="860"/>
      <c r="QAC160" s="860"/>
      <c r="QAD160" s="860"/>
      <c r="QAE160" s="860"/>
      <c r="QAF160" s="860"/>
      <c r="QAG160" s="860"/>
      <c r="QAH160" s="860"/>
      <c r="QAI160" s="860"/>
      <c r="QAJ160" s="860"/>
      <c r="QAK160" s="860"/>
      <c r="QAL160" s="860"/>
      <c r="QAM160" s="860"/>
      <c r="QAN160" s="860"/>
      <c r="QAO160" s="860"/>
      <c r="QAP160" s="860"/>
      <c r="QAQ160" s="860"/>
      <c r="QAR160" s="860"/>
      <c r="QAS160" s="860"/>
      <c r="QAT160" s="860"/>
      <c r="QAU160" s="860"/>
      <c r="QAV160" s="860"/>
      <c r="QAW160" s="860"/>
      <c r="QAX160" s="860"/>
      <c r="QAY160" s="860"/>
      <c r="QAZ160" s="860"/>
      <c r="QBA160" s="860"/>
      <c r="QBB160" s="860"/>
      <c r="QBC160" s="860"/>
      <c r="QBD160" s="860"/>
      <c r="QBE160" s="860"/>
      <c r="QBF160" s="860"/>
      <c r="QBG160" s="860"/>
      <c r="QBH160" s="860"/>
      <c r="QBI160" s="860"/>
      <c r="QBJ160" s="860"/>
      <c r="QBK160" s="860"/>
      <c r="QBL160" s="860"/>
      <c r="QBM160" s="860"/>
      <c r="QBN160" s="860"/>
      <c r="QBO160" s="860"/>
      <c r="QBP160" s="860"/>
      <c r="QBQ160" s="860"/>
      <c r="QBR160" s="860"/>
      <c r="QBS160" s="860"/>
      <c r="QBT160" s="860"/>
      <c r="QBU160" s="860"/>
      <c r="QBV160" s="860"/>
      <c r="QBW160" s="860"/>
      <c r="QBX160" s="860"/>
      <c r="QBY160" s="860"/>
      <c r="QBZ160" s="860"/>
      <c r="QCA160" s="860"/>
      <c r="QCB160" s="860"/>
      <c r="QCC160" s="860"/>
      <c r="QCD160" s="860"/>
      <c r="QCE160" s="860"/>
      <c r="QCF160" s="860"/>
      <c r="QCG160" s="860"/>
      <c r="QCH160" s="860"/>
      <c r="QCI160" s="860"/>
      <c r="QCJ160" s="860"/>
      <c r="QCK160" s="860"/>
      <c r="QCL160" s="860"/>
      <c r="QCM160" s="860"/>
      <c r="QCN160" s="860"/>
      <c r="QCO160" s="860"/>
      <c r="QCP160" s="860"/>
      <c r="QCQ160" s="860"/>
      <c r="QCR160" s="860"/>
      <c r="QCS160" s="860"/>
      <c r="QCT160" s="860"/>
      <c r="QCU160" s="860"/>
      <c r="QCV160" s="860"/>
      <c r="QCW160" s="860"/>
      <c r="QCX160" s="860"/>
      <c r="QCY160" s="860"/>
      <c r="QCZ160" s="860"/>
      <c r="QDA160" s="860"/>
      <c r="QDB160" s="860"/>
      <c r="QDC160" s="860"/>
      <c r="QDD160" s="860"/>
      <c r="QDE160" s="860"/>
      <c r="QDF160" s="860"/>
      <c r="QDG160" s="860"/>
      <c r="QDH160" s="860"/>
      <c r="QDI160" s="860"/>
      <c r="QDJ160" s="860"/>
      <c r="QDK160" s="860"/>
      <c r="QDL160" s="860"/>
      <c r="QDM160" s="860"/>
      <c r="QDN160" s="860"/>
      <c r="QDO160" s="860"/>
      <c r="QDP160" s="860"/>
      <c r="QDQ160" s="860"/>
      <c r="QDR160" s="860"/>
      <c r="QDS160" s="860"/>
      <c r="QDT160" s="860"/>
      <c r="QDU160" s="860"/>
      <c r="QDV160" s="860"/>
      <c r="QDW160" s="860"/>
      <c r="QDX160" s="860"/>
      <c r="QDY160" s="860"/>
      <c r="QDZ160" s="860"/>
      <c r="QEA160" s="860"/>
      <c r="QEB160" s="860"/>
      <c r="QEC160" s="860"/>
      <c r="QED160" s="860"/>
      <c r="QEE160" s="860"/>
      <c r="QEF160" s="860"/>
      <c r="QEG160" s="860"/>
      <c r="QEH160" s="860"/>
      <c r="QEI160" s="860"/>
      <c r="QEJ160" s="860"/>
      <c r="QEK160" s="860"/>
      <c r="QEL160" s="860"/>
      <c r="QEM160" s="860"/>
      <c r="QEN160" s="860"/>
      <c r="QEO160" s="860"/>
      <c r="QEP160" s="860"/>
      <c r="QEQ160" s="860"/>
      <c r="QER160" s="860"/>
      <c r="QES160" s="860"/>
      <c r="QET160" s="860"/>
      <c r="QEU160" s="860"/>
      <c r="QEV160" s="860"/>
      <c r="QEW160" s="860"/>
      <c r="QEX160" s="860"/>
      <c r="QEY160" s="860"/>
      <c r="QEZ160" s="860"/>
      <c r="QFA160" s="860"/>
      <c r="QFB160" s="860"/>
      <c r="QFC160" s="860"/>
      <c r="QFD160" s="860"/>
      <c r="QFE160" s="860"/>
      <c r="QFF160" s="860"/>
      <c r="QFG160" s="860"/>
      <c r="QFH160" s="860"/>
      <c r="QFI160" s="860"/>
      <c r="QFJ160" s="860"/>
      <c r="QFK160" s="860"/>
      <c r="QFL160" s="860"/>
      <c r="QFM160" s="860"/>
      <c r="QFN160" s="860"/>
      <c r="QFO160" s="860"/>
      <c r="QFP160" s="860"/>
      <c r="QFQ160" s="860"/>
      <c r="QFR160" s="860"/>
      <c r="QFS160" s="860"/>
      <c r="QFT160" s="860"/>
      <c r="QFU160" s="860"/>
      <c r="QFV160" s="860"/>
      <c r="QFW160" s="860"/>
      <c r="QFX160" s="860"/>
      <c r="QFY160" s="860"/>
      <c r="QFZ160" s="860"/>
      <c r="QGA160" s="860"/>
      <c r="QGB160" s="860"/>
      <c r="QGC160" s="860"/>
      <c r="QGD160" s="860"/>
      <c r="QGE160" s="860"/>
      <c r="QGF160" s="860"/>
      <c r="QGG160" s="860"/>
      <c r="QGH160" s="860"/>
      <c r="QGI160" s="860"/>
      <c r="QGJ160" s="860"/>
      <c r="QGK160" s="860"/>
      <c r="QGL160" s="860"/>
      <c r="QGM160" s="860"/>
      <c r="QGN160" s="860"/>
      <c r="QGO160" s="860"/>
      <c r="QGP160" s="860"/>
      <c r="QGQ160" s="860"/>
      <c r="QGR160" s="860"/>
      <c r="QGS160" s="860"/>
      <c r="QGT160" s="860"/>
      <c r="QGU160" s="860"/>
      <c r="QGV160" s="860"/>
      <c r="QGW160" s="860"/>
      <c r="QGX160" s="860"/>
      <c r="QGY160" s="860"/>
      <c r="QGZ160" s="860"/>
      <c r="QHA160" s="860"/>
      <c r="QHB160" s="860"/>
      <c r="QHC160" s="860"/>
      <c r="QHD160" s="860"/>
      <c r="QHE160" s="860"/>
      <c r="QHF160" s="860"/>
      <c r="QHG160" s="860"/>
      <c r="QHH160" s="860"/>
      <c r="QHI160" s="860"/>
      <c r="QHJ160" s="860"/>
      <c r="QHK160" s="860"/>
      <c r="QHL160" s="860"/>
      <c r="QHM160" s="860"/>
      <c r="QHN160" s="860"/>
      <c r="QHO160" s="860"/>
      <c r="QHP160" s="860"/>
      <c r="QHQ160" s="860"/>
      <c r="QHR160" s="860"/>
      <c r="QHS160" s="860"/>
      <c r="QHT160" s="860"/>
      <c r="QHU160" s="860"/>
      <c r="QHV160" s="860"/>
      <c r="QHW160" s="860"/>
      <c r="QHX160" s="860"/>
      <c r="QHY160" s="860"/>
      <c r="QHZ160" s="860"/>
      <c r="QIA160" s="860"/>
      <c r="QIB160" s="860"/>
      <c r="QIC160" s="860"/>
      <c r="QID160" s="860"/>
      <c r="QIE160" s="860"/>
      <c r="QIF160" s="860"/>
      <c r="QIG160" s="860"/>
      <c r="QIH160" s="860"/>
      <c r="QII160" s="860"/>
      <c r="QIJ160" s="860"/>
      <c r="QIK160" s="860"/>
      <c r="QIL160" s="860"/>
      <c r="QIM160" s="860"/>
      <c r="QIN160" s="860"/>
      <c r="QIO160" s="860"/>
      <c r="QIP160" s="860"/>
      <c r="QIQ160" s="860"/>
      <c r="QIR160" s="860"/>
      <c r="QIS160" s="860"/>
      <c r="QIT160" s="860"/>
      <c r="QIU160" s="860"/>
      <c r="QIV160" s="860"/>
      <c r="QIW160" s="860"/>
      <c r="QIX160" s="860"/>
      <c r="QIY160" s="860"/>
      <c r="QIZ160" s="860"/>
      <c r="QJA160" s="860"/>
      <c r="QJB160" s="860"/>
      <c r="QJC160" s="860"/>
      <c r="QJD160" s="860"/>
      <c r="QJE160" s="860"/>
      <c r="QJF160" s="860"/>
      <c r="QJG160" s="860"/>
      <c r="QJH160" s="860"/>
      <c r="QJI160" s="860"/>
      <c r="QJJ160" s="860"/>
      <c r="QJK160" s="860"/>
      <c r="QJL160" s="860"/>
      <c r="QJM160" s="860"/>
      <c r="QJN160" s="860"/>
      <c r="QJO160" s="860"/>
      <c r="QJP160" s="860"/>
      <c r="QJQ160" s="860"/>
      <c r="QJR160" s="860"/>
      <c r="QJS160" s="860"/>
      <c r="QJT160" s="860"/>
      <c r="QJU160" s="860"/>
      <c r="QJV160" s="860"/>
      <c r="QJW160" s="860"/>
      <c r="QJX160" s="860"/>
      <c r="QJY160" s="860"/>
      <c r="QJZ160" s="860"/>
      <c r="QKA160" s="860"/>
      <c r="QKB160" s="860"/>
      <c r="QKC160" s="860"/>
      <c r="QKD160" s="860"/>
      <c r="QKE160" s="860"/>
      <c r="QKF160" s="860"/>
      <c r="QKG160" s="860"/>
      <c r="QKH160" s="860"/>
      <c r="QKI160" s="860"/>
      <c r="QKJ160" s="860"/>
      <c r="QKK160" s="860"/>
      <c r="QKL160" s="860"/>
      <c r="QKM160" s="860"/>
      <c r="QKN160" s="860"/>
      <c r="QKO160" s="860"/>
      <c r="QKP160" s="860"/>
      <c r="QKQ160" s="860"/>
      <c r="QKR160" s="860"/>
      <c r="QKS160" s="860"/>
      <c r="QKT160" s="860"/>
      <c r="QKU160" s="860"/>
      <c r="QKV160" s="860"/>
      <c r="QKW160" s="860"/>
      <c r="QKX160" s="860"/>
      <c r="QKY160" s="860"/>
      <c r="QKZ160" s="860"/>
      <c r="QLA160" s="860"/>
      <c r="QLB160" s="860"/>
      <c r="QLC160" s="860"/>
      <c r="QLD160" s="860"/>
      <c r="QLE160" s="860"/>
      <c r="QLF160" s="860"/>
      <c r="QLG160" s="860"/>
      <c r="QLH160" s="860"/>
      <c r="QLI160" s="860"/>
      <c r="QLJ160" s="860"/>
      <c r="QLK160" s="860"/>
      <c r="QLL160" s="860"/>
      <c r="QLM160" s="860"/>
      <c r="QLN160" s="860"/>
      <c r="QLO160" s="860"/>
      <c r="QLP160" s="860"/>
      <c r="QLQ160" s="860"/>
      <c r="QLR160" s="860"/>
      <c r="QLS160" s="860"/>
      <c r="QLT160" s="860"/>
      <c r="QLU160" s="860"/>
      <c r="QLV160" s="860"/>
      <c r="QLW160" s="860"/>
      <c r="QLX160" s="860"/>
      <c r="QLY160" s="860"/>
      <c r="QLZ160" s="860"/>
      <c r="QMA160" s="860"/>
      <c r="QMB160" s="860"/>
      <c r="QMC160" s="860"/>
      <c r="QMD160" s="860"/>
      <c r="QME160" s="860"/>
      <c r="QMF160" s="860"/>
      <c r="QMG160" s="860"/>
      <c r="QMH160" s="860"/>
      <c r="QMI160" s="860"/>
      <c r="QMJ160" s="860"/>
      <c r="QMK160" s="860"/>
      <c r="QML160" s="860"/>
      <c r="QMM160" s="860"/>
      <c r="QMN160" s="860"/>
      <c r="QMO160" s="860"/>
      <c r="QMP160" s="860"/>
      <c r="QMQ160" s="860"/>
      <c r="QMR160" s="860"/>
      <c r="QMS160" s="860"/>
      <c r="QMT160" s="860"/>
      <c r="QMU160" s="860"/>
      <c r="QMV160" s="860"/>
      <c r="QMW160" s="860"/>
      <c r="QMX160" s="860"/>
      <c r="QMY160" s="860"/>
      <c r="QMZ160" s="860"/>
      <c r="QNA160" s="860"/>
      <c r="QNB160" s="860"/>
      <c r="QNC160" s="860"/>
      <c r="QND160" s="860"/>
      <c r="QNE160" s="860"/>
      <c r="QNF160" s="860"/>
      <c r="QNG160" s="860"/>
      <c r="QNH160" s="860"/>
      <c r="QNI160" s="860"/>
      <c r="QNJ160" s="860"/>
      <c r="QNK160" s="860"/>
      <c r="QNL160" s="860"/>
      <c r="QNM160" s="860"/>
      <c r="QNN160" s="860"/>
      <c r="QNO160" s="860"/>
      <c r="QNP160" s="860"/>
      <c r="QNQ160" s="860"/>
      <c r="QNR160" s="860"/>
      <c r="QNS160" s="860"/>
      <c r="QNT160" s="860"/>
      <c r="QNU160" s="860"/>
      <c r="QNV160" s="860"/>
      <c r="QNW160" s="860"/>
      <c r="QNX160" s="860"/>
      <c r="QNY160" s="860"/>
      <c r="QNZ160" s="860"/>
      <c r="QOA160" s="860"/>
      <c r="QOB160" s="860"/>
      <c r="QOC160" s="860"/>
      <c r="QOD160" s="860"/>
      <c r="QOE160" s="860"/>
      <c r="QOF160" s="860"/>
      <c r="QOG160" s="860"/>
      <c r="QOH160" s="860"/>
      <c r="QOI160" s="860"/>
      <c r="QOJ160" s="860"/>
      <c r="QOK160" s="860"/>
      <c r="QOL160" s="860"/>
      <c r="QOM160" s="860"/>
      <c r="QON160" s="860"/>
      <c r="QOO160" s="860"/>
      <c r="QOP160" s="860"/>
      <c r="QOQ160" s="860"/>
      <c r="QOR160" s="860"/>
      <c r="QOS160" s="860"/>
      <c r="QOT160" s="860"/>
      <c r="QOU160" s="860"/>
      <c r="QOV160" s="860"/>
      <c r="QOW160" s="860"/>
      <c r="QOX160" s="860"/>
      <c r="QOY160" s="860"/>
      <c r="QOZ160" s="860"/>
      <c r="QPA160" s="860"/>
      <c r="QPB160" s="860"/>
      <c r="QPC160" s="860"/>
      <c r="QPD160" s="860"/>
      <c r="QPE160" s="860"/>
      <c r="QPF160" s="860"/>
      <c r="QPG160" s="860"/>
      <c r="QPH160" s="860"/>
      <c r="QPI160" s="860"/>
      <c r="QPJ160" s="860"/>
      <c r="QPK160" s="860"/>
      <c r="QPL160" s="860"/>
      <c r="QPM160" s="860"/>
      <c r="QPN160" s="860"/>
      <c r="QPO160" s="860"/>
      <c r="QPP160" s="860"/>
      <c r="QPQ160" s="860"/>
      <c r="QPR160" s="860"/>
      <c r="QPS160" s="860"/>
      <c r="QPT160" s="860"/>
      <c r="QPU160" s="860"/>
      <c r="QPV160" s="860"/>
      <c r="QPW160" s="860"/>
      <c r="QPX160" s="860"/>
      <c r="QPY160" s="860"/>
      <c r="QPZ160" s="860"/>
      <c r="QQA160" s="860"/>
      <c r="QQB160" s="860"/>
      <c r="QQC160" s="860"/>
      <c r="QQD160" s="860"/>
      <c r="QQE160" s="860"/>
      <c r="QQF160" s="860"/>
      <c r="QQG160" s="860"/>
      <c r="QQH160" s="860"/>
      <c r="QQI160" s="860"/>
      <c r="QQJ160" s="860"/>
      <c r="QQK160" s="860"/>
      <c r="QQL160" s="860"/>
      <c r="QQM160" s="860"/>
      <c r="QQN160" s="860"/>
      <c r="QQO160" s="860"/>
      <c r="QQP160" s="860"/>
      <c r="QQQ160" s="860"/>
      <c r="QQR160" s="860"/>
      <c r="QQS160" s="860"/>
      <c r="QQT160" s="860"/>
      <c r="QQU160" s="860"/>
      <c r="QQV160" s="860"/>
      <c r="QQW160" s="860"/>
      <c r="QQX160" s="860"/>
      <c r="QQY160" s="860"/>
      <c r="QQZ160" s="860"/>
      <c r="QRA160" s="860"/>
      <c r="QRB160" s="860"/>
      <c r="QRC160" s="860"/>
      <c r="QRD160" s="860"/>
      <c r="QRE160" s="860"/>
      <c r="QRF160" s="860"/>
      <c r="QRG160" s="860"/>
      <c r="QRH160" s="860"/>
      <c r="QRI160" s="860"/>
      <c r="QRJ160" s="860"/>
      <c r="QRK160" s="860"/>
      <c r="QRL160" s="860"/>
      <c r="QRM160" s="860"/>
      <c r="QRN160" s="860"/>
      <c r="QRO160" s="860"/>
      <c r="QRP160" s="860"/>
      <c r="QRQ160" s="860"/>
      <c r="QRR160" s="860"/>
      <c r="QRS160" s="860"/>
      <c r="QRT160" s="860"/>
      <c r="QRU160" s="860"/>
      <c r="QRV160" s="860"/>
      <c r="QRW160" s="860"/>
      <c r="QRX160" s="860"/>
      <c r="QRY160" s="860"/>
      <c r="QRZ160" s="860"/>
      <c r="QSA160" s="860"/>
      <c r="QSB160" s="860"/>
      <c r="QSC160" s="860"/>
      <c r="QSD160" s="860"/>
      <c r="QSE160" s="860"/>
      <c r="QSF160" s="860"/>
      <c r="QSG160" s="860"/>
      <c r="QSH160" s="860"/>
      <c r="QSI160" s="860"/>
      <c r="QSJ160" s="860"/>
      <c r="QSK160" s="860"/>
      <c r="QSL160" s="860"/>
      <c r="QSM160" s="860"/>
      <c r="QSN160" s="860"/>
      <c r="QSO160" s="860"/>
      <c r="QSP160" s="860"/>
      <c r="QSQ160" s="860"/>
      <c r="QSR160" s="860"/>
      <c r="QSS160" s="860"/>
      <c r="QST160" s="860"/>
      <c r="QSU160" s="860"/>
      <c r="QSV160" s="860"/>
      <c r="QSW160" s="860"/>
      <c r="QSX160" s="860"/>
      <c r="QSY160" s="860"/>
      <c r="QSZ160" s="860"/>
      <c r="QTA160" s="860"/>
      <c r="QTB160" s="860"/>
      <c r="QTC160" s="860"/>
      <c r="QTD160" s="860"/>
      <c r="QTE160" s="860"/>
      <c r="QTF160" s="860"/>
      <c r="QTG160" s="860"/>
      <c r="QTH160" s="860"/>
      <c r="QTI160" s="860"/>
      <c r="QTJ160" s="860"/>
      <c r="QTK160" s="860"/>
      <c r="QTL160" s="860"/>
      <c r="QTM160" s="860"/>
      <c r="QTN160" s="860"/>
      <c r="QTO160" s="860"/>
      <c r="QTP160" s="860"/>
      <c r="QTQ160" s="860"/>
      <c r="QTR160" s="860"/>
      <c r="QTS160" s="860"/>
      <c r="QTT160" s="860"/>
      <c r="QTU160" s="860"/>
      <c r="QTV160" s="860"/>
      <c r="QTW160" s="860"/>
      <c r="QTX160" s="860"/>
      <c r="QTY160" s="860"/>
      <c r="QTZ160" s="860"/>
      <c r="QUA160" s="860"/>
      <c r="QUB160" s="860"/>
      <c r="QUC160" s="860"/>
      <c r="QUD160" s="860"/>
      <c r="QUE160" s="860"/>
      <c r="QUF160" s="860"/>
      <c r="QUG160" s="860"/>
      <c r="QUH160" s="860"/>
      <c r="QUI160" s="860"/>
      <c r="QUJ160" s="860"/>
      <c r="QUK160" s="860"/>
      <c r="QUL160" s="860"/>
      <c r="QUM160" s="860"/>
      <c r="QUN160" s="860"/>
      <c r="QUO160" s="860"/>
      <c r="QUP160" s="860"/>
      <c r="QUQ160" s="860"/>
      <c r="QUR160" s="860"/>
      <c r="QUS160" s="860"/>
      <c r="QUT160" s="860"/>
      <c r="QUU160" s="860"/>
      <c r="QUV160" s="860"/>
      <c r="QUW160" s="860"/>
      <c r="QUX160" s="860"/>
      <c r="QUY160" s="860"/>
      <c r="QUZ160" s="860"/>
      <c r="QVA160" s="860"/>
      <c r="QVB160" s="860"/>
      <c r="QVC160" s="860"/>
      <c r="QVD160" s="860"/>
      <c r="QVE160" s="860"/>
      <c r="QVF160" s="860"/>
      <c r="QVG160" s="860"/>
      <c r="QVH160" s="860"/>
      <c r="QVI160" s="860"/>
      <c r="QVJ160" s="860"/>
      <c r="QVK160" s="860"/>
      <c r="QVL160" s="860"/>
      <c r="QVM160" s="860"/>
      <c r="QVN160" s="860"/>
      <c r="QVO160" s="860"/>
      <c r="QVP160" s="860"/>
      <c r="QVQ160" s="860"/>
      <c r="QVR160" s="860"/>
      <c r="QVS160" s="860"/>
      <c r="QVT160" s="860"/>
      <c r="QVU160" s="860"/>
      <c r="QVV160" s="860"/>
      <c r="QVW160" s="860"/>
      <c r="QVX160" s="860"/>
      <c r="QVY160" s="860"/>
      <c r="QVZ160" s="860"/>
      <c r="QWA160" s="860"/>
      <c r="QWB160" s="860"/>
      <c r="QWC160" s="860"/>
      <c r="QWD160" s="860"/>
      <c r="QWE160" s="860"/>
      <c r="QWF160" s="860"/>
      <c r="QWG160" s="860"/>
      <c r="QWH160" s="860"/>
      <c r="QWI160" s="860"/>
      <c r="QWJ160" s="860"/>
      <c r="QWK160" s="860"/>
      <c r="QWL160" s="860"/>
      <c r="QWM160" s="860"/>
      <c r="QWN160" s="860"/>
      <c r="QWO160" s="860"/>
      <c r="QWP160" s="860"/>
      <c r="QWQ160" s="860"/>
      <c r="QWR160" s="860"/>
      <c r="QWS160" s="860"/>
      <c r="QWT160" s="860"/>
      <c r="QWU160" s="860"/>
      <c r="QWV160" s="860"/>
      <c r="QWW160" s="860"/>
      <c r="QWX160" s="860"/>
      <c r="QWY160" s="860"/>
      <c r="QWZ160" s="860"/>
      <c r="QXA160" s="860"/>
      <c r="QXB160" s="860"/>
      <c r="QXC160" s="860"/>
      <c r="QXD160" s="860"/>
      <c r="QXE160" s="860"/>
      <c r="QXF160" s="860"/>
      <c r="QXG160" s="860"/>
      <c r="QXH160" s="860"/>
      <c r="QXI160" s="860"/>
      <c r="QXJ160" s="860"/>
      <c r="QXK160" s="860"/>
      <c r="QXL160" s="860"/>
      <c r="QXM160" s="860"/>
      <c r="QXN160" s="860"/>
      <c r="QXO160" s="860"/>
      <c r="QXP160" s="860"/>
      <c r="QXQ160" s="860"/>
      <c r="QXR160" s="860"/>
      <c r="QXS160" s="860"/>
      <c r="QXT160" s="860"/>
      <c r="QXU160" s="860"/>
      <c r="QXV160" s="860"/>
      <c r="QXW160" s="860"/>
      <c r="QXX160" s="860"/>
      <c r="QXY160" s="860"/>
      <c r="QXZ160" s="860"/>
      <c r="QYA160" s="860"/>
      <c r="QYB160" s="860"/>
      <c r="QYC160" s="860"/>
      <c r="QYD160" s="860"/>
      <c r="QYE160" s="860"/>
      <c r="QYF160" s="860"/>
      <c r="QYG160" s="860"/>
      <c r="QYH160" s="860"/>
      <c r="QYI160" s="860"/>
      <c r="QYJ160" s="860"/>
      <c r="QYK160" s="860"/>
      <c r="QYL160" s="860"/>
      <c r="QYM160" s="860"/>
      <c r="QYN160" s="860"/>
      <c r="QYO160" s="860"/>
      <c r="QYP160" s="860"/>
      <c r="QYQ160" s="860"/>
      <c r="QYR160" s="860"/>
      <c r="QYS160" s="860"/>
      <c r="QYT160" s="860"/>
      <c r="QYU160" s="860"/>
      <c r="QYV160" s="860"/>
      <c r="QYW160" s="860"/>
      <c r="QYX160" s="860"/>
      <c r="QYY160" s="860"/>
      <c r="QYZ160" s="860"/>
      <c r="QZA160" s="860"/>
      <c r="QZB160" s="860"/>
      <c r="QZC160" s="860"/>
      <c r="QZD160" s="860"/>
      <c r="QZE160" s="860"/>
      <c r="QZF160" s="860"/>
      <c r="QZG160" s="860"/>
      <c r="QZH160" s="860"/>
      <c r="QZI160" s="860"/>
      <c r="QZJ160" s="860"/>
      <c r="QZK160" s="860"/>
      <c r="QZL160" s="860"/>
      <c r="QZM160" s="860"/>
      <c r="QZN160" s="860"/>
      <c r="QZO160" s="860"/>
      <c r="QZP160" s="860"/>
      <c r="QZQ160" s="860"/>
      <c r="QZR160" s="860"/>
      <c r="QZS160" s="860"/>
      <c r="QZT160" s="860"/>
      <c r="QZU160" s="860"/>
      <c r="QZV160" s="860"/>
      <c r="QZW160" s="860"/>
      <c r="QZX160" s="860"/>
      <c r="QZY160" s="860"/>
      <c r="QZZ160" s="860"/>
      <c r="RAA160" s="860"/>
      <c r="RAB160" s="860"/>
      <c r="RAC160" s="860"/>
      <c r="RAD160" s="860"/>
      <c r="RAE160" s="860"/>
      <c r="RAF160" s="860"/>
      <c r="RAG160" s="860"/>
      <c r="RAH160" s="860"/>
      <c r="RAI160" s="860"/>
      <c r="RAJ160" s="860"/>
      <c r="RAK160" s="860"/>
      <c r="RAL160" s="860"/>
      <c r="RAM160" s="860"/>
      <c r="RAN160" s="860"/>
      <c r="RAO160" s="860"/>
      <c r="RAP160" s="860"/>
      <c r="RAQ160" s="860"/>
      <c r="RAR160" s="860"/>
      <c r="RAS160" s="860"/>
      <c r="RAT160" s="860"/>
      <c r="RAU160" s="860"/>
      <c r="RAV160" s="860"/>
      <c r="RAW160" s="860"/>
      <c r="RAX160" s="860"/>
      <c r="RAY160" s="860"/>
      <c r="RAZ160" s="860"/>
      <c r="RBA160" s="860"/>
      <c r="RBB160" s="860"/>
      <c r="RBC160" s="860"/>
      <c r="RBD160" s="860"/>
      <c r="RBE160" s="860"/>
      <c r="RBF160" s="860"/>
      <c r="RBG160" s="860"/>
      <c r="RBH160" s="860"/>
      <c r="RBI160" s="860"/>
      <c r="RBJ160" s="860"/>
      <c r="RBK160" s="860"/>
      <c r="RBL160" s="860"/>
      <c r="RBM160" s="860"/>
      <c r="RBN160" s="860"/>
      <c r="RBO160" s="860"/>
      <c r="RBP160" s="860"/>
      <c r="RBQ160" s="860"/>
      <c r="RBR160" s="860"/>
      <c r="RBS160" s="860"/>
      <c r="RBT160" s="860"/>
      <c r="RBU160" s="860"/>
      <c r="RBV160" s="860"/>
      <c r="RBW160" s="860"/>
      <c r="RBX160" s="860"/>
      <c r="RBY160" s="860"/>
      <c r="RBZ160" s="860"/>
      <c r="RCA160" s="860"/>
      <c r="RCB160" s="860"/>
      <c r="RCC160" s="860"/>
      <c r="RCD160" s="860"/>
      <c r="RCE160" s="860"/>
      <c r="RCF160" s="860"/>
      <c r="RCG160" s="860"/>
      <c r="RCH160" s="860"/>
      <c r="RCI160" s="860"/>
      <c r="RCJ160" s="860"/>
      <c r="RCK160" s="860"/>
      <c r="RCL160" s="860"/>
      <c r="RCM160" s="860"/>
      <c r="RCN160" s="860"/>
      <c r="RCO160" s="860"/>
      <c r="RCP160" s="860"/>
      <c r="RCQ160" s="860"/>
      <c r="RCR160" s="860"/>
      <c r="RCS160" s="860"/>
      <c r="RCT160" s="860"/>
      <c r="RCU160" s="860"/>
      <c r="RCV160" s="860"/>
      <c r="RCW160" s="860"/>
      <c r="RCX160" s="860"/>
      <c r="RCY160" s="860"/>
      <c r="RCZ160" s="860"/>
      <c r="RDA160" s="860"/>
      <c r="RDB160" s="860"/>
      <c r="RDC160" s="860"/>
      <c r="RDD160" s="860"/>
      <c r="RDE160" s="860"/>
      <c r="RDF160" s="860"/>
      <c r="RDG160" s="860"/>
      <c r="RDH160" s="860"/>
      <c r="RDI160" s="860"/>
      <c r="RDJ160" s="860"/>
      <c r="RDK160" s="860"/>
      <c r="RDL160" s="860"/>
      <c r="RDM160" s="860"/>
      <c r="RDN160" s="860"/>
      <c r="RDO160" s="860"/>
      <c r="RDP160" s="860"/>
      <c r="RDQ160" s="860"/>
      <c r="RDR160" s="860"/>
      <c r="RDS160" s="860"/>
      <c r="RDT160" s="860"/>
      <c r="RDU160" s="860"/>
      <c r="RDV160" s="860"/>
      <c r="RDW160" s="860"/>
      <c r="RDX160" s="860"/>
      <c r="RDY160" s="860"/>
      <c r="RDZ160" s="860"/>
      <c r="REA160" s="860"/>
      <c r="REB160" s="860"/>
      <c r="REC160" s="860"/>
      <c r="RED160" s="860"/>
      <c r="REE160" s="860"/>
      <c r="REF160" s="860"/>
      <c r="REG160" s="860"/>
      <c r="REH160" s="860"/>
      <c r="REI160" s="860"/>
      <c r="REJ160" s="860"/>
      <c r="REK160" s="860"/>
      <c r="REL160" s="860"/>
      <c r="REM160" s="860"/>
      <c r="REN160" s="860"/>
      <c r="REO160" s="860"/>
      <c r="REP160" s="860"/>
      <c r="REQ160" s="860"/>
      <c r="RER160" s="860"/>
      <c r="RES160" s="860"/>
      <c r="RET160" s="860"/>
      <c r="REU160" s="860"/>
      <c r="REV160" s="860"/>
      <c r="REW160" s="860"/>
      <c r="REX160" s="860"/>
      <c r="REY160" s="860"/>
      <c r="REZ160" s="860"/>
      <c r="RFA160" s="860"/>
      <c r="RFB160" s="860"/>
      <c r="RFC160" s="860"/>
      <c r="RFD160" s="860"/>
      <c r="RFE160" s="860"/>
      <c r="RFF160" s="860"/>
      <c r="RFG160" s="860"/>
      <c r="RFH160" s="860"/>
      <c r="RFI160" s="860"/>
      <c r="RFJ160" s="860"/>
      <c r="RFK160" s="860"/>
      <c r="RFL160" s="860"/>
      <c r="RFM160" s="860"/>
      <c r="RFN160" s="860"/>
      <c r="RFO160" s="860"/>
      <c r="RFP160" s="860"/>
      <c r="RFQ160" s="860"/>
      <c r="RFR160" s="860"/>
      <c r="RFS160" s="860"/>
      <c r="RFT160" s="860"/>
      <c r="RFU160" s="860"/>
      <c r="RFV160" s="860"/>
      <c r="RFW160" s="860"/>
      <c r="RFX160" s="860"/>
      <c r="RFY160" s="860"/>
      <c r="RFZ160" s="860"/>
      <c r="RGA160" s="860"/>
      <c r="RGB160" s="860"/>
      <c r="RGC160" s="860"/>
      <c r="RGD160" s="860"/>
      <c r="RGE160" s="860"/>
      <c r="RGF160" s="860"/>
      <c r="RGG160" s="860"/>
      <c r="RGH160" s="860"/>
      <c r="RGI160" s="860"/>
      <c r="RGJ160" s="860"/>
      <c r="RGK160" s="860"/>
      <c r="RGL160" s="860"/>
      <c r="RGM160" s="860"/>
      <c r="RGN160" s="860"/>
      <c r="RGO160" s="860"/>
      <c r="RGP160" s="860"/>
      <c r="RGQ160" s="860"/>
      <c r="RGR160" s="860"/>
      <c r="RGS160" s="860"/>
      <c r="RGT160" s="860"/>
      <c r="RGU160" s="860"/>
      <c r="RGV160" s="860"/>
      <c r="RGW160" s="860"/>
      <c r="RGX160" s="860"/>
      <c r="RGY160" s="860"/>
      <c r="RGZ160" s="860"/>
      <c r="RHA160" s="860"/>
      <c r="RHB160" s="860"/>
      <c r="RHC160" s="860"/>
      <c r="RHD160" s="860"/>
      <c r="RHE160" s="860"/>
      <c r="RHF160" s="860"/>
      <c r="RHG160" s="860"/>
      <c r="RHH160" s="860"/>
      <c r="RHI160" s="860"/>
      <c r="RHJ160" s="860"/>
      <c r="RHK160" s="860"/>
      <c r="RHL160" s="860"/>
      <c r="RHM160" s="860"/>
      <c r="RHN160" s="860"/>
      <c r="RHO160" s="860"/>
      <c r="RHP160" s="860"/>
      <c r="RHQ160" s="860"/>
      <c r="RHR160" s="860"/>
      <c r="RHS160" s="860"/>
      <c r="RHT160" s="860"/>
      <c r="RHU160" s="860"/>
      <c r="RHV160" s="860"/>
      <c r="RHW160" s="860"/>
      <c r="RHX160" s="860"/>
      <c r="RHY160" s="860"/>
      <c r="RHZ160" s="860"/>
      <c r="RIA160" s="860"/>
      <c r="RIB160" s="860"/>
      <c r="RIC160" s="860"/>
      <c r="RID160" s="860"/>
      <c r="RIE160" s="860"/>
      <c r="RIF160" s="860"/>
      <c r="RIG160" s="860"/>
      <c r="RIH160" s="860"/>
      <c r="RII160" s="860"/>
      <c r="RIJ160" s="860"/>
      <c r="RIK160" s="860"/>
      <c r="RIL160" s="860"/>
      <c r="RIM160" s="860"/>
      <c r="RIN160" s="860"/>
      <c r="RIO160" s="860"/>
      <c r="RIP160" s="860"/>
      <c r="RIQ160" s="860"/>
      <c r="RIR160" s="860"/>
      <c r="RIS160" s="860"/>
      <c r="RIT160" s="860"/>
      <c r="RIU160" s="860"/>
      <c r="RIV160" s="860"/>
      <c r="RIW160" s="860"/>
      <c r="RIX160" s="860"/>
      <c r="RIY160" s="860"/>
      <c r="RIZ160" s="860"/>
      <c r="RJA160" s="860"/>
      <c r="RJB160" s="860"/>
      <c r="RJC160" s="860"/>
      <c r="RJD160" s="860"/>
      <c r="RJE160" s="860"/>
      <c r="RJF160" s="860"/>
      <c r="RJG160" s="860"/>
      <c r="RJH160" s="860"/>
      <c r="RJI160" s="860"/>
      <c r="RJJ160" s="860"/>
      <c r="RJK160" s="860"/>
      <c r="RJL160" s="860"/>
      <c r="RJM160" s="860"/>
      <c r="RJN160" s="860"/>
      <c r="RJO160" s="860"/>
      <c r="RJP160" s="860"/>
      <c r="RJQ160" s="860"/>
      <c r="RJR160" s="860"/>
      <c r="RJS160" s="860"/>
      <c r="RJT160" s="860"/>
      <c r="RJU160" s="860"/>
      <c r="RJV160" s="860"/>
      <c r="RJW160" s="860"/>
      <c r="RJX160" s="860"/>
      <c r="RJY160" s="860"/>
      <c r="RJZ160" s="860"/>
      <c r="RKA160" s="860"/>
      <c r="RKB160" s="860"/>
      <c r="RKC160" s="860"/>
      <c r="RKD160" s="860"/>
      <c r="RKE160" s="860"/>
      <c r="RKF160" s="860"/>
      <c r="RKG160" s="860"/>
      <c r="RKH160" s="860"/>
      <c r="RKI160" s="860"/>
      <c r="RKJ160" s="860"/>
      <c r="RKK160" s="860"/>
      <c r="RKL160" s="860"/>
      <c r="RKM160" s="860"/>
      <c r="RKN160" s="860"/>
      <c r="RKO160" s="860"/>
      <c r="RKP160" s="860"/>
      <c r="RKQ160" s="860"/>
      <c r="RKR160" s="860"/>
      <c r="RKS160" s="860"/>
      <c r="RKT160" s="860"/>
      <c r="RKU160" s="860"/>
      <c r="RKV160" s="860"/>
      <c r="RKW160" s="860"/>
      <c r="RKX160" s="860"/>
      <c r="RKY160" s="860"/>
      <c r="RKZ160" s="860"/>
      <c r="RLA160" s="860"/>
      <c r="RLB160" s="860"/>
      <c r="RLC160" s="860"/>
      <c r="RLD160" s="860"/>
      <c r="RLE160" s="860"/>
      <c r="RLF160" s="860"/>
      <c r="RLG160" s="860"/>
      <c r="RLH160" s="860"/>
      <c r="RLI160" s="860"/>
      <c r="RLJ160" s="860"/>
      <c r="RLK160" s="860"/>
      <c r="RLL160" s="860"/>
      <c r="RLM160" s="860"/>
      <c r="RLN160" s="860"/>
      <c r="RLO160" s="860"/>
      <c r="RLP160" s="860"/>
      <c r="RLQ160" s="860"/>
      <c r="RLR160" s="860"/>
      <c r="RLS160" s="860"/>
      <c r="RLT160" s="860"/>
      <c r="RLU160" s="860"/>
      <c r="RLV160" s="860"/>
      <c r="RLW160" s="860"/>
      <c r="RLX160" s="860"/>
      <c r="RLY160" s="860"/>
      <c r="RLZ160" s="860"/>
      <c r="RMA160" s="860"/>
      <c r="RMB160" s="860"/>
      <c r="RMC160" s="860"/>
      <c r="RMD160" s="860"/>
      <c r="RME160" s="860"/>
      <c r="RMF160" s="860"/>
      <c r="RMG160" s="860"/>
      <c r="RMH160" s="860"/>
      <c r="RMI160" s="860"/>
      <c r="RMJ160" s="860"/>
      <c r="RMK160" s="860"/>
      <c r="RML160" s="860"/>
      <c r="RMM160" s="860"/>
      <c r="RMN160" s="860"/>
      <c r="RMO160" s="860"/>
      <c r="RMP160" s="860"/>
      <c r="RMQ160" s="860"/>
      <c r="RMR160" s="860"/>
      <c r="RMS160" s="860"/>
      <c r="RMT160" s="860"/>
      <c r="RMU160" s="860"/>
      <c r="RMV160" s="860"/>
      <c r="RMW160" s="860"/>
      <c r="RMX160" s="860"/>
      <c r="RMY160" s="860"/>
      <c r="RMZ160" s="860"/>
      <c r="RNA160" s="860"/>
      <c r="RNB160" s="860"/>
      <c r="RNC160" s="860"/>
      <c r="RND160" s="860"/>
      <c r="RNE160" s="860"/>
      <c r="RNF160" s="860"/>
      <c r="RNG160" s="860"/>
      <c r="RNH160" s="860"/>
      <c r="RNI160" s="860"/>
      <c r="RNJ160" s="860"/>
      <c r="RNK160" s="860"/>
      <c r="RNL160" s="860"/>
      <c r="RNM160" s="860"/>
      <c r="RNN160" s="860"/>
      <c r="RNO160" s="860"/>
      <c r="RNP160" s="860"/>
      <c r="RNQ160" s="860"/>
      <c r="RNR160" s="860"/>
      <c r="RNS160" s="860"/>
      <c r="RNT160" s="860"/>
      <c r="RNU160" s="860"/>
      <c r="RNV160" s="860"/>
      <c r="RNW160" s="860"/>
      <c r="RNX160" s="860"/>
      <c r="RNY160" s="860"/>
      <c r="RNZ160" s="860"/>
      <c r="ROA160" s="860"/>
      <c r="ROB160" s="860"/>
      <c r="ROC160" s="860"/>
      <c r="ROD160" s="860"/>
      <c r="ROE160" s="860"/>
      <c r="ROF160" s="860"/>
      <c r="ROG160" s="860"/>
      <c r="ROH160" s="860"/>
      <c r="ROI160" s="860"/>
      <c r="ROJ160" s="860"/>
      <c r="ROK160" s="860"/>
      <c r="ROL160" s="860"/>
      <c r="ROM160" s="860"/>
      <c r="RON160" s="860"/>
      <c r="ROO160" s="860"/>
      <c r="ROP160" s="860"/>
      <c r="ROQ160" s="860"/>
      <c r="ROR160" s="860"/>
      <c r="ROS160" s="860"/>
      <c r="ROT160" s="860"/>
      <c r="ROU160" s="860"/>
      <c r="ROV160" s="860"/>
      <c r="ROW160" s="860"/>
      <c r="ROX160" s="860"/>
      <c r="ROY160" s="860"/>
      <c r="ROZ160" s="860"/>
      <c r="RPA160" s="860"/>
      <c r="RPB160" s="860"/>
      <c r="RPC160" s="860"/>
      <c r="RPD160" s="860"/>
      <c r="RPE160" s="860"/>
      <c r="RPF160" s="860"/>
      <c r="RPG160" s="860"/>
      <c r="RPH160" s="860"/>
      <c r="RPI160" s="860"/>
      <c r="RPJ160" s="860"/>
      <c r="RPK160" s="860"/>
      <c r="RPL160" s="860"/>
      <c r="RPM160" s="860"/>
      <c r="RPN160" s="860"/>
      <c r="RPO160" s="860"/>
      <c r="RPP160" s="860"/>
      <c r="RPQ160" s="860"/>
      <c r="RPR160" s="860"/>
      <c r="RPS160" s="860"/>
      <c r="RPT160" s="860"/>
      <c r="RPU160" s="860"/>
      <c r="RPV160" s="860"/>
      <c r="RPW160" s="860"/>
      <c r="RPX160" s="860"/>
      <c r="RPY160" s="860"/>
      <c r="RPZ160" s="860"/>
      <c r="RQA160" s="860"/>
      <c r="RQB160" s="860"/>
      <c r="RQC160" s="860"/>
      <c r="RQD160" s="860"/>
      <c r="RQE160" s="860"/>
      <c r="RQF160" s="860"/>
      <c r="RQG160" s="860"/>
      <c r="RQH160" s="860"/>
      <c r="RQI160" s="860"/>
      <c r="RQJ160" s="860"/>
      <c r="RQK160" s="860"/>
      <c r="RQL160" s="860"/>
      <c r="RQM160" s="860"/>
      <c r="RQN160" s="860"/>
      <c r="RQO160" s="860"/>
      <c r="RQP160" s="860"/>
      <c r="RQQ160" s="860"/>
      <c r="RQR160" s="860"/>
      <c r="RQS160" s="860"/>
      <c r="RQT160" s="860"/>
      <c r="RQU160" s="860"/>
      <c r="RQV160" s="860"/>
      <c r="RQW160" s="860"/>
      <c r="RQX160" s="860"/>
      <c r="RQY160" s="860"/>
      <c r="RQZ160" s="860"/>
      <c r="RRA160" s="860"/>
      <c r="RRB160" s="860"/>
      <c r="RRC160" s="860"/>
      <c r="RRD160" s="860"/>
      <c r="RRE160" s="860"/>
      <c r="RRF160" s="860"/>
      <c r="RRG160" s="860"/>
      <c r="RRH160" s="860"/>
      <c r="RRI160" s="860"/>
      <c r="RRJ160" s="860"/>
      <c r="RRK160" s="860"/>
      <c r="RRL160" s="860"/>
      <c r="RRM160" s="860"/>
      <c r="RRN160" s="860"/>
      <c r="RRO160" s="860"/>
      <c r="RRP160" s="860"/>
      <c r="RRQ160" s="860"/>
      <c r="RRR160" s="860"/>
      <c r="RRS160" s="860"/>
      <c r="RRT160" s="860"/>
      <c r="RRU160" s="860"/>
      <c r="RRV160" s="860"/>
      <c r="RRW160" s="860"/>
      <c r="RRX160" s="860"/>
      <c r="RRY160" s="860"/>
      <c r="RRZ160" s="860"/>
      <c r="RSA160" s="860"/>
      <c r="RSB160" s="860"/>
      <c r="RSC160" s="860"/>
      <c r="RSD160" s="860"/>
      <c r="RSE160" s="860"/>
      <c r="RSF160" s="860"/>
      <c r="RSG160" s="860"/>
      <c r="RSH160" s="860"/>
      <c r="RSI160" s="860"/>
      <c r="RSJ160" s="860"/>
      <c r="RSK160" s="860"/>
      <c r="RSL160" s="860"/>
      <c r="RSM160" s="860"/>
      <c r="RSN160" s="860"/>
      <c r="RSO160" s="860"/>
      <c r="RSP160" s="860"/>
      <c r="RSQ160" s="860"/>
      <c r="RSR160" s="860"/>
      <c r="RSS160" s="860"/>
      <c r="RST160" s="860"/>
      <c r="RSU160" s="860"/>
      <c r="RSV160" s="860"/>
      <c r="RSW160" s="860"/>
      <c r="RSX160" s="860"/>
      <c r="RSY160" s="860"/>
      <c r="RSZ160" s="860"/>
      <c r="RTA160" s="860"/>
      <c r="RTB160" s="860"/>
      <c r="RTC160" s="860"/>
      <c r="RTD160" s="860"/>
      <c r="RTE160" s="860"/>
      <c r="RTF160" s="860"/>
      <c r="RTG160" s="860"/>
      <c r="RTH160" s="860"/>
      <c r="RTI160" s="860"/>
      <c r="RTJ160" s="860"/>
      <c r="RTK160" s="860"/>
      <c r="RTL160" s="860"/>
      <c r="RTM160" s="860"/>
      <c r="RTN160" s="860"/>
      <c r="RTO160" s="860"/>
      <c r="RTP160" s="860"/>
      <c r="RTQ160" s="860"/>
      <c r="RTR160" s="860"/>
      <c r="RTS160" s="860"/>
      <c r="RTT160" s="860"/>
      <c r="RTU160" s="860"/>
      <c r="RTV160" s="860"/>
      <c r="RTW160" s="860"/>
      <c r="RTX160" s="860"/>
      <c r="RTY160" s="860"/>
      <c r="RTZ160" s="860"/>
      <c r="RUA160" s="860"/>
      <c r="RUB160" s="860"/>
      <c r="RUC160" s="860"/>
      <c r="RUD160" s="860"/>
      <c r="RUE160" s="860"/>
      <c r="RUF160" s="860"/>
      <c r="RUG160" s="860"/>
      <c r="RUH160" s="860"/>
      <c r="RUI160" s="860"/>
      <c r="RUJ160" s="860"/>
      <c r="RUK160" s="860"/>
      <c r="RUL160" s="860"/>
      <c r="RUM160" s="860"/>
      <c r="RUN160" s="860"/>
      <c r="RUO160" s="860"/>
      <c r="RUP160" s="860"/>
      <c r="RUQ160" s="860"/>
      <c r="RUR160" s="860"/>
      <c r="RUS160" s="860"/>
      <c r="RUT160" s="860"/>
      <c r="RUU160" s="860"/>
      <c r="RUV160" s="860"/>
      <c r="RUW160" s="860"/>
      <c r="RUX160" s="860"/>
      <c r="RUY160" s="860"/>
      <c r="RUZ160" s="860"/>
      <c r="RVA160" s="860"/>
      <c r="RVB160" s="860"/>
      <c r="RVC160" s="860"/>
      <c r="RVD160" s="860"/>
      <c r="RVE160" s="860"/>
      <c r="RVF160" s="860"/>
      <c r="RVG160" s="860"/>
      <c r="RVH160" s="860"/>
      <c r="RVI160" s="860"/>
      <c r="RVJ160" s="860"/>
      <c r="RVK160" s="860"/>
      <c r="RVL160" s="860"/>
      <c r="RVM160" s="860"/>
      <c r="RVN160" s="860"/>
      <c r="RVO160" s="860"/>
      <c r="RVP160" s="860"/>
      <c r="RVQ160" s="860"/>
      <c r="RVR160" s="860"/>
      <c r="RVS160" s="860"/>
      <c r="RVT160" s="860"/>
      <c r="RVU160" s="860"/>
      <c r="RVV160" s="860"/>
      <c r="RVW160" s="860"/>
      <c r="RVX160" s="860"/>
      <c r="RVY160" s="860"/>
      <c r="RVZ160" s="860"/>
      <c r="RWA160" s="860"/>
      <c r="RWB160" s="860"/>
      <c r="RWC160" s="860"/>
      <c r="RWD160" s="860"/>
      <c r="RWE160" s="860"/>
      <c r="RWF160" s="860"/>
      <c r="RWG160" s="860"/>
      <c r="RWH160" s="860"/>
      <c r="RWI160" s="860"/>
      <c r="RWJ160" s="860"/>
      <c r="RWK160" s="860"/>
      <c r="RWL160" s="860"/>
      <c r="RWM160" s="860"/>
      <c r="RWN160" s="860"/>
      <c r="RWO160" s="860"/>
      <c r="RWP160" s="860"/>
      <c r="RWQ160" s="860"/>
      <c r="RWR160" s="860"/>
      <c r="RWS160" s="860"/>
      <c r="RWT160" s="860"/>
      <c r="RWU160" s="860"/>
      <c r="RWV160" s="860"/>
      <c r="RWW160" s="860"/>
      <c r="RWX160" s="860"/>
      <c r="RWY160" s="860"/>
      <c r="RWZ160" s="860"/>
      <c r="RXA160" s="860"/>
      <c r="RXB160" s="860"/>
      <c r="RXC160" s="860"/>
      <c r="RXD160" s="860"/>
      <c r="RXE160" s="860"/>
      <c r="RXF160" s="860"/>
      <c r="RXG160" s="860"/>
      <c r="RXH160" s="860"/>
      <c r="RXI160" s="860"/>
      <c r="RXJ160" s="860"/>
      <c r="RXK160" s="860"/>
      <c r="RXL160" s="860"/>
      <c r="RXM160" s="860"/>
      <c r="RXN160" s="860"/>
      <c r="RXO160" s="860"/>
      <c r="RXP160" s="860"/>
      <c r="RXQ160" s="860"/>
      <c r="RXR160" s="860"/>
      <c r="RXS160" s="860"/>
      <c r="RXT160" s="860"/>
      <c r="RXU160" s="860"/>
      <c r="RXV160" s="860"/>
      <c r="RXW160" s="860"/>
      <c r="RXX160" s="860"/>
      <c r="RXY160" s="860"/>
      <c r="RXZ160" s="860"/>
      <c r="RYA160" s="860"/>
      <c r="RYB160" s="860"/>
      <c r="RYC160" s="860"/>
      <c r="RYD160" s="860"/>
      <c r="RYE160" s="860"/>
      <c r="RYF160" s="860"/>
      <c r="RYG160" s="860"/>
      <c r="RYH160" s="860"/>
      <c r="RYI160" s="860"/>
      <c r="RYJ160" s="860"/>
      <c r="RYK160" s="860"/>
      <c r="RYL160" s="860"/>
      <c r="RYM160" s="860"/>
      <c r="RYN160" s="860"/>
      <c r="RYO160" s="860"/>
      <c r="RYP160" s="860"/>
      <c r="RYQ160" s="860"/>
      <c r="RYR160" s="860"/>
      <c r="RYS160" s="860"/>
      <c r="RYT160" s="860"/>
      <c r="RYU160" s="860"/>
      <c r="RYV160" s="860"/>
      <c r="RYW160" s="860"/>
      <c r="RYX160" s="860"/>
      <c r="RYY160" s="860"/>
      <c r="RYZ160" s="860"/>
      <c r="RZA160" s="860"/>
      <c r="RZB160" s="860"/>
      <c r="RZC160" s="860"/>
      <c r="RZD160" s="860"/>
      <c r="RZE160" s="860"/>
      <c r="RZF160" s="860"/>
      <c r="RZG160" s="860"/>
      <c r="RZH160" s="860"/>
      <c r="RZI160" s="860"/>
      <c r="RZJ160" s="860"/>
      <c r="RZK160" s="860"/>
      <c r="RZL160" s="860"/>
      <c r="RZM160" s="860"/>
      <c r="RZN160" s="860"/>
      <c r="RZO160" s="860"/>
      <c r="RZP160" s="860"/>
      <c r="RZQ160" s="860"/>
      <c r="RZR160" s="860"/>
      <c r="RZS160" s="860"/>
      <c r="RZT160" s="860"/>
      <c r="RZU160" s="860"/>
      <c r="RZV160" s="860"/>
      <c r="RZW160" s="860"/>
      <c r="RZX160" s="860"/>
      <c r="RZY160" s="860"/>
      <c r="RZZ160" s="860"/>
      <c r="SAA160" s="860"/>
      <c r="SAB160" s="860"/>
      <c r="SAC160" s="860"/>
      <c r="SAD160" s="860"/>
      <c r="SAE160" s="860"/>
      <c r="SAF160" s="860"/>
      <c r="SAG160" s="860"/>
      <c r="SAH160" s="860"/>
      <c r="SAI160" s="860"/>
      <c r="SAJ160" s="860"/>
      <c r="SAK160" s="860"/>
      <c r="SAL160" s="860"/>
      <c r="SAM160" s="860"/>
      <c r="SAN160" s="860"/>
      <c r="SAO160" s="860"/>
      <c r="SAP160" s="860"/>
      <c r="SAQ160" s="860"/>
      <c r="SAR160" s="860"/>
      <c r="SAS160" s="860"/>
      <c r="SAT160" s="860"/>
      <c r="SAU160" s="860"/>
      <c r="SAV160" s="860"/>
      <c r="SAW160" s="860"/>
      <c r="SAX160" s="860"/>
      <c r="SAY160" s="860"/>
      <c r="SAZ160" s="860"/>
      <c r="SBA160" s="860"/>
      <c r="SBB160" s="860"/>
      <c r="SBC160" s="860"/>
      <c r="SBD160" s="860"/>
      <c r="SBE160" s="860"/>
      <c r="SBF160" s="860"/>
      <c r="SBG160" s="860"/>
      <c r="SBH160" s="860"/>
      <c r="SBI160" s="860"/>
      <c r="SBJ160" s="860"/>
      <c r="SBK160" s="860"/>
      <c r="SBL160" s="860"/>
      <c r="SBM160" s="860"/>
      <c r="SBN160" s="860"/>
      <c r="SBO160" s="860"/>
      <c r="SBP160" s="860"/>
      <c r="SBQ160" s="860"/>
      <c r="SBR160" s="860"/>
      <c r="SBS160" s="860"/>
      <c r="SBT160" s="860"/>
      <c r="SBU160" s="860"/>
      <c r="SBV160" s="860"/>
      <c r="SBW160" s="860"/>
      <c r="SBX160" s="860"/>
      <c r="SBY160" s="860"/>
      <c r="SBZ160" s="860"/>
      <c r="SCA160" s="860"/>
      <c r="SCB160" s="860"/>
      <c r="SCC160" s="860"/>
      <c r="SCD160" s="860"/>
      <c r="SCE160" s="860"/>
      <c r="SCF160" s="860"/>
      <c r="SCG160" s="860"/>
      <c r="SCH160" s="860"/>
      <c r="SCI160" s="860"/>
      <c r="SCJ160" s="860"/>
      <c r="SCK160" s="860"/>
      <c r="SCL160" s="860"/>
      <c r="SCM160" s="860"/>
      <c r="SCN160" s="860"/>
      <c r="SCO160" s="860"/>
      <c r="SCP160" s="860"/>
      <c r="SCQ160" s="860"/>
      <c r="SCR160" s="860"/>
      <c r="SCS160" s="860"/>
      <c r="SCT160" s="860"/>
      <c r="SCU160" s="860"/>
      <c r="SCV160" s="860"/>
      <c r="SCW160" s="860"/>
      <c r="SCX160" s="860"/>
      <c r="SCY160" s="860"/>
      <c r="SCZ160" s="860"/>
      <c r="SDA160" s="860"/>
      <c r="SDB160" s="860"/>
      <c r="SDC160" s="860"/>
      <c r="SDD160" s="860"/>
      <c r="SDE160" s="860"/>
      <c r="SDF160" s="860"/>
      <c r="SDG160" s="860"/>
      <c r="SDH160" s="860"/>
      <c r="SDI160" s="860"/>
      <c r="SDJ160" s="860"/>
      <c r="SDK160" s="860"/>
      <c r="SDL160" s="860"/>
      <c r="SDM160" s="860"/>
      <c r="SDN160" s="860"/>
      <c r="SDO160" s="860"/>
      <c r="SDP160" s="860"/>
      <c r="SDQ160" s="860"/>
      <c r="SDR160" s="860"/>
      <c r="SDS160" s="860"/>
      <c r="SDT160" s="860"/>
      <c r="SDU160" s="860"/>
      <c r="SDV160" s="860"/>
      <c r="SDW160" s="860"/>
      <c r="SDX160" s="860"/>
      <c r="SDY160" s="860"/>
      <c r="SDZ160" s="860"/>
      <c r="SEA160" s="860"/>
      <c r="SEB160" s="860"/>
      <c r="SEC160" s="860"/>
      <c r="SED160" s="860"/>
      <c r="SEE160" s="860"/>
      <c r="SEF160" s="860"/>
      <c r="SEG160" s="860"/>
      <c r="SEH160" s="860"/>
      <c r="SEI160" s="860"/>
      <c r="SEJ160" s="860"/>
      <c r="SEK160" s="860"/>
      <c r="SEL160" s="860"/>
      <c r="SEM160" s="860"/>
      <c r="SEN160" s="860"/>
      <c r="SEO160" s="860"/>
      <c r="SEP160" s="860"/>
      <c r="SEQ160" s="860"/>
      <c r="SER160" s="860"/>
      <c r="SES160" s="860"/>
      <c r="SET160" s="860"/>
      <c r="SEU160" s="860"/>
      <c r="SEV160" s="860"/>
      <c r="SEW160" s="860"/>
      <c r="SEX160" s="860"/>
      <c r="SEY160" s="860"/>
      <c r="SEZ160" s="860"/>
      <c r="SFA160" s="860"/>
      <c r="SFB160" s="860"/>
      <c r="SFC160" s="860"/>
      <c r="SFD160" s="860"/>
      <c r="SFE160" s="860"/>
      <c r="SFF160" s="860"/>
      <c r="SFG160" s="860"/>
      <c r="SFH160" s="860"/>
      <c r="SFI160" s="860"/>
      <c r="SFJ160" s="860"/>
      <c r="SFK160" s="860"/>
      <c r="SFL160" s="860"/>
      <c r="SFM160" s="860"/>
      <c r="SFN160" s="860"/>
      <c r="SFO160" s="860"/>
      <c r="SFP160" s="860"/>
      <c r="SFQ160" s="860"/>
      <c r="SFR160" s="860"/>
      <c r="SFS160" s="860"/>
      <c r="SFT160" s="860"/>
      <c r="SFU160" s="860"/>
      <c r="SFV160" s="860"/>
      <c r="SFW160" s="860"/>
      <c r="SFX160" s="860"/>
      <c r="SFY160" s="860"/>
      <c r="SFZ160" s="860"/>
      <c r="SGA160" s="860"/>
      <c r="SGB160" s="860"/>
      <c r="SGC160" s="860"/>
      <c r="SGD160" s="860"/>
      <c r="SGE160" s="860"/>
      <c r="SGF160" s="860"/>
      <c r="SGG160" s="860"/>
      <c r="SGH160" s="860"/>
      <c r="SGI160" s="860"/>
      <c r="SGJ160" s="860"/>
      <c r="SGK160" s="860"/>
      <c r="SGL160" s="860"/>
      <c r="SGM160" s="860"/>
      <c r="SGN160" s="860"/>
      <c r="SGO160" s="860"/>
      <c r="SGP160" s="860"/>
      <c r="SGQ160" s="860"/>
      <c r="SGR160" s="860"/>
      <c r="SGS160" s="860"/>
      <c r="SGT160" s="860"/>
      <c r="SGU160" s="860"/>
      <c r="SGV160" s="860"/>
      <c r="SGW160" s="860"/>
      <c r="SGX160" s="860"/>
      <c r="SGY160" s="860"/>
      <c r="SGZ160" s="860"/>
      <c r="SHA160" s="860"/>
      <c r="SHB160" s="860"/>
      <c r="SHC160" s="860"/>
      <c r="SHD160" s="860"/>
      <c r="SHE160" s="860"/>
      <c r="SHF160" s="860"/>
      <c r="SHG160" s="860"/>
      <c r="SHH160" s="860"/>
      <c r="SHI160" s="860"/>
      <c r="SHJ160" s="860"/>
      <c r="SHK160" s="860"/>
      <c r="SHL160" s="860"/>
      <c r="SHM160" s="860"/>
      <c r="SHN160" s="860"/>
      <c r="SHO160" s="860"/>
      <c r="SHP160" s="860"/>
      <c r="SHQ160" s="860"/>
      <c r="SHR160" s="860"/>
      <c r="SHS160" s="860"/>
      <c r="SHT160" s="860"/>
      <c r="SHU160" s="860"/>
      <c r="SHV160" s="860"/>
      <c r="SHW160" s="860"/>
      <c r="SHX160" s="860"/>
      <c r="SHY160" s="860"/>
      <c r="SHZ160" s="860"/>
      <c r="SIA160" s="860"/>
      <c r="SIB160" s="860"/>
      <c r="SIC160" s="860"/>
      <c r="SID160" s="860"/>
      <c r="SIE160" s="860"/>
      <c r="SIF160" s="860"/>
      <c r="SIG160" s="860"/>
      <c r="SIH160" s="860"/>
      <c r="SII160" s="860"/>
      <c r="SIJ160" s="860"/>
      <c r="SIK160" s="860"/>
      <c r="SIL160" s="860"/>
      <c r="SIM160" s="860"/>
      <c r="SIN160" s="860"/>
      <c r="SIO160" s="860"/>
      <c r="SIP160" s="860"/>
      <c r="SIQ160" s="860"/>
      <c r="SIR160" s="860"/>
      <c r="SIS160" s="860"/>
      <c r="SIT160" s="860"/>
      <c r="SIU160" s="860"/>
      <c r="SIV160" s="860"/>
      <c r="SIW160" s="860"/>
      <c r="SIX160" s="860"/>
      <c r="SIY160" s="860"/>
      <c r="SIZ160" s="860"/>
      <c r="SJA160" s="860"/>
      <c r="SJB160" s="860"/>
      <c r="SJC160" s="860"/>
      <c r="SJD160" s="860"/>
      <c r="SJE160" s="860"/>
      <c r="SJF160" s="860"/>
      <c r="SJG160" s="860"/>
      <c r="SJH160" s="860"/>
      <c r="SJI160" s="860"/>
      <c r="SJJ160" s="860"/>
      <c r="SJK160" s="860"/>
      <c r="SJL160" s="860"/>
      <c r="SJM160" s="860"/>
      <c r="SJN160" s="860"/>
      <c r="SJO160" s="860"/>
      <c r="SJP160" s="860"/>
      <c r="SJQ160" s="860"/>
      <c r="SJR160" s="860"/>
      <c r="SJS160" s="860"/>
      <c r="SJT160" s="860"/>
      <c r="SJU160" s="860"/>
      <c r="SJV160" s="860"/>
      <c r="SJW160" s="860"/>
      <c r="SJX160" s="860"/>
      <c r="SJY160" s="860"/>
      <c r="SJZ160" s="860"/>
      <c r="SKA160" s="860"/>
      <c r="SKB160" s="860"/>
      <c r="SKC160" s="860"/>
      <c r="SKD160" s="860"/>
      <c r="SKE160" s="860"/>
      <c r="SKF160" s="860"/>
      <c r="SKG160" s="860"/>
      <c r="SKH160" s="860"/>
      <c r="SKI160" s="860"/>
      <c r="SKJ160" s="860"/>
      <c r="SKK160" s="860"/>
      <c r="SKL160" s="860"/>
      <c r="SKM160" s="860"/>
      <c r="SKN160" s="860"/>
      <c r="SKO160" s="860"/>
      <c r="SKP160" s="860"/>
      <c r="SKQ160" s="860"/>
      <c r="SKR160" s="860"/>
      <c r="SKS160" s="860"/>
      <c r="SKT160" s="860"/>
      <c r="SKU160" s="860"/>
      <c r="SKV160" s="860"/>
      <c r="SKW160" s="860"/>
      <c r="SKX160" s="860"/>
      <c r="SKY160" s="860"/>
      <c r="SKZ160" s="860"/>
      <c r="SLA160" s="860"/>
      <c r="SLB160" s="860"/>
      <c r="SLC160" s="860"/>
      <c r="SLD160" s="860"/>
      <c r="SLE160" s="860"/>
      <c r="SLF160" s="860"/>
      <c r="SLG160" s="860"/>
      <c r="SLH160" s="860"/>
      <c r="SLI160" s="860"/>
      <c r="SLJ160" s="860"/>
      <c r="SLK160" s="860"/>
      <c r="SLL160" s="860"/>
      <c r="SLM160" s="860"/>
      <c r="SLN160" s="860"/>
      <c r="SLO160" s="860"/>
      <c r="SLP160" s="860"/>
      <c r="SLQ160" s="860"/>
      <c r="SLR160" s="860"/>
      <c r="SLS160" s="860"/>
      <c r="SLT160" s="860"/>
      <c r="SLU160" s="860"/>
      <c r="SLV160" s="860"/>
      <c r="SLW160" s="860"/>
      <c r="SLX160" s="860"/>
      <c r="SLY160" s="860"/>
      <c r="SLZ160" s="860"/>
      <c r="SMA160" s="860"/>
      <c r="SMB160" s="860"/>
      <c r="SMC160" s="860"/>
      <c r="SMD160" s="860"/>
      <c r="SME160" s="860"/>
      <c r="SMF160" s="860"/>
      <c r="SMG160" s="860"/>
      <c r="SMH160" s="860"/>
      <c r="SMI160" s="860"/>
      <c r="SMJ160" s="860"/>
      <c r="SMK160" s="860"/>
      <c r="SML160" s="860"/>
      <c r="SMM160" s="860"/>
      <c r="SMN160" s="860"/>
      <c r="SMO160" s="860"/>
      <c r="SMP160" s="860"/>
      <c r="SMQ160" s="860"/>
      <c r="SMR160" s="860"/>
      <c r="SMS160" s="860"/>
      <c r="SMT160" s="860"/>
      <c r="SMU160" s="860"/>
      <c r="SMV160" s="860"/>
      <c r="SMW160" s="860"/>
      <c r="SMX160" s="860"/>
      <c r="SMY160" s="860"/>
      <c r="SMZ160" s="860"/>
      <c r="SNA160" s="860"/>
      <c r="SNB160" s="860"/>
      <c r="SNC160" s="860"/>
      <c r="SND160" s="860"/>
      <c r="SNE160" s="860"/>
      <c r="SNF160" s="860"/>
      <c r="SNG160" s="860"/>
      <c r="SNH160" s="860"/>
      <c r="SNI160" s="860"/>
      <c r="SNJ160" s="860"/>
      <c r="SNK160" s="860"/>
      <c r="SNL160" s="860"/>
      <c r="SNM160" s="860"/>
      <c r="SNN160" s="860"/>
      <c r="SNO160" s="860"/>
      <c r="SNP160" s="860"/>
      <c r="SNQ160" s="860"/>
      <c r="SNR160" s="860"/>
      <c r="SNS160" s="860"/>
      <c r="SNT160" s="860"/>
      <c r="SNU160" s="860"/>
      <c r="SNV160" s="860"/>
      <c r="SNW160" s="860"/>
      <c r="SNX160" s="860"/>
      <c r="SNY160" s="860"/>
      <c r="SNZ160" s="860"/>
      <c r="SOA160" s="860"/>
      <c r="SOB160" s="860"/>
      <c r="SOC160" s="860"/>
      <c r="SOD160" s="860"/>
      <c r="SOE160" s="860"/>
      <c r="SOF160" s="860"/>
      <c r="SOG160" s="860"/>
      <c r="SOH160" s="860"/>
      <c r="SOI160" s="860"/>
      <c r="SOJ160" s="860"/>
      <c r="SOK160" s="860"/>
      <c r="SOL160" s="860"/>
      <c r="SOM160" s="860"/>
      <c r="SON160" s="860"/>
      <c r="SOO160" s="860"/>
      <c r="SOP160" s="860"/>
      <c r="SOQ160" s="860"/>
      <c r="SOR160" s="860"/>
      <c r="SOS160" s="860"/>
      <c r="SOT160" s="860"/>
      <c r="SOU160" s="860"/>
      <c r="SOV160" s="860"/>
      <c r="SOW160" s="860"/>
      <c r="SOX160" s="860"/>
      <c r="SOY160" s="860"/>
      <c r="SOZ160" s="860"/>
      <c r="SPA160" s="860"/>
      <c r="SPB160" s="860"/>
      <c r="SPC160" s="860"/>
      <c r="SPD160" s="860"/>
      <c r="SPE160" s="860"/>
      <c r="SPF160" s="860"/>
      <c r="SPG160" s="860"/>
      <c r="SPH160" s="860"/>
      <c r="SPI160" s="860"/>
      <c r="SPJ160" s="860"/>
      <c r="SPK160" s="860"/>
      <c r="SPL160" s="860"/>
      <c r="SPM160" s="860"/>
      <c r="SPN160" s="860"/>
      <c r="SPO160" s="860"/>
      <c r="SPP160" s="860"/>
      <c r="SPQ160" s="860"/>
      <c r="SPR160" s="860"/>
      <c r="SPS160" s="860"/>
      <c r="SPT160" s="860"/>
      <c r="SPU160" s="860"/>
      <c r="SPV160" s="860"/>
      <c r="SPW160" s="860"/>
      <c r="SPX160" s="860"/>
      <c r="SPY160" s="860"/>
      <c r="SPZ160" s="860"/>
      <c r="SQA160" s="860"/>
      <c r="SQB160" s="860"/>
      <c r="SQC160" s="860"/>
      <c r="SQD160" s="860"/>
      <c r="SQE160" s="860"/>
      <c r="SQF160" s="860"/>
      <c r="SQG160" s="860"/>
      <c r="SQH160" s="860"/>
      <c r="SQI160" s="860"/>
      <c r="SQJ160" s="860"/>
      <c r="SQK160" s="860"/>
      <c r="SQL160" s="860"/>
      <c r="SQM160" s="860"/>
      <c r="SQN160" s="860"/>
      <c r="SQO160" s="860"/>
      <c r="SQP160" s="860"/>
      <c r="SQQ160" s="860"/>
      <c r="SQR160" s="860"/>
      <c r="SQS160" s="860"/>
      <c r="SQT160" s="860"/>
      <c r="SQU160" s="860"/>
      <c r="SQV160" s="860"/>
      <c r="SQW160" s="860"/>
      <c r="SQX160" s="860"/>
      <c r="SQY160" s="860"/>
      <c r="SQZ160" s="860"/>
      <c r="SRA160" s="860"/>
      <c r="SRB160" s="860"/>
      <c r="SRC160" s="860"/>
      <c r="SRD160" s="860"/>
      <c r="SRE160" s="860"/>
      <c r="SRF160" s="860"/>
      <c r="SRG160" s="860"/>
      <c r="SRH160" s="860"/>
      <c r="SRI160" s="860"/>
      <c r="SRJ160" s="860"/>
      <c r="SRK160" s="860"/>
      <c r="SRL160" s="860"/>
      <c r="SRM160" s="860"/>
      <c r="SRN160" s="860"/>
      <c r="SRO160" s="860"/>
      <c r="SRP160" s="860"/>
      <c r="SRQ160" s="860"/>
      <c r="SRR160" s="860"/>
      <c r="SRS160" s="860"/>
      <c r="SRT160" s="860"/>
      <c r="SRU160" s="860"/>
      <c r="SRV160" s="860"/>
      <c r="SRW160" s="860"/>
      <c r="SRX160" s="860"/>
      <c r="SRY160" s="860"/>
      <c r="SRZ160" s="860"/>
      <c r="SSA160" s="860"/>
      <c r="SSB160" s="860"/>
      <c r="SSC160" s="860"/>
      <c r="SSD160" s="860"/>
      <c r="SSE160" s="860"/>
      <c r="SSF160" s="860"/>
      <c r="SSG160" s="860"/>
      <c r="SSH160" s="860"/>
      <c r="SSI160" s="860"/>
      <c r="SSJ160" s="860"/>
      <c r="SSK160" s="860"/>
      <c r="SSL160" s="860"/>
      <c r="SSM160" s="860"/>
      <c r="SSN160" s="860"/>
      <c r="SSO160" s="860"/>
      <c r="SSP160" s="860"/>
      <c r="SSQ160" s="860"/>
      <c r="SSR160" s="860"/>
      <c r="SSS160" s="860"/>
      <c r="SST160" s="860"/>
      <c r="SSU160" s="860"/>
      <c r="SSV160" s="860"/>
      <c r="SSW160" s="860"/>
      <c r="SSX160" s="860"/>
      <c r="SSY160" s="860"/>
      <c r="SSZ160" s="860"/>
      <c r="STA160" s="860"/>
      <c r="STB160" s="860"/>
      <c r="STC160" s="860"/>
      <c r="STD160" s="860"/>
      <c r="STE160" s="860"/>
      <c r="STF160" s="860"/>
      <c r="STG160" s="860"/>
      <c r="STH160" s="860"/>
      <c r="STI160" s="860"/>
      <c r="STJ160" s="860"/>
      <c r="STK160" s="860"/>
      <c r="STL160" s="860"/>
      <c r="STM160" s="860"/>
      <c r="STN160" s="860"/>
      <c r="STO160" s="860"/>
      <c r="STP160" s="860"/>
      <c r="STQ160" s="860"/>
      <c r="STR160" s="860"/>
      <c r="STS160" s="860"/>
      <c r="STT160" s="860"/>
      <c r="STU160" s="860"/>
      <c r="STV160" s="860"/>
      <c r="STW160" s="860"/>
      <c r="STX160" s="860"/>
      <c r="STY160" s="860"/>
      <c r="STZ160" s="860"/>
      <c r="SUA160" s="860"/>
      <c r="SUB160" s="860"/>
      <c r="SUC160" s="860"/>
      <c r="SUD160" s="860"/>
      <c r="SUE160" s="860"/>
      <c r="SUF160" s="860"/>
      <c r="SUG160" s="860"/>
      <c r="SUH160" s="860"/>
      <c r="SUI160" s="860"/>
      <c r="SUJ160" s="860"/>
      <c r="SUK160" s="860"/>
      <c r="SUL160" s="860"/>
      <c r="SUM160" s="860"/>
      <c r="SUN160" s="860"/>
      <c r="SUO160" s="860"/>
      <c r="SUP160" s="860"/>
      <c r="SUQ160" s="860"/>
      <c r="SUR160" s="860"/>
      <c r="SUS160" s="860"/>
      <c r="SUT160" s="860"/>
      <c r="SUU160" s="860"/>
      <c r="SUV160" s="860"/>
      <c r="SUW160" s="860"/>
      <c r="SUX160" s="860"/>
      <c r="SUY160" s="860"/>
      <c r="SUZ160" s="860"/>
      <c r="SVA160" s="860"/>
      <c r="SVB160" s="860"/>
      <c r="SVC160" s="860"/>
      <c r="SVD160" s="860"/>
      <c r="SVE160" s="860"/>
      <c r="SVF160" s="860"/>
      <c r="SVG160" s="860"/>
      <c r="SVH160" s="860"/>
      <c r="SVI160" s="860"/>
      <c r="SVJ160" s="860"/>
      <c r="SVK160" s="860"/>
      <c r="SVL160" s="860"/>
      <c r="SVM160" s="860"/>
      <c r="SVN160" s="860"/>
      <c r="SVO160" s="860"/>
      <c r="SVP160" s="860"/>
      <c r="SVQ160" s="860"/>
      <c r="SVR160" s="860"/>
      <c r="SVS160" s="860"/>
      <c r="SVT160" s="860"/>
      <c r="SVU160" s="860"/>
      <c r="SVV160" s="860"/>
      <c r="SVW160" s="860"/>
      <c r="SVX160" s="860"/>
      <c r="SVY160" s="860"/>
      <c r="SVZ160" s="860"/>
      <c r="SWA160" s="860"/>
      <c r="SWB160" s="860"/>
      <c r="SWC160" s="860"/>
      <c r="SWD160" s="860"/>
      <c r="SWE160" s="860"/>
      <c r="SWF160" s="860"/>
      <c r="SWG160" s="860"/>
      <c r="SWH160" s="860"/>
      <c r="SWI160" s="860"/>
      <c r="SWJ160" s="860"/>
      <c r="SWK160" s="860"/>
      <c r="SWL160" s="860"/>
      <c r="SWM160" s="860"/>
      <c r="SWN160" s="860"/>
      <c r="SWO160" s="860"/>
      <c r="SWP160" s="860"/>
      <c r="SWQ160" s="860"/>
      <c r="SWR160" s="860"/>
      <c r="SWS160" s="860"/>
      <c r="SWT160" s="860"/>
      <c r="SWU160" s="860"/>
      <c r="SWV160" s="860"/>
      <c r="SWW160" s="860"/>
      <c r="SWX160" s="860"/>
      <c r="SWY160" s="860"/>
      <c r="SWZ160" s="860"/>
      <c r="SXA160" s="860"/>
      <c r="SXB160" s="860"/>
      <c r="SXC160" s="860"/>
      <c r="SXD160" s="860"/>
      <c r="SXE160" s="860"/>
      <c r="SXF160" s="860"/>
      <c r="SXG160" s="860"/>
      <c r="SXH160" s="860"/>
      <c r="SXI160" s="860"/>
      <c r="SXJ160" s="860"/>
      <c r="SXK160" s="860"/>
      <c r="SXL160" s="860"/>
      <c r="SXM160" s="860"/>
      <c r="SXN160" s="860"/>
      <c r="SXO160" s="860"/>
      <c r="SXP160" s="860"/>
      <c r="SXQ160" s="860"/>
      <c r="SXR160" s="860"/>
      <c r="SXS160" s="860"/>
      <c r="SXT160" s="860"/>
      <c r="SXU160" s="860"/>
      <c r="SXV160" s="860"/>
      <c r="SXW160" s="860"/>
      <c r="SXX160" s="860"/>
      <c r="SXY160" s="860"/>
      <c r="SXZ160" s="860"/>
      <c r="SYA160" s="860"/>
      <c r="SYB160" s="860"/>
      <c r="SYC160" s="860"/>
      <c r="SYD160" s="860"/>
      <c r="SYE160" s="860"/>
      <c r="SYF160" s="860"/>
      <c r="SYG160" s="860"/>
      <c r="SYH160" s="860"/>
      <c r="SYI160" s="860"/>
      <c r="SYJ160" s="860"/>
      <c r="SYK160" s="860"/>
      <c r="SYL160" s="860"/>
      <c r="SYM160" s="860"/>
      <c r="SYN160" s="860"/>
      <c r="SYO160" s="860"/>
      <c r="SYP160" s="860"/>
      <c r="SYQ160" s="860"/>
      <c r="SYR160" s="860"/>
      <c r="SYS160" s="860"/>
      <c r="SYT160" s="860"/>
      <c r="SYU160" s="860"/>
      <c r="SYV160" s="860"/>
      <c r="SYW160" s="860"/>
      <c r="SYX160" s="860"/>
      <c r="SYY160" s="860"/>
      <c r="SYZ160" s="860"/>
      <c r="SZA160" s="860"/>
      <c r="SZB160" s="860"/>
      <c r="SZC160" s="860"/>
      <c r="SZD160" s="860"/>
      <c r="SZE160" s="860"/>
      <c r="SZF160" s="860"/>
      <c r="SZG160" s="860"/>
      <c r="SZH160" s="860"/>
      <c r="SZI160" s="860"/>
      <c r="SZJ160" s="860"/>
      <c r="SZK160" s="860"/>
      <c r="SZL160" s="860"/>
      <c r="SZM160" s="860"/>
      <c r="SZN160" s="860"/>
      <c r="SZO160" s="860"/>
      <c r="SZP160" s="860"/>
      <c r="SZQ160" s="860"/>
      <c r="SZR160" s="860"/>
      <c r="SZS160" s="860"/>
      <c r="SZT160" s="860"/>
      <c r="SZU160" s="860"/>
      <c r="SZV160" s="860"/>
      <c r="SZW160" s="860"/>
      <c r="SZX160" s="860"/>
      <c r="SZY160" s="860"/>
      <c r="SZZ160" s="860"/>
      <c r="TAA160" s="860"/>
      <c r="TAB160" s="860"/>
      <c r="TAC160" s="860"/>
      <c r="TAD160" s="860"/>
      <c r="TAE160" s="860"/>
      <c r="TAF160" s="860"/>
      <c r="TAG160" s="860"/>
      <c r="TAH160" s="860"/>
      <c r="TAI160" s="860"/>
      <c r="TAJ160" s="860"/>
      <c r="TAK160" s="860"/>
      <c r="TAL160" s="860"/>
      <c r="TAM160" s="860"/>
      <c r="TAN160" s="860"/>
      <c r="TAO160" s="860"/>
      <c r="TAP160" s="860"/>
      <c r="TAQ160" s="860"/>
      <c r="TAR160" s="860"/>
      <c r="TAS160" s="860"/>
      <c r="TAT160" s="860"/>
      <c r="TAU160" s="860"/>
      <c r="TAV160" s="860"/>
      <c r="TAW160" s="860"/>
      <c r="TAX160" s="860"/>
      <c r="TAY160" s="860"/>
      <c r="TAZ160" s="860"/>
      <c r="TBA160" s="860"/>
      <c r="TBB160" s="860"/>
      <c r="TBC160" s="860"/>
      <c r="TBD160" s="860"/>
      <c r="TBE160" s="860"/>
      <c r="TBF160" s="860"/>
      <c r="TBG160" s="860"/>
      <c r="TBH160" s="860"/>
      <c r="TBI160" s="860"/>
      <c r="TBJ160" s="860"/>
      <c r="TBK160" s="860"/>
      <c r="TBL160" s="860"/>
      <c r="TBM160" s="860"/>
      <c r="TBN160" s="860"/>
      <c r="TBO160" s="860"/>
      <c r="TBP160" s="860"/>
      <c r="TBQ160" s="860"/>
      <c r="TBR160" s="860"/>
      <c r="TBS160" s="860"/>
      <c r="TBT160" s="860"/>
      <c r="TBU160" s="860"/>
      <c r="TBV160" s="860"/>
      <c r="TBW160" s="860"/>
      <c r="TBX160" s="860"/>
      <c r="TBY160" s="860"/>
      <c r="TBZ160" s="860"/>
      <c r="TCA160" s="860"/>
      <c r="TCB160" s="860"/>
      <c r="TCC160" s="860"/>
      <c r="TCD160" s="860"/>
      <c r="TCE160" s="860"/>
      <c r="TCF160" s="860"/>
      <c r="TCG160" s="860"/>
      <c r="TCH160" s="860"/>
      <c r="TCI160" s="860"/>
      <c r="TCJ160" s="860"/>
      <c r="TCK160" s="860"/>
      <c r="TCL160" s="860"/>
      <c r="TCM160" s="860"/>
      <c r="TCN160" s="860"/>
      <c r="TCO160" s="860"/>
      <c r="TCP160" s="860"/>
      <c r="TCQ160" s="860"/>
      <c r="TCR160" s="860"/>
      <c r="TCS160" s="860"/>
      <c r="TCT160" s="860"/>
      <c r="TCU160" s="860"/>
      <c r="TCV160" s="860"/>
      <c r="TCW160" s="860"/>
      <c r="TCX160" s="860"/>
      <c r="TCY160" s="860"/>
      <c r="TCZ160" s="860"/>
      <c r="TDA160" s="860"/>
      <c r="TDB160" s="860"/>
      <c r="TDC160" s="860"/>
      <c r="TDD160" s="860"/>
      <c r="TDE160" s="860"/>
      <c r="TDF160" s="860"/>
      <c r="TDG160" s="860"/>
      <c r="TDH160" s="860"/>
      <c r="TDI160" s="860"/>
      <c r="TDJ160" s="860"/>
      <c r="TDK160" s="860"/>
      <c r="TDL160" s="860"/>
      <c r="TDM160" s="860"/>
      <c r="TDN160" s="860"/>
      <c r="TDO160" s="860"/>
      <c r="TDP160" s="860"/>
      <c r="TDQ160" s="860"/>
      <c r="TDR160" s="860"/>
      <c r="TDS160" s="860"/>
      <c r="TDT160" s="860"/>
      <c r="TDU160" s="860"/>
      <c r="TDV160" s="860"/>
      <c r="TDW160" s="860"/>
      <c r="TDX160" s="860"/>
      <c r="TDY160" s="860"/>
      <c r="TDZ160" s="860"/>
      <c r="TEA160" s="860"/>
      <c r="TEB160" s="860"/>
      <c r="TEC160" s="860"/>
      <c r="TED160" s="860"/>
      <c r="TEE160" s="860"/>
      <c r="TEF160" s="860"/>
      <c r="TEG160" s="860"/>
      <c r="TEH160" s="860"/>
      <c r="TEI160" s="860"/>
      <c r="TEJ160" s="860"/>
      <c r="TEK160" s="860"/>
      <c r="TEL160" s="860"/>
      <c r="TEM160" s="860"/>
      <c r="TEN160" s="860"/>
      <c r="TEO160" s="860"/>
      <c r="TEP160" s="860"/>
      <c r="TEQ160" s="860"/>
      <c r="TER160" s="860"/>
      <c r="TES160" s="860"/>
      <c r="TET160" s="860"/>
      <c r="TEU160" s="860"/>
      <c r="TEV160" s="860"/>
      <c r="TEW160" s="860"/>
      <c r="TEX160" s="860"/>
      <c r="TEY160" s="860"/>
      <c r="TEZ160" s="860"/>
      <c r="TFA160" s="860"/>
      <c r="TFB160" s="860"/>
      <c r="TFC160" s="860"/>
      <c r="TFD160" s="860"/>
      <c r="TFE160" s="860"/>
      <c r="TFF160" s="860"/>
      <c r="TFG160" s="860"/>
      <c r="TFH160" s="860"/>
      <c r="TFI160" s="860"/>
      <c r="TFJ160" s="860"/>
      <c r="TFK160" s="860"/>
      <c r="TFL160" s="860"/>
      <c r="TFM160" s="860"/>
      <c r="TFN160" s="860"/>
      <c r="TFO160" s="860"/>
      <c r="TFP160" s="860"/>
      <c r="TFQ160" s="860"/>
      <c r="TFR160" s="860"/>
      <c r="TFS160" s="860"/>
      <c r="TFT160" s="860"/>
      <c r="TFU160" s="860"/>
      <c r="TFV160" s="860"/>
      <c r="TFW160" s="860"/>
      <c r="TFX160" s="860"/>
      <c r="TFY160" s="860"/>
      <c r="TFZ160" s="860"/>
      <c r="TGA160" s="860"/>
      <c r="TGB160" s="860"/>
      <c r="TGC160" s="860"/>
      <c r="TGD160" s="860"/>
      <c r="TGE160" s="860"/>
      <c r="TGF160" s="860"/>
      <c r="TGG160" s="860"/>
      <c r="TGH160" s="860"/>
      <c r="TGI160" s="860"/>
      <c r="TGJ160" s="860"/>
      <c r="TGK160" s="860"/>
      <c r="TGL160" s="860"/>
      <c r="TGM160" s="860"/>
      <c r="TGN160" s="860"/>
      <c r="TGO160" s="860"/>
      <c r="TGP160" s="860"/>
      <c r="TGQ160" s="860"/>
      <c r="TGR160" s="860"/>
      <c r="TGS160" s="860"/>
      <c r="TGT160" s="860"/>
      <c r="TGU160" s="860"/>
      <c r="TGV160" s="860"/>
      <c r="TGW160" s="860"/>
      <c r="TGX160" s="860"/>
      <c r="TGY160" s="860"/>
      <c r="TGZ160" s="860"/>
      <c r="THA160" s="860"/>
      <c r="THB160" s="860"/>
      <c r="THC160" s="860"/>
      <c r="THD160" s="860"/>
      <c r="THE160" s="860"/>
      <c r="THF160" s="860"/>
      <c r="THG160" s="860"/>
      <c r="THH160" s="860"/>
      <c r="THI160" s="860"/>
      <c r="THJ160" s="860"/>
      <c r="THK160" s="860"/>
      <c r="THL160" s="860"/>
      <c r="THM160" s="860"/>
      <c r="THN160" s="860"/>
      <c r="THO160" s="860"/>
      <c r="THP160" s="860"/>
      <c r="THQ160" s="860"/>
      <c r="THR160" s="860"/>
      <c r="THS160" s="860"/>
      <c r="THT160" s="860"/>
      <c r="THU160" s="860"/>
      <c r="THV160" s="860"/>
      <c r="THW160" s="860"/>
      <c r="THX160" s="860"/>
      <c r="THY160" s="860"/>
      <c r="THZ160" s="860"/>
      <c r="TIA160" s="860"/>
      <c r="TIB160" s="860"/>
      <c r="TIC160" s="860"/>
      <c r="TID160" s="860"/>
      <c r="TIE160" s="860"/>
      <c r="TIF160" s="860"/>
      <c r="TIG160" s="860"/>
      <c r="TIH160" s="860"/>
      <c r="TII160" s="860"/>
      <c r="TIJ160" s="860"/>
      <c r="TIK160" s="860"/>
      <c r="TIL160" s="860"/>
      <c r="TIM160" s="860"/>
      <c r="TIN160" s="860"/>
      <c r="TIO160" s="860"/>
      <c r="TIP160" s="860"/>
      <c r="TIQ160" s="860"/>
      <c r="TIR160" s="860"/>
      <c r="TIS160" s="860"/>
      <c r="TIT160" s="860"/>
      <c r="TIU160" s="860"/>
      <c r="TIV160" s="860"/>
      <c r="TIW160" s="860"/>
      <c r="TIX160" s="860"/>
      <c r="TIY160" s="860"/>
      <c r="TIZ160" s="860"/>
      <c r="TJA160" s="860"/>
      <c r="TJB160" s="860"/>
      <c r="TJC160" s="860"/>
      <c r="TJD160" s="860"/>
      <c r="TJE160" s="860"/>
      <c r="TJF160" s="860"/>
      <c r="TJG160" s="860"/>
      <c r="TJH160" s="860"/>
      <c r="TJI160" s="860"/>
      <c r="TJJ160" s="860"/>
      <c r="TJK160" s="860"/>
      <c r="TJL160" s="860"/>
      <c r="TJM160" s="860"/>
      <c r="TJN160" s="860"/>
      <c r="TJO160" s="860"/>
      <c r="TJP160" s="860"/>
      <c r="TJQ160" s="860"/>
      <c r="TJR160" s="860"/>
      <c r="TJS160" s="860"/>
      <c r="TJT160" s="860"/>
      <c r="TJU160" s="860"/>
      <c r="TJV160" s="860"/>
      <c r="TJW160" s="860"/>
      <c r="TJX160" s="860"/>
      <c r="TJY160" s="860"/>
      <c r="TJZ160" s="860"/>
      <c r="TKA160" s="860"/>
      <c r="TKB160" s="860"/>
      <c r="TKC160" s="860"/>
      <c r="TKD160" s="860"/>
      <c r="TKE160" s="860"/>
      <c r="TKF160" s="860"/>
      <c r="TKG160" s="860"/>
      <c r="TKH160" s="860"/>
      <c r="TKI160" s="860"/>
      <c r="TKJ160" s="860"/>
      <c r="TKK160" s="860"/>
      <c r="TKL160" s="860"/>
      <c r="TKM160" s="860"/>
      <c r="TKN160" s="860"/>
      <c r="TKO160" s="860"/>
      <c r="TKP160" s="860"/>
      <c r="TKQ160" s="860"/>
      <c r="TKR160" s="860"/>
      <c r="TKS160" s="860"/>
      <c r="TKT160" s="860"/>
      <c r="TKU160" s="860"/>
      <c r="TKV160" s="860"/>
      <c r="TKW160" s="860"/>
      <c r="TKX160" s="860"/>
      <c r="TKY160" s="860"/>
      <c r="TKZ160" s="860"/>
      <c r="TLA160" s="860"/>
      <c r="TLB160" s="860"/>
      <c r="TLC160" s="860"/>
      <c r="TLD160" s="860"/>
      <c r="TLE160" s="860"/>
      <c r="TLF160" s="860"/>
      <c r="TLG160" s="860"/>
      <c r="TLH160" s="860"/>
      <c r="TLI160" s="860"/>
      <c r="TLJ160" s="860"/>
      <c r="TLK160" s="860"/>
      <c r="TLL160" s="860"/>
      <c r="TLM160" s="860"/>
      <c r="TLN160" s="860"/>
      <c r="TLO160" s="860"/>
      <c r="TLP160" s="860"/>
      <c r="TLQ160" s="860"/>
      <c r="TLR160" s="860"/>
      <c r="TLS160" s="860"/>
      <c r="TLT160" s="860"/>
      <c r="TLU160" s="860"/>
      <c r="TLV160" s="860"/>
      <c r="TLW160" s="860"/>
      <c r="TLX160" s="860"/>
      <c r="TLY160" s="860"/>
      <c r="TLZ160" s="860"/>
      <c r="TMA160" s="860"/>
      <c r="TMB160" s="860"/>
      <c r="TMC160" s="860"/>
      <c r="TMD160" s="860"/>
      <c r="TME160" s="860"/>
      <c r="TMF160" s="860"/>
      <c r="TMG160" s="860"/>
      <c r="TMH160" s="860"/>
      <c r="TMI160" s="860"/>
      <c r="TMJ160" s="860"/>
      <c r="TMK160" s="860"/>
      <c r="TML160" s="860"/>
      <c r="TMM160" s="860"/>
      <c r="TMN160" s="860"/>
      <c r="TMO160" s="860"/>
      <c r="TMP160" s="860"/>
      <c r="TMQ160" s="860"/>
      <c r="TMR160" s="860"/>
      <c r="TMS160" s="860"/>
      <c r="TMT160" s="860"/>
      <c r="TMU160" s="860"/>
      <c r="TMV160" s="860"/>
      <c r="TMW160" s="860"/>
      <c r="TMX160" s="860"/>
      <c r="TMY160" s="860"/>
      <c r="TMZ160" s="860"/>
      <c r="TNA160" s="860"/>
      <c r="TNB160" s="860"/>
      <c r="TNC160" s="860"/>
      <c r="TND160" s="860"/>
      <c r="TNE160" s="860"/>
      <c r="TNF160" s="860"/>
      <c r="TNG160" s="860"/>
      <c r="TNH160" s="860"/>
      <c r="TNI160" s="860"/>
      <c r="TNJ160" s="860"/>
      <c r="TNK160" s="860"/>
      <c r="TNL160" s="860"/>
      <c r="TNM160" s="860"/>
      <c r="TNN160" s="860"/>
      <c r="TNO160" s="860"/>
      <c r="TNP160" s="860"/>
      <c r="TNQ160" s="860"/>
      <c r="TNR160" s="860"/>
      <c r="TNS160" s="860"/>
      <c r="TNT160" s="860"/>
      <c r="TNU160" s="860"/>
      <c r="TNV160" s="860"/>
      <c r="TNW160" s="860"/>
      <c r="TNX160" s="860"/>
      <c r="TNY160" s="860"/>
      <c r="TNZ160" s="860"/>
      <c r="TOA160" s="860"/>
      <c r="TOB160" s="860"/>
      <c r="TOC160" s="860"/>
      <c r="TOD160" s="860"/>
      <c r="TOE160" s="860"/>
      <c r="TOF160" s="860"/>
      <c r="TOG160" s="860"/>
      <c r="TOH160" s="860"/>
      <c r="TOI160" s="860"/>
      <c r="TOJ160" s="860"/>
      <c r="TOK160" s="860"/>
      <c r="TOL160" s="860"/>
      <c r="TOM160" s="860"/>
      <c r="TON160" s="860"/>
      <c r="TOO160" s="860"/>
      <c r="TOP160" s="860"/>
      <c r="TOQ160" s="860"/>
      <c r="TOR160" s="860"/>
      <c r="TOS160" s="860"/>
      <c r="TOT160" s="860"/>
      <c r="TOU160" s="860"/>
      <c r="TOV160" s="860"/>
      <c r="TOW160" s="860"/>
      <c r="TOX160" s="860"/>
      <c r="TOY160" s="860"/>
      <c r="TOZ160" s="860"/>
      <c r="TPA160" s="860"/>
      <c r="TPB160" s="860"/>
      <c r="TPC160" s="860"/>
      <c r="TPD160" s="860"/>
      <c r="TPE160" s="860"/>
      <c r="TPF160" s="860"/>
      <c r="TPG160" s="860"/>
      <c r="TPH160" s="860"/>
      <c r="TPI160" s="860"/>
      <c r="TPJ160" s="860"/>
      <c r="TPK160" s="860"/>
      <c r="TPL160" s="860"/>
      <c r="TPM160" s="860"/>
      <c r="TPN160" s="860"/>
      <c r="TPO160" s="860"/>
      <c r="TPP160" s="860"/>
      <c r="TPQ160" s="860"/>
      <c r="TPR160" s="860"/>
      <c r="TPS160" s="860"/>
      <c r="TPT160" s="860"/>
      <c r="TPU160" s="860"/>
      <c r="TPV160" s="860"/>
      <c r="TPW160" s="860"/>
      <c r="TPX160" s="860"/>
      <c r="TPY160" s="860"/>
      <c r="TPZ160" s="860"/>
      <c r="TQA160" s="860"/>
      <c r="TQB160" s="860"/>
      <c r="TQC160" s="860"/>
      <c r="TQD160" s="860"/>
      <c r="TQE160" s="860"/>
      <c r="TQF160" s="860"/>
      <c r="TQG160" s="860"/>
      <c r="TQH160" s="860"/>
      <c r="TQI160" s="860"/>
      <c r="TQJ160" s="860"/>
      <c r="TQK160" s="860"/>
      <c r="TQL160" s="860"/>
      <c r="TQM160" s="860"/>
      <c r="TQN160" s="860"/>
      <c r="TQO160" s="860"/>
      <c r="TQP160" s="860"/>
      <c r="TQQ160" s="860"/>
      <c r="TQR160" s="860"/>
      <c r="TQS160" s="860"/>
      <c r="TQT160" s="860"/>
      <c r="TQU160" s="860"/>
      <c r="TQV160" s="860"/>
      <c r="TQW160" s="860"/>
      <c r="TQX160" s="860"/>
      <c r="TQY160" s="860"/>
      <c r="TQZ160" s="860"/>
      <c r="TRA160" s="860"/>
      <c r="TRB160" s="860"/>
      <c r="TRC160" s="860"/>
      <c r="TRD160" s="860"/>
      <c r="TRE160" s="860"/>
      <c r="TRF160" s="860"/>
      <c r="TRG160" s="860"/>
      <c r="TRH160" s="860"/>
      <c r="TRI160" s="860"/>
      <c r="TRJ160" s="860"/>
      <c r="TRK160" s="860"/>
      <c r="TRL160" s="860"/>
      <c r="TRM160" s="860"/>
      <c r="TRN160" s="860"/>
      <c r="TRO160" s="860"/>
      <c r="TRP160" s="860"/>
      <c r="TRQ160" s="860"/>
      <c r="TRR160" s="860"/>
      <c r="TRS160" s="860"/>
      <c r="TRT160" s="860"/>
      <c r="TRU160" s="860"/>
      <c r="TRV160" s="860"/>
      <c r="TRW160" s="860"/>
      <c r="TRX160" s="860"/>
      <c r="TRY160" s="860"/>
      <c r="TRZ160" s="860"/>
      <c r="TSA160" s="860"/>
      <c r="TSB160" s="860"/>
      <c r="TSC160" s="860"/>
      <c r="TSD160" s="860"/>
      <c r="TSE160" s="860"/>
      <c r="TSF160" s="860"/>
      <c r="TSG160" s="860"/>
      <c r="TSH160" s="860"/>
      <c r="TSI160" s="860"/>
      <c r="TSJ160" s="860"/>
      <c r="TSK160" s="860"/>
      <c r="TSL160" s="860"/>
      <c r="TSM160" s="860"/>
      <c r="TSN160" s="860"/>
      <c r="TSO160" s="860"/>
      <c r="TSP160" s="860"/>
      <c r="TSQ160" s="860"/>
      <c r="TSR160" s="860"/>
      <c r="TSS160" s="860"/>
      <c r="TST160" s="860"/>
      <c r="TSU160" s="860"/>
      <c r="TSV160" s="860"/>
      <c r="TSW160" s="860"/>
      <c r="TSX160" s="860"/>
      <c r="TSY160" s="860"/>
      <c r="TSZ160" s="860"/>
      <c r="TTA160" s="860"/>
      <c r="TTB160" s="860"/>
      <c r="TTC160" s="860"/>
      <c r="TTD160" s="860"/>
      <c r="TTE160" s="860"/>
      <c r="TTF160" s="860"/>
      <c r="TTG160" s="860"/>
      <c r="TTH160" s="860"/>
      <c r="TTI160" s="860"/>
      <c r="TTJ160" s="860"/>
      <c r="TTK160" s="860"/>
      <c r="TTL160" s="860"/>
      <c r="TTM160" s="860"/>
      <c r="TTN160" s="860"/>
      <c r="TTO160" s="860"/>
      <c r="TTP160" s="860"/>
      <c r="TTQ160" s="860"/>
      <c r="TTR160" s="860"/>
      <c r="TTS160" s="860"/>
      <c r="TTT160" s="860"/>
      <c r="TTU160" s="860"/>
      <c r="TTV160" s="860"/>
      <c r="TTW160" s="860"/>
      <c r="TTX160" s="860"/>
      <c r="TTY160" s="860"/>
      <c r="TTZ160" s="860"/>
      <c r="TUA160" s="860"/>
      <c r="TUB160" s="860"/>
      <c r="TUC160" s="860"/>
      <c r="TUD160" s="860"/>
      <c r="TUE160" s="860"/>
      <c r="TUF160" s="860"/>
      <c r="TUG160" s="860"/>
      <c r="TUH160" s="860"/>
      <c r="TUI160" s="860"/>
      <c r="TUJ160" s="860"/>
      <c r="TUK160" s="860"/>
      <c r="TUL160" s="860"/>
      <c r="TUM160" s="860"/>
      <c r="TUN160" s="860"/>
      <c r="TUO160" s="860"/>
      <c r="TUP160" s="860"/>
      <c r="TUQ160" s="860"/>
      <c r="TUR160" s="860"/>
      <c r="TUS160" s="860"/>
      <c r="TUT160" s="860"/>
      <c r="TUU160" s="860"/>
      <c r="TUV160" s="860"/>
      <c r="TUW160" s="860"/>
      <c r="TUX160" s="860"/>
      <c r="TUY160" s="860"/>
      <c r="TUZ160" s="860"/>
      <c r="TVA160" s="860"/>
      <c r="TVB160" s="860"/>
      <c r="TVC160" s="860"/>
      <c r="TVD160" s="860"/>
      <c r="TVE160" s="860"/>
      <c r="TVF160" s="860"/>
      <c r="TVG160" s="860"/>
      <c r="TVH160" s="860"/>
      <c r="TVI160" s="860"/>
      <c r="TVJ160" s="860"/>
      <c r="TVK160" s="860"/>
      <c r="TVL160" s="860"/>
      <c r="TVM160" s="860"/>
      <c r="TVN160" s="860"/>
      <c r="TVO160" s="860"/>
      <c r="TVP160" s="860"/>
      <c r="TVQ160" s="860"/>
      <c r="TVR160" s="860"/>
      <c r="TVS160" s="860"/>
      <c r="TVT160" s="860"/>
      <c r="TVU160" s="860"/>
      <c r="TVV160" s="860"/>
      <c r="TVW160" s="860"/>
      <c r="TVX160" s="860"/>
      <c r="TVY160" s="860"/>
      <c r="TVZ160" s="860"/>
      <c r="TWA160" s="860"/>
      <c r="TWB160" s="860"/>
      <c r="TWC160" s="860"/>
      <c r="TWD160" s="860"/>
      <c r="TWE160" s="860"/>
      <c r="TWF160" s="860"/>
      <c r="TWG160" s="860"/>
      <c r="TWH160" s="860"/>
      <c r="TWI160" s="860"/>
      <c r="TWJ160" s="860"/>
      <c r="TWK160" s="860"/>
      <c r="TWL160" s="860"/>
      <c r="TWM160" s="860"/>
      <c r="TWN160" s="860"/>
      <c r="TWO160" s="860"/>
      <c r="TWP160" s="860"/>
      <c r="TWQ160" s="860"/>
      <c r="TWR160" s="860"/>
      <c r="TWS160" s="860"/>
      <c r="TWT160" s="860"/>
      <c r="TWU160" s="860"/>
      <c r="TWV160" s="860"/>
      <c r="TWW160" s="860"/>
      <c r="TWX160" s="860"/>
      <c r="TWY160" s="860"/>
      <c r="TWZ160" s="860"/>
      <c r="TXA160" s="860"/>
      <c r="TXB160" s="860"/>
      <c r="TXC160" s="860"/>
      <c r="TXD160" s="860"/>
      <c r="TXE160" s="860"/>
      <c r="TXF160" s="860"/>
      <c r="TXG160" s="860"/>
      <c r="TXH160" s="860"/>
      <c r="TXI160" s="860"/>
      <c r="TXJ160" s="860"/>
      <c r="TXK160" s="860"/>
      <c r="TXL160" s="860"/>
      <c r="TXM160" s="860"/>
      <c r="TXN160" s="860"/>
      <c r="TXO160" s="860"/>
      <c r="TXP160" s="860"/>
      <c r="TXQ160" s="860"/>
      <c r="TXR160" s="860"/>
      <c r="TXS160" s="860"/>
      <c r="TXT160" s="860"/>
      <c r="TXU160" s="860"/>
      <c r="TXV160" s="860"/>
      <c r="TXW160" s="860"/>
      <c r="TXX160" s="860"/>
      <c r="TXY160" s="860"/>
      <c r="TXZ160" s="860"/>
      <c r="TYA160" s="860"/>
      <c r="TYB160" s="860"/>
      <c r="TYC160" s="860"/>
      <c r="TYD160" s="860"/>
      <c r="TYE160" s="860"/>
      <c r="TYF160" s="860"/>
      <c r="TYG160" s="860"/>
      <c r="TYH160" s="860"/>
      <c r="TYI160" s="860"/>
      <c r="TYJ160" s="860"/>
      <c r="TYK160" s="860"/>
      <c r="TYL160" s="860"/>
      <c r="TYM160" s="860"/>
      <c r="TYN160" s="860"/>
      <c r="TYO160" s="860"/>
      <c r="TYP160" s="860"/>
      <c r="TYQ160" s="860"/>
      <c r="TYR160" s="860"/>
      <c r="TYS160" s="860"/>
      <c r="TYT160" s="860"/>
      <c r="TYU160" s="860"/>
      <c r="TYV160" s="860"/>
      <c r="TYW160" s="860"/>
      <c r="TYX160" s="860"/>
      <c r="TYY160" s="860"/>
      <c r="TYZ160" s="860"/>
      <c r="TZA160" s="860"/>
      <c r="TZB160" s="860"/>
      <c r="TZC160" s="860"/>
      <c r="TZD160" s="860"/>
      <c r="TZE160" s="860"/>
      <c r="TZF160" s="860"/>
      <c r="TZG160" s="860"/>
      <c r="TZH160" s="860"/>
      <c r="TZI160" s="860"/>
      <c r="TZJ160" s="860"/>
      <c r="TZK160" s="860"/>
      <c r="TZL160" s="860"/>
      <c r="TZM160" s="860"/>
      <c r="TZN160" s="860"/>
      <c r="TZO160" s="860"/>
      <c r="TZP160" s="860"/>
      <c r="TZQ160" s="860"/>
      <c r="TZR160" s="860"/>
      <c r="TZS160" s="860"/>
      <c r="TZT160" s="860"/>
      <c r="TZU160" s="860"/>
      <c r="TZV160" s="860"/>
      <c r="TZW160" s="860"/>
      <c r="TZX160" s="860"/>
      <c r="TZY160" s="860"/>
      <c r="TZZ160" s="860"/>
      <c r="UAA160" s="860"/>
      <c r="UAB160" s="860"/>
      <c r="UAC160" s="860"/>
      <c r="UAD160" s="860"/>
      <c r="UAE160" s="860"/>
      <c r="UAF160" s="860"/>
      <c r="UAG160" s="860"/>
      <c r="UAH160" s="860"/>
      <c r="UAI160" s="860"/>
      <c r="UAJ160" s="860"/>
      <c r="UAK160" s="860"/>
      <c r="UAL160" s="860"/>
      <c r="UAM160" s="860"/>
      <c r="UAN160" s="860"/>
      <c r="UAO160" s="860"/>
      <c r="UAP160" s="860"/>
      <c r="UAQ160" s="860"/>
      <c r="UAR160" s="860"/>
      <c r="UAS160" s="860"/>
      <c r="UAT160" s="860"/>
      <c r="UAU160" s="860"/>
      <c r="UAV160" s="860"/>
      <c r="UAW160" s="860"/>
      <c r="UAX160" s="860"/>
      <c r="UAY160" s="860"/>
      <c r="UAZ160" s="860"/>
      <c r="UBA160" s="860"/>
      <c r="UBB160" s="860"/>
      <c r="UBC160" s="860"/>
      <c r="UBD160" s="860"/>
      <c r="UBE160" s="860"/>
      <c r="UBF160" s="860"/>
      <c r="UBG160" s="860"/>
      <c r="UBH160" s="860"/>
      <c r="UBI160" s="860"/>
      <c r="UBJ160" s="860"/>
      <c r="UBK160" s="860"/>
      <c r="UBL160" s="860"/>
      <c r="UBM160" s="860"/>
      <c r="UBN160" s="860"/>
      <c r="UBO160" s="860"/>
      <c r="UBP160" s="860"/>
      <c r="UBQ160" s="860"/>
      <c r="UBR160" s="860"/>
      <c r="UBS160" s="860"/>
      <c r="UBT160" s="860"/>
      <c r="UBU160" s="860"/>
      <c r="UBV160" s="860"/>
      <c r="UBW160" s="860"/>
      <c r="UBX160" s="860"/>
      <c r="UBY160" s="860"/>
      <c r="UBZ160" s="860"/>
      <c r="UCA160" s="860"/>
      <c r="UCB160" s="860"/>
      <c r="UCC160" s="860"/>
      <c r="UCD160" s="860"/>
      <c r="UCE160" s="860"/>
      <c r="UCF160" s="860"/>
      <c r="UCG160" s="860"/>
      <c r="UCH160" s="860"/>
      <c r="UCI160" s="860"/>
      <c r="UCJ160" s="860"/>
      <c r="UCK160" s="860"/>
      <c r="UCL160" s="860"/>
      <c r="UCM160" s="860"/>
      <c r="UCN160" s="860"/>
      <c r="UCO160" s="860"/>
      <c r="UCP160" s="860"/>
      <c r="UCQ160" s="860"/>
      <c r="UCR160" s="860"/>
      <c r="UCS160" s="860"/>
      <c r="UCT160" s="860"/>
      <c r="UCU160" s="860"/>
      <c r="UCV160" s="860"/>
      <c r="UCW160" s="860"/>
      <c r="UCX160" s="860"/>
      <c r="UCY160" s="860"/>
      <c r="UCZ160" s="860"/>
      <c r="UDA160" s="860"/>
      <c r="UDB160" s="860"/>
      <c r="UDC160" s="860"/>
      <c r="UDD160" s="860"/>
      <c r="UDE160" s="860"/>
      <c r="UDF160" s="860"/>
      <c r="UDG160" s="860"/>
      <c r="UDH160" s="860"/>
      <c r="UDI160" s="860"/>
      <c r="UDJ160" s="860"/>
      <c r="UDK160" s="860"/>
      <c r="UDL160" s="860"/>
      <c r="UDM160" s="860"/>
      <c r="UDN160" s="860"/>
      <c r="UDO160" s="860"/>
      <c r="UDP160" s="860"/>
      <c r="UDQ160" s="860"/>
      <c r="UDR160" s="860"/>
      <c r="UDS160" s="860"/>
      <c r="UDT160" s="860"/>
      <c r="UDU160" s="860"/>
      <c r="UDV160" s="860"/>
      <c r="UDW160" s="860"/>
      <c r="UDX160" s="860"/>
      <c r="UDY160" s="860"/>
      <c r="UDZ160" s="860"/>
      <c r="UEA160" s="860"/>
      <c r="UEB160" s="860"/>
      <c r="UEC160" s="860"/>
      <c r="UED160" s="860"/>
      <c r="UEE160" s="860"/>
      <c r="UEF160" s="860"/>
      <c r="UEG160" s="860"/>
      <c r="UEH160" s="860"/>
      <c r="UEI160" s="860"/>
      <c r="UEJ160" s="860"/>
      <c r="UEK160" s="860"/>
      <c r="UEL160" s="860"/>
      <c r="UEM160" s="860"/>
      <c r="UEN160" s="860"/>
      <c r="UEO160" s="860"/>
      <c r="UEP160" s="860"/>
      <c r="UEQ160" s="860"/>
      <c r="UER160" s="860"/>
      <c r="UES160" s="860"/>
      <c r="UET160" s="860"/>
      <c r="UEU160" s="860"/>
      <c r="UEV160" s="860"/>
      <c r="UEW160" s="860"/>
      <c r="UEX160" s="860"/>
      <c r="UEY160" s="860"/>
      <c r="UEZ160" s="860"/>
      <c r="UFA160" s="860"/>
      <c r="UFB160" s="860"/>
      <c r="UFC160" s="860"/>
      <c r="UFD160" s="860"/>
      <c r="UFE160" s="860"/>
      <c r="UFF160" s="860"/>
      <c r="UFG160" s="860"/>
      <c r="UFH160" s="860"/>
      <c r="UFI160" s="860"/>
      <c r="UFJ160" s="860"/>
      <c r="UFK160" s="860"/>
      <c r="UFL160" s="860"/>
      <c r="UFM160" s="860"/>
      <c r="UFN160" s="860"/>
      <c r="UFO160" s="860"/>
      <c r="UFP160" s="860"/>
      <c r="UFQ160" s="860"/>
      <c r="UFR160" s="860"/>
      <c r="UFS160" s="860"/>
      <c r="UFT160" s="860"/>
      <c r="UFU160" s="860"/>
      <c r="UFV160" s="860"/>
      <c r="UFW160" s="860"/>
      <c r="UFX160" s="860"/>
      <c r="UFY160" s="860"/>
      <c r="UFZ160" s="860"/>
      <c r="UGA160" s="860"/>
      <c r="UGB160" s="860"/>
      <c r="UGC160" s="860"/>
      <c r="UGD160" s="860"/>
      <c r="UGE160" s="860"/>
      <c r="UGF160" s="860"/>
      <c r="UGG160" s="860"/>
      <c r="UGH160" s="860"/>
      <c r="UGI160" s="860"/>
      <c r="UGJ160" s="860"/>
      <c r="UGK160" s="860"/>
      <c r="UGL160" s="860"/>
      <c r="UGM160" s="860"/>
      <c r="UGN160" s="860"/>
      <c r="UGO160" s="860"/>
      <c r="UGP160" s="860"/>
      <c r="UGQ160" s="860"/>
      <c r="UGR160" s="860"/>
      <c r="UGS160" s="860"/>
      <c r="UGT160" s="860"/>
      <c r="UGU160" s="860"/>
      <c r="UGV160" s="860"/>
      <c r="UGW160" s="860"/>
      <c r="UGX160" s="860"/>
      <c r="UGY160" s="860"/>
      <c r="UGZ160" s="860"/>
      <c r="UHA160" s="860"/>
      <c r="UHB160" s="860"/>
      <c r="UHC160" s="860"/>
      <c r="UHD160" s="860"/>
      <c r="UHE160" s="860"/>
      <c r="UHF160" s="860"/>
      <c r="UHG160" s="860"/>
      <c r="UHH160" s="860"/>
      <c r="UHI160" s="860"/>
      <c r="UHJ160" s="860"/>
      <c r="UHK160" s="860"/>
      <c r="UHL160" s="860"/>
      <c r="UHM160" s="860"/>
      <c r="UHN160" s="860"/>
      <c r="UHO160" s="860"/>
      <c r="UHP160" s="860"/>
      <c r="UHQ160" s="860"/>
      <c r="UHR160" s="860"/>
      <c r="UHS160" s="860"/>
      <c r="UHT160" s="860"/>
      <c r="UHU160" s="860"/>
      <c r="UHV160" s="860"/>
      <c r="UHW160" s="860"/>
      <c r="UHX160" s="860"/>
      <c r="UHY160" s="860"/>
      <c r="UHZ160" s="860"/>
      <c r="UIA160" s="860"/>
      <c r="UIB160" s="860"/>
      <c r="UIC160" s="860"/>
      <c r="UID160" s="860"/>
      <c r="UIE160" s="860"/>
      <c r="UIF160" s="860"/>
      <c r="UIG160" s="860"/>
      <c r="UIH160" s="860"/>
      <c r="UII160" s="860"/>
      <c r="UIJ160" s="860"/>
      <c r="UIK160" s="860"/>
      <c r="UIL160" s="860"/>
      <c r="UIM160" s="860"/>
      <c r="UIN160" s="860"/>
      <c r="UIO160" s="860"/>
      <c r="UIP160" s="860"/>
      <c r="UIQ160" s="860"/>
      <c r="UIR160" s="860"/>
      <c r="UIS160" s="860"/>
      <c r="UIT160" s="860"/>
      <c r="UIU160" s="860"/>
      <c r="UIV160" s="860"/>
      <c r="UIW160" s="860"/>
      <c r="UIX160" s="860"/>
      <c r="UIY160" s="860"/>
      <c r="UIZ160" s="860"/>
      <c r="UJA160" s="860"/>
      <c r="UJB160" s="860"/>
      <c r="UJC160" s="860"/>
      <c r="UJD160" s="860"/>
      <c r="UJE160" s="860"/>
      <c r="UJF160" s="860"/>
      <c r="UJG160" s="860"/>
      <c r="UJH160" s="860"/>
      <c r="UJI160" s="860"/>
      <c r="UJJ160" s="860"/>
      <c r="UJK160" s="860"/>
      <c r="UJL160" s="860"/>
      <c r="UJM160" s="860"/>
      <c r="UJN160" s="860"/>
      <c r="UJO160" s="860"/>
      <c r="UJP160" s="860"/>
      <c r="UJQ160" s="860"/>
      <c r="UJR160" s="860"/>
      <c r="UJS160" s="860"/>
      <c r="UJT160" s="860"/>
      <c r="UJU160" s="860"/>
      <c r="UJV160" s="860"/>
      <c r="UJW160" s="860"/>
      <c r="UJX160" s="860"/>
      <c r="UJY160" s="860"/>
      <c r="UJZ160" s="860"/>
      <c r="UKA160" s="860"/>
      <c r="UKB160" s="860"/>
      <c r="UKC160" s="860"/>
      <c r="UKD160" s="860"/>
      <c r="UKE160" s="860"/>
      <c r="UKF160" s="860"/>
      <c r="UKG160" s="860"/>
      <c r="UKH160" s="860"/>
      <c r="UKI160" s="860"/>
      <c r="UKJ160" s="860"/>
      <c r="UKK160" s="860"/>
      <c r="UKL160" s="860"/>
      <c r="UKM160" s="860"/>
      <c r="UKN160" s="860"/>
      <c r="UKO160" s="860"/>
      <c r="UKP160" s="860"/>
      <c r="UKQ160" s="860"/>
      <c r="UKR160" s="860"/>
      <c r="UKS160" s="860"/>
      <c r="UKT160" s="860"/>
      <c r="UKU160" s="860"/>
      <c r="UKV160" s="860"/>
      <c r="UKW160" s="860"/>
      <c r="UKX160" s="860"/>
      <c r="UKY160" s="860"/>
      <c r="UKZ160" s="860"/>
      <c r="ULA160" s="860"/>
      <c r="ULB160" s="860"/>
      <c r="ULC160" s="860"/>
      <c r="ULD160" s="860"/>
      <c r="ULE160" s="860"/>
      <c r="ULF160" s="860"/>
      <c r="ULG160" s="860"/>
      <c r="ULH160" s="860"/>
      <c r="ULI160" s="860"/>
      <c r="ULJ160" s="860"/>
      <c r="ULK160" s="860"/>
      <c r="ULL160" s="860"/>
      <c r="ULM160" s="860"/>
      <c r="ULN160" s="860"/>
      <c r="ULO160" s="860"/>
      <c r="ULP160" s="860"/>
      <c r="ULQ160" s="860"/>
      <c r="ULR160" s="860"/>
      <c r="ULS160" s="860"/>
      <c r="ULT160" s="860"/>
      <c r="ULU160" s="860"/>
      <c r="ULV160" s="860"/>
      <c r="ULW160" s="860"/>
      <c r="ULX160" s="860"/>
      <c r="ULY160" s="860"/>
      <c r="ULZ160" s="860"/>
      <c r="UMA160" s="860"/>
      <c r="UMB160" s="860"/>
      <c r="UMC160" s="860"/>
      <c r="UMD160" s="860"/>
      <c r="UME160" s="860"/>
      <c r="UMF160" s="860"/>
      <c r="UMG160" s="860"/>
      <c r="UMH160" s="860"/>
      <c r="UMI160" s="860"/>
      <c r="UMJ160" s="860"/>
      <c r="UMK160" s="860"/>
      <c r="UML160" s="860"/>
      <c r="UMM160" s="860"/>
      <c r="UMN160" s="860"/>
      <c r="UMO160" s="860"/>
      <c r="UMP160" s="860"/>
      <c r="UMQ160" s="860"/>
      <c r="UMR160" s="860"/>
      <c r="UMS160" s="860"/>
      <c r="UMT160" s="860"/>
      <c r="UMU160" s="860"/>
      <c r="UMV160" s="860"/>
      <c r="UMW160" s="860"/>
      <c r="UMX160" s="860"/>
      <c r="UMY160" s="860"/>
      <c r="UMZ160" s="860"/>
      <c r="UNA160" s="860"/>
      <c r="UNB160" s="860"/>
      <c r="UNC160" s="860"/>
      <c r="UND160" s="860"/>
      <c r="UNE160" s="860"/>
      <c r="UNF160" s="860"/>
      <c r="UNG160" s="860"/>
      <c r="UNH160" s="860"/>
      <c r="UNI160" s="860"/>
      <c r="UNJ160" s="860"/>
      <c r="UNK160" s="860"/>
      <c r="UNL160" s="860"/>
      <c r="UNM160" s="860"/>
      <c r="UNN160" s="860"/>
      <c r="UNO160" s="860"/>
      <c r="UNP160" s="860"/>
      <c r="UNQ160" s="860"/>
      <c r="UNR160" s="860"/>
      <c r="UNS160" s="860"/>
      <c r="UNT160" s="860"/>
      <c r="UNU160" s="860"/>
      <c r="UNV160" s="860"/>
      <c r="UNW160" s="860"/>
      <c r="UNX160" s="860"/>
      <c r="UNY160" s="860"/>
      <c r="UNZ160" s="860"/>
      <c r="UOA160" s="860"/>
      <c r="UOB160" s="860"/>
      <c r="UOC160" s="860"/>
      <c r="UOD160" s="860"/>
      <c r="UOE160" s="860"/>
      <c r="UOF160" s="860"/>
      <c r="UOG160" s="860"/>
      <c r="UOH160" s="860"/>
      <c r="UOI160" s="860"/>
      <c r="UOJ160" s="860"/>
      <c r="UOK160" s="860"/>
      <c r="UOL160" s="860"/>
      <c r="UOM160" s="860"/>
      <c r="UON160" s="860"/>
      <c r="UOO160" s="860"/>
      <c r="UOP160" s="860"/>
      <c r="UOQ160" s="860"/>
      <c r="UOR160" s="860"/>
      <c r="UOS160" s="860"/>
      <c r="UOT160" s="860"/>
      <c r="UOU160" s="860"/>
      <c r="UOV160" s="860"/>
      <c r="UOW160" s="860"/>
      <c r="UOX160" s="860"/>
      <c r="UOY160" s="860"/>
      <c r="UOZ160" s="860"/>
      <c r="UPA160" s="860"/>
      <c r="UPB160" s="860"/>
      <c r="UPC160" s="860"/>
      <c r="UPD160" s="860"/>
      <c r="UPE160" s="860"/>
      <c r="UPF160" s="860"/>
      <c r="UPG160" s="860"/>
      <c r="UPH160" s="860"/>
      <c r="UPI160" s="860"/>
      <c r="UPJ160" s="860"/>
      <c r="UPK160" s="860"/>
      <c r="UPL160" s="860"/>
      <c r="UPM160" s="860"/>
      <c r="UPN160" s="860"/>
      <c r="UPO160" s="860"/>
      <c r="UPP160" s="860"/>
      <c r="UPQ160" s="860"/>
      <c r="UPR160" s="860"/>
      <c r="UPS160" s="860"/>
      <c r="UPT160" s="860"/>
      <c r="UPU160" s="860"/>
      <c r="UPV160" s="860"/>
      <c r="UPW160" s="860"/>
      <c r="UPX160" s="860"/>
      <c r="UPY160" s="860"/>
      <c r="UPZ160" s="860"/>
      <c r="UQA160" s="860"/>
      <c r="UQB160" s="860"/>
      <c r="UQC160" s="860"/>
      <c r="UQD160" s="860"/>
      <c r="UQE160" s="860"/>
      <c r="UQF160" s="860"/>
      <c r="UQG160" s="860"/>
      <c r="UQH160" s="860"/>
      <c r="UQI160" s="860"/>
      <c r="UQJ160" s="860"/>
      <c r="UQK160" s="860"/>
      <c r="UQL160" s="860"/>
      <c r="UQM160" s="860"/>
      <c r="UQN160" s="860"/>
      <c r="UQO160" s="860"/>
      <c r="UQP160" s="860"/>
      <c r="UQQ160" s="860"/>
      <c r="UQR160" s="860"/>
      <c r="UQS160" s="860"/>
      <c r="UQT160" s="860"/>
      <c r="UQU160" s="860"/>
      <c r="UQV160" s="860"/>
      <c r="UQW160" s="860"/>
      <c r="UQX160" s="860"/>
      <c r="UQY160" s="860"/>
      <c r="UQZ160" s="860"/>
      <c r="URA160" s="860"/>
      <c r="URB160" s="860"/>
      <c r="URC160" s="860"/>
      <c r="URD160" s="860"/>
      <c r="URE160" s="860"/>
      <c r="URF160" s="860"/>
      <c r="URG160" s="860"/>
      <c r="URH160" s="860"/>
      <c r="URI160" s="860"/>
      <c r="URJ160" s="860"/>
      <c r="URK160" s="860"/>
      <c r="URL160" s="860"/>
      <c r="URM160" s="860"/>
      <c r="URN160" s="860"/>
      <c r="URO160" s="860"/>
      <c r="URP160" s="860"/>
      <c r="URQ160" s="860"/>
      <c r="URR160" s="860"/>
      <c r="URS160" s="860"/>
      <c r="URT160" s="860"/>
      <c r="URU160" s="860"/>
      <c r="URV160" s="860"/>
      <c r="URW160" s="860"/>
      <c r="URX160" s="860"/>
      <c r="URY160" s="860"/>
      <c r="URZ160" s="860"/>
      <c r="USA160" s="860"/>
      <c r="USB160" s="860"/>
      <c r="USC160" s="860"/>
      <c r="USD160" s="860"/>
      <c r="USE160" s="860"/>
      <c r="USF160" s="860"/>
      <c r="USG160" s="860"/>
      <c r="USH160" s="860"/>
      <c r="USI160" s="860"/>
      <c r="USJ160" s="860"/>
      <c r="USK160" s="860"/>
      <c r="USL160" s="860"/>
      <c r="USM160" s="860"/>
      <c r="USN160" s="860"/>
      <c r="USO160" s="860"/>
      <c r="USP160" s="860"/>
      <c r="USQ160" s="860"/>
      <c r="USR160" s="860"/>
      <c r="USS160" s="860"/>
      <c r="UST160" s="860"/>
      <c r="USU160" s="860"/>
      <c r="USV160" s="860"/>
      <c r="USW160" s="860"/>
      <c r="USX160" s="860"/>
      <c r="USY160" s="860"/>
      <c r="USZ160" s="860"/>
      <c r="UTA160" s="860"/>
      <c r="UTB160" s="860"/>
      <c r="UTC160" s="860"/>
      <c r="UTD160" s="860"/>
      <c r="UTE160" s="860"/>
      <c r="UTF160" s="860"/>
      <c r="UTG160" s="860"/>
      <c r="UTH160" s="860"/>
      <c r="UTI160" s="860"/>
      <c r="UTJ160" s="860"/>
      <c r="UTK160" s="860"/>
      <c r="UTL160" s="860"/>
      <c r="UTM160" s="860"/>
      <c r="UTN160" s="860"/>
      <c r="UTO160" s="860"/>
      <c r="UTP160" s="860"/>
      <c r="UTQ160" s="860"/>
      <c r="UTR160" s="860"/>
      <c r="UTS160" s="860"/>
      <c r="UTT160" s="860"/>
      <c r="UTU160" s="860"/>
      <c r="UTV160" s="860"/>
      <c r="UTW160" s="860"/>
      <c r="UTX160" s="860"/>
      <c r="UTY160" s="860"/>
      <c r="UTZ160" s="860"/>
      <c r="UUA160" s="860"/>
      <c r="UUB160" s="860"/>
      <c r="UUC160" s="860"/>
      <c r="UUD160" s="860"/>
      <c r="UUE160" s="860"/>
      <c r="UUF160" s="860"/>
      <c r="UUG160" s="860"/>
      <c r="UUH160" s="860"/>
      <c r="UUI160" s="860"/>
      <c r="UUJ160" s="860"/>
      <c r="UUK160" s="860"/>
      <c r="UUL160" s="860"/>
      <c r="UUM160" s="860"/>
      <c r="UUN160" s="860"/>
      <c r="UUO160" s="860"/>
      <c r="UUP160" s="860"/>
      <c r="UUQ160" s="860"/>
      <c r="UUR160" s="860"/>
      <c r="UUS160" s="860"/>
      <c r="UUT160" s="860"/>
      <c r="UUU160" s="860"/>
      <c r="UUV160" s="860"/>
      <c r="UUW160" s="860"/>
      <c r="UUX160" s="860"/>
      <c r="UUY160" s="860"/>
      <c r="UUZ160" s="860"/>
      <c r="UVA160" s="860"/>
      <c r="UVB160" s="860"/>
      <c r="UVC160" s="860"/>
      <c r="UVD160" s="860"/>
      <c r="UVE160" s="860"/>
      <c r="UVF160" s="860"/>
      <c r="UVG160" s="860"/>
      <c r="UVH160" s="860"/>
      <c r="UVI160" s="860"/>
      <c r="UVJ160" s="860"/>
      <c r="UVK160" s="860"/>
      <c r="UVL160" s="860"/>
      <c r="UVM160" s="860"/>
      <c r="UVN160" s="860"/>
      <c r="UVO160" s="860"/>
      <c r="UVP160" s="860"/>
      <c r="UVQ160" s="860"/>
      <c r="UVR160" s="860"/>
      <c r="UVS160" s="860"/>
      <c r="UVT160" s="860"/>
      <c r="UVU160" s="860"/>
      <c r="UVV160" s="860"/>
      <c r="UVW160" s="860"/>
      <c r="UVX160" s="860"/>
      <c r="UVY160" s="860"/>
      <c r="UVZ160" s="860"/>
      <c r="UWA160" s="860"/>
      <c r="UWB160" s="860"/>
      <c r="UWC160" s="860"/>
      <c r="UWD160" s="860"/>
      <c r="UWE160" s="860"/>
      <c r="UWF160" s="860"/>
      <c r="UWG160" s="860"/>
      <c r="UWH160" s="860"/>
      <c r="UWI160" s="860"/>
      <c r="UWJ160" s="860"/>
      <c r="UWK160" s="860"/>
      <c r="UWL160" s="860"/>
      <c r="UWM160" s="860"/>
      <c r="UWN160" s="860"/>
      <c r="UWO160" s="860"/>
      <c r="UWP160" s="860"/>
      <c r="UWQ160" s="860"/>
      <c r="UWR160" s="860"/>
      <c r="UWS160" s="860"/>
      <c r="UWT160" s="860"/>
      <c r="UWU160" s="860"/>
      <c r="UWV160" s="860"/>
      <c r="UWW160" s="860"/>
      <c r="UWX160" s="860"/>
      <c r="UWY160" s="860"/>
      <c r="UWZ160" s="860"/>
      <c r="UXA160" s="860"/>
      <c r="UXB160" s="860"/>
      <c r="UXC160" s="860"/>
      <c r="UXD160" s="860"/>
      <c r="UXE160" s="860"/>
      <c r="UXF160" s="860"/>
      <c r="UXG160" s="860"/>
      <c r="UXH160" s="860"/>
      <c r="UXI160" s="860"/>
      <c r="UXJ160" s="860"/>
      <c r="UXK160" s="860"/>
      <c r="UXL160" s="860"/>
      <c r="UXM160" s="860"/>
      <c r="UXN160" s="860"/>
      <c r="UXO160" s="860"/>
      <c r="UXP160" s="860"/>
      <c r="UXQ160" s="860"/>
      <c r="UXR160" s="860"/>
      <c r="UXS160" s="860"/>
      <c r="UXT160" s="860"/>
      <c r="UXU160" s="860"/>
      <c r="UXV160" s="860"/>
      <c r="UXW160" s="860"/>
      <c r="UXX160" s="860"/>
      <c r="UXY160" s="860"/>
      <c r="UXZ160" s="860"/>
      <c r="UYA160" s="860"/>
      <c r="UYB160" s="860"/>
      <c r="UYC160" s="860"/>
      <c r="UYD160" s="860"/>
      <c r="UYE160" s="860"/>
      <c r="UYF160" s="860"/>
      <c r="UYG160" s="860"/>
      <c r="UYH160" s="860"/>
      <c r="UYI160" s="860"/>
      <c r="UYJ160" s="860"/>
      <c r="UYK160" s="860"/>
      <c r="UYL160" s="860"/>
      <c r="UYM160" s="860"/>
      <c r="UYN160" s="860"/>
      <c r="UYO160" s="860"/>
      <c r="UYP160" s="860"/>
      <c r="UYQ160" s="860"/>
      <c r="UYR160" s="860"/>
      <c r="UYS160" s="860"/>
      <c r="UYT160" s="860"/>
      <c r="UYU160" s="860"/>
      <c r="UYV160" s="860"/>
      <c r="UYW160" s="860"/>
      <c r="UYX160" s="860"/>
      <c r="UYY160" s="860"/>
      <c r="UYZ160" s="860"/>
      <c r="UZA160" s="860"/>
      <c r="UZB160" s="860"/>
      <c r="UZC160" s="860"/>
      <c r="UZD160" s="860"/>
      <c r="UZE160" s="860"/>
      <c r="UZF160" s="860"/>
      <c r="UZG160" s="860"/>
      <c r="UZH160" s="860"/>
      <c r="UZI160" s="860"/>
      <c r="UZJ160" s="860"/>
      <c r="UZK160" s="860"/>
      <c r="UZL160" s="860"/>
      <c r="UZM160" s="860"/>
      <c r="UZN160" s="860"/>
      <c r="UZO160" s="860"/>
      <c r="UZP160" s="860"/>
      <c r="UZQ160" s="860"/>
      <c r="UZR160" s="860"/>
      <c r="UZS160" s="860"/>
      <c r="UZT160" s="860"/>
      <c r="UZU160" s="860"/>
      <c r="UZV160" s="860"/>
      <c r="UZW160" s="860"/>
      <c r="UZX160" s="860"/>
      <c r="UZY160" s="860"/>
      <c r="UZZ160" s="860"/>
      <c r="VAA160" s="860"/>
      <c r="VAB160" s="860"/>
      <c r="VAC160" s="860"/>
      <c r="VAD160" s="860"/>
      <c r="VAE160" s="860"/>
      <c r="VAF160" s="860"/>
      <c r="VAG160" s="860"/>
      <c r="VAH160" s="860"/>
      <c r="VAI160" s="860"/>
      <c r="VAJ160" s="860"/>
      <c r="VAK160" s="860"/>
      <c r="VAL160" s="860"/>
      <c r="VAM160" s="860"/>
      <c r="VAN160" s="860"/>
      <c r="VAO160" s="860"/>
      <c r="VAP160" s="860"/>
      <c r="VAQ160" s="860"/>
      <c r="VAR160" s="860"/>
      <c r="VAS160" s="860"/>
      <c r="VAT160" s="860"/>
      <c r="VAU160" s="860"/>
      <c r="VAV160" s="860"/>
      <c r="VAW160" s="860"/>
      <c r="VAX160" s="860"/>
      <c r="VAY160" s="860"/>
      <c r="VAZ160" s="860"/>
      <c r="VBA160" s="860"/>
      <c r="VBB160" s="860"/>
      <c r="VBC160" s="860"/>
      <c r="VBD160" s="860"/>
      <c r="VBE160" s="860"/>
      <c r="VBF160" s="860"/>
      <c r="VBG160" s="860"/>
      <c r="VBH160" s="860"/>
      <c r="VBI160" s="860"/>
      <c r="VBJ160" s="860"/>
      <c r="VBK160" s="860"/>
      <c r="VBL160" s="860"/>
      <c r="VBM160" s="860"/>
      <c r="VBN160" s="860"/>
      <c r="VBO160" s="860"/>
      <c r="VBP160" s="860"/>
      <c r="VBQ160" s="860"/>
      <c r="VBR160" s="860"/>
      <c r="VBS160" s="860"/>
      <c r="VBT160" s="860"/>
      <c r="VBU160" s="860"/>
      <c r="VBV160" s="860"/>
      <c r="VBW160" s="860"/>
      <c r="VBX160" s="860"/>
      <c r="VBY160" s="860"/>
      <c r="VBZ160" s="860"/>
      <c r="VCA160" s="860"/>
      <c r="VCB160" s="860"/>
      <c r="VCC160" s="860"/>
      <c r="VCD160" s="860"/>
      <c r="VCE160" s="860"/>
      <c r="VCF160" s="860"/>
      <c r="VCG160" s="860"/>
      <c r="VCH160" s="860"/>
      <c r="VCI160" s="860"/>
      <c r="VCJ160" s="860"/>
      <c r="VCK160" s="860"/>
      <c r="VCL160" s="860"/>
      <c r="VCM160" s="860"/>
      <c r="VCN160" s="860"/>
      <c r="VCO160" s="860"/>
      <c r="VCP160" s="860"/>
      <c r="VCQ160" s="860"/>
      <c r="VCR160" s="860"/>
      <c r="VCS160" s="860"/>
      <c r="VCT160" s="860"/>
      <c r="VCU160" s="860"/>
      <c r="VCV160" s="860"/>
      <c r="VCW160" s="860"/>
      <c r="VCX160" s="860"/>
      <c r="VCY160" s="860"/>
      <c r="VCZ160" s="860"/>
      <c r="VDA160" s="860"/>
      <c r="VDB160" s="860"/>
      <c r="VDC160" s="860"/>
      <c r="VDD160" s="860"/>
      <c r="VDE160" s="860"/>
      <c r="VDF160" s="860"/>
      <c r="VDG160" s="860"/>
      <c r="VDH160" s="860"/>
      <c r="VDI160" s="860"/>
      <c r="VDJ160" s="860"/>
      <c r="VDK160" s="860"/>
      <c r="VDL160" s="860"/>
      <c r="VDM160" s="860"/>
      <c r="VDN160" s="860"/>
      <c r="VDO160" s="860"/>
      <c r="VDP160" s="860"/>
      <c r="VDQ160" s="860"/>
      <c r="VDR160" s="860"/>
      <c r="VDS160" s="860"/>
      <c r="VDT160" s="860"/>
      <c r="VDU160" s="860"/>
      <c r="VDV160" s="860"/>
      <c r="VDW160" s="860"/>
      <c r="VDX160" s="860"/>
      <c r="VDY160" s="860"/>
      <c r="VDZ160" s="860"/>
      <c r="VEA160" s="860"/>
      <c r="VEB160" s="860"/>
      <c r="VEC160" s="860"/>
      <c r="VED160" s="860"/>
      <c r="VEE160" s="860"/>
      <c r="VEF160" s="860"/>
      <c r="VEG160" s="860"/>
      <c r="VEH160" s="860"/>
      <c r="VEI160" s="860"/>
      <c r="VEJ160" s="860"/>
      <c r="VEK160" s="860"/>
      <c r="VEL160" s="860"/>
      <c r="VEM160" s="860"/>
      <c r="VEN160" s="860"/>
      <c r="VEO160" s="860"/>
      <c r="VEP160" s="860"/>
      <c r="VEQ160" s="860"/>
      <c r="VER160" s="860"/>
      <c r="VES160" s="860"/>
      <c r="VET160" s="860"/>
      <c r="VEU160" s="860"/>
      <c r="VEV160" s="860"/>
      <c r="VEW160" s="860"/>
      <c r="VEX160" s="860"/>
      <c r="VEY160" s="860"/>
      <c r="VEZ160" s="860"/>
      <c r="VFA160" s="860"/>
      <c r="VFB160" s="860"/>
      <c r="VFC160" s="860"/>
      <c r="VFD160" s="860"/>
      <c r="VFE160" s="860"/>
      <c r="VFF160" s="860"/>
      <c r="VFG160" s="860"/>
      <c r="VFH160" s="860"/>
      <c r="VFI160" s="860"/>
      <c r="VFJ160" s="860"/>
      <c r="VFK160" s="860"/>
      <c r="VFL160" s="860"/>
      <c r="VFM160" s="860"/>
      <c r="VFN160" s="860"/>
      <c r="VFO160" s="860"/>
      <c r="VFP160" s="860"/>
      <c r="VFQ160" s="860"/>
      <c r="VFR160" s="860"/>
      <c r="VFS160" s="860"/>
      <c r="VFT160" s="860"/>
      <c r="VFU160" s="860"/>
      <c r="VFV160" s="860"/>
      <c r="VFW160" s="860"/>
      <c r="VFX160" s="860"/>
      <c r="VFY160" s="860"/>
      <c r="VFZ160" s="860"/>
      <c r="VGA160" s="860"/>
      <c r="VGB160" s="860"/>
      <c r="VGC160" s="860"/>
      <c r="VGD160" s="860"/>
      <c r="VGE160" s="860"/>
      <c r="VGF160" s="860"/>
      <c r="VGG160" s="860"/>
      <c r="VGH160" s="860"/>
      <c r="VGI160" s="860"/>
      <c r="VGJ160" s="860"/>
      <c r="VGK160" s="860"/>
      <c r="VGL160" s="860"/>
      <c r="VGM160" s="860"/>
      <c r="VGN160" s="860"/>
      <c r="VGO160" s="860"/>
      <c r="VGP160" s="860"/>
      <c r="VGQ160" s="860"/>
      <c r="VGR160" s="860"/>
      <c r="VGS160" s="860"/>
      <c r="VGT160" s="860"/>
      <c r="VGU160" s="860"/>
      <c r="VGV160" s="860"/>
      <c r="VGW160" s="860"/>
      <c r="VGX160" s="860"/>
      <c r="VGY160" s="860"/>
      <c r="VGZ160" s="860"/>
      <c r="VHA160" s="860"/>
      <c r="VHB160" s="860"/>
      <c r="VHC160" s="860"/>
      <c r="VHD160" s="860"/>
      <c r="VHE160" s="860"/>
      <c r="VHF160" s="860"/>
      <c r="VHG160" s="860"/>
      <c r="VHH160" s="860"/>
      <c r="VHI160" s="860"/>
      <c r="VHJ160" s="860"/>
      <c r="VHK160" s="860"/>
      <c r="VHL160" s="860"/>
      <c r="VHM160" s="860"/>
      <c r="VHN160" s="860"/>
      <c r="VHO160" s="860"/>
      <c r="VHP160" s="860"/>
      <c r="VHQ160" s="860"/>
      <c r="VHR160" s="860"/>
      <c r="VHS160" s="860"/>
      <c r="VHT160" s="860"/>
      <c r="VHU160" s="860"/>
      <c r="VHV160" s="860"/>
      <c r="VHW160" s="860"/>
      <c r="VHX160" s="860"/>
      <c r="VHY160" s="860"/>
      <c r="VHZ160" s="860"/>
      <c r="VIA160" s="860"/>
      <c r="VIB160" s="860"/>
      <c r="VIC160" s="860"/>
      <c r="VID160" s="860"/>
      <c r="VIE160" s="860"/>
      <c r="VIF160" s="860"/>
      <c r="VIG160" s="860"/>
      <c r="VIH160" s="860"/>
      <c r="VII160" s="860"/>
      <c r="VIJ160" s="860"/>
      <c r="VIK160" s="860"/>
      <c r="VIL160" s="860"/>
      <c r="VIM160" s="860"/>
      <c r="VIN160" s="860"/>
      <c r="VIO160" s="860"/>
      <c r="VIP160" s="860"/>
      <c r="VIQ160" s="860"/>
      <c r="VIR160" s="860"/>
      <c r="VIS160" s="860"/>
      <c r="VIT160" s="860"/>
      <c r="VIU160" s="860"/>
      <c r="VIV160" s="860"/>
      <c r="VIW160" s="860"/>
      <c r="VIX160" s="860"/>
      <c r="VIY160" s="860"/>
      <c r="VIZ160" s="860"/>
      <c r="VJA160" s="860"/>
      <c r="VJB160" s="860"/>
      <c r="VJC160" s="860"/>
      <c r="VJD160" s="860"/>
      <c r="VJE160" s="860"/>
      <c r="VJF160" s="860"/>
      <c r="VJG160" s="860"/>
      <c r="VJH160" s="860"/>
      <c r="VJI160" s="860"/>
      <c r="VJJ160" s="860"/>
      <c r="VJK160" s="860"/>
      <c r="VJL160" s="860"/>
      <c r="VJM160" s="860"/>
      <c r="VJN160" s="860"/>
      <c r="VJO160" s="860"/>
      <c r="VJP160" s="860"/>
      <c r="VJQ160" s="860"/>
      <c r="VJR160" s="860"/>
      <c r="VJS160" s="860"/>
      <c r="VJT160" s="860"/>
      <c r="VJU160" s="860"/>
      <c r="VJV160" s="860"/>
      <c r="VJW160" s="860"/>
      <c r="VJX160" s="860"/>
      <c r="VJY160" s="860"/>
      <c r="VJZ160" s="860"/>
      <c r="VKA160" s="860"/>
      <c r="VKB160" s="860"/>
      <c r="VKC160" s="860"/>
      <c r="VKD160" s="860"/>
      <c r="VKE160" s="860"/>
      <c r="VKF160" s="860"/>
      <c r="VKG160" s="860"/>
      <c r="VKH160" s="860"/>
      <c r="VKI160" s="860"/>
      <c r="VKJ160" s="860"/>
      <c r="VKK160" s="860"/>
      <c r="VKL160" s="860"/>
      <c r="VKM160" s="860"/>
      <c r="VKN160" s="860"/>
      <c r="VKO160" s="860"/>
      <c r="VKP160" s="860"/>
      <c r="VKQ160" s="860"/>
      <c r="VKR160" s="860"/>
      <c r="VKS160" s="860"/>
      <c r="VKT160" s="860"/>
      <c r="VKU160" s="860"/>
      <c r="VKV160" s="860"/>
      <c r="VKW160" s="860"/>
      <c r="VKX160" s="860"/>
      <c r="VKY160" s="860"/>
      <c r="VKZ160" s="860"/>
      <c r="VLA160" s="860"/>
      <c r="VLB160" s="860"/>
      <c r="VLC160" s="860"/>
      <c r="VLD160" s="860"/>
      <c r="VLE160" s="860"/>
      <c r="VLF160" s="860"/>
      <c r="VLG160" s="860"/>
      <c r="VLH160" s="860"/>
      <c r="VLI160" s="860"/>
      <c r="VLJ160" s="860"/>
      <c r="VLK160" s="860"/>
      <c r="VLL160" s="860"/>
      <c r="VLM160" s="860"/>
      <c r="VLN160" s="860"/>
      <c r="VLO160" s="860"/>
      <c r="VLP160" s="860"/>
      <c r="VLQ160" s="860"/>
      <c r="VLR160" s="860"/>
      <c r="VLS160" s="860"/>
      <c r="VLT160" s="860"/>
      <c r="VLU160" s="860"/>
      <c r="VLV160" s="860"/>
      <c r="VLW160" s="860"/>
      <c r="VLX160" s="860"/>
      <c r="VLY160" s="860"/>
      <c r="VLZ160" s="860"/>
      <c r="VMA160" s="860"/>
      <c r="VMB160" s="860"/>
      <c r="VMC160" s="860"/>
      <c r="VMD160" s="860"/>
      <c r="VME160" s="860"/>
      <c r="VMF160" s="860"/>
      <c r="VMG160" s="860"/>
      <c r="VMH160" s="860"/>
      <c r="VMI160" s="860"/>
      <c r="VMJ160" s="860"/>
      <c r="VMK160" s="860"/>
      <c r="VML160" s="860"/>
      <c r="VMM160" s="860"/>
      <c r="VMN160" s="860"/>
      <c r="VMO160" s="860"/>
      <c r="VMP160" s="860"/>
      <c r="VMQ160" s="860"/>
      <c r="VMR160" s="860"/>
      <c r="VMS160" s="860"/>
      <c r="VMT160" s="860"/>
      <c r="VMU160" s="860"/>
      <c r="VMV160" s="860"/>
      <c r="VMW160" s="860"/>
      <c r="VMX160" s="860"/>
      <c r="VMY160" s="860"/>
      <c r="VMZ160" s="860"/>
      <c r="VNA160" s="860"/>
      <c r="VNB160" s="860"/>
      <c r="VNC160" s="860"/>
      <c r="VND160" s="860"/>
      <c r="VNE160" s="860"/>
      <c r="VNF160" s="860"/>
      <c r="VNG160" s="860"/>
      <c r="VNH160" s="860"/>
      <c r="VNI160" s="860"/>
      <c r="VNJ160" s="860"/>
      <c r="VNK160" s="860"/>
      <c r="VNL160" s="860"/>
      <c r="VNM160" s="860"/>
      <c r="VNN160" s="860"/>
      <c r="VNO160" s="860"/>
      <c r="VNP160" s="860"/>
      <c r="VNQ160" s="860"/>
      <c r="VNR160" s="860"/>
      <c r="VNS160" s="860"/>
      <c r="VNT160" s="860"/>
      <c r="VNU160" s="860"/>
      <c r="VNV160" s="860"/>
      <c r="VNW160" s="860"/>
      <c r="VNX160" s="860"/>
      <c r="VNY160" s="860"/>
      <c r="VNZ160" s="860"/>
      <c r="VOA160" s="860"/>
      <c r="VOB160" s="860"/>
      <c r="VOC160" s="860"/>
      <c r="VOD160" s="860"/>
      <c r="VOE160" s="860"/>
      <c r="VOF160" s="860"/>
      <c r="VOG160" s="860"/>
      <c r="VOH160" s="860"/>
      <c r="VOI160" s="860"/>
      <c r="VOJ160" s="860"/>
      <c r="VOK160" s="860"/>
      <c r="VOL160" s="860"/>
      <c r="VOM160" s="860"/>
      <c r="VON160" s="860"/>
      <c r="VOO160" s="860"/>
      <c r="VOP160" s="860"/>
      <c r="VOQ160" s="860"/>
      <c r="VOR160" s="860"/>
      <c r="VOS160" s="860"/>
      <c r="VOT160" s="860"/>
      <c r="VOU160" s="860"/>
      <c r="VOV160" s="860"/>
      <c r="VOW160" s="860"/>
      <c r="VOX160" s="860"/>
      <c r="VOY160" s="860"/>
      <c r="VOZ160" s="860"/>
      <c r="VPA160" s="860"/>
      <c r="VPB160" s="860"/>
      <c r="VPC160" s="860"/>
      <c r="VPD160" s="860"/>
      <c r="VPE160" s="860"/>
      <c r="VPF160" s="860"/>
      <c r="VPG160" s="860"/>
      <c r="VPH160" s="860"/>
      <c r="VPI160" s="860"/>
      <c r="VPJ160" s="860"/>
      <c r="VPK160" s="860"/>
      <c r="VPL160" s="860"/>
      <c r="VPM160" s="860"/>
      <c r="VPN160" s="860"/>
      <c r="VPO160" s="860"/>
      <c r="VPP160" s="860"/>
      <c r="VPQ160" s="860"/>
      <c r="VPR160" s="860"/>
      <c r="VPS160" s="860"/>
      <c r="VPT160" s="860"/>
      <c r="VPU160" s="860"/>
      <c r="VPV160" s="860"/>
      <c r="VPW160" s="860"/>
      <c r="VPX160" s="860"/>
      <c r="VPY160" s="860"/>
      <c r="VPZ160" s="860"/>
      <c r="VQA160" s="860"/>
      <c r="VQB160" s="860"/>
      <c r="VQC160" s="860"/>
      <c r="VQD160" s="860"/>
      <c r="VQE160" s="860"/>
      <c r="VQF160" s="860"/>
      <c r="VQG160" s="860"/>
      <c r="VQH160" s="860"/>
      <c r="VQI160" s="860"/>
      <c r="VQJ160" s="860"/>
      <c r="VQK160" s="860"/>
      <c r="VQL160" s="860"/>
      <c r="VQM160" s="860"/>
      <c r="VQN160" s="860"/>
      <c r="VQO160" s="860"/>
      <c r="VQP160" s="860"/>
      <c r="VQQ160" s="860"/>
      <c r="VQR160" s="860"/>
      <c r="VQS160" s="860"/>
      <c r="VQT160" s="860"/>
      <c r="VQU160" s="860"/>
      <c r="VQV160" s="860"/>
      <c r="VQW160" s="860"/>
      <c r="VQX160" s="860"/>
      <c r="VQY160" s="860"/>
      <c r="VQZ160" s="860"/>
      <c r="VRA160" s="860"/>
      <c r="VRB160" s="860"/>
      <c r="VRC160" s="860"/>
      <c r="VRD160" s="860"/>
      <c r="VRE160" s="860"/>
      <c r="VRF160" s="860"/>
      <c r="VRG160" s="860"/>
      <c r="VRH160" s="860"/>
      <c r="VRI160" s="860"/>
      <c r="VRJ160" s="860"/>
      <c r="VRK160" s="860"/>
      <c r="VRL160" s="860"/>
      <c r="VRM160" s="860"/>
      <c r="VRN160" s="860"/>
      <c r="VRO160" s="860"/>
      <c r="VRP160" s="860"/>
      <c r="VRQ160" s="860"/>
      <c r="VRR160" s="860"/>
      <c r="VRS160" s="860"/>
      <c r="VRT160" s="860"/>
      <c r="VRU160" s="860"/>
      <c r="VRV160" s="860"/>
      <c r="VRW160" s="860"/>
      <c r="VRX160" s="860"/>
      <c r="VRY160" s="860"/>
      <c r="VRZ160" s="860"/>
      <c r="VSA160" s="860"/>
      <c r="VSB160" s="860"/>
      <c r="VSC160" s="860"/>
      <c r="VSD160" s="860"/>
      <c r="VSE160" s="860"/>
      <c r="VSF160" s="860"/>
      <c r="VSG160" s="860"/>
      <c r="VSH160" s="860"/>
      <c r="VSI160" s="860"/>
      <c r="VSJ160" s="860"/>
      <c r="VSK160" s="860"/>
      <c r="VSL160" s="860"/>
      <c r="VSM160" s="860"/>
      <c r="VSN160" s="860"/>
      <c r="VSO160" s="860"/>
      <c r="VSP160" s="860"/>
      <c r="VSQ160" s="860"/>
      <c r="VSR160" s="860"/>
      <c r="VSS160" s="860"/>
      <c r="VST160" s="860"/>
      <c r="VSU160" s="860"/>
      <c r="VSV160" s="860"/>
      <c r="VSW160" s="860"/>
      <c r="VSX160" s="860"/>
      <c r="VSY160" s="860"/>
      <c r="VSZ160" s="860"/>
      <c r="VTA160" s="860"/>
      <c r="VTB160" s="860"/>
      <c r="VTC160" s="860"/>
      <c r="VTD160" s="860"/>
      <c r="VTE160" s="860"/>
      <c r="VTF160" s="860"/>
      <c r="VTG160" s="860"/>
      <c r="VTH160" s="860"/>
      <c r="VTI160" s="860"/>
      <c r="VTJ160" s="860"/>
      <c r="VTK160" s="860"/>
      <c r="VTL160" s="860"/>
      <c r="VTM160" s="860"/>
      <c r="VTN160" s="860"/>
      <c r="VTO160" s="860"/>
      <c r="VTP160" s="860"/>
      <c r="VTQ160" s="860"/>
      <c r="VTR160" s="860"/>
      <c r="VTS160" s="860"/>
      <c r="VTT160" s="860"/>
      <c r="VTU160" s="860"/>
      <c r="VTV160" s="860"/>
      <c r="VTW160" s="860"/>
      <c r="VTX160" s="860"/>
      <c r="VTY160" s="860"/>
      <c r="VTZ160" s="860"/>
      <c r="VUA160" s="860"/>
      <c r="VUB160" s="860"/>
      <c r="VUC160" s="860"/>
      <c r="VUD160" s="860"/>
      <c r="VUE160" s="860"/>
      <c r="VUF160" s="860"/>
      <c r="VUG160" s="860"/>
      <c r="VUH160" s="860"/>
      <c r="VUI160" s="860"/>
      <c r="VUJ160" s="860"/>
      <c r="VUK160" s="860"/>
      <c r="VUL160" s="860"/>
      <c r="VUM160" s="860"/>
      <c r="VUN160" s="860"/>
      <c r="VUO160" s="860"/>
      <c r="VUP160" s="860"/>
      <c r="VUQ160" s="860"/>
      <c r="VUR160" s="860"/>
      <c r="VUS160" s="860"/>
      <c r="VUT160" s="860"/>
      <c r="VUU160" s="860"/>
      <c r="VUV160" s="860"/>
      <c r="VUW160" s="860"/>
      <c r="VUX160" s="860"/>
      <c r="VUY160" s="860"/>
      <c r="VUZ160" s="860"/>
      <c r="VVA160" s="860"/>
      <c r="VVB160" s="860"/>
      <c r="VVC160" s="860"/>
      <c r="VVD160" s="860"/>
      <c r="VVE160" s="860"/>
      <c r="VVF160" s="860"/>
      <c r="VVG160" s="860"/>
      <c r="VVH160" s="860"/>
      <c r="VVI160" s="860"/>
      <c r="VVJ160" s="860"/>
      <c r="VVK160" s="860"/>
      <c r="VVL160" s="860"/>
      <c r="VVM160" s="860"/>
      <c r="VVN160" s="860"/>
      <c r="VVO160" s="860"/>
      <c r="VVP160" s="860"/>
      <c r="VVQ160" s="860"/>
      <c r="VVR160" s="860"/>
      <c r="VVS160" s="860"/>
      <c r="VVT160" s="860"/>
      <c r="VVU160" s="860"/>
      <c r="VVV160" s="860"/>
      <c r="VVW160" s="860"/>
      <c r="VVX160" s="860"/>
      <c r="VVY160" s="860"/>
      <c r="VVZ160" s="860"/>
      <c r="VWA160" s="860"/>
      <c r="VWB160" s="860"/>
      <c r="VWC160" s="860"/>
      <c r="VWD160" s="860"/>
      <c r="VWE160" s="860"/>
      <c r="VWF160" s="860"/>
      <c r="VWG160" s="860"/>
      <c r="VWH160" s="860"/>
      <c r="VWI160" s="860"/>
      <c r="VWJ160" s="860"/>
      <c r="VWK160" s="860"/>
      <c r="VWL160" s="860"/>
      <c r="VWM160" s="860"/>
      <c r="VWN160" s="860"/>
      <c r="VWO160" s="860"/>
      <c r="VWP160" s="860"/>
      <c r="VWQ160" s="860"/>
      <c r="VWR160" s="860"/>
      <c r="VWS160" s="860"/>
      <c r="VWT160" s="860"/>
      <c r="VWU160" s="860"/>
      <c r="VWV160" s="860"/>
      <c r="VWW160" s="860"/>
      <c r="VWX160" s="860"/>
      <c r="VWY160" s="860"/>
      <c r="VWZ160" s="860"/>
      <c r="VXA160" s="860"/>
      <c r="VXB160" s="860"/>
      <c r="VXC160" s="860"/>
      <c r="VXD160" s="860"/>
      <c r="VXE160" s="860"/>
      <c r="VXF160" s="860"/>
      <c r="VXG160" s="860"/>
      <c r="VXH160" s="860"/>
      <c r="VXI160" s="860"/>
      <c r="VXJ160" s="860"/>
      <c r="VXK160" s="860"/>
      <c r="VXL160" s="860"/>
      <c r="VXM160" s="860"/>
      <c r="VXN160" s="860"/>
      <c r="VXO160" s="860"/>
      <c r="VXP160" s="860"/>
      <c r="VXQ160" s="860"/>
      <c r="VXR160" s="860"/>
      <c r="VXS160" s="860"/>
      <c r="VXT160" s="860"/>
      <c r="VXU160" s="860"/>
      <c r="VXV160" s="860"/>
      <c r="VXW160" s="860"/>
      <c r="VXX160" s="860"/>
      <c r="VXY160" s="860"/>
      <c r="VXZ160" s="860"/>
      <c r="VYA160" s="860"/>
      <c r="VYB160" s="860"/>
      <c r="VYC160" s="860"/>
      <c r="VYD160" s="860"/>
      <c r="VYE160" s="860"/>
      <c r="VYF160" s="860"/>
      <c r="VYG160" s="860"/>
      <c r="VYH160" s="860"/>
      <c r="VYI160" s="860"/>
      <c r="VYJ160" s="860"/>
      <c r="VYK160" s="860"/>
      <c r="VYL160" s="860"/>
      <c r="VYM160" s="860"/>
      <c r="VYN160" s="860"/>
      <c r="VYO160" s="860"/>
      <c r="VYP160" s="860"/>
      <c r="VYQ160" s="860"/>
      <c r="VYR160" s="860"/>
      <c r="VYS160" s="860"/>
      <c r="VYT160" s="860"/>
      <c r="VYU160" s="860"/>
      <c r="VYV160" s="860"/>
      <c r="VYW160" s="860"/>
      <c r="VYX160" s="860"/>
      <c r="VYY160" s="860"/>
      <c r="VYZ160" s="860"/>
      <c r="VZA160" s="860"/>
      <c r="VZB160" s="860"/>
      <c r="VZC160" s="860"/>
      <c r="VZD160" s="860"/>
      <c r="VZE160" s="860"/>
      <c r="VZF160" s="860"/>
      <c r="VZG160" s="860"/>
      <c r="VZH160" s="860"/>
      <c r="VZI160" s="860"/>
      <c r="VZJ160" s="860"/>
      <c r="VZK160" s="860"/>
      <c r="VZL160" s="860"/>
      <c r="VZM160" s="860"/>
      <c r="VZN160" s="860"/>
      <c r="VZO160" s="860"/>
      <c r="VZP160" s="860"/>
      <c r="VZQ160" s="860"/>
      <c r="VZR160" s="860"/>
      <c r="VZS160" s="860"/>
      <c r="VZT160" s="860"/>
      <c r="VZU160" s="860"/>
      <c r="VZV160" s="860"/>
      <c r="VZW160" s="860"/>
      <c r="VZX160" s="860"/>
      <c r="VZY160" s="860"/>
      <c r="VZZ160" s="860"/>
      <c r="WAA160" s="860"/>
      <c r="WAB160" s="860"/>
      <c r="WAC160" s="860"/>
      <c r="WAD160" s="860"/>
      <c r="WAE160" s="860"/>
      <c r="WAF160" s="860"/>
      <c r="WAG160" s="860"/>
      <c r="WAH160" s="860"/>
      <c r="WAI160" s="860"/>
      <c r="WAJ160" s="860"/>
      <c r="WAK160" s="860"/>
      <c r="WAL160" s="860"/>
      <c r="WAM160" s="860"/>
      <c r="WAN160" s="860"/>
      <c r="WAO160" s="860"/>
      <c r="WAP160" s="860"/>
      <c r="WAQ160" s="860"/>
      <c r="WAR160" s="860"/>
      <c r="WAS160" s="860"/>
      <c r="WAT160" s="860"/>
      <c r="WAU160" s="860"/>
      <c r="WAV160" s="860"/>
      <c r="WAW160" s="860"/>
      <c r="WAX160" s="860"/>
      <c r="WAY160" s="860"/>
      <c r="WAZ160" s="860"/>
      <c r="WBA160" s="860"/>
      <c r="WBB160" s="860"/>
      <c r="WBC160" s="860"/>
      <c r="WBD160" s="860"/>
      <c r="WBE160" s="860"/>
      <c r="WBF160" s="860"/>
      <c r="WBG160" s="860"/>
      <c r="WBH160" s="860"/>
      <c r="WBI160" s="860"/>
      <c r="WBJ160" s="860"/>
      <c r="WBK160" s="860"/>
      <c r="WBL160" s="860"/>
      <c r="WBM160" s="860"/>
      <c r="WBN160" s="860"/>
      <c r="WBO160" s="860"/>
      <c r="WBP160" s="860"/>
      <c r="WBQ160" s="860"/>
      <c r="WBR160" s="860"/>
      <c r="WBS160" s="860"/>
      <c r="WBT160" s="860"/>
      <c r="WBU160" s="860"/>
      <c r="WBV160" s="860"/>
      <c r="WBW160" s="860"/>
      <c r="WBX160" s="860"/>
      <c r="WBY160" s="860"/>
      <c r="WBZ160" s="860"/>
      <c r="WCA160" s="860"/>
      <c r="WCB160" s="860"/>
      <c r="WCC160" s="860"/>
      <c r="WCD160" s="860"/>
      <c r="WCE160" s="860"/>
      <c r="WCF160" s="860"/>
      <c r="WCG160" s="860"/>
      <c r="WCH160" s="860"/>
      <c r="WCI160" s="860"/>
      <c r="WCJ160" s="860"/>
      <c r="WCK160" s="860"/>
      <c r="WCL160" s="860"/>
      <c r="WCM160" s="860"/>
      <c r="WCN160" s="860"/>
      <c r="WCO160" s="860"/>
      <c r="WCP160" s="860"/>
      <c r="WCQ160" s="860"/>
      <c r="WCR160" s="860"/>
      <c r="WCS160" s="860"/>
      <c r="WCT160" s="860"/>
      <c r="WCU160" s="860"/>
      <c r="WCV160" s="860"/>
      <c r="WCW160" s="860"/>
      <c r="WCX160" s="860"/>
      <c r="WCY160" s="860"/>
      <c r="WCZ160" s="860"/>
      <c r="WDA160" s="860"/>
      <c r="WDB160" s="860"/>
      <c r="WDC160" s="860"/>
      <c r="WDD160" s="860"/>
      <c r="WDE160" s="860"/>
      <c r="WDF160" s="860"/>
      <c r="WDG160" s="860"/>
      <c r="WDH160" s="860"/>
      <c r="WDI160" s="860"/>
      <c r="WDJ160" s="860"/>
      <c r="WDK160" s="860"/>
      <c r="WDL160" s="860"/>
      <c r="WDM160" s="860"/>
      <c r="WDN160" s="860"/>
      <c r="WDO160" s="860"/>
      <c r="WDP160" s="860"/>
      <c r="WDQ160" s="860"/>
      <c r="WDR160" s="860"/>
      <c r="WDS160" s="860"/>
      <c r="WDT160" s="860"/>
      <c r="WDU160" s="860"/>
      <c r="WDV160" s="860"/>
      <c r="WDW160" s="860"/>
      <c r="WDX160" s="860"/>
      <c r="WDY160" s="860"/>
      <c r="WDZ160" s="860"/>
      <c r="WEA160" s="860"/>
      <c r="WEB160" s="860"/>
      <c r="WEC160" s="860"/>
      <c r="WED160" s="860"/>
      <c r="WEE160" s="860"/>
      <c r="WEF160" s="860"/>
      <c r="WEG160" s="860"/>
      <c r="WEH160" s="860"/>
      <c r="WEI160" s="860"/>
      <c r="WEJ160" s="860"/>
      <c r="WEK160" s="860"/>
      <c r="WEL160" s="860"/>
      <c r="WEM160" s="860"/>
      <c r="WEN160" s="860"/>
      <c r="WEO160" s="860"/>
      <c r="WEP160" s="860"/>
      <c r="WEQ160" s="860"/>
      <c r="WER160" s="860"/>
      <c r="WES160" s="860"/>
      <c r="WET160" s="860"/>
      <c r="WEU160" s="860"/>
      <c r="WEV160" s="860"/>
      <c r="WEW160" s="860"/>
      <c r="WEX160" s="860"/>
      <c r="WEY160" s="860"/>
      <c r="WEZ160" s="860"/>
      <c r="WFA160" s="860"/>
      <c r="WFB160" s="860"/>
      <c r="WFC160" s="860"/>
      <c r="WFD160" s="860"/>
      <c r="WFE160" s="860"/>
      <c r="WFF160" s="860"/>
      <c r="WFG160" s="860"/>
      <c r="WFH160" s="860"/>
      <c r="WFI160" s="860"/>
      <c r="WFJ160" s="860"/>
      <c r="WFK160" s="860"/>
      <c r="WFL160" s="860"/>
      <c r="WFM160" s="860"/>
      <c r="WFN160" s="860"/>
      <c r="WFO160" s="860"/>
      <c r="WFP160" s="860"/>
      <c r="WFQ160" s="860"/>
      <c r="WFR160" s="860"/>
      <c r="WFS160" s="860"/>
      <c r="WFT160" s="860"/>
      <c r="WFU160" s="860"/>
      <c r="WFV160" s="860"/>
      <c r="WFW160" s="860"/>
      <c r="WFX160" s="860"/>
      <c r="WFY160" s="860"/>
      <c r="WFZ160" s="860"/>
      <c r="WGA160" s="860"/>
      <c r="WGB160" s="860"/>
      <c r="WGC160" s="860"/>
      <c r="WGD160" s="860"/>
      <c r="WGE160" s="860"/>
      <c r="WGF160" s="860"/>
      <c r="WGG160" s="860"/>
      <c r="WGH160" s="860"/>
      <c r="WGI160" s="860"/>
      <c r="WGJ160" s="860"/>
      <c r="WGK160" s="860"/>
      <c r="WGL160" s="860"/>
      <c r="WGM160" s="860"/>
      <c r="WGN160" s="860"/>
      <c r="WGO160" s="860"/>
      <c r="WGP160" s="860"/>
      <c r="WGQ160" s="860"/>
      <c r="WGR160" s="860"/>
      <c r="WGS160" s="860"/>
      <c r="WGT160" s="860"/>
      <c r="WGU160" s="860"/>
      <c r="WGV160" s="860"/>
      <c r="WGW160" s="860"/>
      <c r="WGX160" s="860"/>
      <c r="WGY160" s="860"/>
      <c r="WGZ160" s="860"/>
      <c r="WHA160" s="860"/>
      <c r="WHB160" s="860"/>
      <c r="WHC160" s="860"/>
      <c r="WHD160" s="860"/>
      <c r="WHE160" s="860"/>
      <c r="WHF160" s="860"/>
      <c r="WHG160" s="860"/>
      <c r="WHH160" s="860"/>
      <c r="WHI160" s="860"/>
      <c r="WHJ160" s="860"/>
      <c r="WHK160" s="860"/>
      <c r="WHL160" s="860"/>
      <c r="WHM160" s="860"/>
      <c r="WHN160" s="860"/>
      <c r="WHO160" s="860"/>
      <c r="WHP160" s="860"/>
      <c r="WHQ160" s="860"/>
      <c r="WHR160" s="860"/>
      <c r="WHS160" s="860"/>
      <c r="WHT160" s="860"/>
      <c r="WHU160" s="860"/>
      <c r="WHV160" s="860"/>
      <c r="WHW160" s="860"/>
      <c r="WHX160" s="860"/>
      <c r="WHY160" s="860"/>
      <c r="WHZ160" s="860"/>
      <c r="WIA160" s="860"/>
      <c r="WIB160" s="860"/>
      <c r="WIC160" s="860"/>
      <c r="WID160" s="860"/>
      <c r="WIE160" s="860"/>
      <c r="WIF160" s="860"/>
      <c r="WIG160" s="860"/>
      <c r="WIH160" s="860"/>
      <c r="WII160" s="860"/>
      <c r="WIJ160" s="860"/>
      <c r="WIK160" s="860"/>
      <c r="WIL160" s="860"/>
      <c r="WIM160" s="860"/>
      <c r="WIN160" s="860"/>
      <c r="WIO160" s="860"/>
      <c r="WIP160" s="860"/>
      <c r="WIQ160" s="860"/>
      <c r="WIR160" s="860"/>
      <c r="WIS160" s="860"/>
      <c r="WIT160" s="860"/>
      <c r="WIU160" s="860"/>
      <c r="WIV160" s="860"/>
      <c r="WIW160" s="860"/>
      <c r="WIX160" s="860"/>
      <c r="WIY160" s="860"/>
      <c r="WIZ160" s="860"/>
      <c r="WJA160" s="860"/>
      <c r="WJB160" s="860"/>
      <c r="WJC160" s="860"/>
      <c r="WJD160" s="860"/>
      <c r="WJE160" s="860"/>
      <c r="WJF160" s="860"/>
      <c r="WJG160" s="860"/>
      <c r="WJH160" s="860"/>
      <c r="WJI160" s="860"/>
      <c r="WJJ160" s="860"/>
      <c r="WJK160" s="860"/>
      <c r="WJL160" s="860"/>
      <c r="WJM160" s="860"/>
      <c r="WJN160" s="860"/>
      <c r="WJO160" s="860"/>
      <c r="WJP160" s="860"/>
      <c r="WJQ160" s="860"/>
      <c r="WJR160" s="860"/>
      <c r="WJS160" s="860"/>
      <c r="WJT160" s="860"/>
      <c r="WJU160" s="860"/>
      <c r="WJV160" s="860"/>
      <c r="WJW160" s="860"/>
      <c r="WJX160" s="860"/>
      <c r="WJY160" s="860"/>
      <c r="WJZ160" s="860"/>
      <c r="WKA160" s="860"/>
      <c r="WKB160" s="860"/>
      <c r="WKC160" s="860"/>
      <c r="WKD160" s="860"/>
      <c r="WKE160" s="860"/>
      <c r="WKF160" s="860"/>
      <c r="WKG160" s="860"/>
      <c r="WKH160" s="860"/>
      <c r="WKI160" s="860"/>
      <c r="WKJ160" s="860"/>
      <c r="WKK160" s="860"/>
      <c r="WKL160" s="860"/>
      <c r="WKM160" s="860"/>
      <c r="WKN160" s="860"/>
      <c r="WKO160" s="860"/>
      <c r="WKP160" s="860"/>
      <c r="WKQ160" s="860"/>
      <c r="WKR160" s="860"/>
      <c r="WKS160" s="860"/>
      <c r="WKT160" s="860"/>
      <c r="WKU160" s="860"/>
      <c r="WKV160" s="860"/>
      <c r="WKW160" s="860"/>
      <c r="WKX160" s="860"/>
      <c r="WKY160" s="860"/>
      <c r="WKZ160" s="860"/>
      <c r="WLA160" s="860"/>
      <c r="WLB160" s="860"/>
      <c r="WLC160" s="860"/>
      <c r="WLD160" s="860"/>
      <c r="WLE160" s="860"/>
      <c r="WLF160" s="860"/>
      <c r="WLG160" s="860"/>
      <c r="WLH160" s="860"/>
      <c r="WLI160" s="860"/>
      <c r="WLJ160" s="860"/>
      <c r="WLK160" s="860"/>
      <c r="WLL160" s="860"/>
      <c r="WLM160" s="860"/>
      <c r="WLN160" s="860"/>
      <c r="WLO160" s="860"/>
      <c r="WLP160" s="860"/>
      <c r="WLQ160" s="860"/>
      <c r="WLR160" s="860"/>
      <c r="WLS160" s="860"/>
      <c r="WLT160" s="860"/>
      <c r="WLU160" s="860"/>
      <c r="WLV160" s="860"/>
      <c r="WLW160" s="860"/>
      <c r="WLX160" s="860"/>
      <c r="WLY160" s="860"/>
      <c r="WLZ160" s="860"/>
      <c r="WMA160" s="860"/>
      <c r="WMB160" s="860"/>
      <c r="WMC160" s="860"/>
      <c r="WMD160" s="860"/>
      <c r="WME160" s="860"/>
      <c r="WMF160" s="860"/>
      <c r="WMG160" s="860"/>
      <c r="WMH160" s="860"/>
      <c r="WMI160" s="860"/>
      <c r="WMJ160" s="860"/>
      <c r="WMK160" s="860"/>
      <c r="WML160" s="860"/>
      <c r="WMM160" s="860"/>
      <c r="WMN160" s="860"/>
      <c r="WMO160" s="860"/>
      <c r="WMP160" s="860"/>
      <c r="WMQ160" s="860"/>
      <c r="WMR160" s="860"/>
      <c r="WMS160" s="860"/>
      <c r="WMT160" s="860"/>
      <c r="WMU160" s="860"/>
      <c r="WMV160" s="860"/>
      <c r="WMW160" s="860"/>
      <c r="WMX160" s="860"/>
      <c r="WMY160" s="860"/>
      <c r="WMZ160" s="860"/>
      <c r="WNA160" s="860"/>
      <c r="WNB160" s="860"/>
      <c r="WNC160" s="860"/>
      <c r="WND160" s="860"/>
      <c r="WNE160" s="860"/>
      <c r="WNF160" s="860"/>
      <c r="WNG160" s="860"/>
      <c r="WNH160" s="860"/>
      <c r="WNI160" s="860"/>
      <c r="WNJ160" s="860"/>
      <c r="WNK160" s="860"/>
      <c r="WNL160" s="860"/>
      <c r="WNM160" s="860"/>
      <c r="WNN160" s="860"/>
      <c r="WNO160" s="860"/>
      <c r="WNP160" s="860"/>
      <c r="WNQ160" s="860"/>
      <c r="WNR160" s="860"/>
      <c r="WNS160" s="860"/>
      <c r="WNT160" s="860"/>
      <c r="WNU160" s="860"/>
      <c r="WNV160" s="860"/>
      <c r="WNW160" s="860"/>
      <c r="WNX160" s="860"/>
      <c r="WNY160" s="860"/>
      <c r="WNZ160" s="860"/>
      <c r="WOA160" s="860"/>
      <c r="WOB160" s="860"/>
      <c r="WOC160" s="860"/>
      <c r="WOD160" s="860"/>
      <c r="WOE160" s="860"/>
      <c r="WOF160" s="860"/>
      <c r="WOG160" s="860"/>
      <c r="WOH160" s="860"/>
      <c r="WOI160" s="860"/>
      <c r="WOJ160" s="860"/>
      <c r="WOK160" s="860"/>
      <c r="WOL160" s="860"/>
      <c r="WOM160" s="860"/>
      <c r="WON160" s="860"/>
      <c r="WOO160" s="860"/>
      <c r="WOP160" s="860"/>
      <c r="WOQ160" s="860"/>
      <c r="WOR160" s="860"/>
      <c r="WOS160" s="860"/>
      <c r="WOT160" s="860"/>
      <c r="WOU160" s="860"/>
      <c r="WOV160" s="860"/>
      <c r="WOW160" s="860"/>
      <c r="WOX160" s="860"/>
      <c r="WOY160" s="860"/>
      <c r="WOZ160" s="860"/>
      <c r="WPA160" s="860"/>
      <c r="WPB160" s="860"/>
      <c r="WPC160" s="860"/>
      <c r="WPD160" s="860"/>
      <c r="WPE160" s="860"/>
      <c r="WPF160" s="860"/>
      <c r="WPG160" s="860"/>
      <c r="WPH160" s="860"/>
      <c r="WPI160" s="860"/>
      <c r="WPJ160" s="860"/>
      <c r="WPK160" s="860"/>
      <c r="WPL160" s="860"/>
      <c r="WPM160" s="860"/>
      <c r="WPN160" s="860"/>
      <c r="WPO160" s="860"/>
      <c r="WPP160" s="860"/>
      <c r="WPQ160" s="860"/>
      <c r="WPR160" s="860"/>
      <c r="WPS160" s="860"/>
      <c r="WPT160" s="860"/>
      <c r="WPU160" s="860"/>
      <c r="WPV160" s="860"/>
      <c r="WPW160" s="860"/>
      <c r="WPX160" s="860"/>
      <c r="WPY160" s="860"/>
      <c r="WPZ160" s="860"/>
      <c r="WQA160" s="860"/>
      <c r="WQB160" s="860"/>
      <c r="WQC160" s="860"/>
      <c r="WQD160" s="860"/>
      <c r="WQE160" s="860"/>
      <c r="WQF160" s="860"/>
      <c r="WQG160" s="860"/>
      <c r="WQH160" s="860"/>
      <c r="WQI160" s="860"/>
      <c r="WQJ160" s="860"/>
      <c r="WQK160" s="860"/>
      <c r="WQL160" s="860"/>
      <c r="WQM160" s="860"/>
      <c r="WQN160" s="860"/>
      <c r="WQO160" s="860"/>
      <c r="WQP160" s="860"/>
      <c r="WQQ160" s="860"/>
      <c r="WQR160" s="860"/>
      <c r="WQS160" s="860"/>
      <c r="WQT160" s="860"/>
      <c r="WQU160" s="860"/>
      <c r="WQV160" s="860"/>
      <c r="WQW160" s="860"/>
      <c r="WQX160" s="860"/>
      <c r="WQY160" s="860"/>
      <c r="WQZ160" s="860"/>
      <c r="WRA160" s="860"/>
      <c r="WRB160" s="860"/>
      <c r="WRC160" s="860"/>
      <c r="WRD160" s="860"/>
      <c r="WRE160" s="860"/>
      <c r="WRF160" s="860"/>
      <c r="WRG160" s="860"/>
      <c r="WRH160" s="860"/>
      <c r="WRI160" s="860"/>
      <c r="WRJ160" s="860"/>
      <c r="WRK160" s="860"/>
      <c r="WRL160" s="860"/>
      <c r="WRM160" s="860"/>
      <c r="WRN160" s="860"/>
      <c r="WRO160" s="860"/>
      <c r="WRP160" s="860"/>
      <c r="WRQ160" s="860"/>
      <c r="WRR160" s="860"/>
      <c r="WRS160" s="860"/>
      <c r="WRT160" s="860"/>
      <c r="WRU160" s="860"/>
      <c r="WRV160" s="860"/>
      <c r="WRW160" s="860"/>
      <c r="WRX160" s="860"/>
      <c r="WRY160" s="860"/>
      <c r="WRZ160" s="860"/>
      <c r="WSA160" s="860"/>
      <c r="WSB160" s="860"/>
      <c r="WSC160" s="860"/>
      <c r="WSD160" s="860"/>
      <c r="WSE160" s="860"/>
      <c r="WSF160" s="860"/>
      <c r="WSG160" s="860"/>
      <c r="WSH160" s="860"/>
      <c r="WSI160" s="860"/>
      <c r="WSJ160" s="860"/>
      <c r="WSK160" s="860"/>
      <c r="WSL160" s="860"/>
      <c r="WSM160" s="860"/>
      <c r="WSN160" s="860"/>
      <c r="WSO160" s="860"/>
      <c r="WSP160" s="860"/>
      <c r="WSQ160" s="860"/>
      <c r="WSR160" s="860"/>
      <c r="WSS160" s="860"/>
      <c r="WST160" s="860"/>
      <c r="WSU160" s="860"/>
      <c r="WSV160" s="860"/>
      <c r="WSW160" s="860"/>
      <c r="WSX160" s="860"/>
      <c r="WSY160" s="860"/>
      <c r="WSZ160" s="860"/>
      <c r="WTA160" s="860"/>
      <c r="WTB160" s="860"/>
      <c r="WTC160" s="860"/>
      <c r="WTD160" s="860"/>
      <c r="WTE160" s="860"/>
      <c r="WTF160" s="860"/>
      <c r="WTG160" s="860"/>
      <c r="WTH160" s="860"/>
      <c r="WTI160" s="860"/>
      <c r="WTJ160" s="860"/>
      <c r="WTK160" s="860"/>
      <c r="WTL160" s="860"/>
      <c r="WTM160" s="860"/>
      <c r="WTN160" s="860"/>
      <c r="WTO160" s="860"/>
      <c r="WTP160" s="860"/>
      <c r="WTQ160" s="860"/>
      <c r="WTR160" s="860"/>
      <c r="WTS160" s="860"/>
      <c r="WTT160" s="860"/>
      <c r="WTU160" s="860"/>
      <c r="WTV160" s="860"/>
      <c r="WTW160" s="860"/>
      <c r="WTX160" s="860"/>
      <c r="WTY160" s="860"/>
      <c r="WTZ160" s="860"/>
      <c r="WUA160" s="860"/>
      <c r="WUB160" s="860"/>
      <c r="WUC160" s="860"/>
      <c r="WUD160" s="860"/>
      <c r="WUE160" s="860"/>
      <c r="WUF160" s="860"/>
      <c r="WUG160" s="860"/>
      <c r="WUH160" s="860"/>
      <c r="WUI160" s="860"/>
      <c r="WUJ160" s="860"/>
      <c r="WUK160" s="860"/>
      <c r="WUL160" s="860"/>
      <c r="WUM160" s="860"/>
      <c r="WUN160" s="860"/>
      <c r="WUO160" s="860"/>
      <c r="WUP160" s="860"/>
      <c r="WUQ160" s="860"/>
      <c r="WUR160" s="860"/>
      <c r="WUS160" s="860"/>
      <c r="WUT160" s="860"/>
      <c r="WUU160" s="860"/>
      <c r="WUV160" s="860"/>
      <c r="WUW160" s="860"/>
      <c r="WUX160" s="860"/>
      <c r="WUY160" s="860"/>
      <c r="WUZ160" s="860"/>
      <c r="WVA160" s="860"/>
      <c r="WVB160" s="860"/>
      <c r="WVC160" s="860"/>
      <c r="WVD160" s="860"/>
      <c r="WVE160" s="860"/>
      <c r="WVF160" s="860"/>
      <c r="WVG160" s="860"/>
      <c r="WVH160" s="860"/>
      <c r="WVI160" s="860"/>
      <c r="WVJ160" s="860"/>
      <c r="WVK160" s="860"/>
      <c r="WVL160" s="860"/>
      <c r="WVM160" s="860"/>
      <c r="WVN160" s="860"/>
      <c r="WVO160" s="860"/>
      <c r="WVP160" s="860"/>
      <c r="WVQ160" s="860"/>
      <c r="WVR160" s="860"/>
      <c r="WVS160" s="860"/>
      <c r="WVT160" s="860"/>
      <c r="WVU160" s="860"/>
      <c r="WVV160" s="860"/>
      <c r="WVW160" s="860"/>
      <c r="WVX160" s="860"/>
      <c r="WVY160" s="860"/>
      <c r="WVZ160" s="860"/>
      <c r="WWA160" s="860"/>
      <c r="WWB160" s="860"/>
      <c r="WWC160" s="860"/>
      <c r="WWD160" s="860"/>
      <c r="WWE160" s="860"/>
      <c r="WWF160" s="860"/>
      <c r="WWG160" s="860"/>
      <c r="WWH160" s="860"/>
      <c r="WWI160" s="860"/>
      <c r="WWJ160" s="860"/>
      <c r="WWK160" s="860"/>
      <c r="WWL160" s="860"/>
      <c r="WWM160" s="860"/>
      <c r="WWN160" s="860"/>
      <c r="WWO160" s="860"/>
      <c r="WWP160" s="860"/>
      <c r="WWQ160" s="860"/>
      <c r="WWR160" s="860"/>
      <c r="WWS160" s="860"/>
      <c r="WWT160" s="860"/>
      <c r="WWU160" s="860"/>
      <c r="WWV160" s="860"/>
      <c r="WWW160" s="860"/>
      <c r="WWX160" s="860"/>
      <c r="WWY160" s="860"/>
      <c r="WWZ160" s="860"/>
      <c r="WXA160" s="860"/>
      <c r="WXB160" s="860"/>
      <c r="WXC160" s="860"/>
      <c r="WXD160" s="860"/>
      <c r="WXE160" s="860"/>
      <c r="WXF160" s="860"/>
      <c r="WXG160" s="860"/>
      <c r="WXH160" s="860"/>
      <c r="WXI160" s="860"/>
      <c r="WXJ160" s="860"/>
      <c r="WXK160" s="860"/>
      <c r="WXL160" s="860"/>
      <c r="WXM160" s="860"/>
      <c r="WXN160" s="860"/>
      <c r="WXO160" s="860"/>
      <c r="WXP160" s="860"/>
      <c r="WXQ160" s="860"/>
      <c r="WXR160" s="860"/>
      <c r="WXS160" s="860"/>
      <c r="WXT160" s="860"/>
      <c r="WXU160" s="860"/>
      <c r="WXV160" s="860"/>
      <c r="WXW160" s="860"/>
      <c r="WXX160" s="860"/>
      <c r="WXY160" s="860"/>
      <c r="WXZ160" s="860"/>
      <c r="WYA160" s="860"/>
      <c r="WYB160" s="860"/>
      <c r="WYC160" s="860"/>
      <c r="WYD160" s="860"/>
      <c r="WYE160" s="860"/>
      <c r="WYF160" s="860"/>
      <c r="WYG160" s="860"/>
      <c r="WYH160" s="860"/>
      <c r="WYI160" s="860"/>
      <c r="WYJ160" s="860"/>
      <c r="WYK160" s="860"/>
      <c r="WYL160" s="860"/>
      <c r="WYM160" s="860"/>
      <c r="WYN160" s="860"/>
      <c r="WYO160" s="860"/>
      <c r="WYP160" s="860"/>
      <c r="WYQ160" s="860"/>
      <c r="WYR160" s="860"/>
      <c r="WYS160" s="860"/>
      <c r="WYT160" s="860"/>
      <c r="WYU160" s="860"/>
      <c r="WYV160" s="860"/>
      <c r="WYW160" s="860"/>
      <c r="WYX160" s="860"/>
      <c r="WYY160" s="860"/>
      <c r="WYZ160" s="860"/>
      <c r="WZA160" s="860"/>
      <c r="WZB160" s="860"/>
      <c r="WZC160" s="860"/>
      <c r="WZD160" s="860"/>
      <c r="WZE160" s="860"/>
      <c r="WZF160" s="860"/>
      <c r="WZG160" s="860"/>
      <c r="WZH160" s="860"/>
      <c r="WZI160" s="860"/>
      <c r="WZJ160" s="860"/>
      <c r="WZK160" s="860"/>
      <c r="WZL160" s="860"/>
      <c r="WZM160" s="860"/>
      <c r="WZN160" s="860"/>
      <c r="WZO160" s="860"/>
      <c r="WZP160" s="860"/>
      <c r="WZQ160" s="860"/>
      <c r="WZR160" s="860"/>
      <c r="WZS160" s="860"/>
      <c r="WZT160" s="860"/>
      <c r="WZU160" s="860"/>
      <c r="WZV160" s="860"/>
      <c r="WZW160" s="860"/>
      <c r="WZX160" s="860"/>
      <c r="WZY160" s="860"/>
      <c r="WZZ160" s="860"/>
      <c r="XAA160" s="860"/>
      <c r="XAB160" s="860"/>
      <c r="XAC160" s="860"/>
      <c r="XAD160" s="860"/>
      <c r="XAE160" s="860"/>
      <c r="XAF160" s="860"/>
      <c r="XAG160" s="860"/>
      <c r="XAH160" s="860"/>
      <c r="XAI160" s="860"/>
      <c r="XAJ160" s="860"/>
      <c r="XAK160" s="860"/>
      <c r="XAL160" s="860"/>
      <c r="XAM160" s="860"/>
      <c r="XAN160" s="860"/>
      <c r="XAO160" s="860"/>
      <c r="XAP160" s="860"/>
      <c r="XAQ160" s="860"/>
      <c r="XAR160" s="860"/>
      <c r="XAS160" s="860"/>
      <c r="XAT160" s="860"/>
      <c r="XAU160" s="860"/>
      <c r="XAV160" s="860"/>
      <c r="XAW160" s="860"/>
      <c r="XAX160" s="860"/>
      <c r="XAY160" s="860"/>
      <c r="XAZ160" s="860"/>
      <c r="XBA160" s="860"/>
      <c r="XBB160" s="860"/>
      <c r="XBC160" s="860"/>
      <c r="XBD160" s="860"/>
      <c r="XBE160" s="860"/>
      <c r="XBF160" s="860"/>
      <c r="XBG160" s="860"/>
      <c r="XBH160" s="860"/>
      <c r="XBI160" s="860"/>
      <c r="XBJ160" s="860"/>
      <c r="XBK160" s="860"/>
      <c r="XBL160" s="860"/>
      <c r="XBM160" s="860"/>
      <c r="XBN160" s="860"/>
      <c r="XBO160" s="860"/>
      <c r="XBP160" s="860"/>
      <c r="XBQ160" s="860"/>
      <c r="XBR160" s="860"/>
      <c r="XBS160" s="860"/>
      <c r="XBT160" s="860"/>
      <c r="XBU160" s="860"/>
      <c r="XBV160" s="860"/>
      <c r="XBW160" s="860"/>
      <c r="XBX160" s="860"/>
      <c r="XBY160" s="860"/>
      <c r="XBZ160" s="860"/>
      <c r="XCA160" s="860"/>
      <c r="XCB160" s="860"/>
      <c r="XCC160" s="860"/>
      <c r="XCD160" s="860"/>
      <c r="XCE160" s="860"/>
      <c r="XCF160" s="860"/>
      <c r="XCG160" s="860"/>
      <c r="XCH160" s="860"/>
      <c r="XCI160" s="860"/>
      <c r="XCJ160" s="860"/>
      <c r="XCK160" s="860"/>
      <c r="XCL160" s="860"/>
      <c r="XCM160" s="860"/>
      <c r="XCN160" s="860"/>
      <c r="XCO160" s="860"/>
      <c r="XCP160" s="860"/>
      <c r="XCQ160" s="860"/>
      <c r="XCR160" s="860"/>
      <c r="XCS160" s="860"/>
      <c r="XCT160" s="860"/>
      <c r="XCU160" s="860"/>
      <c r="XCV160" s="860"/>
      <c r="XCW160" s="860"/>
      <c r="XCX160" s="860"/>
      <c r="XCY160" s="860"/>
      <c r="XCZ160" s="860"/>
      <c r="XDA160" s="860"/>
      <c r="XDB160" s="860"/>
      <c r="XDC160" s="860"/>
      <c r="XDD160" s="860"/>
      <c r="XDE160" s="860"/>
      <c r="XDF160" s="860"/>
      <c r="XDG160" s="860"/>
      <c r="XDH160" s="860"/>
      <c r="XDI160" s="860"/>
      <c r="XDJ160" s="860"/>
      <c r="XDK160" s="860"/>
      <c r="XDL160" s="860"/>
      <c r="XDM160" s="860"/>
      <c r="XDN160" s="860"/>
      <c r="XDO160" s="860"/>
      <c r="XDP160" s="860"/>
      <c r="XDQ160" s="860"/>
      <c r="XDR160" s="860"/>
      <c r="XDS160" s="860"/>
      <c r="XDT160" s="860"/>
      <c r="XDU160" s="860"/>
      <c r="XDV160" s="860"/>
      <c r="XDW160" s="860"/>
      <c r="XDX160" s="860"/>
      <c r="XDY160" s="860"/>
      <c r="XDZ160" s="860"/>
      <c r="XEA160" s="860"/>
      <c r="XEB160" s="860"/>
      <c r="XEC160" s="860"/>
      <c r="XED160" s="860"/>
      <c r="XEE160" s="860"/>
      <c r="XEF160" s="860"/>
      <c r="XEG160" s="860"/>
      <c r="XEH160" s="860"/>
      <c r="XEI160" s="860"/>
      <c r="XEJ160" s="860"/>
      <c r="XEK160" s="860"/>
      <c r="XEL160" s="860"/>
      <c r="XEM160" s="860"/>
      <c r="XEN160" s="860"/>
      <c r="XEO160" s="860"/>
      <c r="XEP160" s="860"/>
      <c r="XEQ160" s="860"/>
      <c r="XER160" s="860"/>
      <c r="XES160" s="860"/>
      <c r="XET160" s="860"/>
      <c r="XEU160" s="860"/>
      <c r="XEV160" s="860"/>
      <c r="XEW160" s="860"/>
      <c r="XEX160" s="860"/>
      <c r="XEY160" s="860"/>
      <c r="XEZ160" s="860"/>
      <c r="XFA160" s="860"/>
      <c r="XFB160" s="860"/>
      <c r="XFC160" s="860"/>
      <c r="XFD160" s="860"/>
    </row>
    <row r="161" spans="1:16384" s="579" customFormat="1" ht="26.25" customHeight="1" x14ac:dyDescent="0.25">
      <c r="A161" s="737"/>
      <c r="B161" s="775" t="s">
        <v>417</v>
      </c>
      <c r="C161" s="597">
        <v>80101706</v>
      </c>
      <c r="D161" s="738"/>
      <c r="E161" s="597" t="s">
        <v>88</v>
      </c>
      <c r="F161" s="597">
        <v>1</v>
      </c>
      <c r="G161" s="599" t="s">
        <v>94</v>
      </c>
      <c r="H161" s="780" t="s">
        <v>480</v>
      </c>
      <c r="I161" s="597" t="s">
        <v>78</v>
      </c>
      <c r="J161" s="597" t="s">
        <v>85</v>
      </c>
      <c r="K161" s="597" t="s">
        <v>706</v>
      </c>
      <c r="L161" s="601">
        <v>8750000</v>
      </c>
      <c r="M161" s="602">
        <v>8750000</v>
      </c>
      <c r="N161" s="813"/>
      <c r="O161" s="813"/>
      <c r="P161" s="813"/>
      <c r="Q161" s="858"/>
      <c r="R161" s="814"/>
      <c r="S161" s="815"/>
      <c r="T161" s="816"/>
      <c r="U161" s="817"/>
      <c r="V161" s="817"/>
      <c r="W161" s="824">
        <v>8750000</v>
      </c>
      <c r="X161" s="590"/>
      <c r="Y161" s="696">
        <v>8750000</v>
      </c>
      <c r="Z161" s="696">
        <v>8750000</v>
      </c>
      <c r="AA161" s="817"/>
      <c r="AB161" s="589"/>
      <c r="AC161" s="589"/>
      <c r="AD161" s="589"/>
      <c r="AE161" s="589"/>
      <c r="AF161" s="589"/>
      <c r="AG161" s="589"/>
      <c r="AH161" s="817"/>
      <c r="AI161" s="816"/>
      <c r="AJ161" s="816"/>
      <c r="AK161" s="817"/>
      <c r="AL161" s="818"/>
      <c r="AM161" s="859"/>
      <c r="AN161" s="860"/>
      <c r="AO161" s="860"/>
      <c r="AP161" s="860"/>
      <c r="AQ161" s="860"/>
      <c r="AR161" s="860"/>
      <c r="AS161" s="860"/>
      <c r="AT161" s="860"/>
      <c r="AU161" s="860"/>
      <c r="AV161" s="860"/>
      <c r="AW161" s="860"/>
      <c r="AX161" s="860"/>
      <c r="AY161" s="860"/>
      <c r="AZ161" s="860"/>
      <c r="BA161" s="860"/>
      <c r="BB161" s="860"/>
      <c r="BC161" s="860"/>
      <c r="BD161" s="860"/>
      <c r="BE161" s="860"/>
      <c r="BF161" s="860"/>
      <c r="BG161" s="860"/>
      <c r="BH161" s="860"/>
      <c r="BI161" s="860"/>
      <c r="BJ161" s="860"/>
      <c r="BK161" s="860"/>
      <c r="BL161" s="860"/>
      <c r="BM161" s="860"/>
      <c r="BN161" s="860"/>
      <c r="BO161" s="860"/>
      <c r="BP161" s="860"/>
      <c r="BQ161" s="860"/>
      <c r="BR161" s="860"/>
      <c r="BS161" s="860"/>
      <c r="BT161" s="860"/>
      <c r="BU161" s="860"/>
      <c r="BV161" s="860"/>
      <c r="BW161" s="860"/>
      <c r="BX161" s="860"/>
      <c r="BY161" s="860"/>
      <c r="BZ161" s="860"/>
      <c r="CA161" s="860"/>
      <c r="CB161" s="860"/>
      <c r="CC161" s="860"/>
      <c r="CD161" s="860"/>
      <c r="CE161" s="860"/>
      <c r="CF161" s="860"/>
      <c r="CG161" s="860"/>
      <c r="CH161" s="860"/>
      <c r="CI161" s="860"/>
      <c r="CJ161" s="860"/>
      <c r="CK161" s="860"/>
      <c r="CL161" s="860"/>
      <c r="CM161" s="860"/>
      <c r="CN161" s="860"/>
      <c r="CO161" s="860"/>
      <c r="CP161" s="860"/>
      <c r="CQ161" s="860"/>
      <c r="CR161" s="860"/>
      <c r="CS161" s="860"/>
      <c r="CT161" s="860"/>
      <c r="CU161" s="860"/>
      <c r="CV161" s="860"/>
      <c r="CW161" s="860"/>
      <c r="CX161" s="860"/>
      <c r="CY161" s="860"/>
      <c r="CZ161" s="860"/>
      <c r="DA161" s="860"/>
      <c r="DB161" s="860"/>
      <c r="DC161" s="860"/>
      <c r="DD161" s="860"/>
      <c r="DE161" s="860"/>
      <c r="DF161" s="860"/>
      <c r="DG161" s="860"/>
      <c r="DH161" s="860"/>
      <c r="DI161" s="860"/>
      <c r="DJ161" s="860"/>
      <c r="DK161" s="860"/>
      <c r="DL161" s="860"/>
      <c r="DM161" s="860"/>
      <c r="DN161" s="860"/>
      <c r="DO161" s="860"/>
      <c r="DP161" s="860"/>
      <c r="DQ161" s="860"/>
      <c r="DR161" s="860"/>
      <c r="DS161" s="860"/>
      <c r="DT161" s="860"/>
      <c r="DU161" s="860"/>
      <c r="DV161" s="860"/>
      <c r="DW161" s="860"/>
      <c r="DX161" s="860"/>
      <c r="DY161" s="860"/>
      <c r="DZ161" s="860"/>
      <c r="EA161" s="860"/>
      <c r="EB161" s="860"/>
      <c r="EC161" s="860"/>
      <c r="ED161" s="860"/>
      <c r="EE161" s="860"/>
      <c r="EF161" s="860"/>
      <c r="EG161" s="860"/>
      <c r="EH161" s="860"/>
      <c r="EI161" s="860"/>
      <c r="EJ161" s="860"/>
      <c r="EK161" s="860"/>
      <c r="EL161" s="860"/>
      <c r="EM161" s="860"/>
      <c r="EN161" s="860"/>
      <c r="EO161" s="860"/>
      <c r="EP161" s="860"/>
      <c r="EQ161" s="860"/>
      <c r="ER161" s="860"/>
      <c r="ES161" s="860"/>
      <c r="ET161" s="860"/>
      <c r="EU161" s="860"/>
      <c r="EV161" s="860"/>
      <c r="EW161" s="860"/>
      <c r="EX161" s="860"/>
      <c r="EY161" s="860"/>
      <c r="EZ161" s="860"/>
      <c r="FA161" s="860"/>
      <c r="FB161" s="860"/>
      <c r="FC161" s="860"/>
      <c r="FD161" s="860"/>
      <c r="FE161" s="860"/>
      <c r="FF161" s="860"/>
      <c r="FG161" s="860"/>
      <c r="FH161" s="860"/>
      <c r="FI161" s="860"/>
      <c r="FJ161" s="860"/>
      <c r="FK161" s="860"/>
      <c r="FL161" s="860"/>
      <c r="FM161" s="860"/>
      <c r="FN161" s="860"/>
      <c r="FO161" s="860"/>
      <c r="FP161" s="860"/>
      <c r="FQ161" s="860"/>
      <c r="FR161" s="860"/>
      <c r="FS161" s="860"/>
      <c r="FT161" s="860"/>
      <c r="FU161" s="860"/>
      <c r="FV161" s="860"/>
      <c r="FW161" s="860"/>
      <c r="FX161" s="860"/>
      <c r="FY161" s="860"/>
      <c r="FZ161" s="860"/>
      <c r="GA161" s="860"/>
      <c r="GB161" s="860"/>
      <c r="GC161" s="860"/>
      <c r="GD161" s="860"/>
      <c r="GE161" s="860"/>
      <c r="GF161" s="860"/>
      <c r="GG161" s="860"/>
      <c r="GH161" s="860"/>
      <c r="GI161" s="860"/>
      <c r="GJ161" s="860"/>
      <c r="GK161" s="860"/>
      <c r="GL161" s="860"/>
      <c r="GM161" s="860"/>
      <c r="GN161" s="860"/>
      <c r="GO161" s="860"/>
      <c r="GP161" s="860"/>
      <c r="GQ161" s="860"/>
      <c r="GR161" s="860"/>
      <c r="GS161" s="860"/>
      <c r="GT161" s="860"/>
      <c r="GU161" s="860"/>
      <c r="GV161" s="860"/>
      <c r="GW161" s="860"/>
      <c r="GX161" s="860"/>
      <c r="GY161" s="860"/>
      <c r="GZ161" s="860"/>
      <c r="HA161" s="860"/>
      <c r="HB161" s="860"/>
      <c r="HC161" s="860"/>
      <c r="HD161" s="860"/>
      <c r="HE161" s="860"/>
      <c r="HF161" s="860"/>
      <c r="HG161" s="860"/>
      <c r="HH161" s="860"/>
      <c r="HI161" s="860"/>
      <c r="HJ161" s="860"/>
      <c r="HK161" s="860"/>
      <c r="HL161" s="860"/>
      <c r="HM161" s="860"/>
      <c r="HN161" s="860"/>
      <c r="HO161" s="860"/>
      <c r="HP161" s="860"/>
      <c r="HQ161" s="860"/>
      <c r="HR161" s="860"/>
      <c r="HS161" s="860"/>
      <c r="HT161" s="860"/>
      <c r="HU161" s="860"/>
      <c r="HV161" s="860"/>
      <c r="HW161" s="860"/>
      <c r="HX161" s="860"/>
      <c r="HY161" s="860"/>
      <c r="HZ161" s="860"/>
      <c r="IA161" s="860"/>
      <c r="IB161" s="860"/>
      <c r="IC161" s="860"/>
      <c r="ID161" s="860"/>
      <c r="IE161" s="860"/>
      <c r="IF161" s="860"/>
      <c r="IG161" s="860"/>
      <c r="IH161" s="860"/>
      <c r="II161" s="860"/>
      <c r="IJ161" s="860"/>
      <c r="IK161" s="860"/>
      <c r="IL161" s="860"/>
      <c r="IM161" s="860"/>
      <c r="IN161" s="860"/>
      <c r="IO161" s="860"/>
      <c r="IP161" s="860"/>
      <c r="IQ161" s="860"/>
      <c r="IR161" s="860"/>
      <c r="IS161" s="860"/>
      <c r="IT161" s="860"/>
      <c r="IU161" s="860"/>
      <c r="IV161" s="860"/>
      <c r="IW161" s="860"/>
      <c r="IX161" s="860"/>
      <c r="IY161" s="860"/>
      <c r="IZ161" s="860"/>
      <c r="JA161" s="860"/>
      <c r="JB161" s="860"/>
      <c r="JC161" s="860"/>
      <c r="JD161" s="860"/>
      <c r="JE161" s="860"/>
      <c r="JF161" s="860"/>
      <c r="JG161" s="860"/>
      <c r="JH161" s="860"/>
      <c r="JI161" s="860"/>
      <c r="JJ161" s="860"/>
      <c r="JK161" s="860"/>
      <c r="JL161" s="860"/>
      <c r="JM161" s="860"/>
      <c r="JN161" s="860"/>
      <c r="JO161" s="860"/>
      <c r="JP161" s="860"/>
      <c r="JQ161" s="860"/>
      <c r="JR161" s="860"/>
      <c r="JS161" s="860"/>
      <c r="JT161" s="860"/>
      <c r="JU161" s="860"/>
      <c r="JV161" s="860"/>
      <c r="JW161" s="860"/>
      <c r="JX161" s="860"/>
      <c r="JY161" s="860"/>
      <c r="JZ161" s="860"/>
      <c r="KA161" s="860"/>
      <c r="KB161" s="860"/>
      <c r="KC161" s="860"/>
      <c r="KD161" s="860"/>
      <c r="KE161" s="860"/>
      <c r="KF161" s="860"/>
      <c r="KG161" s="860"/>
      <c r="KH161" s="860"/>
      <c r="KI161" s="860"/>
      <c r="KJ161" s="860"/>
      <c r="KK161" s="860"/>
      <c r="KL161" s="860"/>
      <c r="KM161" s="860"/>
      <c r="KN161" s="860"/>
      <c r="KO161" s="860"/>
      <c r="KP161" s="860"/>
      <c r="KQ161" s="860"/>
      <c r="KR161" s="860"/>
      <c r="KS161" s="860"/>
      <c r="KT161" s="860"/>
      <c r="KU161" s="860"/>
      <c r="KV161" s="860"/>
      <c r="KW161" s="860"/>
      <c r="KX161" s="860"/>
      <c r="KY161" s="860"/>
      <c r="KZ161" s="860"/>
      <c r="LA161" s="860"/>
      <c r="LB161" s="860"/>
      <c r="LC161" s="860"/>
      <c r="LD161" s="860"/>
      <c r="LE161" s="860"/>
      <c r="LF161" s="860"/>
      <c r="LG161" s="860"/>
      <c r="LH161" s="860"/>
      <c r="LI161" s="860"/>
      <c r="LJ161" s="860"/>
      <c r="LK161" s="860"/>
      <c r="LL161" s="860"/>
      <c r="LM161" s="860"/>
      <c r="LN161" s="860"/>
      <c r="LO161" s="860"/>
      <c r="LP161" s="860"/>
      <c r="LQ161" s="860"/>
      <c r="LR161" s="860"/>
      <c r="LS161" s="860"/>
      <c r="LT161" s="860"/>
      <c r="LU161" s="860"/>
      <c r="LV161" s="860"/>
      <c r="LW161" s="860"/>
      <c r="LX161" s="860"/>
      <c r="LY161" s="860"/>
      <c r="LZ161" s="860"/>
      <c r="MA161" s="860"/>
      <c r="MB161" s="860"/>
      <c r="MC161" s="860"/>
      <c r="MD161" s="860"/>
      <c r="ME161" s="860"/>
      <c r="MF161" s="860"/>
      <c r="MG161" s="860"/>
      <c r="MH161" s="860"/>
      <c r="MI161" s="860"/>
      <c r="MJ161" s="860"/>
      <c r="MK161" s="860"/>
      <c r="ML161" s="860"/>
      <c r="MM161" s="860"/>
      <c r="MN161" s="860"/>
      <c r="MO161" s="860"/>
      <c r="MP161" s="860"/>
      <c r="MQ161" s="860"/>
      <c r="MR161" s="860"/>
      <c r="MS161" s="860"/>
      <c r="MT161" s="860"/>
      <c r="MU161" s="860"/>
      <c r="MV161" s="860"/>
      <c r="MW161" s="860"/>
      <c r="MX161" s="860"/>
      <c r="MY161" s="860"/>
      <c r="MZ161" s="860"/>
      <c r="NA161" s="860"/>
      <c r="NB161" s="860"/>
      <c r="NC161" s="860"/>
      <c r="ND161" s="860"/>
      <c r="NE161" s="860"/>
      <c r="NF161" s="860"/>
      <c r="NG161" s="860"/>
      <c r="NH161" s="860"/>
      <c r="NI161" s="860"/>
      <c r="NJ161" s="860"/>
      <c r="NK161" s="860"/>
      <c r="NL161" s="860"/>
      <c r="NM161" s="860"/>
      <c r="NN161" s="860"/>
      <c r="NO161" s="860"/>
      <c r="NP161" s="860"/>
      <c r="NQ161" s="860"/>
      <c r="NR161" s="860"/>
      <c r="NS161" s="860"/>
      <c r="NT161" s="860"/>
      <c r="NU161" s="860"/>
      <c r="NV161" s="860"/>
      <c r="NW161" s="860"/>
      <c r="NX161" s="860"/>
      <c r="NY161" s="860"/>
      <c r="NZ161" s="860"/>
      <c r="OA161" s="860"/>
      <c r="OB161" s="860"/>
      <c r="OC161" s="860"/>
      <c r="OD161" s="860"/>
      <c r="OE161" s="860"/>
      <c r="OF161" s="860"/>
      <c r="OG161" s="860"/>
      <c r="OH161" s="860"/>
      <c r="OI161" s="860"/>
      <c r="OJ161" s="860"/>
      <c r="OK161" s="860"/>
      <c r="OL161" s="860"/>
      <c r="OM161" s="860"/>
      <c r="ON161" s="860"/>
      <c r="OO161" s="860"/>
      <c r="OP161" s="860"/>
      <c r="OQ161" s="860"/>
      <c r="OR161" s="860"/>
      <c r="OS161" s="860"/>
      <c r="OT161" s="860"/>
      <c r="OU161" s="860"/>
      <c r="OV161" s="860"/>
      <c r="OW161" s="860"/>
      <c r="OX161" s="860"/>
      <c r="OY161" s="860"/>
      <c r="OZ161" s="860"/>
      <c r="PA161" s="860"/>
      <c r="PB161" s="860"/>
      <c r="PC161" s="860"/>
      <c r="PD161" s="860"/>
      <c r="PE161" s="860"/>
      <c r="PF161" s="860"/>
      <c r="PG161" s="860"/>
      <c r="PH161" s="860"/>
      <c r="PI161" s="860"/>
      <c r="PJ161" s="860"/>
      <c r="PK161" s="860"/>
      <c r="PL161" s="860"/>
      <c r="PM161" s="860"/>
      <c r="PN161" s="860"/>
      <c r="PO161" s="860"/>
      <c r="PP161" s="860"/>
      <c r="PQ161" s="860"/>
      <c r="PR161" s="860"/>
      <c r="PS161" s="860"/>
      <c r="PT161" s="860"/>
      <c r="PU161" s="860"/>
      <c r="PV161" s="860"/>
      <c r="PW161" s="860"/>
      <c r="PX161" s="860"/>
      <c r="PY161" s="860"/>
      <c r="PZ161" s="860"/>
      <c r="QA161" s="860"/>
      <c r="QB161" s="860"/>
      <c r="QC161" s="860"/>
      <c r="QD161" s="860"/>
      <c r="QE161" s="860"/>
      <c r="QF161" s="860"/>
      <c r="QG161" s="860"/>
      <c r="QH161" s="860"/>
      <c r="QI161" s="860"/>
      <c r="QJ161" s="860"/>
      <c r="QK161" s="860"/>
      <c r="QL161" s="860"/>
      <c r="QM161" s="860"/>
      <c r="QN161" s="860"/>
      <c r="QO161" s="860"/>
      <c r="QP161" s="860"/>
      <c r="QQ161" s="860"/>
      <c r="QR161" s="860"/>
      <c r="QS161" s="860"/>
      <c r="QT161" s="860"/>
      <c r="QU161" s="860"/>
      <c r="QV161" s="860"/>
      <c r="QW161" s="860"/>
      <c r="QX161" s="860"/>
      <c r="QY161" s="860"/>
      <c r="QZ161" s="860"/>
      <c r="RA161" s="860"/>
      <c r="RB161" s="860"/>
      <c r="RC161" s="860"/>
      <c r="RD161" s="860"/>
      <c r="RE161" s="860"/>
      <c r="RF161" s="860"/>
      <c r="RG161" s="860"/>
      <c r="RH161" s="860"/>
      <c r="RI161" s="860"/>
      <c r="RJ161" s="860"/>
      <c r="RK161" s="860"/>
      <c r="RL161" s="860"/>
      <c r="RM161" s="860"/>
      <c r="RN161" s="860"/>
      <c r="RO161" s="860"/>
      <c r="RP161" s="860"/>
      <c r="RQ161" s="860"/>
      <c r="RR161" s="860"/>
      <c r="RS161" s="860"/>
      <c r="RT161" s="860"/>
      <c r="RU161" s="860"/>
      <c r="RV161" s="860"/>
      <c r="RW161" s="860"/>
      <c r="RX161" s="860"/>
      <c r="RY161" s="860"/>
      <c r="RZ161" s="860"/>
      <c r="SA161" s="860"/>
      <c r="SB161" s="860"/>
      <c r="SC161" s="860"/>
      <c r="SD161" s="860"/>
      <c r="SE161" s="860"/>
      <c r="SF161" s="860"/>
      <c r="SG161" s="860"/>
      <c r="SH161" s="860"/>
      <c r="SI161" s="860"/>
      <c r="SJ161" s="860"/>
      <c r="SK161" s="860"/>
      <c r="SL161" s="860"/>
      <c r="SM161" s="860"/>
      <c r="SN161" s="860"/>
      <c r="SO161" s="860"/>
      <c r="SP161" s="860"/>
      <c r="SQ161" s="860"/>
      <c r="SR161" s="860"/>
      <c r="SS161" s="860"/>
      <c r="ST161" s="860"/>
      <c r="SU161" s="860"/>
      <c r="SV161" s="860"/>
      <c r="SW161" s="860"/>
      <c r="SX161" s="860"/>
      <c r="SY161" s="860"/>
      <c r="SZ161" s="860"/>
      <c r="TA161" s="860"/>
      <c r="TB161" s="860"/>
      <c r="TC161" s="860"/>
      <c r="TD161" s="860"/>
      <c r="TE161" s="860"/>
      <c r="TF161" s="860"/>
      <c r="TG161" s="860"/>
      <c r="TH161" s="860"/>
      <c r="TI161" s="860"/>
      <c r="TJ161" s="860"/>
      <c r="TK161" s="860"/>
      <c r="TL161" s="860"/>
      <c r="TM161" s="860"/>
      <c r="TN161" s="860"/>
      <c r="TO161" s="860"/>
      <c r="TP161" s="860"/>
      <c r="TQ161" s="860"/>
      <c r="TR161" s="860"/>
      <c r="TS161" s="860"/>
      <c r="TT161" s="860"/>
      <c r="TU161" s="860"/>
      <c r="TV161" s="860"/>
      <c r="TW161" s="860"/>
      <c r="TX161" s="860"/>
      <c r="TY161" s="860"/>
      <c r="TZ161" s="860"/>
      <c r="UA161" s="860"/>
      <c r="UB161" s="860"/>
      <c r="UC161" s="860"/>
      <c r="UD161" s="860"/>
      <c r="UE161" s="860"/>
      <c r="UF161" s="860"/>
      <c r="UG161" s="860"/>
      <c r="UH161" s="860"/>
      <c r="UI161" s="860"/>
      <c r="UJ161" s="860"/>
      <c r="UK161" s="860"/>
      <c r="UL161" s="860"/>
      <c r="UM161" s="860"/>
      <c r="UN161" s="860"/>
      <c r="UO161" s="860"/>
      <c r="UP161" s="860"/>
      <c r="UQ161" s="860"/>
      <c r="UR161" s="860"/>
      <c r="US161" s="860"/>
      <c r="UT161" s="860"/>
      <c r="UU161" s="860"/>
      <c r="UV161" s="860"/>
      <c r="UW161" s="860"/>
      <c r="UX161" s="860"/>
      <c r="UY161" s="860"/>
      <c r="UZ161" s="860"/>
      <c r="VA161" s="860"/>
      <c r="VB161" s="860"/>
      <c r="VC161" s="860"/>
      <c r="VD161" s="860"/>
      <c r="VE161" s="860"/>
      <c r="VF161" s="860"/>
      <c r="VG161" s="860"/>
      <c r="VH161" s="860"/>
      <c r="VI161" s="860"/>
      <c r="VJ161" s="860"/>
      <c r="VK161" s="860"/>
      <c r="VL161" s="860"/>
      <c r="VM161" s="860"/>
      <c r="VN161" s="860"/>
      <c r="VO161" s="860"/>
      <c r="VP161" s="860"/>
      <c r="VQ161" s="860"/>
      <c r="VR161" s="860"/>
      <c r="VS161" s="860"/>
      <c r="VT161" s="860"/>
      <c r="VU161" s="860"/>
      <c r="VV161" s="860"/>
      <c r="VW161" s="860"/>
      <c r="VX161" s="860"/>
      <c r="VY161" s="860"/>
      <c r="VZ161" s="860"/>
      <c r="WA161" s="860"/>
      <c r="WB161" s="860"/>
      <c r="WC161" s="860"/>
      <c r="WD161" s="860"/>
      <c r="WE161" s="860"/>
      <c r="WF161" s="860"/>
      <c r="WG161" s="860"/>
      <c r="WH161" s="860"/>
      <c r="WI161" s="860"/>
      <c r="WJ161" s="860"/>
      <c r="WK161" s="860"/>
      <c r="WL161" s="860"/>
      <c r="WM161" s="860"/>
      <c r="WN161" s="860"/>
      <c r="WO161" s="860"/>
      <c r="WP161" s="860"/>
      <c r="WQ161" s="860"/>
      <c r="WR161" s="860"/>
      <c r="WS161" s="860"/>
      <c r="WT161" s="860"/>
      <c r="WU161" s="860"/>
      <c r="WV161" s="860"/>
      <c r="WW161" s="860"/>
      <c r="WX161" s="860"/>
      <c r="WY161" s="860"/>
      <c r="WZ161" s="860"/>
      <c r="XA161" s="860"/>
      <c r="XB161" s="860"/>
      <c r="XC161" s="860"/>
      <c r="XD161" s="860"/>
      <c r="XE161" s="860"/>
      <c r="XF161" s="860"/>
      <c r="XG161" s="860"/>
      <c r="XH161" s="860"/>
      <c r="XI161" s="860"/>
      <c r="XJ161" s="860"/>
      <c r="XK161" s="860"/>
      <c r="XL161" s="860"/>
      <c r="XM161" s="860"/>
      <c r="XN161" s="860"/>
      <c r="XO161" s="860"/>
      <c r="XP161" s="860"/>
      <c r="XQ161" s="860"/>
      <c r="XR161" s="860"/>
      <c r="XS161" s="860"/>
      <c r="XT161" s="860"/>
      <c r="XU161" s="860"/>
      <c r="XV161" s="860"/>
      <c r="XW161" s="860"/>
      <c r="XX161" s="860"/>
      <c r="XY161" s="860"/>
      <c r="XZ161" s="860"/>
      <c r="YA161" s="860"/>
      <c r="YB161" s="860"/>
      <c r="YC161" s="860"/>
      <c r="YD161" s="860"/>
      <c r="YE161" s="860"/>
      <c r="YF161" s="860"/>
      <c r="YG161" s="860"/>
      <c r="YH161" s="860"/>
      <c r="YI161" s="860"/>
      <c r="YJ161" s="860"/>
      <c r="YK161" s="860"/>
      <c r="YL161" s="860"/>
      <c r="YM161" s="860"/>
      <c r="YN161" s="860"/>
      <c r="YO161" s="860"/>
      <c r="YP161" s="860"/>
      <c r="YQ161" s="860"/>
      <c r="YR161" s="860"/>
      <c r="YS161" s="860"/>
      <c r="YT161" s="860"/>
      <c r="YU161" s="860"/>
      <c r="YV161" s="860"/>
      <c r="YW161" s="860"/>
      <c r="YX161" s="860"/>
      <c r="YY161" s="860"/>
      <c r="YZ161" s="860"/>
      <c r="ZA161" s="860"/>
      <c r="ZB161" s="860"/>
      <c r="ZC161" s="860"/>
      <c r="ZD161" s="860"/>
      <c r="ZE161" s="860"/>
      <c r="ZF161" s="860"/>
      <c r="ZG161" s="860"/>
      <c r="ZH161" s="860"/>
      <c r="ZI161" s="860"/>
      <c r="ZJ161" s="860"/>
      <c r="ZK161" s="860"/>
      <c r="ZL161" s="860"/>
      <c r="ZM161" s="860"/>
      <c r="ZN161" s="860"/>
      <c r="ZO161" s="860"/>
      <c r="ZP161" s="860"/>
      <c r="ZQ161" s="860"/>
      <c r="ZR161" s="860"/>
      <c r="ZS161" s="860"/>
      <c r="ZT161" s="860"/>
      <c r="ZU161" s="860"/>
      <c r="ZV161" s="860"/>
      <c r="ZW161" s="860"/>
      <c r="ZX161" s="860"/>
      <c r="ZY161" s="860"/>
      <c r="ZZ161" s="860"/>
      <c r="AAA161" s="860"/>
      <c r="AAB161" s="860"/>
      <c r="AAC161" s="860"/>
      <c r="AAD161" s="860"/>
      <c r="AAE161" s="860"/>
      <c r="AAF161" s="860"/>
      <c r="AAG161" s="860"/>
      <c r="AAH161" s="860"/>
      <c r="AAI161" s="860"/>
      <c r="AAJ161" s="860"/>
      <c r="AAK161" s="860"/>
      <c r="AAL161" s="860"/>
      <c r="AAM161" s="860"/>
      <c r="AAN161" s="860"/>
      <c r="AAO161" s="860"/>
      <c r="AAP161" s="860"/>
      <c r="AAQ161" s="860"/>
      <c r="AAR161" s="860"/>
      <c r="AAS161" s="860"/>
      <c r="AAT161" s="860"/>
      <c r="AAU161" s="860"/>
      <c r="AAV161" s="860"/>
      <c r="AAW161" s="860"/>
      <c r="AAX161" s="860"/>
      <c r="AAY161" s="860"/>
      <c r="AAZ161" s="860"/>
      <c r="ABA161" s="860"/>
      <c r="ABB161" s="860"/>
      <c r="ABC161" s="860"/>
      <c r="ABD161" s="860"/>
      <c r="ABE161" s="860"/>
      <c r="ABF161" s="860"/>
      <c r="ABG161" s="860"/>
      <c r="ABH161" s="860"/>
      <c r="ABI161" s="860"/>
      <c r="ABJ161" s="860"/>
      <c r="ABK161" s="860"/>
      <c r="ABL161" s="860"/>
      <c r="ABM161" s="860"/>
      <c r="ABN161" s="860"/>
      <c r="ABO161" s="860"/>
      <c r="ABP161" s="860"/>
      <c r="ABQ161" s="860"/>
      <c r="ABR161" s="860"/>
      <c r="ABS161" s="860"/>
      <c r="ABT161" s="860"/>
      <c r="ABU161" s="860"/>
      <c r="ABV161" s="860"/>
      <c r="ABW161" s="860"/>
      <c r="ABX161" s="860"/>
      <c r="ABY161" s="860"/>
      <c r="ABZ161" s="860"/>
      <c r="ACA161" s="860"/>
      <c r="ACB161" s="860"/>
      <c r="ACC161" s="860"/>
      <c r="ACD161" s="860"/>
      <c r="ACE161" s="860"/>
      <c r="ACF161" s="860"/>
      <c r="ACG161" s="860"/>
      <c r="ACH161" s="860"/>
      <c r="ACI161" s="860"/>
      <c r="ACJ161" s="860"/>
      <c r="ACK161" s="860"/>
      <c r="ACL161" s="860"/>
      <c r="ACM161" s="860"/>
      <c r="ACN161" s="860"/>
      <c r="ACO161" s="860"/>
      <c r="ACP161" s="860"/>
      <c r="ACQ161" s="860"/>
      <c r="ACR161" s="860"/>
      <c r="ACS161" s="860"/>
      <c r="ACT161" s="860"/>
      <c r="ACU161" s="860"/>
      <c r="ACV161" s="860"/>
      <c r="ACW161" s="860"/>
      <c r="ACX161" s="860"/>
      <c r="ACY161" s="860"/>
      <c r="ACZ161" s="860"/>
      <c r="ADA161" s="860"/>
      <c r="ADB161" s="860"/>
      <c r="ADC161" s="860"/>
      <c r="ADD161" s="860"/>
      <c r="ADE161" s="860"/>
      <c r="ADF161" s="860"/>
      <c r="ADG161" s="860"/>
      <c r="ADH161" s="860"/>
      <c r="ADI161" s="860"/>
      <c r="ADJ161" s="860"/>
      <c r="ADK161" s="860"/>
      <c r="ADL161" s="860"/>
      <c r="ADM161" s="860"/>
      <c r="ADN161" s="860"/>
      <c r="ADO161" s="860"/>
      <c r="ADP161" s="860"/>
      <c r="ADQ161" s="860"/>
      <c r="ADR161" s="860"/>
      <c r="ADS161" s="860"/>
      <c r="ADT161" s="860"/>
      <c r="ADU161" s="860"/>
      <c r="ADV161" s="860"/>
      <c r="ADW161" s="860"/>
      <c r="ADX161" s="860"/>
      <c r="ADY161" s="860"/>
      <c r="ADZ161" s="860"/>
      <c r="AEA161" s="860"/>
      <c r="AEB161" s="860"/>
      <c r="AEC161" s="860"/>
      <c r="AED161" s="860"/>
      <c r="AEE161" s="860"/>
      <c r="AEF161" s="860"/>
      <c r="AEG161" s="860"/>
      <c r="AEH161" s="860"/>
      <c r="AEI161" s="860"/>
      <c r="AEJ161" s="860"/>
      <c r="AEK161" s="860"/>
      <c r="AEL161" s="860"/>
      <c r="AEM161" s="860"/>
      <c r="AEN161" s="860"/>
      <c r="AEO161" s="860"/>
      <c r="AEP161" s="860"/>
      <c r="AEQ161" s="860"/>
      <c r="AER161" s="860"/>
      <c r="AES161" s="860"/>
      <c r="AET161" s="860"/>
      <c r="AEU161" s="860"/>
      <c r="AEV161" s="860"/>
      <c r="AEW161" s="860"/>
      <c r="AEX161" s="860"/>
      <c r="AEY161" s="860"/>
      <c r="AEZ161" s="860"/>
      <c r="AFA161" s="860"/>
      <c r="AFB161" s="860"/>
      <c r="AFC161" s="860"/>
      <c r="AFD161" s="860"/>
      <c r="AFE161" s="860"/>
      <c r="AFF161" s="860"/>
      <c r="AFG161" s="860"/>
      <c r="AFH161" s="860"/>
      <c r="AFI161" s="860"/>
      <c r="AFJ161" s="860"/>
      <c r="AFK161" s="860"/>
      <c r="AFL161" s="860"/>
      <c r="AFM161" s="860"/>
      <c r="AFN161" s="860"/>
      <c r="AFO161" s="860"/>
      <c r="AFP161" s="860"/>
      <c r="AFQ161" s="860"/>
      <c r="AFR161" s="860"/>
      <c r="AFS161" s="860"/>
      <c r="AFT161" s="860"/>
      <c r="AFU161" s="860"/>
      <c r="AFV161" s="860"/>
      <c r="AFW161" s="860"/>
      <c r="AFX161" s="860"/>
      <c r="AFY161" s="860"/>
      <c r="AFZ161" s="860"/>
      <c r="AGA161" s="860"/>
      <c r="AGB161" s="860"/>
      <c r="AGC161" s="860"/>
      <c r="AGD161" s="860"/>
      <c r="AGE161" s="860"/>
      <c r="AGF161" s="860"/>
      <c r="AGG161" s="860"/>
      <c r="AGH161" s="860"/>
      <c r="AGI161" s="860"/>
      <c r="AGJ161" s="860"/>
      <c r="AGK161" s="860"/>
      <c r="AGL161" s="860"/>
      <c r="AGM161" s="860"/>
      <c r="AGN161" s="860"/>
      <c r="AGO161" s="860"/>
      <c r="AGP161" s="860"/>
      <c r="AGQ161" s="860"/>
      <c r="AGR161" s="860"/>
      <c r="AGS161" s="860"/>
      <c r="AGT161" s="860"/>
      <c r="AGU161" s="860"/>
      <c r="AGV161" s="860"/>
      <c r="AGW161" s="860"/>
      <c r="AGX161" s="860"/>
      <c r="AGY161" s="860"/>
      <c r="AGZ161" s="860"/>
      <c r="AHA161" s="860"/>
      <c r="AHB161" s="860"/>
      <c r="AHC161" s="860"/>
      <c r="AHD161" s="860"/>
      <c r="AHE161" s="860"/>
      <c r="AHF161" s="860"/>
      <c r="AHG161" s="860"/>
      <c r="AHH161" s="860"/>
      <c r="AHI161" s="860"/>
      <c r="AHJ161" s="860"/>
      <c r="AHK161" s="860"/>
      <c r="AHL161" s="860"/>
      <c r="AHM161" s="860"/>
      <c r="AHN161" s="860"/>
      <c r="AHO161" s="860"/>
      <c r="AHP161" s="860"/>
      <c r="AHQ161" s="860"/>
      <c r="AHR161" s="860"/>
      <c r="AHS161" s="860"/>
      <c r="AHT161" s="860"/>
      <c r="AHU161" s="860"/>
      <c r="AHV161" s="860"/>
      <c r="AHW161" s="860"/>
      <c r="AHX161" s="860"/>
      <c r="AHY161" s="860"/>
      <c r="AHZ161" s="860"/>
      <c r="AIA161" s="860"/>
      <c r="AIB161" s="860"/>
      <c r="AIC161" s="860"/>
      <c r="AID161" s="860"/>
      <c r="AIE161" s="860"/>
      <c r="AIF161" s="860"/>
      <c r="AIG161" s="860"/>
      <c r="AIH161" s="860"/>
      <c r="AII161" s="860"/>
      <c r="AIJ161" s="860"/>
      <c r="AIK161" s="860"/>
      <c r="AIL161" s="860"/>
      <c r="AIM161" s="860"/>
      <c r="AIN161" s="860"/>
      <c r="AIO161" s="860"/>
      <c r="AIP161" s="860"/>
      <c r="AIQ161" s="860"/>
      <c r="AIR161" s="860"/>
      <c r="AIS161" s="860"/>
      <c r="AIT161" s="860"/>
      <c r="AIU161" s="860"/>
      <c r="AIV161" s="860"/>
      <c r="AIW161" s="860"/>
      <c r="AIX161" s="860"/>
      <c r="AIY161" s="860"/>
      <c r="AIZ161" s="860"/>
      <c r="AJA161" s="860"/>
      <c r="AJB161" s="860"/>
      <c r="AJC161" s="860"/>
      <c r="AJD161" s="860"/>
      <c r="AJE161" s="860"/>
      <c r="AJF161" s="860"/>
      <c r="AJG161" s="860"/>
      <c r="AJH161" s="860"/>
      <c r="AJI161" s="860"/>
      <c r="AJJ161" s="860"/>
      <c r="AJK161" s="860"/>
      <c r="AJL161" s="860"/>
      <c r="AJM161" s="860"/>
      <c r="AJN161" s="860"/>
      <c r="AJO161" s="860"/>
      <c r="AJP161" s="860"/>
      <c r="AJQ161" s="860"/>
      <c r="AJR161" s="860"/>
      <c r="AJS161" s="860"/>
      <c r="AJT161" s="860"/>
      <c r="AJU161" s="860"/>
      <c r="AJV161" s="860"/>
      <c r="AJW161" s="860"/>
      <c r="AJX161" s="860"/>
      <c r="AJY161" s="860"/>
      <c r="AJZ161" s="860"/>
      <c r="AKA161" s="860"/>
      <c r="AKB161" s="860"/>
      <c r="AKC161" s="860"/>
      <c r="AKD161" s="860"/>
      <c r="AKE161" s="860"/>
      <c r="AKF161" s="860"/>
      <c r="AKG161" s="860"/>
      <c r="AKH161" s="860"/>
      <c r="AKI161" s="860"/>
      <c r="AKJ161" s="860"/>
      <c r="AKK161" s="860"/>
      <c r="AKL161" s="860"/>
      <c r="AKM161" s="860"/>
      <c r="AKN161" s="860"/>
      <c r="AKO161" s="860"/>
      <c r="AKP161" s="860"/>
      <c r="AKQ161" s="860"/>
      <c r="AKR161" s="860"/>
      <c r="AKS161" s="860"/>
      <c r="AKT161" s="860"/>
      <c r="AKU161" s="860"/>
      <c r="AKV161" s="860"/>
      <c r="AKW161" s="860"/>
      <c r="AKX161" s="860"/>
      <c r="AKY161" s="860"/>
      <c r="AKZ161" s="860"/>
      <c r="ALA161" s="860"/>
      <c r="ALB161" s="860"/>
      <c r="ALC161" s="860"/>
      <c r="ALD161" s="860"/>
      <c r="ALE161" s="860"/>
      <c r="ALF161" s="860"/>
      <c r="ALG161" s="860"/>
      <c r="ALH161" s="860"/>
      <c r="ALI161" s="860"/>
      <c r="ALJ161" s="860"/>
      <c r="ALK161" s="860"/>
      <c r="ALL161" s="860"/>
      <c r="ALM161" s="860"/>
      <c r="ALN161" s="860"/>
      <c r="ALO161" s="860"/>
      <c r="ALP161" s="860"/>
      <c r="ALQ161" s="860"/>
      <c r="ALR161" s="860"/>
      <c r="ALS161" s="860"/>
      <c r="ALT161" s="860"/>
      <c r="ALU161" s="860"/>
      <c r="ALV161" s="860"/>
      <c r="ALW161" s="860"/>
      <c r="ALX161" s="860"/>
      <c r="ALY161" s="860"/>
      <c r="ALZ161" s="860"/>
      <c r="AMA161" s="860"/>
      <c r="AMB161" s="860"/>
      <c r="AMC161" s="860"/>
      <c r="AMD161" s="860"/>
      <c r="AME161" s="860"/>
      <c r="AMF161" s="860"/>
      <c r="AMG161" s="860"/>
      <c r="AMH161" s="860"/>
      <c r="AMI161" s="860"/>
      <c r="AMJ161" s="860"/>
      <c r="AMK161" s="860"/>
      <c r="AML161" s="860"/>
      <c r="AMM161" s="860"/>
      <c r="AMN161" s="860"/>
      <c r="AMO161" s="860"/>
      <c r="AMP161" s="860"/>
      <c r="AMQ161" s="860"/>
      <c r="AMR161" s="860"/>
      <c r="AMS161" s="860"/>
      <c r="AMT161" s="860"/>
      <c r="AMU161" s="860"/>
      <c r="AMV161" s="860"/>
      <c r="AMW161" s="860"/>
      <c r="AMX161" s="860"/>
      <c r="AMY161" s="860"/>
      <c r="AMZ161" s="860"/>
      <c r="ANA161" s="860"/>
      <c r="ANB161" s="860"/>
      <c r="ANC161" s="860"/>
      <c r="AND161" s="860"/>
      <c r="ANE161" s="860"/>
      <c r="ANF161" s="860"/>
      <c r="ANG161" s="860"/>
      <c r="ANH161" s="860"/>
      <c r="ANI161" s="860"/>
      <c r="ANJ161" s="860"/>
      <c r="ANK161" s="860"/>
      <c r="ANL161" s="860"/>
      <c r="ANM161" s="860"/>
      <c r="ANN161" s="860"/>
      <c r="ANO161" s="860"/>
      <c r="ANP161" s="860"/>
      <c r="ANQ161" s="860"/>
      <c r="ANR161" s="860"/>
      <c r="ANS161" s="860"/>
      <c r="ANT161" s="860"/>
      <c r="ANU161" s="860"/>
      <c r="ANV161" s="860"/>
      <c r="ANW161" s="860"/>
      <c r="ANX161" s="860"/>
      <c r="ANY161" s="860"/>
      <c r="ANZ161" s="860"/>
      <c r="AOA161" s="860"/>
      <c r="AOB161" s="860"/>
      <c r="AOC161" s="860"/>
      <c r="AOD161" s="860"/>
      <c r="AOE161" s="860"/>
      <c r="AOF161" s="860"/>
      <c r="AOG161" s="860"/>
      <c r="AOH161" s="860"/>
      <c r="AOI161" s="860"/>
      <c r="AOJ161" s="860"/>
      <c r="AOK161" s="860"/>
      <c r="AOL161" s="860"/>
      <c r="AOM161" s="860"/>
      <c r="AON161" s="860"/>
      <c r="AOO161" s="860"/>
      <c r="AOP161" s="860"/>
      <c r="AOQ161" s="860"/>
      <c r="AOR161" s="860"/>
      <c r="AOS161" s="860"/>
      <c r="AOT161" s="860"/>
      <c r="AOU161" s="860"/>
      <c r="AOV161" s="860"/>
      <c r="AOW161" s="860"/>
      <c r="AOX161" s="860"/>
      <c r="AOY161" s="860"/>
      <c r="AOZ161" s="860"/>
      <c r="APA161" s="860"/>
      <c r="APB161" s="860"/>
      <c r="APC161" s="860"/>
      <c r="APD161" s="860"/>
      <c r="APE161" s="860"/>
      <c r="APF161" s="860"/>
      <c r="APG161" s="860"/>
      <c r="APH161" s="860"/>
      <c r="API161" s="860"/>
      <c r="APJ161" s="860"/>
      <c r="APK161" s="860"/>
      <c r="APL161" s="860"/>
      <c r="APM161" s="860"/>
      <c r="APN161" s="860"/>
      <c r="APO161" s="860"/>
      <c r="APP161" s="860"/>
      <c r="APQ161" s="860"/>
      <c r="APR161" s="860"/>
      <c r="APS161" s="860"/>
      <c r="APT161" s="860"/>
      <c r="APU161" s="860"/>
      <c r="APV161" s="860"/>
      <c r="APW161" s="860"/>
      <c r="APX161" s="860"/>
      <c r="APY161" s="860"/>
      <c r="APZ161" s="860"/>
      <c r="AQA161" s="860"/>
      <c r="AQB161" s="860"/>
      <c r="AQC161" s="860"/>
      <c r="AQD161" s="860"/>
      <c r="AQE161" s="860"/>
      <c r="AQF161" s="860"/>
      <c r="AQG161" s="860"/>
      <c r="AQH161" s="860"/>
      <c r="AQI161" s="860"/>
      <c r="AQJ161" s="860"/>
      <c r="AQK161" s="860"/>
      <c r="AQL161" s="860"/>
      <c r="AQM161" s="860"/>
      <c r="AQN161" s="860"/>
      <c r="AQO161" s="860"/>
      <c r="AQP161" s="860"/>
      <c r="AQQ161" s="860"/>
      <c r="AQR161" s="860"/>
      <c r="AQS161" s="860"/>
      <c r="AQT161" s="860"/>
      <c r="AQU161" s="860"/>
      <c r="AQV161" s="860"/>
      <c r="AQW161" s="860"/>
      <c r="AQX161" s="860"/>
      <c r="AQY161" s="860"/>
      <c r="AQZ161" s="860"/>
      <c r="ARA161" s="860"/>
      <c r="ARB161" s="860"/>
      <c r="ARC161" s="860"/>
      <c r="ARD161" s="860"/>
      <c r="ARE161" s="860"/>
      <c r="ARF161" s="860"/>
      <c r="ARG161" s="860"/>
      <c r="ARH161" s="860"/>
      <c r="ARI161" s="860"/>
      <c r="ARJ161" s="860"/>
      <c r="ARK161" s="860"/>
      <c r="ARL161" s="860"/>
      <c r="ARM161" s="860"/>
      <c r="ARN161" s="860"/>
      <c r="ARO161" s="860"/>
      <c r="ARP161" s="860"/>
      <c r="ARQ161" s="860"/>
      <c r="ARR161" s="860"/>
      <c r="ARS161" s="860"/>
      <c r="ART161" s="860"/>
      <c r="ARU161" s="860"/>
      <c r="ARV161" s="860"/>
      <c r="ARW161" s="860"/>
      <c r="ARX161" s="860"/>
      <c r="ARY161" s="860"/>
      <c r="ARZ161" s="860"/>
      <c r="ASA161" s="860"/>
      <c r="ASB161" s="860"/>
      <c r="ASC161" s="860"/>
      <c r="ASD161" s="860"/>
      <c r="ASE161" s="860"/>
      <c r="ASF161" s="860"/>
      <c r="ASG161" s="860"/>
      <c r="ASH161" s="860"/>
      <c r="ASI161" s="860"/>
      <c r="ASJ161" s="860"/>
      <c r="ASK161" s="860"/>
      <c r="ASL161" s="860"/>
      <c r="ASM161" s="860"/>
      <c r="ASN161" s="860"/>
      <c r="ASO161" s="860"/>
      <c r="ASP161" s="860"/>
      <c r="ASQ161" s="860"/>
      <c r="ASR161" s="860"/>
      <c r="ASS161" s="860"/>
      <c r="AST161" s="860"/>
      <c r="ASU161" s="860"/>
      <c r="ASV161" s="860"/>
      <c r="ASW161" s="860"/>
      <c r="ASX161" s="860"/>
      <c r="ASY161" s="860"/>
      <c r="ASZ161" s="860"/>
      <c r="ATA161" s="860"/>
      <c r="ATB161" s="860"/>
      <c r="ATC161" s="860"/>
      <c r="ATD161" s="860"/>
      <c r="ATE161" s="860"/>
      <c r="ATF161" s="860"/>
      <c r="ATG161" s="860"/>
      <c r="ATH161" s="860"/>
      <c r="ATI161" s="860"/>
      <c r="ATJ161" s="860"/>
      <c r="ATK161" s="860"/>
      <c r="ATL161" s="860"/>
      <c r="ATM161" s="860"/>
      <c r="ATN161" s="860"/>
      <c r="ATO161" s="860"/>
      <c r="ATP161" s="860"/>
      <c r="ATQ161" s="860"/>
      <c r="ATR161" s="860"/>
      <c r="ATS161" s="860"/>
      <c r="ATT161" s="860"/>
      <c r="ATU161" s="860"/>
      <c r="ATV161" s="860"/>
      <c r="ATW161" s="860"/>
      <c r="ATX161" s="860"/>
      <c r="ATY161" s="860"/>
      <c r="ATZ161" s="860"/>
      <c r="AUA161" s="860"/>
      <c r="AUB161" s="860"/>
      <c r="AUC161" s="860"/>
      <c r="AUD161" s="860"/>
      <c r="AUE161" s="860"/>
      <c r="AUF161" s="860"/>
      <c r="AUG161" s="860"/>
      <c r="AUH161" s="860"/>
      <c r="AUI161" s="860"/>
      <c r="AUJ161" s="860"/>
      <c r="AUK161" s="860"/>
      <c r="AUL161" s="860"/>
      <c r="AUM161" s="860"/>
      <c r="AUN161" s="860"/>
      <c r="AUO161" s="860"/>
      <c r="AUP161" s="860"/>
      <c r="AUQ161" s="860"/>
      <c r="AUR161" s="860"/>
      <c r="AUS161" s="860"/>
      <c r="AUT161" s="860"/>
      <c r="AUU161" s="860"/>
      <c r="AUV161" s="860"/>
      <c r="AUW161" s="860"/>
      <c r="AUX161" s="860"/>
      <c r="AUY161" s="860"/>
      <c r="AUZ161" s="860"/>
      <c r="AVA161" s="860"/>
      <c r="AVB161" s="860"/>
      <c r="AVC161" s="860"/>
      <c r="AVD161" s="860"/>
      <c r="AVE161" s="860"/>
      <c r="AVF161" s="860"/>
      <c r="AVG161" s="860"/>
      <c r="AVH161" s="860"/>
      <c r="AVI161" s="860"/>
      <c r="AVJ161" s="860"/>
      <c r="AVK161" s="860"/>
      <c r="AVL161" s="860"/>
      <c r="AVM161" s="860"/>
      <c r="AVN161" s="860"/>
      <c r="AVO161" s="860"/>
      <c r="AVP161" s="860"/>
      <c r="AVQ161" s="860"/>
      <c r="AVR161" s="860"/>
      <c r="AVS161" s="860"/>
      <c r="AVT161" s="860"/>
      <c r="AVU161" s="860"/>
      <c r="AVV161" s="860"/>
      <c r="AVW161" s="860"/>
      <c r="AVX161" s="860"/>
      <c r="AVY161" s="860"/>
      <c r="AVZ161" s="860"/>
      <c r="AWA161" s="860"/>
      <c r="AWB161" s="860"/>
      <c r="AWC161" s="860"/>
      <c r="AWD161" s="860"/>
      <c r="AWE161" s="860"/>
      <c r="AWF161" s="860"/>
      <c r="AWG161" s="860"/>
      <c r="AWH161" s="860"/>
      <c r="AWI161" s="860"/>
      <c r="AWJ161" s="860"/>
      <c r="AWK161" s="860"/>
      <c r="AWL161" s="860"/>
      <c r="AWM161" s="860"/>
      <c r="AWN161" s="860"/>
      <c r="AWO161" s="860"/>
      <c r="AWP161" s="860"/>
      <c r="AWQ161" s="860"/>
      <c r="AWR161" s="860"/>
      <c r="AWS161" s="860"/>
      <c r="AWT161" s="860"/>
      <c r="AWU161" s="860"/>
      <c r="AWV161" s="860"/>
      <c r="AWW161" s="860"/>
      <c r="AWX161" s="860"/>
      <c r="AWY161" s="860"/>
      <c r="AWZ161" s="860"/>
      <c r="AXA161" s="860"/>
      <c r="AXB161" s="860"/>
      <c r="AXC161" s="860"/>
      <c r="AXD161" s="860"/>
      <c r="AXE161" s="860"/>
      <c r="AXF161" s="860"/>
      <c r="AXG161" s="860"/>
      <c r="AXH161" s="860"/>
      <c r="AXI161" s="860"/>
      <c r="AXJ161" s="860"/>
      <c r="AXK161" s="860"/>
      <c r="AXL161" s="860"/>
      <c r="AXM161" s="860"/>
      <c r="AXN161" s="860"/>
      <c r="AXO161" s="860"/>
      <c r="AXP161" s="860"/>
      <c r="AXQ161" s="860"/>
      <c r="AXR161" s="860"/>
      <c r="AXS161" s="860"/>
      <c r="AXT161" s="860"/>
      <c r="AXU161" s="860"/>
      <c r="AXV161" s="860"/>
      <c r="AXW161" s="860"/>
      <c r="AXX161" s="860"/>
      <c r="AXY161" s="860"/>
      <c r="AXZ161" s="860"/>
      <c r="AYA161" s="860"/>
      <c r="AYB161" s="860"/>
      <c r="AYC161" s="860"/>
      <c r="AYD161" s="860"/>
      <c r="AYE161" s="860"/>
      <c r="AYF161" s="860"/>
      <c r="AYG161" s="860"/>
      <c r="AYH161" s="860"/>
      <c r="AYI161" s="860"/>
      <c r="AYJ161" s="860"/>
      <c r="AYK161" s="860"/>
      <c r="AYL161" s="860"/>
      <c r="AYM161" s="860"/>
      <c r="AYN161" s="860"/>
      <c r="AYO161" s="860"/>
      <c r="AYP161" s="860"/>
      <c r="AYQ161" s="860"/>
      <c r="AYR161" s="860"/>
      <c r="AYS161" s="860"/>
      <c r="AYT161" s="860"/>
      <c r="AYU161" s="860"/>
      <c r="AYV161" s="860"/>
      <c r="AYW161" s="860"/>
      <c r="AYX161" s="860"/>
      <c r="AYY161" s="860"/>
      <c r="AYZ161" s="860"/>
      <c r="AZA161" s="860"/>
      <c r="AZB161" s="860"/>
      <c r="AZC161" s="860"/>
      <c r="AZD161" s="860"/>
      <c r="AZE161" s="860"/>
      <c r="AZF161" s="860"/>
      <c r="AZG161" s="860"/>
      <c r="AZH161" s="860"/>
      <c r="AZI161" s="860"/>
      <c r="AZJ161" s="860"/>
      <c r="AZK161" s="860"/>
      <c r="AZL161" s="860"/>
      <c r="AZM161" s="860"/>
      <c r="AZN161" s="860"/>
      <c r="AZO161" s="860"/>
      <c r="AZP161" s="860"/>
      <c r="AZQ161" s="860"/>
      <c r="AZR161" s="860"/>
      <c r="AZS161" s="860"/>
      <c r="AZT161" s="860"/>
      <c r="AZU161" s="860"/>
      <c r="AZV161" s="860"/>
      <c r="AZW161" s="860"/>
      <c r="AZX161" s="860"/>
      <c r="AZY161" s="860"/>
      <c r="AZZ161" s="860"/>
      <c r="BAA161" s="860"/>
      <c r="BAB161" s="860"/>
      <c r="BAC161" s="860"/>
      <c r="BAD161" s="860"/>
      <c r="BAE161" s="860"/>
      <c r="BAF161" s="860"/>
      <c r="BAG161" s="860"/>
      <c r="BAH161" s="860"/>
      <c r="BAI161" s="860"/>
      <c r="BAJ161" s="860"/>
      <c r="BAK161" s="860"/>
      <c r="BAL161" s="860"/>
      <c r="BAM161" s="860"/>
      <c r="BAN161" s="860"/>
      <c r="BAO161" s="860"/>
      <c r="BAP161" s="860"/>
      <c r="BAQ161" s="860"/>
      <c r="BAR161" s="860"/>
      <c r="BAS161" s="860"/>
      <c r="BAT161" s="860"/>
      <c r="BAU161" s="860"/>
      <c r="BAV161" s="860"/>
      <c r="BAW161" s="860"/>
      <c r="BAX161" s="860"/>
      <c r="BAY161" s="860"/>
      <c r="BAZ161" s="860"/>
      <c r="BBA161" s="860"/>
      <c r="BBB161" s="860"/>
      <c r="BBC161" s="860"/>
      <c r="BBD161" s="860"/>
      <c r="BBE161" s="860"/>
      <c r="BBF161" s="860"/>
      <c r="BBG161" s="860"/>
      <c r="BBH161" s="860"/>
      <c r="BBI161" s="860"/>
      <c r="BBJ161" s="860"/>
      <c r="BBK161" s="860"/>
      <c r="BBL161" s="860"/>
      <c r="BBM161" s="860"/>
      <c r="BBN161" s="860"/>
      <c r="BBO161" s="860"/>
      <c r="BBP161" s="860"/>
      <c r="BBQ161" s="860"/>
      <c r="BBR161" s="860"/>
      <c r="BBS161" s="860"/>
      <c r="BBT161" s="860"/>
      <c r="BBU161" s="860"/>
      <c r="BBV161" s="860"/>
      <c r="BBW161" s="860"/>
      <c r="BBX161" s="860"/>
      <c r="BBY161" s="860"/>
      <c r="BBZ161" s="860"/>
      <c r="BCA161" s="860"/>
      <c r="BCB161" s="860"/>
      <c r="BCC161" s="860"/>
      <c r="BCD161" s="860"/>
      <c r="BCE161" s="860"/>
      <c r="BCF161" s="860"/>
      <c r="BCG161" s="860"/>
      <c r="BCH161" s="860"/>
      <c r="BCI161" s="860"/>
      <c r="BCJ161" s="860"/>
      <c r="BCK161" s="860"/>
      <c r="BCL161" s="860"/>
      <c r="BCM161" s="860"/>
      <c r="BCN161" s="860"/>
      <c r="BCO161" s="860"/>
      <c r="BCP161" s="860"/>
      <c r="BCQ161" s="860"/>
      <c r="BCR161" s="860"/>
      <c r="BCS161" s="860"/>
      <c r="BCT161" s="860"/>
      <c r="BCU161" s="860"/>
      <c r="BCV161" s="860"/>
      <c r="BCW161" s="860"/>
      <c r="BCX161" s="860"/>
      <c r="BCY161" s="860"/>
      <c r="BCZ161" s="860"/>
      <c r="BDA161" s="860"/>
      <c r="BDB161" s="860"/>
      <c r="BDC161" s="860"/>
      <c r="BDD161" s="860"/>
      <c r="BDE161" s="860"/>
      <c r="BDF161" s="860"/>
      <c r="BDG161" s="860"/>
      <c r="BDH161" s="860"/>
      <c r="BDI161" s="860"/>
      <c r="BDJ161" s="860"/>
      <c r="BDK161" s="860"/>
      <c r="BDL161" s="860"/>
      <c r="BDM161" s="860"/>
      <c r="BDN161" s="860"/>
      <c r="BDO161" s="860"/>
      <c r="BDP161" s="860"/>
      <c r="BDQ161" s="860"/>
      <c r="BDR161" s="860"/>
      <c r="BDS161" s="860"/>
      <c r="BDT161" s="860"/>
      <c r="BDU161" s="860"/>
      <c r="BDV161" s="860"/>
      <c r="BDW161" s="860"/>
      <c r="BDX161" s="860"/>
      <c r="BDY161" s="860"/>
      <c r="BDZ161" s="860"/>
      <c r="BEA161" s="860"/>
      <c r="BEB161" s="860"/>
      <c r="BEC161" s="860"/>
      <c r="BED161" s="860"/>
      <c r="BEE161" s="860"/>
      <c r="BEF161" s="860"/>
      <c r="BEG161" s="860"/>
      <c r="BEH161" s="860"/>
      <c r="BEI161" s="860"/>
      <c r="BEJ161" s="860"/>
      <c r="BEK161" s="860"/>
      <c r="BEL161" s="860"/>
      <c r="BEM161" s="860"/>
      <c r="BEN161" s="860"/>
      <c r="BEO161" s="860"/>
      <c r="BEP161" s="860"/>
      <c r="BEQ161" s="860"/>
      <c r="BER161" s="860"/>
      <c r="BES161" s="860"/>
      <c r="BET161" s="860"/>
      <c r="BEU161" s="860"/>
      <c r="BEV161" s="860"/>
      <c r="BEW161" s="860"/>
      <c r="BEX161" s="860"/>
      <c r="BEY161" s="860"/>
      <c r="BEZ161" s="860"/>
      <c r="BFA161" s="860"/>
      <c r="BFB161" s="860"/>
      <c r="BFC161" s="860"/>
      <c r="BFD161" s="860"/>
      <c r="BFE161" s="860"/>
      <c r="BFF161" s="860"/>
      <c r="BFG161" s="860"/>
      <c r="BFH161" s="860"/>
      <c r="BFI161" s="860"/>
      <c r="BFJ161" s="860"/>
      <c r="BFK161" s="860"/>
      <c r="BFL161" s="860"/>
      <c r="BFM161" s="860"/>
      <c r="BFN161" s="860"/>
      <c r="BFO161" s="860"/>
      <c r="BFP161" s="860"/>
      <c r="BFQ161" s="860"/>
      <c r="BFR161" s="860"/>
      <c r="BFS161" s="860"/>
      <c r="BFT161" s="860"/>
      <c r="BFU161" s="860"/>
      <c r="BFV161" s="860"/>
      <c r="BFW161" s="860"/>
      <c r="BFX161" s="860"/>
      <c r="BFY161" s="860"/>
      <c r="BFZ161" s="860"/>
      <c r="BGA161" s="860"/>
      <c r="BGB161" s="860"/>
      <c r="BGC161" s="860"/>
      <c r="BGD161" s="860"/>
      <c r="BGE161" s="860"/>
      <c r="BGF161" s="860"/>
      <c r="BGG161" s="860"/>
      <c r="BGH161" s="860"/>
      <c r="BGI161" s="860"/>
      <c r="BGJ161" s="860"/>
      <c r="BGK161" s="860"/>
      <c r="BGL161" s="860"/>
      <c r="BGM161" s="860"/>
      <c r="BGN161" s="860"/>
      <c r="BGO161" s="860"/>
      <c r="BGP161" s="860"/>
      <c r="BGQ161" s="860"/>
      <c r="BGR161" s="860"/>
      <c r="BGS161" s="860"/>
      <c r="BGT161" s="860"/>
      <c r="BGU161" s="860"/>
      <c r="BGV161" s="860"/>
      <c r="BGW161" s="860"/>
      <c r="BGX161" s="860"/>
      <c r="BGY161" s="860"/>
      <c r="BGZ161" s="860"/>
      <c r="BHA161" s="860"/>
      <c r="BHB161" s="860"/>
      <c r="BHC161" s="860"/>
      <c r="BHD161" s="860"/>
      <c r="BHE161" s="860"/>
      <c r="BHF161" s="860"/>
      <c r="BHG161" s="860"/>
      <c r="BHH161" s="860"/>
      <c r="BHI161" s="860"/>
      <c r="BHJ161" s="860"/>
      <c r="BHK161" s="860"/>
      <c r="BHL161" s="860"/>
      <c r="BHM161" s="860"/>
      <c r="BHN161" s="860"/>
      <c r="BHO161" s="860"/>
      <c r="BHP161" s="860"/>
      <c r="BHQ161" s="860"/>
      <c r="BHR161" s="860"/>
      <c r="BHS161" s="860"/>
      <c r="BHT161" s="860"/>
      <c r="BHU161" s="860"/>
      <c r="BHV161" s="860"/>
      <c r="BHW161" s="860"/>
      <c r="BHX161" s="860"/>
      <c r="BHY161" s="860"/>
      <c r="BHZ161" s="860"/>
      <c r="BIA161" s="860"/>
      <c r="BIB161" s="860"/>
      <c r="BIC161" s="860"/>
      <c r="BID161" s="860"/>
      <c r="BIE161" s="860"/>
      <c r="BIF161" s="860"/>
      <c r="BIG161" s="860"/>
      <c r="BIH161" s="860"/>
      <c r="BII161" s="860"/>
      <c r="BIJ161" s="860"/>
      <c r="BIK161" s="860"/>
      <c r="BIL161" s="860"/>
      <c r="BIM161" s="860"/>
      <c r="BIN161" s="860"/>
      <c r="BIO161" s="860"/>
      <c r="BIP161" s="860"/>
      <c r="BIQ161" s="860"/>
      <c r="BIR161" s="860"/>
      <c r="BIS161" s="860"/>
      <c r="BIT161" s="860"/>
      <c r="BIU161" s="860"/>
      <c r="BIV161" s="860"/>
      <c r="BIW161" s="860"/>
      <c r="BIX161" s="860"/>
      <c r="BIY161" s="860"/>
      <c r="BIZ161" s="860"/>
      <c r="BJA161" s="860"/>
      <c r="BJB161" s="860"/>
      <c r="BJC161" s="860"/>
      <c r="BJD161" s="860"/>
      <c r="BJE161" s="860"/>
      <c r="BJF161" s="860"/>
      <c r="BJG161" s="860"/>
      <c r="BJH161" s="860"/>
      <c r="BJI161" s="860"/>
      <c r="BJJ161" s="860"/>
      <c r="BJK161" s="860"/>
      <c r="BJL161" s="860"/>
      <c r="BJM161" s="860"/>
      <c r="BJN161" s="860"/>
      <c r="BJO161" s="860"/>
      <c r="BJP161" s="860"/>
      <c r="BJQ161" s="860"/>
      <c r="BJR161" s="860"/>
      <c r="BJS161" s="860"/>
      <c r="BJT161" s="860"/>
      <c r="BJU161" s="860"/>
      <c r="BJV161" s="860"/>
      <c r="BJW161" s="860"/>
      <c r="BJX161" s="860"/>
      <c r="BJY161" s="860"/>
      <c r="BJZ161" s="860"/>
      <c r="BKA161" s="860"/>
      <c r="BKB161" s="860"/>
      <c r="BKC161" s="860"/>
      <c r="BKD161" s="860"/>
      <c r="BKE161" s="860"/>
      <c r="BKF161" s="860"/>
      <c r="BKG161" s="860"/>
      <c r="BKH161" s="860"/>
      <c r="BKI161" s="860"/>
      <c r="BKJ161" s="860"/>
      <c r="BKK161" s="860"/>
      <c r="BKL161" s="860"/>
      <c r="BKM161" s="860"/>
      <c r="BKN161" s="860"/>
      <c r="BKO161" s="860"/>
      <c r="BKP161" s="860"/>
      <c r="BKQ161" s="860"/>
      <c r="BKR161" s="860"/>
      <c r="BKS161" s="860"/>
      <c r="BKT161" s="860"/>
      <c r="BKU161" s="860"/>
      <c r="BKV161" s="860"/>
      <c r="BKW161" s="860"/>
      <c r="BKX161" s="860"/>
      <c r="BKY161" s="860"/>
      <c r="BKZ161" s="860"/>
      <c r="BLA161" s="860"/>
      <c r="BLB161" s="860"/>
      <c r="BLC161" s="860"/>
      <c r="BLD161" s="860"/>
      <c r="BLE161" s="860"/>
      <c r="BLF161" s="860"/>
      <c r="BLG161" s="860"/>
      <c r="BLH161" s="860"/>
      <c r="BLI161" s="860"/>
      <c r="BLJ161" s="860"/>
      <c r="BLK161" s="860"/>
      <c r="BLL161" s="860"/>
      <c r="BLM161" s="860"/>
      <c r="BLN161" s="860"/>
      <c r="BLO161" s="860"/>
      <c r="BLP161" s="860"/>
      <c r="BLQ161" s="860"/>
      <c r="BLR161" s="860"/>
      <c r="BLS161" s="860"/>
      <c r="BLT161" s="860"/>
      <c r="BLU161" s="860"/>
      <c r="BLV161" s="860"/>
      <c r="BLW161" s="860"/>
      <c r="BLX161" s="860"/>
      <c r="BLY161" s="860"/>
      <c r="BLZ161" s="860"/>
      <c r="BMA161" s="860"/>
      <c r="BMB161" s="860"/>
      <c r="BMC161" s="860"/>
      <c r="BMD161" s="860"/>
      <c r="BME161" s="860"/>
      <c r="BMF161" s="860"/>
      <c r="BMG161" s="860"/>
      <c r="BMH161" s="860"/>
      <c r="BMI161" s="860"/>
      <c r="BMJ161" s="860"/>
      <c r="BMK161" s="860"/>
      <c r="BML161" s="860"/>
      <c r="BMM161" s="860"/>
      <c r="BMN161" s="860"/>
      <c r="BMO161" s="860"/>
      <c r="BMP161" s="860"/>
      <c r="BMQ161" s="860"/>
      <c r="BMR161" s="860"/>
      <c r="BMS161" s="860"/>
      <c r="BMT161" s="860"/>
      <c r="BMU161" s="860"/>
      <c r="BMV161" s="860"/>
      <c r="BMW161" s="860"/>
      <c r="BMX161" s="860"/>
      <c r="BMY161" s="860"/>
      <c r="BMZ161" s="860"/>
      <c r="BNA161" s="860"/>
      <c r="BNB161" s="860"/>
      <c r="BNC161" s="860"/>
      <c r="BND161" s="860"/>
      <c r="BNE161" s="860"/>
      <c r="BNF161" s="860"/>
      <c r="BNG161" s="860"/>
      <c r="BNH161" s="860"/>
      <c r="BNI161" s="860"/>
      <c r="BNJ161" s="860"/>
      <c r="BNK161" s="860"/>
      <c r="BNL161" s="860"/>
      <c r="BNM161" s="860"/>
      <c r="BNN161" s="860"/>
      <c r="BNO161" s="860"/>
      <c r="BNP161" s="860"/>
      <c r="BNQ161" s="860"/>
      <c r="BNR161" s="860"/>
      <c r="BNS161" s="860"/>
      <c r="BNT161" s="860"/>
      <c r="BNU161" s="860"/>
      <c r="BNV161" s="860"/>
      <c r="BNW161" s="860"/>
      <c r="BNX161" s="860"/>
      <c r="BNY161" s="860"/>
      <c r="BNZ161" s="860"/>
      <c r="BOA161" s="860"/>
      <c r="BOB161" s="860"/>
      <c r="BOC161" s="860"/>
      <c r="BOD161" s="860"/>
      <c r="BOE161" s="860"/>
      <c r="BOF161" s="860"/>
      <c r="BOG161" s="860"/>
      <c r="BOH161" s="860"/>
      <c r="BOI161" s="860"/>
      <c r="BOJ161" s="860"/>
      <c r="BOK161" s="860"/>
      <c r="BOL161" s="860"/>
      <c r="BOM161" s="860"/>
      <c r="BON161" s="860"/>
      <c r="BOO161" s="860"/>
      <c r="BOP161" s="860"/>
      <c r="BOQ161" s="860"/>
      <c r="BOR161" s="860"/>
      <c r="BOS161" s="860"/>
      <c r="BOT161" s="860"/>
      <c r="BOU161" s="860"/>
      <c r="BOV161" s="860"/>
      <c r="BOW161" s="860"/>
      <c r="BOX161" s="860"/>
      <c r="BOY161" s="860"/>
      <c r="BOZ161" s="860"/>
      <c r="BPA161" s="860"/>
      <c r="BPB161" s="860"/>
      <c r="BPC161" s="860"/>
      <c r="BPD161" s="860"/>
      <c r="BPE161" s="860"/>
      <c r="BPF161" s="860"/>
      <c r="BPG161" s="860"/>
      <c r="BPH161" s="860"/>
      <c r="BPI161" s="860"/>
      <c r="BPJ161" s="860"/>
      <c r="BPK161" s="860"/>
      <c r="BPL161" s="860"/>
      <c r="BPM161" s="860"/>
      <c r="BPN161" s="860"/>
      <c r="BPO161" s="860"/>
      <c r="BPP161" s="860"/>
      <c r="BPQ161" s="860"/>
      <c r="BPR161" s="860"/>
      <c r="BPS161" s="860"/>
      <c r="BPT161" s="860"/>
      <c r="BPU161" s="860"/>
      <c r="BPV161" s="860"/>
      <c r="BPW161" s="860"/>
      <c r="BPX161" s="860"/>
      <c r="BPY161" s="860"/>
      <c r="BPZ161" s="860"/>
      <c r="BQA161" s="860"/>
      <c r="BQB161" s="860"/>
      <c r="BQC161" s="860"/>
      <c r="BQD161" s="860"/>
      <c r="BQE161" s="860"/>
      <c r="BQF161" s="860"/>
      <c r="BQG161" s="860"/>
      <c r="BQH161" s="860"/>
      <c r="BQI161" s="860"/>
      <c r="BQJ161" s="860"/>
      <c r="BQK161" s="860"/>
      <c r="BQL161" s="860"/>
      <c r="BQM161" s="860"/>
      <c r="BQN161" s="860"/>
      <c r="BQO161" s="860"/>
      <c r="BQP161" s="860"/>
      <c r="BQQ161" s="860"/>
      <c r="BQR161" s="860"/>
      <c r="BQS161" s="860"/>
      <c r="BQT161" s="860"/>
      <c r="BQU161" s="860"/>
      <c r="BQV161" s="860"/>
      <c r="BQW161" s="860"/>
      <c r="BQX161" s="860"/>
      <c r="BQY161" s="860"/>
      <c r="BQZ161" s="860"/>
      <c r="BRA161" s="860"/>
      <c r="BRB161" s="860"/>
      <c r="BRC161" s="860"/>
      <c r="BRD161" s="860"/>
      <c r="BRE161" s="860"/>
      <c r="BRF161" s="860"/>
      <c r="BRG161" s="860"/>
      <c r="BRH161" s="860"/>
      <c r="BRI161" s="860"/>
      <c r="BRJ161" s="860"/>
      <c r="BRK161" s="860"/>
      <c r="BRL161" s="860"/>
      <c r="BRM161" s="860"/>
      <c r="BRN161" s="860"/>
      <c r="BRO161" s="860"/>
      <c r="BRP161" s="860"/>
      <c r="BRQ161" s="860"/>
      <c r="BRR161" s="860"/>
      <c r="BRS161" s="860"/>
      <c r="BRT161" s="860"/>
      <c r="BRU161" s="860"/>
      <c r="BRV161" s="860"/>
      <c r="BRW161" s="860"/>
      <c r="BRX161" s="860"/>
      <c r="BRY161" s="860"/>
      <c r="BRZ161" s="860"/>
      <c r="BSA161" s="860"/>
      <c r="BSB161" s="860"/>
      <c r="BSC161" s="860"/>
      <c r="BSD161" s="860"/>
      <c r="BSE161" s="860"/>
      <c r="BSF161" s="860"/>
      <c r="BSG161" s="860"/>
      <c r="BSH161" s="860"/>
      <c r="BSI161" s="860"/>
      <c r="BSJ161" s="860"/>
      <c r="BSK161" s="860"/>
      <c r="BSL161" s="860"/>
      <c r="BSM161" s="860"/>
      <c r="BSN161" s="860"/>
      <c r="BSO161" s="860"/>
      <c r="BSP161" s="860"/>
      <c r="BSQ161" s="860"/>
      <c r="BSR161" s="860"/>
      <c r="BSS161" s="860"/>
      <c r="BST161" s="860"/>
      <c r="BSU161" s="860"/>
      <c r="BSV161" s="860"/>
      <c r="BSW161" s="860"/>
      <c r="BSX161" s="860"/>
      <c r="BSY161" s="860"/>
      <c r="BSZ161" s="860"/>
      <c r="BTA161" s="860"/>
      <c r="BTB161" s="860"/>
      <c r="BTC161" s="860"/>
      <c r="BTD161" s="860"/>
      <c r="BTE161" s="860"/>
      <c r="BTF161" s="860"/>
      <c r="BTG161" s="860"/>
      <c r="BTH161" s="860"/>
      <c r="BTI161" s="860"/>
      <c r="BTJ161" s="860"/>
      <c r="BTK161" s="860"/>
      <c r="BTL161" s="860"/>
      <c r="BTM161" s="860"/>
      <c r="BTN161" s="860"/>
      <c r="BTO161" s="860"/>
      <c r="BTP161" s="860"/>
      <c r="BTQ161" s="860"/>
      <c r="BTR161" s="860"/>
      <c r="BTS161" s="860"/>
      <c r="BTT161" s="860"/>
      <c r="BTU161" s="860"/>
      <c r="BTV161" s="860"/>
      <c r="BTW161" s="860"/>
      <c r="BTX161" s="860"/>
      <c r="BTY161" s="860"/>
      <c r="BTZ161" s="860"/>
      <c r="BUA161" s="860"/>
      <c r="BUB161" s="860"/>
      <c r="BUC161" s="860"/>
      <c r="BUD161" s="860"/>
      <c r="BUE161" s="860"/>
      <c r="BUF161" s="860"/>
      <c r="BUG161" s="860"/>
      <c r="BUH161" s="860"/>
      <c r="BUI161" s="860"/>
      <c r="BUJ161" s="860"/>
      <c r="BUK161" s="860"/>
      <c r="BUL161" s="860"/>
      <c r="BUM161" s="860"/>
      <c r="BUN161" s="860"/>
      <c r="BUO161" s="860"/>
      <c r="BUP161" s="860"/>
      <c r="BUQ161" s="860"/>
      <c r="BUR161" s="860"/>
      <c r="BUS161" s="860"/>
      <c r="BUT161" s="860"/>
      <c r="BUU161" s="860"/>
      <c r="BUV161" s="860"/>
      <c r="BUW161" s="860"/>
      <c r="BUX161" s="860"/>
      <c r="BUY161" s="860"/>
      <c r="BUZ161" s="860"/>
      <c r="BVA161" s="860"/>
      <c r="BVB161" s="860"/>
      <c r="BVC161" s="860"/>
      <c r="BVD161" s="860"/>
      <c r="BVE161" s="860"/>
      <c r="BVF161" s="860"/>
      <c r="BVG161" s="860"/>
      <c r="BVH161" s="860"/>
      <c r="BVI161" s="860"/>
      <c r="BVJ161" s="860"/>
      <c r="BVK161" s="860"/>
      <c r="BVL161" s="860"/>
      <c r="BVM161" s="860"/>
      <c r="BVN161" s="860"/>
      <c r="BVO161" s="860"/>
      <c r="BVP161" s="860"/>
      <c r="BVQ161" s="860"/>
      <c r="BVR161" s="860"/>
      <c r="BVS161" s="860"/>
      <c r="BVT161" s="860"/>
      <c r="BVU161" s="860"/>
      <c r="BVV161" s="860"/>
      <c r="BVW161" s="860"/>
      <c r="BVX161" s="860"/>
      <c r="BVY161" s="860"/>
      <c r="BVZ161" s="860"/>
      <c r="BWA161" s="860"/>
      <c r="BWB161" s="860"/>
      <c r="BWC161" s="860"/>
      <c r="BWD161" s="860"/>
      <c r="BWE161" s="860"/>
      <c r="BWF161" s="860"/>
      <c r="BWG161" s="860"/>
      <c r="BWH161" s="860"/>
      <c r="BWI161" s="860"/>
      <c r="BWJ161" s="860"/>
      <c r="BWK161" s="860"/>
      <c r="BWL161" s="860"/>
      <c r="BWM161" s="860"/>
      <c r="BWN161" s="860"/>
      <c r="BWO161" s="860"/>
      <c r="BWP161" s="860"/>
      <c r="BWQ161" s="860"/>
      <c r="BWR161" s="860"/>
      <c r="BWS161" s="860"/>
      <c r="BWT161" s="860"/>
      <c r="BWU161" s="860"/>
      <c r="BWV161" s="860"/>
      <c r="BWW161" s="860"/>
      <c r="BWX161" s="860"/>
      <c r="BWY161" s="860"/>
      <c r="BWZ161" s="860"/>
      <c r="BXA161" s="860"/>
      <c r="BXB161" s="860"/>
      <c r="BXC161" s="860"/>
      <c r="BXD161" s="860"/>
      <c r="BXE161" s="860"/>
      <c r="BXF161" s="860"/>
      <c r="BXG161" s="860"/>
      <c r="BXH161" s="860"/>
      <c r="BXI161" s="860"/>
      <c r="BXJ161" s="860"/>
      <c r="BXK161" s="860"/>
      <c r="BXL161" s="860"/>
      <c r="BXM161" s="860"/>
      <c r="BXN161" s="860"/>
      <c r="BXO161" s="860"/>
      <c r="BXP161" s="860"/>
      <c r="BXQ161" s="860"/>
      <c r="BXR161" s="860"/>
      <c r="BXS161" s="860"/>
      <c r="BXT161" s="860"/>
      <c r="BXU161" s="860"/>
      <c r="BXV161" s="860"/>
      <c r="BXW161" s="860"/>
      <c r="BXX161" s="860"/>
      <c r="BXY161" s="860"/>
      <c r="BXZ161" s="860"/>
      <c r="BYA161" s="860"/>
      <c r="BYB161" s="860"/>
      <c r="BYC161" s="860"/>
      <c r="BYD161" s="860"/>
      <c r="BYE161" s="860"/>
      <c r="BYF161" s="860"/>
      <c r="BYG161" s="860"/>
      <c r="BYH161" s="860"/>
      <c r="BYI161" s="860"/>
      <c r="BYJ161" s="860"/>
      <c r="BYK161" s="860"/>
      <c r="BYL161" s="860"/>
      <c r="BYM161" s="860"/>
      <c r="BYN161" s="860"/>
      <c r="BYO161" s="860"/>
      <c r="BYP161" s="860"/>
      <c r="BYQ161" s="860"/>
      <c r="BYR161" s="860"/>
      <c r="BYS161" s="860"/>
      <c r="BYT161" s="860"/>
      <c r="BYU161" s="860"/>
      <c r="BYV161" s="860"/>
      <c r="BYW161" s="860"/>
      <c r="BYX161" s="860"/>
      <c r="BYY161" s="860"/>
      <c r="BYZ161" s="860"/>
      <c r="BZA161" s="860"/>
      <c r="BZB161" s="860"/>
      <c r="BZC161" s="860"/>
      <c r="BZD161" s="860"/>
      <c r="BZE161" s="860"/>
      <c r="BZF161" s="860"/>
      <c r="BZG161" s="860"/>
      <c r="BZH161" s="860"/>
      <c r="BZI161" s="860"/>
      <c r="BZJ161" s="860"/>
      <c r="BZK161" s="860"/>
      <c r="BZL161" s="860"/>
      <c r="BZM161" s="860"/>
      <c r="BZN161" s="860"/>
      <c r="BZO161" s="860"/>
      <c r="BZP161" s="860"/>
      <c r="BZQ161" s="860"/>
      <c r="BZR161" s="860"/>
      <c r="BZS161" s="860"/>
      <c r="BZT161" s="860"/>
      <c r="BZU161" s="860"/>
      <c r="BZV161" s="860"/>
      <c r="BZW161" s="860"/>
      <c r="BZX161" s="860"/>
      <c r="BZY161" s="860"/>
      <c r="BZZ161" s="860"/>
      <c r="CAA161" s="860"/>
      <c r="CAB161" s="860"/>
      <c r="CAC161" s="860"/>
      <c r="CAD161" s="860"/>
      <c r="CAE161" s="860"/>
      <c r="CAF161" s="860"/>
      <c r="CAG161" s="860"/>
      <c r="CAH161" s="860"/>
      <c r="CAI161" s="860"/>
      <c r="CAJ161" s="860"/>
      <c r="CAK161" s="860"/>
      <c r="CAL161" s="860"/>
      <c r="CAM161" s="860"/>
      <c r="CAN161" s="860"/>
      <c r="CAO161" s="860"/>
      <c r="CAP161" s="860"/>
      <c r="CAQ161" s="860"/>
      <c r="CAR161" s="860"/>
      <c r="CAS161" s="860"/>
      <c r="CAT161" s="860"/>
      <c r="CAU161" s="860"/>
      <c r="CAV161" s="860"/>
      <c r="CAW161" s="860"/>
      <c r="CAX161" s="860"/>
      <c r="CAY161" s="860"/>
      <c r="CAZ161" s="860"/>
      <c r="CBA161" s="860"/>
      <c r="CBB161" s="860"/>
      <c r="CBC161" s="860"/>
      <c r="CBD161" s="860"/>
      <c r="CBE161" s="860"/>
      <c r="CBF161" s="860"/>
      <c r="CBG161" s="860"/>
      <c r="CBH161" s="860"/>
      <c r="CBI161" s="860"/>
      <c r="CBJ161" s="860"/>
      <c r="CBK161" s="860"/>
      <c r="CBL161" s="860"/>
      <c r="CBM161" s="860"/>
      <c r="CBN161" s="860"/>
      <c r="CBO161" s="860"/>
      <c r="CBP161" s="860"/>
      <c r="CBQ161" s="860"/>
      <c r="CBR161" s="860"/>
      <c r="CBS161" s="860"/>
      <c r="CBT161" s="860"/>
      <c r="CBU161" s="860"/>
      <c r="CBV161" s="860"/>
      <c r="CBW161" s="860"/>
      <c r="CBX161" s="860"/>
      <c r="CBY161" s="860"/>
      <c r="CBZ161" s="860"/>
      <c r="CCA161" s="860"/>
      <c r="CCB161" s="860"/>
      <c r="CCC161" s="860"/>
      <c r="CCD161" s="860"/>
      <c r="CCE161" s="860"/>
      <c r="CCF161" s="860"/>
      <c r="CCG161" s="860"/>
      <c r="CCH161" s="860"/>
      <c r="CCI161" s="860"/>
      <c r="CCJ161" s="860"/>
      <c r="CCK161" s="860"/>
      <c r="CCL161" s="860"/>
      <c r="CCM161" s="860"/>
      <c r="CCN161" s="860"/>
      <c r="CCO161" s="860"/>
      <c r="CCP161" s="860"/>
      <c r="CCQ161" s="860"/>
      <c r="CCR161" s="860"/>
      <c r="CCS161" s="860"/>
      <c r="CCT161" s="860"/>
      <c r="CCU161" s="860"/>
      <c r="CCV161" s="860"/>
      <c r="CCW161" s="860"/>
      <c r="CCX161" s="860"/>
      <c r="CCY161" s="860"/>
      <c r="CCZ161" s="860"/>
      <c r="CDA161" s="860"/>
      <c r="CDB161" s="860"/>
      <c r="CDC161" s="860"/>
      <c r="CDD161" s="860"/>
      <c r="CDE161" s="860"/>
      <c r="CDF161" s="860"/>
      <c r="CDG161" s="860"/>
      <c r="CDH161" s="860"/>
      <c r="CDI161" s="860"/>
      <c r="CDJ161" s="860"/>
      <c r="CDK161" s="860"/>
      <c r="CDL161" s="860"/>
      <c r="CDM161" s="860"/>
      <c r="CDN161" s="860"/>
      <c r="CDO161" s="860"/>
      <c r="CDP161" s="860"/>
      <c r="CDQ161" s="860"/>
      <c r="CDR161" s="860"/>
      <c r="CDS161" s="860"/>
      <c r="CDT161" s="860"/>
      <c r="CDU161" s="860"/>
      <c r="CDV161" s="860"/>
      <c r="CDW161" s="860"/>
      <c r="CDX161" s="860"/>
      <c r="CDY161" s="860"/>
      <c r="CDZ161" s="860"/>
      <c r="CEA161" s="860"/>
      <c r="CEB161" s="860"/>
      <c r="CEC161" s="860"/>
      <c r="CED161" s="860"/>
      <c r="CEE161" s="860"/>
      <c r="CEF161" s="860"/>
      <c r="CEG161" s="860"/>
      <c r="CEH161" s="860"/>
      <c r="CEI161" s="860"/>
      <c r="CEJ161" s="860"/>
      <c r="CEK161" s="860"/>
      <c r="CEL161" s="860"/>
      <c r="CEM161" s="860"/>
      <c r="CEN161" s="860"/>
      <c r="CEO161" s="860"/>
      <c r="CEP161" s="860"/>
      <c r="CEQ161" s="860"/>
      <c r="CER161" s="860"/>
      <c r="CES161" s="860"/>
      <c r="CET161" s="860"/>
      <c r="CEU161" s="860"/>
      <c r="CEV161" s="860"/>
      <c r="CEW161" s="860"/>
      <c r="CEX161" s="860"/>
      <c r="CEY161" s="860"/>
      <c r="CEZ161" s="860"/>
      <c r="CFA161" s="860"/>
      <c r="CFB161" s="860"/>
      <c r="CFC161" s="860"/>
      <c r="CFD161" s="860"/>
      <c r="CFE161" s="860"/>
      <c r="CFF161" s="860"/>
      <c r="CFG161" s="860"/>
      <c r="CFH161" s="860"/>
      <c r="CFI161" s="860"/>
      <c r="CFJ161" s="860"/>
      <c r="CFK161" s="860"/>
      <c r="CFL161" s="860"/>
      <c r="CFM161" s="860"/>
      <c r="CFN161" s="860"/>
      <c r="CFO161" s="860"/>
      <c r="CFP161" s="860"/>
      <c r="CFQ161" s="860"/>
      <c r="CFR161" s="860"/>
      <c r="CFS161" s="860"/>
      <c r="CFT161" s="860"/>
      <c r="CFU161" s="860"/>
      <c r="CFV161" s="860"/>
      <c r="CFW161" s="860"/>
      <c r="CFX161" s="860"/>
      <c r="CFY161" s="860"/>
      <c r="CFZ161" s="860"/>
      <c r="CGA161" s="860"/>
      <c r="CGB161" s="860"/>
      <c r="CGC161" s="860"/>
      <c r="CGD161" s="860"/>
      <c r="CGE161" s="860"/>
      <c r="CGF161" s="860"/>
      <c r="CGG161" s="860"/>
      <c r="CGH161" s="860"/>
      <c r="CGI161" s="860"/>
      <c r="CGJ161" s="860"/>
      <c r="CGK161" s="860"/>
      <c r="CGL161" s="860"/>
      <c r="CGM161" s="860"/>
      <c r="CGN161" s="860"/>
      <c r="CGO161" s="860"/>
      <c r="CGP161" s="860"/>
      <c r="CGQ161" s="860"/>
      <c r="CGR161" s="860"/>
      <c r="CGS161" s="860"/>
      <c r="CGT161" s="860"/>
      <c r="CGU161" s="860"/>
      <c r="CGV161" s="860"/>
      <c r="CGW161" s="860"/>
      <c r="CGX161" s="860"/>
      <c r="CGY161" s="860"/>
      <c r="CGZ161" s="860"/>
      <c r="CHA161" s="860"/>
      <c r="CHB161" s="860"/>
      <c r="CHC161" s="860"/>
      <c r="CHD161" s="860"/>
      <c r="CHE161" s="860"/>
      <c r="CHF161" s="860"/>
      <c r="CHG161" s="860"/>
      <c r="CHH161" s="860"/>
      <c r="CHI161" s="860"/>
      <c r="CHJ161" s="860"/>
      <c r="CHK161" s="860"/>
      <c r="CHL161" s="860"/>
      <c r="CHM161" s="860"/>
      <c r="CHN161" s="860"/>
      <c r="CHO161" s="860"/>
      <c r="CHP161" s="860"/>
      <c r="CHQ161" s="860"/>
      <c r="CHR161" s="860"/>
      <c r="CHS161" s="860"/>
      <c r="CHT161" s="860"/>
      <c r="CHU161" s="860"/>
      <c r="CHV161" s="860"/>
      <c r="CHW161" s="860"/>
      <c r="CHX161" s="860"/>
      <c r="CHY161" s="860"/>
      <c r="CHZ161" s="860"/>
      <c r="CIA161" s="860"/>
      <c r="CIB161" s="860"/>
      <c r="CIC161" s="860"/>
      <c r="CID161" s="860"/>
      <c r="CIE161" s="860"/>
      <c r="CIF161" s="860"/>
      <c r="CIG161" s="860"/>
      <c r="CIH161" s="860"/>
      <c r="CII161" s="860"/>
      <c r="CIJ161" s="860"/>
      <c r="CIK161" s="860"/>
      <c r="CIL161" s="860"/>
      <c r="CIM161" s="860"/>
      <c r="CIN161" s="860"/>
      <c r="CIO161" s="860"/>
      <c r="CIP161" s="860"/>
      <c r="CIQ161" s="860"/>
      <c r="CIR161" s="860"/>
      <c r="CIS161" s="860"/>
      <c r="CIT161" s="860"/>
      <c r="CIU161" s="860"/>
      <c r="CIV161" s="860"/>
      <c r="CIW161" s="860"/>
      <c r="CIX161" s="860"/>
      <c r="CIY161" s="860"/>
      <c r="CIZ161" s="860"/>
      <c r="CJA161" s="860"/>
      <c r="CJB161" s="860"/>
      <c r="CJC161" s="860"/>
      <c r="CJD161" s="860"/>
      <c r="CJE161" s="860"/>
      <c r="CJF161" s="860"/>
      <c r="CJG161" s="860"/>
      <c r="CJH161" s="860"/>
      <c r="CJI161" s="860"/>
      <c r="CJJ161" s="860"/>
      <c r="CJK161" s="860"/>
      <c r="CJL161" s="860"/>
      <c r="CJM161" s="860"/>
      <c r="CJN161" s="860"/>
      <c r="CJO161" s="860"/>
      <c r="CJP161" s="860"/>
      <c r="CJQ161" s="860"/>
      <c r="CJR161" s="860"/>
      <c r="CJS161" s="860"/>
      <c r="CJT161" s="860"/>
      <c r="CJU161" s="860"/>
      <c r="CJV161" s="860"/>
      <c r="CJW161" s="860"/>
      <c r="CJX161" s="860"/>
      <c r="CJY161" s="860"/>
      <c r="CJZ161" s="860"/>
      <c r="CKA161" s="860"/>
      <c r="CKB161" s="860"/>
      <c r="CKC161" s="860"/>
      <c r="CKD161" s="860"/>
      <c r="CKE161" s="860"/>
      <c r="CKF161" s="860"/>
      <c r="CKG161" s="860"/>
      <c r="CKH161" s="860"/>
      <c r="CKI161" s="860"/>
      <c r="CKJ161" s="860"/>
      <c r="CKK161" s="860"/>
      <c r="CKL161" s="860"/>
      <c r="CKM161" s="860"/>
      <c r="CKN161" s="860"/>
      <c r="CKO161" s="860"/>
      <c r="CKP161" s="860"/>
      <c r="CKQ161" s="860"/>
      <c r="CKR161" s="860"/>
      <c r="CKS161" s="860"/>
      <c r="CKT161" s="860"/>
      <c r="CKU161" s="860"/>
      <c r="CKV161" s="860"/>
      <c r="CKW161" s="860"/>
      <c r="CKX161" s="860"/>
      <c r="CKY161" s="860"/>
      <c r="CKZ161" s="860"/>
      <c r="CLA161" s="860"/>
      <c r="CLB161" s="860"/>
      <c r="CLC161" s="860"/>
      <c r="CLD161" s="860"/>
      <c r="CLE161" s="860"/>
      <c r="CLF161" s="860"/>
      <c r="CLG161" s="860"/>
      <c r="CLH161" s="860"/>
      <c r="CLI161" s="860"/>
      <c r="CLJ161" s="860"/>
      <c r="CLK161" s="860"/>
      <c r="CLL161" s="860"/>
      <c r="CLM161" s="860"/>
      <c r="CLN161" s="860"/>
      <c r="CLO161" s="860"/>
      <c r="CLP161" s="860"/>
      <c r="CLQ161" s="860"/>
      <c r="CLR161" s="860"/>
      <c r="CLS161" s="860"/>
      <c r="CLT161" s="860"/>
      <c r="CLU161" s="860"/>
      <c r="CLV161" s="860"/>
      <c r="CLW161" s="860"/>
      <c r="CLX161" s="860"/>
      <c r="CLY161" s="860"/>
      <c r="CLZ161" s="860"/>
      <c r="CMA161" s="860"/>
      <c r="CMB161" s="860"/>
      <c r="CMC161" s="860"/>
      <c r="CMD161" s="860"/>
      <c r="CME161" s="860"/>
      <c r="CMF161" s="860"/>
      <c r="CMG161" s="860"/>
      <c r="CMH161" s="860"/>
      <c r="CMI161" s="860"/>
      <c r="CMJ161" s="860"/>
      <c r="CMK161" s="860"/>
      <c r="CML161" s="860"/>
      <c r="CMM161" s="860"/>
      <c r="CMN161" s="860"/>
      <c r="CMO161" s="860"/>
      <c r="CMP161" s="860"/>
      <c r="CMQ161" s="860"/>
      <c r="CMR161" s="860"/>
      <c r="CMS161" s="860"/>
      <c r="CMT161" s="860"/>
      <c r="CMU161" s="860"/>
      <c r="CMV161" s="860"/>
      <c r="CMW161" s="860"/>
      <c r="CMX161" s="860"/>
      <c r="CMY161" s="860"/>
      <c r="CMZ161" s="860"/>
      <c r="CNA161" s="860"/>
      <c r="CNB161" s="860"/>
      <c r="CNC161" s="860"/>
      <c r="CND161" s="860"/>
      <c r="CNE161" s="860"/>
      <c r="CNF161" s="860"/>
      <c r="CNG161" s="860"/>
      <c r="CNH161" s="860"/>
      <c r="CNI161" s="860"/>
      <c r="CNJ161" s="860"/>
      <c r="CNK161" s="860"/>
      <c r="CNL161" s="860"/>
      <c r="CNM161" s="860"/>
      <c r="CNN161" s="860"/>
      <c r="CNO161" s="860"/>
      <c r="CNP161" s="860"/>
      <c r="CNQ161" s="860"/>
      <c r="CNR161" s="860"/>
      <c r="CNS161" s="860"/>
      <c r="CNT161" s="860"/>
      <c r="CNU161" s="860"/>
      <c r="CNV161" s="860"/>
      <c r="CNW161" s="860"/>
      <c r="CNX161" s="860"/>
      <c r="CNY161" s="860"/>
      <c r="CNZ161" s="860"/>
      <c r="COA161" s="860"/>
      <c r="COB161" s="860"/>
      <c r="COC161" s="860"/>
      <c r="COD161" s="860"/>
      <c r="COE161" s="860"/>
      <c r="COF161" s="860"/>
      <c r="COG161" s="860"/>
      <c r="COH161" s="860"/>
      <c r="COI161" s="860"/>
      <c r="COJ161" s="860"/>
      <c r="COK161" s="860"/>
      <c r="COL161" s="860"/>
      <c r="COM161" s="860"/>
      <c r="CON161" s="860"/>
      <c r="COO161" s="860"/>
      <c r="COP161" s="860"/>
      <c r="COQ161" s="860"/>
      <c r="COR161" s="860"/>
      <c r="COS161" s="860"/>
      <c r="COT161" s="860"/>
      <c r="COU161" s="860"/>
      <c r="COV161" s="860"/>
      <c r="COW161" s="860"/>
      <c r="COX161" s="860"/>
      <c r="COY161" s="860"/>
      <c r="COZ161" s="860"/>
      <c r="CPA161" s="860"/>
      <c r="CPB161" s="860"/>
      <c r="CPC161" s="860"/>
      <c r="CPD161" s="860"/>
      <c r="CPE161" s="860"/>
      <c r="CPF161" s="860"/>
      <c r="CPG161" s="860"/>
      <c r="CPH161" s="860"/>
      <c r="CPI161" s="860"/>
      <c r="CPJ161" s="860"/>
      <c r="CPK161" s="860"/>
      <c r="CPL161" s="860"/>
      <c r="CPM161" s="860"/>
      <c r="CPN161" s="860"/>
      <c r="CPO161" s="860"/>
      <c r="CPP161" s="860"/>
      <c r="CPQ161" s="860"/>
      <c r="CPR161" s="860"/>
      <c r="CPS161" s="860"/>
      <c r="CPT161" s="860"/>
      <c r="CPU161" s="860"/>
      <c r="CPV161" s="860"/>
      <c r="CPW161" s="860"/>
      <c r="CPX161" s="860"/>
      <c r="CPY161" s="860"/>
      <c r="CPZ161" s="860"/>
      <c r="CQA161" s="860"/>
      <c r="CQB161" s="860"/>
      <c r="CQC161" s="860"/>
      <c r="CQD161" s="860"/>
      <c r="CQE161" s="860"/>
      <c r="CQF161" s="860"/>
      <c r="CQG161" s="860"/>
      <c r="CQH161" s="860"/>
      <c r="CQI161" s="860"/>
      <c r="CQJ161" s="860"/>
      <c r="CQK161" s="860"/>
      <c r="CQL161" s="860"/>
      <c r="CQM161" s="860"/>
      <c r="CQN161" s="860"/>
      <c r="CQO161" s="860"/>
      <c r="CQP161" s="860"/>
      <c r="CQQ161" s="860"/>
      <c r="CQR161" s="860"/>
      <c r="CQS161" s="860"/>
      <c r="CQT161" s="860"/>
      <c r="CQU161" s="860"/>
      <c r="CQV161" s="860"/>
      <c r="CQW161" s="860"/>
      <c r="CQX161" s="860"/>
      <c r="CQY161" s="860"/>
      <c r="CQZ161" s="860"/>
      <c r="CRA161" s="860"/>
      <c r="CRB161" s="860"/>
      <c r="CRC161" s="860"/>
      <c r="CRD161" s="860"/>
      <c r="CRE161" s="860"/>
      <c r="CRF161" s="860"/>
      <c r="CRG161" s="860"/>
      <c r="CRH161" s="860"/>
      <c r="CRI161" s="860"/>
      <c r="CRJ161" s="860"/>
      <c r="CRK161" s="860"/>
      <c r="CRL161" s="860"/>
      <c r="CRM161" s="860"/>
      <c r="CRN161" s="860"/>
      <c r="CRO161" s="860"/>
      <c r="CRP161" s="860"/>
      <c r="CRQ161" s="860"/>
      <c r="CRR161" s="860"/>
      <c r="CRS161" s="860"/>
      <c r="CRT161" s="860"/>
      <c r="CRU161" s="860"/>
      <c r="CRV161" s="860"/>
      <c r="CRW161" s="860"/>
      <c r="CRX161" s="860"/>
      <c r="CRY161" s="860"/>
      <c r="CRZ161" s="860"/>
      <c r="CSA161" s="860"/>
      <c r="CSB161" s="860"/>
      <c r="CSC161" s="860"/>
      <c r="CSD161" s="860"/>
      <c r="CSE161" s="860"/>
      <c r="CSF161" s="860"/>
      <c r="CSG161" s="860"/>
      <c r="CSH161" s="860"/>
      <c r="CSI161" s="860"/>
      <c r="CSJ161" s="860"/>
      <c r="CSK161" s="860"/>
      <c r="CSL161" s="860"/>
      <c r="CSM161" s="860"/>
      <c r="CSN161" s="860"/>
      <c r="CSO161" s="860"/>
      <c r="CSP161" s="860"/>
      <c r="CSQ161" s="860"/>
      <c r="CSR161" s="860"/>
      <c r="CSS161" s="860"/>
      <c r="CST161" s="860"/>
      <c r="CSU161" s="860"/>
      <c r="CSV161" s="860"/>
      <c r="CSW161" s="860"/>
      <c r="CSX161" s="860"/>
      <c r="CSY161" s="860"/>
      <c r="CSZ161" s="860"/>
      <c r="CTA161" s="860"/>
      <c r="CTB161" s="860"/>
      <c r="CTC161" s="860"/>
      <c r="CTD161" s="860"/>
      <c r="CTE161" s="860"/>
      <c r="CTF161" s="860"/>
      <c r="CTG161" s="860"/>
      <c r="CTH161" s="860"/>
      <c r="CTI161" s="860"/>
      <c r="CTJ161" s="860"/>
      <c r="CTK161" s="860"/>
      <c r="CTL161" s="860"/>
      <c r="CTM161" s="860"/>
      <c r="CTN161" s="860"/>
      <c r="CTO161" s="860"/>
      <c r="CTP161" s="860"/>
      <c r="CTQ161" s="860"/>
      <c r="CTR161" s="860"/>
      <c r="CTS161" s="860"/>
      <c r="CTT161" s="860"/>
      <c r="CTU161" s="860"/>
      <c r="CTV161" s="860"/>
      <c r="CTW161" s="860"/>
      <c r="CTX161" s="860"/>
      <c r="CTY161" s="860"/>
      <c r="CTZ161" s="860"/>
      <c r="CUA161" s="860"/>
      <c r="CUB161" s="860"/>
      <c r="CUC161" s="860"/>
      <c r="CUD161" s="860"/>
      <c r="CUE161" s="860"/>
      <c r="CUF161" s="860"/>
      <c r="CUG161" s="860"/>
      <c r="CUH161" s="860"/>
      <c r="CUI161" s="860"/>
      <c r="CUJ161" s="860"/>
      <c r="CUK161" s="860"/>
      <c r="CUL161" s="860"/>
      <c r="CUM161" s="860"/>
      <c r="CUN161" s="860"/>
      <c r="CUO161" s="860"/>
      <c r="CUP161" s="860"/>
      <c r="CUQ161" s="860"/>
      <c r="CUR161" s="860"/>
      <c r="CUS161" s="860"/>
      <c r="CUT161" s="860"/>
      <c r="CUU161" s="860"/>
      <c r="CUV161" s="860"/>
      <c r="CUW161" s="860"/>
      <c r="CUX161" s="860"/>
      <c r="CUY161" s="860"/>
      <c r="CUZ161" s="860"/>
      <c r="CVA161" s="860"/>
      <c r="CVB161" s="860"/>
      <c r="CVC161" s="860"/>
      <c r="CVD161" s="860"/>
      <c r="CVE161" s="860"/>
      <c r="CVF161" s="860"/>
      <c r="CVG161" s="860"/>
      <c r="CVH161" s="860"/>
      <c r="CVI161" s="860"/>
      <c r="CVJ161" s="860"/>
      <c r="CVK161" s="860"/>
      <c r="CVL161" s="860"/>
      <c r="CVM161" s="860"/>
      <c r="CVN161" s="860"/>
      <c r="CVO161" s="860"/>
      <c r="CVP161" s="860"/>
      <c r="CVQ161" s="860"/>
      <c r="CVR161" s="860"/>
      <c r="CVS161" s="860"/>
      <c r="CVT161" s="860"/>
      <c r="CVU161" s="860"/>
      <c r="CVV161" s="860"/>
      <c r="CVW161" s="860"/>
      <c r="CVX161" s="860"/>
      <c r="CVY161" s="860"/>
      <c r="CVZ161" s="860"/>
      <c r="CWA161" s="860"/>
      <c r="CWB161" s="860"/>
      <c r="CWC161" s="860"/>
      <c r="CWD161" s="860"/>
      <c r="CWE161" s="860"/>
      <c r="CWF161" s="860"/>
      <c r="CWG161" s="860"/>
      <c r="CWH161" s="860"/>
      <c r="CWI161" s="860"/>
      <c r="CWJ161" s="860"/>
      <c r="CWK161" s="860"/>
      <c r="CWL161" s="860"/>
      <c r="CWM161" s="860"/>
      <c r="CWN161" s="860"/>
      <c r="CWO161" s="860"/>
      <c r="CWP161" s="860"/>
      <c r="CWQ161" s="860"/>
      <c r="CWR161" s="860"/>
      <c r="CWS161" s="860"/>
      <c r="CWT161" s="860"/>
      <c r="CWU161" s="860"/>
      <c r="CWV161" s="860"/>
      <c r="CWW161" s="860"/>
      <c r="CWX161" s="860"/>
      <c r="CWY161" s="860"/>
      <c r="CWZ161" s="860"/>
      <c r="CXA161" s="860"/>
      <c r="CXB161" s="860"/>
      <c r="CXC161" s="860"/>
      <c r="CXD161" s="860"/>
      <c r="CXE161" s="860"/>
      <c r="CXF161" s="860"/>
      <c r="CXG161" s="860"/>
      <c r="CXH161" s="860"/>
      <c r="CXI161" s="860"/>
      <c r="CXJ161" s="860"/>
      <c r="CXK161" s="860"/>
      <c r="CXL161" s="860"/>
      <c r="CXM161" s="860"/>
      <c r="CXN161" s="860"/>
      <c r="CXO161" s="860"/>
      <c r="CXP161" s="860"/>
      <c r="CXQ161" s="860"/>
      <c r="CXR161" s="860"/>
      <c r="CXS161" s="860"/>
      <c r="CXT161" s="860"/>
      <c r="CXU161" s="860"/>
      <c r="CXV161" s="860"/>
      <c r="CXW161" s="860"/>
      <c r="CXX161" s="860"/>
      <c r="CXY161" s="860"/>
      <c r="CXZ161" s="860"/>
      <c r="CYA161" s="860"/>
      <c r="CYB161" s="860"/>
      <c r="CYC161" s="860"/>
      <c r="CYD161" s="860"/>
      <c r="CYE161" s="860"/>
      <c r="CYF161" s="860"/>
      <c r="CYG161" s="860"/>
      <c r="CYH161" s="860"/>
      <c r="CYI161" s="860"/>
      <c r="CYJ161" s="860"/>
      <c r="CYK161" s="860"/>
      <c r="CYL161" s="860"/>
      <c r="CYM161" s="860"/>
      <c r="CYN161" s="860"/>
      <c r="CYO161" s="860"/>
      <c r="CYP161" s="860"/>
      <c r="CYQ161" s="860"/>
      <c r="CYR161" s="860"/>
      <c r="CYS161" s="860"/>
      <c r="CYT161" s="860"/>
      <c r="CYU161" s="860"/>
      <c r="CYV161" s="860"/>
      <c r="CYW161" s="860"/>
      <c r="CYX161" s="860"/>
      <c r="CYY161" s="860"/>
      <c r="CYZ161" s="860"/>
      <c r="CZA161" s="860"/>
      <c r="CZB161" s="860"/>
      <c r="CZC161" s="860"/>
      <c r="CZD161" s="860"/>
      <c r="CZE161" s="860"/>
      <c r="CZF161" s="860"/>
      <c r="CZG161" s="860"/>
      <c r="CZH161" s="860"/>
      <c r="CZI161" s="860"/>
      <c r="CZJ161" s="860"/>
      <c r="CZK161" s="860"/>
      <c r="CZL161" s="860"/>
      <c r="CZM161" s="860"/>
      <c r="CZN161" s="860"/>
      <c r="CZO161" s="860"/>
      <c r="CZP161" s="860"/>
      <c r="CZQ161" s="860"/>
      <c r="CZR161" s="860"/>
      <c r="CZS161" s="860"/>
      <c r="CZT161" s="860"/>
      <c r="CZU161" s="860"/>
      <c r="CZV161" s="860"/>
      <c r="CZW161" s="860"/>
      <c r="CZX161" s="860"/>
      <c r="CZY161" s="860"/>
      <c r="CZZ161" s="860"/>
      <c r="DAA161" s="860"/>
      <c r="DAB161" s="860"/>
      <c r="DAC161" s="860"/>
      <c r="DAD161" s="860"/>
      <c r="DAE161" s="860"/>
      <c r="DAF161" s="860"/>
      <c r="DAG161" s="860"/>
      <c r="DAH161" s="860"/>
      <c r="DAI161" s="860"/>
      <c r="DAJ161" s="860"/>
      <c r="DAK161" s="860"/>
      <c r="DAL161" s="860"/>
      <c r="DAM161" s="860"/>
      <c r="DAN161" s="860"/>
      <c r="DAO161" s="860"/>
      <c r="DAP161" s="860"/>
      <c r="DAQ161" s="860"/>
      <c r="DAR161" s="860"/>
      <c r="DAS161" s="860"/>
      <c r="DAT161" s="860"/>
      <c r="DAU161" s="860"/>
      <c r="DAV161" s="860"/>
      <c r="DAW161" s="860"/>
      <c r="DAX161" s="860"/>
      <c r="DAY161" s="860"/>
      <c r="DAZ161" s="860"/>
      <c r="DBA161" s="860"/>
      <c r="DBB161" s="860"/>
      <c r="DBC161" s="860"/>
      <c r="DBD161" s="860"/>
      <c r="DBE161" s="860"/>
      <c r="DBF161" s="860"/>
      <c r="DBG161" s="860"/>
      <c r="DBH161" s="860"/>
      <c r="DBI161" s="860"/>
      <c r="DBJ161" s="860"/>
      <c r="DBK161" s="860"/>
      <c r="DBL161" s="860"/>
      <c r="DBM161" s="860"/>
      <c r="DBN161" s="860"/>
      <c r="DBO161" s="860"/>
      <c r="DBP161" s="860"/>
      <c r="DBQ161" s="860"/>
      <c r="DBR161" s="860"/>
      <c r="DBS161" s="860"/>
      <c r="DBT161" s="860"/>
      <c r="DBU161" s="860"/>
      <c r="DBV161" s="860"/>
      <c r="DBW161" s="860"/>
      <c r="DBX161" s="860"/>
      <c r="DBY161" s="860"/>
      <c r="DBZ161" s="860"/>
      <c r="DCA161" s="860"/>
      <c r="DCB161" s="860"/>
      <c r="DCC161" s="860"/>
      <c r="DCD161" s="860"/>
      <c r="DCE161" s="860"/>
      <c r="DCF161" s="860"/>
      <c r="DCG161" s="860"/>
      <c r="DCH161" s="860"/>
      <c r="DCI161" s="860"/>
      <c r="DCJ161" s="860"/>
      <c r="DCK161" s="860"/>
      <c r="DCL161" s="860"/>
      <c r="DCM161" s="860"/>
      <c r="DCN161" s="860"/>
      <c r="DCO161" s="860"/>
      <c r="DCP161" s="860"/>
      <c r="DCQ161" s="860"/>
      <c r="DCR161" s="860"/>
      <c r="DCS161" s="860"/>
      <c r="DCT161" s="860"/>
      <c r="DCU161" s="860"/>
      <c r="DCV161" s="860"/>
      <c r="DCW161" s="860"/>
      <c r="DCX161" s="860"/>
      <c r="DCY161" s="860"/>
      <c r="DCZ161" s="860"/>
      <c r="DDA161" s="860"/>
      <c r="DDB161" s="860"/>
      <c r="DDC161" s="860"/>
      <c r="DDD161" s="860"/>
      <c r="DDE161" s="860"/>
      <c r="DDF161" s="860"/>
      <c r="DDG161" s="860"/>
      <c r="DDH161" s="860"/>
      <c r="DDI161" s="860"/>
      <c r="DDJ161" s="860"/>
      <c r="DDK161" s="860"/>
      <c r="DDL161" s="860"/>
      <c r="DDM161" s="860"/>
      <c r="DDN161" s="860"/>
      <c r="DDO161" s="860"/>
      <c r="DDP161" s="860"/>
      <c r="DDQ161" s="860"/>
      <c r="DDR161" s="860"/>
      <c r="DDS161" s="860"/>
      <c r="DDT161" s="860"/>
      <c r="DDU161" s="860"/>
      <c r="DDV161" s="860"/>
      <c r="DDW161" s="860"/>
      <c r="DDX161" s="860"/>
      <c r="DDY161" s="860"/>
      <c r="DDZ161" s="860"/>
      <c r="DEA161" s="860"/>
      <c r="DEB161" s="860"/>
      <c r="DEC161" s="860"/>
      <c r="DED161" s="860"/>
      <c r="DEE161" s="860"/>
      <c r="DEF161" s="860"/>
      <c r="DEG161" s="860"/>
      <c r="DEH161" s="860"/>
      <c r="DEI161" s="860"/>
      <c r="DEJ161" s="860"/>
      <c r="DEK161" s="860"/>
      <c r="DEL161" s="860"/>
      <c r="DEM161" s="860"/>
      <c r="DEN161" s="860"/>
      <c r="DEO161" s="860"/>
      <c r="DEP161" s="860"/>
      <c r="DEQ161" s="860"/>
      <c r="DER161" s="860"/>
      <c r="DES161" s="860"/>
      <c r="DET161" s="860"/>
      <c r="DEU161" s="860"/>
      <c r="DEV161" s="860"/>
      <c r="DEW161" s="860"/>
      <c r="DEX161" s="860"/>
      <c r="DEY161" s="860"/>
      <c r="DEZ161" s="860"/>
      <c r="DFA161" s="860"/>
      <c r="DFB161" s="860"/>
      <c r="DFC161" s="860"/>
      <c r="DFD161" s="860"/>
      <c r="DFE161" s="860"/>
      <c r="DFF161" s="860"/>
      <c r="DFG161" s="860"/>
      <c r="DFH161" s="860"/>
      <c r="DFI161" s="860"/>
      <c r="DFJ161" s="860"/>
      <c r="DFK161" s="860"/>
      <c r="DFL161" s="860"/>
      <c r="DFM161" s="860"/>
      <c r="DFN161" s="860"/>
      <c r="DFO161" s="860"/>
      <c r="DFP161" s="860"/>
      <c r="DFQ161" s="860"/>
      <c r="DFR161" s="860"/>
      <c r="DFS161" s="860"/>
      <c r="DFT161" s="860"/>
      <c r="DFU161" s="860"/>
      <c r="DFV161" s="860"/>
      <c r="DFW161" s="860"/>
      <c r="DFX161" s="860"/>
      <c r="DFY161" s="860"/>
      <c r="DFZ161" s="860"/>
      <c r="DGA161" s="860"/>
      <c r="DGB161" s="860"/>
      <c r="DGC161" s="860"/>
      <c r="DGD161" s="860"/>
      <c r="DGE161" s="860"/>
      <c r="DGF161" s="860"/>
      <c r="DGG161" s="860"/>
      <c r="DGH161" s="860"/>
      <c r="DGI161" s="860"/>
      <c r="DGJ161" s="860"/>
      <c r="DGK161" s="860"/>
      <c r="DGL161" s="860"/>
      <c r="DGM161" s="860"/>
      <c r="DGN161" s="860"/>
      <c r="DGO161" s="860"/>
      <c r="DGP161" s="860"/>
      <c r="DGQ161" s="860"/>
      <c r="DGR161" s="860"/>
      <c r="DGS161" s="860"/>
      <c r="DGT161" s="860"/>
      <c r="DGU161" s="860"/>
      <c r="DGV161" s="860"/>
      <c r="DGW161" s="860"/>
      <c r="DGX161" s="860"/>
      <c r="DGY161" s="860"/>
      <c r="DGZ161" s="860"/>
      <c r="DHA161" s="860"/>
      <c r="DHB161" s="860"/>
      <c r="DHC161" s="860"/>
      <c r="DHD161" s="860"/>
      <c r="DHE161" s="860"/>
      <c r="DHF161" s="860"/>
      <c r="DHG161" s="860"/>
      <c r="DHH161" s="860"/>
      <c r="DHI161" s="860"/>
      <c r="DHJ161" s="860"/>
      <c r="DHK161" s="860"/>
      <c r="DHL161" s="860"/>
      <c r="DHM161" s="860"/>
      <c r="DHN161" s="860"/>
      <c r="DHO161" s="860"/>
      <c r="DHP161" s="860"/>
      <c r="DHQ161" s="860"/>
      <c r="DHR161" s="860"/>
      <c r="DHS161" s="860"/>
      <c r="DHT161" s="860"/>
      <c r="DHU161" s="860"/>
      <c r="DHV161" s="860"/>
      <c r="DHW161" s="860"/>
      <c r="DHX161" s="860"/>
      <c r="DHY161" s="860"/>
      <c r="DHZ161" s="860"/>
      <c r="DIA161" s="860"/>
      <c r="DIB161" s="860"/>
      <c r="DIC161" s="860"/>
      <c r="DID161" s="860"/>
      <c r="DIE161" s="860"/>
      <c r="DIF161" s="860"/>
      <c r="DIG161" s="860"/>
      <c r="DIH161" s="860"/>
      <c r="DII161" s="860"/>
      <c r="DIJ161" s="860"/>
      <c r="DIK161" s="860"/>
      <c r="DIL161" s="860"/>
      <c r="DIM161" s="860"/>
      <c r="DIN161" s="860"/>
      <c r="DIO161" s="860"/>
      <c r="DIP161" s="860"/>
      <c r="DIQ161" s="860"/>
      <c r="DIR161" s="860"/>
      <c r="DIS161" s="860"/>
      <c r="DIT161" s="860"/>
      <c r="DIU161" s="860"/>
      <c r="DIV161" s="860"/>
      <c r="DIW161" s="860"/>
      <c r="DIX161" s="860"/>
      <c r="DIY161" s="860"/>
      <c r="DIZ161" s="860"/>
      <c r="DJA161" s="860"/>
      <c r="DJB161" s="860"/>
      <c r="DJC161" s="860"/>
      <c r="DJD161" s="860"/>
      <c r="DJE161" s="860"/>
      <c r="DJF161" s="860"/>
      <c r="DJG161" s="860"/>
      <c r="DJH161" s="860"/>
      <c r="DJI161" s="860"/>
      <c r="DJJ161" s="860"/>
      <c r="DJK161" s="860"/>
      <c r="DJL161" s="860"/>
      <c r="DJM161" s="860"/>
      <c r="DJN161" s="860"/>
      <c r="DJO161" s="860"/>
      <c r="DJP161" s="860"/>
      <c r="DJQ161" s="860"/>
      <c r="DJR161" s="860"/>
      <c r="DJS161" s="860"/>
      <c r="DJT161" s="860"/>
      <c r="DJU161" s="860"/>
      <c r="DJV161" s="860"/>
      <c r="DJW161" s="860"/>
      <c r="DJX161" s="860"/>
      <c r="DJY161" s="860"/>
      <c r="DJZ161" s="860"/>
      <c r="DKA161" s="860"/>
      <c r="DKB161" s="860"/>
      <c r="DKC161" s="860"/>
      <c r="DKD161" s="860"/>
      <c r="DKE161" s="860"/>
      <c r="DKF161" s="860"/>
      <c r="DKG161" s="860"/>
      <c r="DKH161" s="860"/>
      <c r="DKI161" s="860"/>
      <c r="DKJ161" s="860"/>
      <c r="DKK161" s="860"/>
      <c r="DKL161" s="860"/>
      <c r="DKM161" s="860"/>
      <c r="DKN161" s="860"/>
      <c r="DKO161" s="860"/>
      <c r="DKP161" s="860"/>
      <c r="DKQ161" s="860"/>
      <c r="DKR161" s="860"/>
      <c r="DKS161" s="860"/>
      <c r="DKT161" s="860"/>
      <c r="DKU161" s="860"/>
      <c r="DKV161" s="860"/>
      <c r="DKW161" s="860"/>
      <c r="DKX161" s="860"/>
      <c r="DKY161" s="860"/>
      <c r="DKZ161" s="860"/>
      <c r="DLA161" s="860"/>
      <c r="DLB161" s="860"/>
      <c r="DLC161" s="860"/>
      <c r="DLD161" s="860"/>
      <c r="DLE161" s="860"/>
      <c r="DLF161" s="860"/>
      <c r="DLG161" s="860"/>
      <c r="DLH161" s="860"/>
      <c r="DLI161" s="860"/>
      <c r="DLJ161" s="860"/>
      <c r="DLK161" s="860"/>
      <c r="DLL161" s="860"/>
      <c r="DLM161" s="860"/>
      <c r="DLN161" s="860"/>
      <c r="DLO161" s="860"/>
      <c r="DLP161" s="860"/>
      <c r="DLQ161" s="860"/>
      <c r="DLR161" s="860"/>
      <c r="DLS161" s="860"/>
      <c r="DLT161" s="860"/>
      <c r="DLU161" s="860"/>
      <c r="DLV161" s="860"/>
      <c r="DLW161" s="860"/>
      <c r="DLX161" s="860"/>
      <c r="DLY161" s="860"/>
      <c r="DLZ161" s="860"/>
      <c r="DMA161" s="860"/>
      <c r="DMB161" s="860"/>
      <c r="DMC161" s="860"/>
      <c r="DMD161" s="860"/>
      <c r="DME161" s="860"/>
      <c r="DMF161" s="860"/>
      <c r="DMG161" s="860"/>
      <c r="DMH161" s="860"/>
      <c r="DMI161" s="860"/>
      <c r="DMJ161" s="860"/>
      <c r="DMK161" s="860"/>
      <c r="DML161" s="860"/>
      <c r="DMM161" s="860"/>
      <c r="DMN161" s="860"/>
      <c r="DMO161" s="860"/>
      <c r="DMP161" s="860"/>
      <c r="DMQ161" s="860"/>
      <c r="DMR161" s="860"/>
      <c r="DMS161" s="860"/>
      <c r="DMT161" s="860"/>
      <c r="DMU161" s="860"/>
      <c r="DMV161" s="860"/>
      <c r="DMW161" s="860"/>
      <c r="DMX161" s="860"/>
      <c r="DMY161" s="860"/>
      <c r="DMZ161" s="860"/>
      <c r="DNA161" s="860"/>
      <c r="DNB161" s="860"/>
      <c r="DNC161" s="860"/>
      <c r="DND161" s="860"/>
      <c r="DNE161" s="860"/>
      <c r="DNF161" s="860"/>
      <c r="DNG161" s="860"/>
      <c r="DNH161" s="860"/>
      <c r="DNI161" s="860"/>
      <c r="DNJ161" s="860"/>
      <c r="DNK161" s="860"/>
      <c r="DNL161" s="860"/>
      <c r="DNM161" s="860"/>
      <c r="DNN161" s="860"/>
      <c r="DNO161" s="860"/>
      <c r="DNP161" s="860"/>
      <c r="DNQ161" s="860"/>
      <c r="DNR161" s="860"/>
      <c r="DNS161" s="860"/>
      <c r="DNT161" s="860"/>
      <c r="DNU161" s="860"/>
      <c r="DNV161" s="860"/>
      <c r="DNW161" s="860"/>
      <c r="DNX161" s="860"/>
      <c r="DNY161" s="860"/>
      <c r="DNZ161" s="860"/>
      <c r="DOA161" s="860"/>
      <c r="DOB161" s="860"/>
      <c r="DOC161" s="860"/>
      <c r="DOD161" s="860"/>
      <c r="DOE161" s="860"/>
      <c r="DOF161" s="860"/>
      <c r="DOG161" s="860"/>
      <c r="DOH161" s="860"/>
      <c r="DOI161" s="860"/>
      <c r="DOJ161" s="860"/>
      <c r="DOK161" s="860"/>
      <c r="DOL161" s="860"/>
      <c r="DOM161" s="860"/>
      <c r="DON161" s="860"/>
      <c r="DOO161" s="860"/>
      <c r="DOP161" s="860"/>
      <c r="DOQ161" s="860"/>
      <c r="DOR161" s="860"/>
      <c r="DOS161" s="860"/>
      <c r="DOT161" s="860"/>
      <c r="DOU161" s="860"/>
      <c r="DOV161" s="860"/>
      <c r="DOW161" s="860"/>
      <c r="DOX161" s="860"/>
      <c r="DOY161" s="860"/>
      <c r="DOZ161" s="860"/>
      <c r="DPA161" s="860"/>
      <c r="DPB161" s="860"/>
      <c r="DPC161" s="860"/>
      <c r="DPD161" s="860"/>
      <c r="DPE161" s="860"/>
      <c r="DPF161" s="860"/>
      <c r="DPG161" s="860"/>
      <c r="DPH161" s="860"/>
      <c r="DPI161" s="860"/>
      <c r="DPJ161" s="860"/>
      <c r="DPK161" s="860"/>
      <c r="DPL161" s="860"/>
      <c r="DPM161" s="860"/>
      <c r="DPN161" s="860"/>
      <c r="DPO161" s="860"/>
      <c r="DPP161" s="860"/>
      <c r="DPQ161" s="860"/>
      <c r="DPR161" s="860"/>
      <c r="DPS161" s="860"/>
      <c r="DPT161" s="860"/>
      <c r="DPU161" s="860"/>
      <c r="DPV161" s="860"/>
      <c r="DPW161" s="860"/>
      <c r="DPX161" s="860"/>
      <c r="DPY161" s="860"/>
      <c r="DPZ161" s="860"/>
      <c r="DQA161" s="860"/>
      <c r="DQB161" s="860"/>
      <c r="DQC161" s="860"/>
      <c r="DQD161" s="860"/>
      <c r="DQE161" s="860"/>
      <c r="DQF161" s="860"/>
      <c r="DQG161" s="860"/>
      <c r="DQH161" s="860"/>
      <c r="DQI161" s="860"/>
      <c r="DQJ161" s="860"/>
      <c r="DQK161" s="860"/>
      <c r="DQL161" s="860"/>
      <c r="DQM161" s="860"/>
      <c r="DQN161" s="860"/>
      <c r="DQO161" s="860"/>
      <c r="DQP161" s="860"/>
      <c r="DQQ161" s="860"/>
      <c r="DQR161" s="860"/>
      <c r="DQS161" s="860"/>
      <c r="DQT161" s="860"/>
      <c r="DQU161" s="860"/>
      <c r="DQV161" s="860"/>
      <c r="DQW161" s="860"/>
      <c r="DQX161" s="860"/>
      <c r="DQY161" s="860"/>
      <c r="DQZ161" s="860"/>
      <c r="DRA161" s="860"/>
      <c r="DRB161" s="860"/>
      <c r="DRC161" s="860"/>
      <c r="DRD161" s="860"/>
      <c r="DRE161" s="860"/>
      <c r="DRF161" s="860"/>
      <c r="DRG161" s="860"/>
      <c r="DRH161" s="860"/>
      <c r="DRI161" s="860"/>
      <c r="DRJ161" s="860"/>
      <c r="DRK161" s="860"/>
      <c r="DRL161" s="860"/>
      <c r="DRM161" s="860"/>
      <c r="DRN161" s="860"/>
      <c r="DRO161" s="860"/>
      <c r="DRP161" s="860"/>
      <c r="DRQ161" s="860"/>
      <c r="DRR161" s="860"/>
      <c r="DRS161" s="860"/>
      <c r="DRT161" s="860"/>
      <c r="DRU161" s="860"/>
      <c r="DRV161" s="860"/>
      <c r="DRW161" s="860"/>
      <c r="DRX161" s="860"/>
      <c r="DRY161" s="860"/>
      <c r="DRZ161" s="860"/>
      <c r="DSA161" s="860"/>
      <c r="DSB161" s="860"/>
      <c r="DSC161" s="860"/>
      <c r="DSD161" s="860"/>
      <c r="DSE161" s="860"/>
      <c r="DSF161" s="860"/>
      <c r="DSG161" s="860"/>
      <c r="DSH161" s="860"/>
      <c r="DSI161" s="860"/>
      <c r="DSJ161" s="860"/>
      <c r="DSK161" s="860"/>
      <c r="DSL161" s="860"/>
      <c r="DSM161" s="860"/>
      <c r="DSN161" s="860"/>
      <c r="DSO161" s="860"/>
      <c r="DSP161" s="860"/>
      <c r="DSQ161" s="860"/>
      <c r="DSR161" s="860"/>
      <c r="DSS161" s="860"/>
      <c r="DST161" s="860"/>
      <c r="DSU161" s="860"/>
      <c r="DSV161" s="860"/>
      <c r="DSW161" s="860"/>
      <c r="DSX161" s="860"/>
      <c r="DSY161" s="860"/>
      <c r="DSZ161" s="860"/>
      <c r="DTA161" s="860"/>
      <c r="DTB161" s="860"/>
      <c r="DTC161" s="860"/>
      <c r="DTD161" s="860"/>
      <c r="DTE161" s="860"/>
      <c r="DTF161" s="860"/>
      <c r="DTG161" s="860"/>
      <c r="DTH161" s="860"/>
      <c r="DTI161" s="860"/>
      <c r="DTJ161" s="860"/>
      <c r="DTK161" s="860"/>
      <c r="DTL161" s="860"/>
      <c r="DTM161" s="860"/>
      <c r="DTN161" s="860"/>
      <c r="DTO161" s="860"/>
      <c r="DTP161" s="860"/>
      <c r="DTQ161" s="860"/>
      <c r="DTR161" s="860"/>
      <c r="DTS161" s="860"/>
      <c r="DTT161" s="860"/>
      <c r="DTU161" s="860"/>
      <c r="DTV161" s="860"/>
      <c r="DTW161" s="860"/>
      <c r="DTX161" s="860"/>
      <c r="DTY161" s="860"/>
      <c r="DTZ161" s="860"/>
      <c r="DUA161" s="860"/>
      <c r="DUB161" s="860"/>
      <c r="DUC161" s="860"/>
      <c r="DUD161" s="860"/>
      <c r="DUE161" s="860"/>
      <c r="DUF161" s="860"/>
      <c r="DUG161" s="860"/>
      <c r="DUH161" s="860"/>
      <c r="DUI161" s="860"/>
      <c r="DUJ161" s="860"/>
      <c r="DUK161" s="860"/>
      <c r="DUL161" s="860"/>
      <c r="DUM161" s="860"/>
      <c r="DUN161" s="860"/>
      <c r="DUO161" s="860"/>
      <c r="DUP161" s="860"/>
      <c r="DUQ161" s="860"/>
      <c r="DUR161" s="860"/>
      <c r="DUS161" s="860"/>
      <c r="DUT161" s="860"/>
      <c r="DUU161" s="860"/>
      <c r="DUV161" s="860"/>
      <c r="DUW161" s="860"/>
      <c r="DUX161" s="860"/>
      <c r="DUY161" s="860"/>
      <c r="DUZ161" s="860"/>
      <c r="DVA161" s="860"/>
      <c r="DVB161" s="860"/>
      <c r="DVC161" s="860"/>
      <c r="DVD161" s="860"/>
      <c r="DVE161" s="860"/>
      <c r="DVF161" s="860"/>
      <c r="DVG161" s="860"/>
      <c r="DVH161" s="860"/>
      <c r="DVI161" s="860"/>
      <c r="DVJ161" s="860"/>
      <c r="DVK161" s="860"/>
      <c r="DVL161" s="860"/>
      <c r="DVM161" s="860"/>
      <c r="DVN161" s="860"/>
      <c r="DVO161" s="860"/>
      <c r="DVP161" s="860"/>
      <c r="DVQ161" s="860"/>
      <c r="DVR161" s="860"/>
      <c r="DVS161" s="860"/>
      <c r="DVT161" s="860"/>
      <c r="DVU161" s="860"/>
      <c r="DVV161" s="860"/>
      <c r="DVW161" s="860"/>
      <c r="DVX161" s="860"/>
      <c r="DVY161" s="860"/>
      <c r="DVZ161" s="860"/>
      <c r="DWA161" s="860"/>
      <c r="DWB161" s="860"/>
      <c r="DWC161" s="860"/>
      <c r="DWD161" s="860"/>
      <c r="DWE161" s="860"/>
      <c r="DWF161" s="860"/>
      <c r="DWG161" s="860"/>
      <c r="DWH161" s="860"/>
      <c r="DWI161" s="860"/>
      <c r="DWJ161" s="860"/>
      <c r="DWK161" s="860"/>
      <c r="DWL161" s="860"/>
      <c r="DWM161" s="860"/>
      <c r="DWN161" s="860"/>
      <c r="DWO161" s="860"/>
      <c r="DWP161" s="860"/>
      <c r="DWQ161" s="860"/>
      <c r="DWR161" s="860"/>
      <c r="DWS161" s="860"/>
      <c r="DWT161" s="860"/>
      <c r="DWU161" s="860"/>
      <c r="DWV161" s="860"/>
      <c r="DWW161" s="860"/>
      <c r="DWX161" s="860"/>
      <c r="DWY161" s="860"/>
      <c r="DWZ161" s="860"/>
      <c r="DXA161" s="860"/>
      <c r="DXB161" s="860"/>
      <c r="DXC161" s="860"/>
      <c r="DXD161" s="860"/>
      <c r="DXE161" s="860"/>
      <c r="DXF161" s="860"/>
      <c r="DXG161" s="860"/>
      <c r="DXH161" s="860"/>
      <c r="DXI161" s="860"/>
      <c r="DXJ161" s="860"/>
      <c r="DXK161" s="860"/>
      <c r="DXL161" s="860"/>
      <c r="DXM161" s="860"/>
      <c r="DXN161" s="860"/>
      <c r="DXO161" s="860"/>
      <c r="DXP161" s="860"/>
      <c r="DXQ161" s="860"/>
      <c r="DXR161" s="860"/>
      <c r="DXS161" s="860"/>
      <c r="DXT161" s="860"/>
      <c r="DXU161" s="860"/>
      <c r="DXV161" s="860"/>
      <c r="DXW161" s="860"/>
      <c r="DXX161" s="860"/>
      <c r="DXY161" s="860"/>
      <c r="DXZ161" s="860"/>
      <c r="DYA161" s="860"/>
      <c r="DYB161" s="860"/>
      <c r="DYC161" s="860"/>
      <c r="DYD161" s="860"/>
      <c r="DYE161" s="860"/>
      <c r="DYF161" s="860"/>
      <c r="DYG161" s="860"/>
      <c r="DYH161" s="860"/>
      <c r="DYI161" s="860"/>
      <c r="DYJ161" s="860"/>
      <c r="DYK161" s="860"/>
      <c r="DYL161" s="860"/>
      <c r="DYM161" s="860"/>
      <c r="DYN161" s="860"/>
      <c r="DYO161" s="860"/>
      <c r="DYP161" s="860"/>
      <c r="DYQ161" s="860"/>
      <c r="DYR161" s="860"/>
      <c r="DYS161" s="860"/>
      <c r="DYT161" s="860"/>
      <c r="DYU161" s="860"/>
      <c r="DYV161" s="860"/>
      <c r="DYW161" s="860"/>
      <c r="DYX161" s="860"/>
      <c r="DYY161" s="860"/>
      <c r="DYZ161" s="860"/>
      <c r="DZA161" s="860"/>
      <c r="DZB161" s="860"/>
      <c r="DZC161" s="860"/>
      <c r="DZD161" s="860"/>
      <c r="DZE161" s="860"/>
      <c r="DZF161" s="860"/>
      <c r="DZG161" s="860"/>
      <c r="DZH161" s="860"/>
      <c r="DZI161" s="860"/>
      <c r="DZJ161" s="860"/>
      <c r="DZK161" s="860"/>
      <c r="DZL161" s="860"/>
      <c r="DZM161" s="860"/>
      <c r="DZN161" s="860"/>
      <c r="DZO161" s="860"/>
      <c r="DZP161" s="860"/>
      <c r="DZQ161" s="860"/>
      <c r="DZR161" s="860"/>
      <c r="DZS161" s="860"/>
      <c r="DZT161" s="860"/>
      <c r="DZU161" s="860"/>
      <c r="DZV161" s="860"/>
      <c r="DZW161" s="860"/>
      <c r="DZX161" s="860"/>
      <c r="DZY161" s="860"/>
      <c r="DZZ161" s="860"/>
      <c r="EAA161" s="860"/>
      <c r="EAB161" s="860"/>
      <c r="EAC161" s="860"/>
      <c r="EAD161" s="860"/>
      <c r="EAE161" s="860"/>
      <c r="EAF161" s="860"/>
      <c r="EAG161" s="860"/>
      <c r="EAH161" s="860"/>
      <c r="EAI161" s="860"/>
      <c r="EAJ161" s="860"/>
      <c r="EAK161" s="860"/>
      <c r="EAL161" s="860"/>
      <c r="EAM161" s="860"/>
      <c r="EAN161" s="860"/>
      <c r="EAO161" s="860"/>
      <c r="EAP161" s="860"/>
      <c r="EAQ161" s="860"/>
      <c r="EAR161" s="860"/>
      <c r="EAS161" s="860"/>
      <c r="EAT161" s="860"/>
      <c r="EAU161" s="860"/>
      <c r="EAV161" s="860"/>
      <c r="EAW161" s="860"/>
      <c r="EAX161" s="860"/>
      <c r="EAY161" s="860"/>
      <c r="EAZ161" s="860"/>
      <c r="EBA161" s="860"/>
      <c r="EBB161" s="860"/>
      <c r="EBC161" s="860"/>
      <c r="EBD161" s="860"/>
      <c r="EBE161" s="860"/>
      <c r="EBF161" s="860"/>
      <c r="EBG161" s="860"/>
      <c r="EBH161" s="860"/>
      <c r="EBI161" s="860"/>
      <c r="EBJ161" s="860"/>
      <c r="EBK161" s="860"/>
      <c r="EBL161" s="860"/>
      <c r="EBM161" s="860"/>
      <c r="EBN161" s="860"/>
      <c r="EBO161" s="860"/>
      <c r="EBP161" s="860"/>
      <c r="EBQ161" s="860"/>
      <c r="EBR161" s="860"/>
      <c r="EBS161" s="860"/>
      <c r="EBT161" s="860"/>
      <c r="EBU161" s="860"/>
      <c r="EBV161" s="860"/>
      <c r="EBW161" s="860"/>
      <c r="EBX161" s="860"/>
      <c r="EBY161" s="860"/>
      <c r="EBZ161" s="860"/>
      <c r="ECA161" s="860"/>
      <c r="ECB161" s="860"/>
      <c r="ECC161" s="860"/>
      <c r="ECD161" s="860"/>
      <c r="ECE161" s="860"/>
      <c r="ECF161" s="860"/>
      <c r="ECG161" s="860"/>
      <c r="ECH161" s="860"/>
      <c r="ECI161" s="860"/>
      <c r="ECJ161" s="860"/>
      <c r="ECK161" s="860"/>
      <c r="ECL161" s="860"/>
      <c r="ECM161" s="860"/>
      <c r="ECN161" s="860"/>
      <c r="ECO161" s="860"/>
      <c r="ECP161" s="860"/>
      <c r="ECQ161" s="860"/>
      <c r="ECR161" s="860"/>
      <c r="ECS161" s="860"/>
      <c r="ECT161" s="860"/>
      <c r="ECU161" s="860"/>
      <c r="ECV161" s="860"/>
      <c r="ECW161" s="860"/>
      <c r="ECX161" s="860"/>
      <c r="ECY161" s="860"/>
      <c r="ECZ161" s="860"/>
      <c r="EDA161" s="860"/>
      <c r="EDB161" s="860"/>
      <c r="EDC161" s="860"/>
      <c r="EDD161" s="860"/>
      <c r="EDE161" s="860"/>
      <c r="EDF161" s="860"/>
      <c r="EDG161" s="860"/>
      <c r="EDH161" s="860"/>
      <c r="EDI161" s="860"/>
      <c r="EDJ161" s="860"/>
      <c r="EDK161" s="860"/>
      <c r="EDL161" s="860"/>
      <c r="EDM161" s="860"/>
      <c r="EDN161" s="860"/>
      <c r="EDO161" s="860"/>
      <c r="EDP161" s="860"/>
      <c r="EDQ161" s="860"/>
      <c r="EDR161" s="860"/>
      <c r="EDS161" s="860"/>
      <c r="EDT161" s="860"/>
      <c r="EDU161" s="860"/>
      <c r="EDV161" s="860"/>
      <c r="EDW161" s="860"/>
      <c r="EDX161" s="860"/>
      <c r="EDY161" s="860"/>
      <c r="EDZ161" s="860"/>
      <c r="EEA161" s="860"/>
      <c r="EEB161" s="860"/>
      <c r="EEC161" s="860"/>
      <c r="EED161" s="860"/>
      <c r="EEE161" s="860"/>
      <c r="EEF161" s="860"/>
      <c r="EEG161" s="860"/>
      <c r="EEH161" s="860"/>
      <c r="EEI161" s="860"/>
      <c r="EEJ161" s="860"/>
      <c r="EEK161" s="860"/>
      <c r="EEL161" s="860"/>
      <c r="EEM161" s="860"/>
      <c r="EEN161" s="860"/>
      <c r="EEO161" s="860"/>
      <c r="EEP161" s="860"/>
      <c r="EEQ161" s="860"/>
      <c r="EER161" s="860"/>
      <c r="EES161" s="860"/>
      <c r="EET161" s="860"/>
      <c r="EEU161" s="860"/>
      <c r="EEV161" s="860"/>
      <c r="EEW161" s="860"/>
      <c r="EEX161" s="860"/>
      <c r="EEY161" s="860"/>
      <c r="EEZ161" s="860"/>
      <c r="EFA161" s="860"/>
      <c r="EFB161" s="860"/>
      <c r="EFC161" s="860"/>
      <c r="EFD161" s="860"/>
      <c r="EFE161" s="860"/>
      <c r="EFF161" s="860"/>
      <c r="EFG161" s="860"/>
      <c r="EFH161" s="860"/>
      <c r="EFI161" s="860"/>
      <c r="EFJ161" s="860"/>
      <c r="EFK161" s="860"/>
      <c r="EFL161" s="860"/>
      <c r="EFM161" s="860"/>
      <c r="EFN161" s="860"/>
      <c r="EFO161" s="860"/>
      <c r="EFP161" s="860"/>
      <c r="EFQ161" s="860"/>
      <c r="EFR161" s="860"/>
      <c r="EFS161" s="860"/>
      <c r="EFT161" s="860"/>
      <c r="EFU161" s="860"/>
      <c r="EFV161" s="860"/>
      <c r="EFW161" s="860"/>
      <c r="EFX161" s="860"/>
      <c r="EFY161" s="860"/>
      <c r="EFZ161" s="860"/>
      <c r="EGA161" s="860"/>
      <c r="EGB161" s="860"/>
      <c r="EGC161" s="860"/>
      <c r="EGD161" s="860"/>
      <c r="EGE161" s="860"/>
      <c r="EGF161" s="860"/>
      <c r="EGG161" s="860"/>
      <c r="EGH161" s="860"/>
      <c r="EGI161" s="860"/>
      <c r="EGJ161" s="860"/>
      <c r="EGK161" s="860"/>
      <c r="EGL161" s="860"/>
      <c r="EGM161" s="860"/>
      <c r="EGN161" s="860"/>
      <c r="EGO161" s="860"/>
      <c r="EGP161" s="860"/>
      <c r="EGQ161" s="860"/>
      <c r="EGR161" s="860"/>
      <c r="EGS161" s="860"/>
      <c r="EGT161" s="860"/>
      <c r="EGU161" s="860"/>
      <c r="EGV161" s="860"/>
      <c r="EGW161" s="860"/>
      <c r="EGX161" s="860"/>
      <c r="EGY161" s="860"/>
      <c r="EGZ161" s="860"/>
      <c r="EHA161" s="860"/>
      <c r="EHB161" s="860"/>
      <c r="EHC161" s="860"/>
      <c r="EHD161" s="860"/>
      <c r="EHE161" s="860"/>
      <c r="EHF161" s="860"/>
      <c r="EHG161" s="860"/>
      <c r="EHH161" s="860"/>
      <c r="EHI161" s="860"/>
      <c r="EHJ161" s="860"/>
      <c r="EHK161" s="860"/>
      <c r="EHL161" s="860"/>
      <c r="EHM161" s="860"/>
      <c r="EHN161" s="860"/>
      <c r="EHO161" s="860"/>
      <c r="EHP161" s="860"/>
      <c r="EHQ161" s="860"/>
      <c r="EHR161" s="860"/>
      <c r="EHS161" s="860"/>
      <c r="EHT161" s="860"/>
      <c r="EHU161" s="860"/>
      <c r="EHV161" s="860"/>
      <c r="EHW161" s="860"/>
      <c r="EHX161" s="860"/>
      <c r="EHY161" s="860"/>
      <c r="EHZ161" s="860"/>
      <c r="EIA161" s="860"/>
      <c r="EIB161" s="860"/>
      <c r="EIC161" s="860"/>
      <c r="EID161" s="860"/>
      <c r="EIE161" s="860"/>
      <c r="EIF161" s="860"/>
      <c r="EIG161" s="860"/>
      <c r="EIH161" s="860"/>
      <c r="EII161" s="860"/>
      <c r="EIJ161" s="860"/>
      <c r="EIK161" s="860"/>
      <c r="EIL161" s="860"/>
      <c r="EIM161" s="860"/>
      <c r="EIN161" s="860"/>
      <c r="EIO161" s="860"/>
      <c r="EIP161" s="860"/>
      <c r="EIQ161" s="860"/>
      <c r="EIR161" s="860"/>
      <c r="EIS161" s="860"/>
      <c r="EIT161" s="860"/>
      <c r="EIU161" s="860"/>
      <c r="EIV161" s="860"/>
      <c r="EIW161" s="860"/>
      <c r="EIX161" s="860"/>
      <c r="EIY161" s="860"/>
      <c r="EIZ161" s="860"/>
      <c r="EJA161" s="860"/>
      <c r="EJB161" s="860"/>
      <c r="EJC161" s="860"/>
      <c r="EJD161" s="860"/>
      <c r="EJE161" s="860"/>
      <c r="EJF161" s="860"/>
      <c r="EJG161" s="860"/>
      <c r="EJH161" s="860"/>
      <c r="EJI161" s="860"/>
      <c r="EJJ161" s="860"/>
      <c r="EJK161" s="860"/>
      <c r="EJL161" s="860"/>
      <c r="EJM161" s="860"/>
      <c r="EJN161" s="860"/>
      <c r="EJO161" s="860"/>
      <c r="EJP161" s="860"/>
      <c r="EJQ161" s="860"/>
      <c r="EJR161" s="860"/>
      <c r="EJS161" s="860"/>
      <c r="EJT161" s="860"/>
      <c r="EJU161" s="860"/>
      <c r="EJV161" s="860"/>
      <c r="EJW161" s="860"/>
      <c r="EJX161" s="860"/>
      <c r="EJY161" s="860"/>
      <c r="EJZ161" s="860"/>
      <c r="EKA161" s="860"/>
      <c r="EKB161" s="860"/>
      <c r="EKC161" s="860"/>
      <c r="EKD161" s="860"/>
      <c r="EKE161" s="860"/>
      <c r="EKF161" s="860"/>
      <c r="EKG161" s="860"/>
      <c r="EKH161" s="860"/>
      <c r="EKI161" s="860"/>
      <c r="EKJ161" s="860"/>
      <c r="EKK161" s="860"/>
      <c r="EKL161" s="860"/>
      <c r="EKM161" s="860"/>
      <c r="EKN161" s="860"/>
      <c r="EKO161" s="860"/>
      <c r="EKP161" s="860"/>
      <c r="EKQ161" s="860"/>
      <c r="EKR161" s="860"/>
      <c r="EKS161" s="860"/>
      <c r="EKT161" s="860"/>
      <c r="EKU161" s="860"/>
      <c r="EKV161" s="860"/>
      <c r="EKW161" s="860"/>
      <c r="EKX161" s="860"/>
      <c r="EKY161" s="860"/>
      <c r="EKZ161" s="860"/>
      <c r="ELA161" s="860"/>
      <c r="ELB161" s="860"/>
      <c r="ELC161" s="860"/>
      <c r="ELD161" s="860"/>
      <c r="ELE161" s="860"/>
      <c r="ELF161" s="860"/>
      <c r="ELG161" s="860"/>
      <c r="ELH161" s="860"/>
      <c r="ELI161" s="860"/>
      <c r="ELJ161" s="860"/>
      <c r="ELK161" s="860"/>
      <c r="ELL161" s="860"/>
      <c r="ELM161" s="860"/>
      <c r="ELN161" s="860"/>
      <c r="ELO161" s="860"/>
      <c r="ELP161" s="860"/>
      <c r="ELQ161" s="860"/>
      <c r="ELR161" s="860"/>
      <c r="ELS161" s="860"/>
      <c r="ELT161" s="860"/>
      <c r="ELU161" s="860"/>
      <c r="ELV161" s="860"/>
      <c r="ELW161" s="860"/>
      <c r="ELX161" s="860"/>
      <c r="ELY161" s="860"/>
      <c r="ELZ161" s="860"/>
      <c r="EMA161" s="860"/>
      <c r="EMB161" s="860"/>
      <c r="EMC161" s="860"/>
      <c r="EMD161" s="860"/>
      <c r="EME161" s="860"/>
      <c r="EMF161" s="860"/>
      <c r="EMG161" s="860"/>
      <c r="EMH161" s="860"/>
      <c r="EMI161" s="860"/>
      <c r="EMJ161" s="860"/>
      <c r="EMK161" s="860"/>
      <c r="EML161" s="860"/>
      <c r="EMM161" s="860"/>
      <c r="EMN161" s="860"/>
      <c r="EMO161" s="860"/>
      <c r="EMP161" s="860"/>
      <c r="EMQ161" s="860"/>
      <c r="EMR161" s="860"/>
      <c r="EMS161" s="860"/>
      <c r="EMT161" s="860"/>
      <c r="EMU161" s="860"/>
      <c r="EMV161" s="860"/>
      <c r="EMW161" s="860"/>
      <c r="EMX161" s="860"/>
      <c r="EMY161" s="860"/>
      <c r="EMZ161" s="860"/>
      <c r="ENA161" s="860"/>
      <c r="ENB161" s="860"/>
      <c r="ENC161" s="860"/>
      <c r="END161" s="860"/>
      <c r="ENE161" s="860"/>
      <c r="ENF161" s="860"/>
      <c r="ENG161" s="860"/>
      <c r="ENH161" s="860"/>
      <c r="ENI161" s="860"/>
      <c r="ENJ161" s="860"/>
      <c r="ENK161" s="860"/>
      <c r="ENL161" s="860"/>
      <c r="ENM161" s="860"/>
      <c r="ENN161" s="860"/>
      <c r="ENO161" s="860"/>
      <c r="ENP161" s="860"/>
      <c r="ENQ161" s="860"/>
      <c r="ENR161" s="860"/>
      <c r="ENS161" s="860"/>
      <c r="ENT161" s="860"/>
      <c r="ENU161" s="860"/>
      <c r="ENV161" s="860"/>
      <c r="ENW161" s="860"/>
      <c r="ENX161" s="860"/>
      <c r="ENY161" s="860"/>
      <c r="ENZ161" s="860"/>
      <c r="EOA161" s="860"/>
      <c r="EOB161" s="860"/>
      <c r="EOC161" s="860"/>
      <c r="EOD161" s="860"/>
      <c r="EOE161" s="860"/>
      <c r="EOF161" s="860"/>
      <c r="EOG161" s="860"/>
      <c r="EOH161" s="860"/>
      <c r="EOI161" s="860"/>
      <c r="EOJ161" s="860"/>
      <c r="EOK161" s="860"/>
      <c r="EOL161" s="860"/>
      <c r="EOM161" s="860"/>
      <c r="EON161" s="860"/>
      <c r="EOO161" s="860"/>
      <c r="EOP161" s="860"/>
      <c r="EOQ161" s="860"/>
      <c r="EOR161" s="860"/>
      <c r="EOS161" s="860"/>
      <c r="EOT161" s="860"/>
      <c r="EOU161" s="860"/>
      <c r="EOV161" s="860"/>
      <c r="EOW161" s="860"/>
      <c r="EOX161" s="860"/>
      <c r="EOY161" s="860"/>
      <c r="EOZ161" s="860"/>
      <c r="EPA161" s="860"/>
      <c r="EPB161" s="860"/>
      <c r="EPC161" s="860"/>
      <c r="EPD161" s="860"/>
      <c r="EPE161" s="860"/>
      <c r="EPF161" s="860"/>
      <c r="EPG161" s="860"/>
      <c r="EPH161" s="860"/>
      <c r="EPI161" s="860"/>
      <c r="EPJ161" s="860"/>
      <c r="EPK161" s="860"/>
      <c r="EPL161" s="860"/>
      <c r="EPM161" s="860"/>
      <c r="EPN161" s="860"/>
      <c r="EPO161" s="860"/>
      <c r="EPP161" s="860"/>
      <c r="EPQ161" s="860"/>
      <c r="EPR161" s="860"/>
      <c r="EPS161" s="860"/>
      <c r="EPT161" s="860"/>
      <c r="EPU161" s="860"/>
      <c r="EPV161" s="860"/>
      <c r="EPW161" s="860"/>
      <c r="EPX161" s="860"/>
      <c r="EPY161" s="860"/>
      <c r="EPZ161" s="860"/>
      <c r="EQA161" s="860"/>
      <c r="EQB161" s="860"/>
      <c r="EQC161" s="860"/>
      <c r="EQD161" s="860"/>
      <c r="EQE161" s="860"/>
      <c r="EQF161" s="860"/>
      <c r="EQG161" s="860"/>
      <c r="EQH161" s="860"/>
      <c r="EQI161" s="860"/>
      <c r="EQJ161" s="860"/>
      <c r="EQK161" s="860"/>
      <c r="EQL161" s="860"/>
      <c r="EQM161" s="860"/>
      <c r="EQN161" s="860"/>
      <c r="EQO161" s="860"/>
      <c r="EQP161" s="860"/>
      <c r="EQQ161" s="860"/>
      <c r="EQR161" s="860"/>
      <c r="EQS161" s="860"/>
      <c r="EQT161" s="860"/>
      <c r="EQU161" s="860"/>
      <c r="EQV161" s="860"/>
      <c r="EQW161" s="860"/>
      <c r="EQX161" s="860"/>
      <c r="EQY161" s="860"/>
      <c r="EQZ161" s="860"/>
      <c r="ERA161" s="860"/>
      <c r="ERB161" s="860"/>
      <c r="ERC161" s="860"/>
      <c r="ERD161" s="860"/>
      <c r="ERE161" s="860"/>
      <c r="ERF161" s="860"/>
      <c r="ERG161" s="860"/>
      <c r="ERH161" s="860"/>
      <c r="ERI161" s="860"/>
      <c r="ERJ161" s="860"/>
      <c r="ERK161" s="860"/>
      <c r="ERL161" s="860"/>
      <c r="ERM161" s="860"/>
      <c r="ERN161" s="860"/>
      <c r="ERO161" s="860"/>
      <c r="ERP161" s="860"/>
      <c r="ERQ161" s="860"/>
      <c r="ERR161" s="860"/>
      <c r="ERS161" s="860"/>
      <c r="ERT161" s="860"/>
      <c r="ERU161" s="860"/>
      <c r="ERV161" s="860"/>
      <c r="ERW161" s="860"/>
      <c r="ERX161" s="860"/>
      <c r="ERY161" s="860"/>
      <c r="ERZ161" s="860"/>
      <c r="ESA161" s="860"/>
      <c r="ESB161" s="860"/>
      <c r="ESC161" s="860"/>
      <c r="ESD161" s="860"/>
      <c r="ESE161" s="860"/>
      <c r="ESF161" s="860"/>
      <c r="ESG161" s="860"/>
      <c r="ESH161" s="860"/>
      <c r="ESI161" s="860"/>
      <c r="ESJ161" s="860"/>
      <c r="ESK161" s="860"/>
      <c r="ESL161" s="860"/>
      <c r="ESM161" s="860"/>
      <c r="ESN161" s="860"/>
      <c r="ESO161" s="860"/>
      <c r="ESP161" s="860"/>
      <c r="ESQ161" s="860"/>
      <c r="ESR161" s="860"/>
      <c r="ESS161" s="860"/>
      <c r="EST161" s="860"/>
      <c r="ESU161" s="860"/>
      <c r="ESV161" s="860"/>
      <c r="ESW161" s="860"/>
      <c r="ESX161" s="860"/>
      <c r="ESY161" s="860"/>
      <c r="ESZ161" s="860"/>
      <c r="ETA161" s="860"/>
      <c r="ETB161" s="860"/>
      <c r="ETC161" s="860"/>
      <c r="ETD161" s="860"/>
      <c r="ETE161" s="860"/>
      <c r="ETF161" s="860"/>
      <c r="ETG161" s="860"/>
      <c r="ETH161" s="860"/>
      <c r="ETI161" s="860"/>
      <c r="ETJ161" s="860"/>
      <c r="ETK161" s="860"/>
      <c r="ETL161" s="860"/>
      <c r="ETM161" s="860"/>
      <c r="ETN161" s="860"/>
      <c r="ETO161" s="860"/>
      <c r="ETP161" s="860"/>
      <c r="ETQ161" s="860"/>
      <c r="ETR161" s="860"/>
      <c r="ETS161" s="860"/>
      <c r="ETT161" s="860"/>
      <c r="ETU161" s="860"/>
      <c r="ETV161" s="860"/>
      <c r="ETW161" s="860"/>
      <c r="ETX161" s="860"/>
      <c r="ETY161" s="860"/>
      <c r="ETZ161" s="860"/>
      <c r="EUA161" s="860"/>
      <c r="EUB161" s="860"/>
      <c r="EUC161" s="860"/>
      <c r="EUD161" s="860"/>
      <c r="EUE161" s="860"/>
      <c r="EUF161" s="860"/>
      <c r="EUG161" s="860"/>
      <c r="EUH161" s="860"/>
      <c r="EUI161" s="860"/>
      <c r="EUJ161" s="860"/>
      <c r="EUK161" s="860"/>
      <c r="EUL161" s="860"/>
      <c r="EUM161" s="860"/>
      <c r="EUN161" s="860"/>
      <c r="EUO161" s="860"/>
      <c r="EUP161" s="860"/>
      <c r="EUQ161" s="860"/>
      <c r="EUR161" s="860"/>
      <c r="EUS161" s="860"/>
      <c r="EUT161" s="860"/>
      <c r="EUU161" s="860"/>
      <c r="EUV161" s="860"/>
      <c r="EUW161" s="860"/>
      <c r="EUX161" s="860"/>
      <c r="EUY161" s="860"/>
      <c r="EUZ161" s="860"/>
      <c r="EVA161" s="860"/>
      <c r="EVB161" s="860"/>
      <c r="EVC161" s="860"/>
      <c r="EVD161" s="860"/>
      <c r="EVE161" s="860"/>
      <c r="EVF161" s="860"/>
      <c r="EVG161" s="860"/>
      <c r="EVH161" s="860"/>
      <c r="EVI161" s="860"/>
      <c r="EVJ161" s="860"/>
      <c r="EVK161" s="860"/>
      <c r="EVL161" s="860"/>
      <c r="EVM161" s="860"/>
      <c r="EVN161" s="860"/>
      <c r="EVO161" s="860"/>
      <c r="EVP161" s="860"/>
      <c r="EVQ161" s="860"/>
      <c r="EVR161" s="860"/>
      <c r="EVS161" s="860"/>
      <c r="EVT161" s="860"/>
      <c r="EVU161" s="860"/>
      <c r="EVV161" s="860"/>
      <c r="EVW161" s="860"/>
      <c r="EVX161" s="860"/>
      <c r="EVY161" s="860"/>
      <c r="EVZ161" s="860"/>
      <c r="EWA161" s="860"/>
      <c r="EWB161" s="860"/>
      <c r="EWC161" s="860"/>
      <c r="EWD161" s="860"/>
      <c r="EWE161" s="860"/>
      <c r="EWF161" s="860"/>
      <c r="EWG161" s="860"/>
      <c r="EWH161" s="860"/>
      <c r="EWI161" s="860"/>
      <c r="EWJ161" s="860"/>
      <c r="EWK161" s="860"/>
      <c r="EWL161" s="860"/>
      <c r="EWM161" s="860"/>
      <c r="EWN161" s="860"/>
      <c r="EWO161" s="860"/>
      <c r="EWP161" s="860"/>
      <c r="EWQ161" s="860"/>
      <c r="EWR161" s="860"/>
      <c r="EWS161" s="860"/>
      <c r="EWT161" s="860"/>
      <c r="EWU161" s="860"/>
      <c r="EWV161" s="860"/>
      <c r="EWW161" s="860"/>
      <c r="EWX161" s="860"/>
      <c r="EWY161" s="860"/>
      <c r="EWZ161" s="860"/>
      <c r="EXA161" s="860"/>
      <c r="EXB161" s="860"/>
      <c r="EXC161" s="860"/>
      <c r="EXD161" s="860"/>
      <c r="EXE161" s="860"/>
      <c r="EXF161" s="860"/>
      <c r="EXG161" s="860"/>
      <c r="EXH161" s="860"/>
      <c r="EXI161" s="860"/>
      <c r="EXJ161" s="860"/>
      <c r="EXK161" s="860"/>
      <c r="EXL161" s="860"/>
      <c r="EXM161" s="860"/>
      <c r="EXN161" s="860"/>
      <c r="EXO161" s="860"/>
      <c r="EXP161" s="860"/>
      <c r="EXQ161" s="860"/>
      <c r="EXR161" s="860"/>
      <c r="EXS161" s="860"/>
      <c r="EXT161" s="860"/>
      <c r="EXU161" s="860"/>
      <c r="EXV161" s="860"/>
      <c r="EXW161" s="860"/>
      <c r="EXX161" s="860"/>
      <c r="EXY161" s="860"/>
      <c r="EXZ161" s="860"/>
      <c r="EYA161" s="860"/>
      <c r="EYB161" s="860"/>
      <c r="EYC161" s="860"/>
      <c r="EYD161" s="860"/>
      <c r="EYE161" s="860"/>
      <c r="EYF161" s="860"/>
      <c r="EYG161" s="860"/>
      <c r="EYH161" s="860"/>
      <c r="EYI161" s="860"/>
      <c r="EYJ161" s="860"/>
      <c r="EYK161" s="860"/>
      <c r="EYL161" s="860"/>
      <c r="EYM161" s="860"/>
      <c r="EYN161" s="860"/>
      <c r="EYO161" s="860"/>
      <c r="EYP161" s="860"/>
      <c r="EYQ161" s="860"/>
      <c r="EYR161" s="860"/>
      <c r="EYS161" s="860"/>
      <c r="EYT161" s="860"/>
      <c r="EYU161" s="860"/>
      <c r="EYV161" s="860"/>
      <c r="EYW161" s="860"/>
      <c r="EYX161" s="860"/>
      <c r="EYY161" s="860"/>
      <c r="EYZ161" s="860"/>
      <c r="EZA161" s="860"/>
      <c r="EZB161" s="860"/>
      <c r="EZC161" s="860"/>
      <c r="EZD161" s="860"/>
      <c r="EZE161" s="860"/>
      <c r="EZF161" s="860"/>
      <c r="EZG161" s="860"/>
      <c r="EZH161" s="860"/>
      <c r="EZI161" s="860"/>
      <c r="EZJ161" s="860"/>
      <c r="EZK161" s="860"/>
      <c r="EZL161" s="860"/>
      <c r="EZM161" s="860"/>
      <c r="EZN161" s="860"/>
      <c r="EZO161" s="860"/>
      <c r="EZP161" s="860"/>
      <c r="EZQ161" s="860"/>
      <c r="EZR161" s="860"/>
      <c r="EZS161" s="860"/>
      <c r="EZT161" s="860"/>
      <c r="EZU161" s="860"/>
      <c r="EZV161" s="860"/>
      <c r="EZW161" s="860"/>
      <c r="EZX161" s="860"/>
      <c r="EZY161" s="860"/>
      <c r="EZZ161" s="860"/>
      <c r="FAA161" s="860"/>
      <c r="FAB161" s="860"/>
      <c r="FAC161" s="860"/>
      <c r="FAD161" s="860"/>
      <c r="FAE161" s="860"/>
      <c r="FAF161" s="860"/>
      <c r="FAG161" s="860"/>
      <c r="FAH161" s="860"/>
      <c r="FAI161" s="860"/>
      <c r="FAJ161" s="860"/>
      <c r="FAK161" s="860"/>
      <c r="FAL161" s="860"/>
      <c r="FAM161" s="860"/>
      <c r="FAN161" s="860"/>
      <c r="FAO161" s="860"/>
      <c r="FAP161" s="860"/>
      <c r="FAQ161" s="860"/>
      <c r="FAR161" s="860"/>
      <c r="FAS161" s="860"/>
      <c r="FAT161" s="860"/>
      <c r="FAU161" s="860"/>
      <c r="FAV161" s="860"/>
      <c r="FAW161" s="860"/>
      <c r="FAX161" s="860"/>
      <c r="FAY161" s="860"/>
      <c r="FAZ161" s="860"/>
      <c r="FBA161" s="860"/>
      <c r="FBB161" s="860"/>
      <c r="FBC161" s="860"/>
      <c r="FBD161" s="860"/>
      <c r="FBE161" s="860"/>
      <c r="FBF161" s="860"/>
      <c r="FBG161" s="860"/>
      <c r="FBH161" s="860"/>
      <c r="FBI161" s="860"/>
      <c r="FBJ161" s="860"/>
      <c r="FBK161" s="860"/>
      <c r="FBL161" s="860"/>
      <c r="FBM161" s="860"/>
      <c r="FBN161" s="860"/>
      <c r="FBO161" s="860"/>
      <c r="FBP161" s="860"/>
      <c r="FBQ161" s="860"/>
      <c r="FBR161" s="860"/>
      <c r="FBS161" s="860"/>
      <c r="FBT161" s="860"/>
      <c r="FBU161" s="860"/>
      <c r="FBV161" s="860"/>
      <c r="FBW161" s="860"/>
      <c r="FBX161" s="860"/>
      <c r="FBY161" s="860"/>
      <c r="FBZ161" s="860"/>
      <c r="FCA161" s="860"/>
      <c r="FCB161" s="860"/>
      <c r="FCC161" s="860"/>
      <c r="FCD161" s="860"/>
      <c r="FCE161" s="860"/>
      <c r="FCF161" s="860"/>
      <c r="FCG161" s="860"/>
      <c r="FCH161" s="860"/>
      <c r="FCI161" s="860"/>
      <c r="FCJ161" s="860"/>
      <c r="FCK161" s="860"/>
      <c r="FCL161" s="860"/>
      <c r="FCM161" s="860"/>
      <c r="FCN161" s="860"/>
      <c r="FCO161" s="860"/>
      <c r="FCP161" s="860"/>
      <c r="FCQ161" s="860"/>
      <c r="FCR161" s="860"/>
      <c r="FCS161" s="860"/>
      <c r="FCT161" s="860"/>
      <c r="FCU161" s="860"/>
      <c r="FCV161" s="860"/>
      <c r="FCW161" s="860"/>
      <c r="FCX161" s="860"/>
      <c r="FCY161" s="860"/>
      <c r="FCZ161" s="860"/>
      <c r="FDA161" s="860"/>
      <c r="FDB161" s="860"/>
      <c r="FDC161" s="860"/>
      <c r="FDD161" s="860"/>
      <c r="FDE161" s="860"/>
      <c r="FDF161" s="860"/>
      <c r="FDG161" s="860"/>
      <c r="FDH161" s="860"/>
      <c r="FDI161" s="860"/>
      <c r="FDJ161" s="860"/>
      <c r="FDK161" s="860"/>
      <c r="FDL161" s="860"/>
      <c r="FDM161" s="860"/>
      <c r="FDN161" s="860"/>
      <c r="FDO161" s="860"/>
      <c r="FDP161" s="860"/>
      <c r="FDQ161" s="860"/>
      <c r="FDR161" s="860"/>
      <c r="FDS161" s="860"/>
      <c r="FDT161" s="860"/>
      <c r="FDU161" s="860"/>
      <c r="FDV161" s="860"/>
      <c r="FDW161" s="860"/>
      <c r="FDX161" s="860"/>
      <c r="FDY161" s="860"/>
      <c r="FDZ161" s="860"/>
      <c r="FEA161" s="860"/>
      <c r="FEB161" s="860"/>
      <c r="FEC161" s="860"/>
      <c r="FED161" s="860"/>
      <c r="FEE161" s="860"/>
      <c r="FEF161" s="860"/>
      <c r="FEG161" s="860"/>
      <c r="FEH161" s="860"/>
      <c r="FEI161" s="860"/>
      <c r="FEJ161" s="860"/>
      <c r="FEK161" s="860"/>
      <c r="FEL161" s="860"/>
      <c r="FEM161" s="860"/>
      <c r="FEN161" s="860"/>
      <c r="FEO161" s="860"/>
      <c r="FEP161" s="860"/>
      <c r="FEQ161" s="860"/>
      <c r="FER161" s="860"/>
      <c r="FES161" s="860"/>
      <c r="FET161" s="860"/>
      <c r="FEU161" s="860"/>
      <c r="FEV161" s="860"/>
      <c r="FEW161" s="860"/>
      <c r="FEX161" s="860"/>
      <c r="FEY161" s="860"/>
      <c r="FEZ161" s="860"/>
      <c r="FFA161" s="860"/>
      <c r="FFB161" s="860"/>
      <c r="FFC161" s="860"/>
      <c r="FFD161" s="860"/>
      <c r="FFE161" s="860"/>
      <c r="FFF161" s="860"/>
      <c r="FFG161" s="860"/>
      <c r="FFH161" s="860"/>
      <c r="FFI161" s="860"/>
      <c r="FFJ161" s="860"/>
      <c r="FFK161" s="860"/>
      <c r="FFL161" s="860"/>
      <c r="FFM161" s="860"/>
      <c r="FFN161" s="860"/>
      <c r="FFO161" s="860"/>
      <c r="FFP161" s="860"/>
      <c r="FFQ161" s="860"/>
      <c r="FFR161" s="860"/>
      <c r="FFS161" s="860"/>
      <c r="FFT161" s="860"/>
      <c r="FFU161" s="860"/>
      <c r="FFV161" s="860"/>
      <c r="FFW161" s="860"/>
      <c r="FFX161" s="860"/>
      <c r="FFY161" s="860"/>
      <c r="FFZ161" s="860"/>
      <c r="FGA161" s="860"/>
      <c r="FGB161" s="860"/>
      <c r="FGC161" s="860"/>
      <c r="FGD161" s="860"/>
      <c r="FGE161" s="860"/>
      <c r="FGF161" s="860"/>
      <c r="FGG161" s="860"/>
      <c r="FGH161" s="860"/>
      <c r="FGI161" s="860"/>
      <c r="FGJ161" s="860"/>
      <c r="FGK161" s="860"/>
      <c r="FGL161" s="860"/>
      <c r="FGM161" s="860"/>
      <c r="FGN161" s="860"/>
      <c r="FGO161" s="860"/>
      <c r="FGP161" s="860"/>
      <c r="FGQ161" s="860"/>
      <c r="FGR161" s="860"/>
      <c r="FGS161" s="860"/>
      <c r="FGT161" s="860"/>
      <c r="FGU161" s="860"/>
      <c r="FGV161" s="860"/>
      <c r="FGW161" s="860"/>
      <c r="FGX161" s="860"/>
      <c r="FGY161" s="860"/>
      <c r="FGZ161" s="860"/>
      <c r="FHA161" s="860"/>
      <c r="FHB161" s="860"/>
      <c r="FHC161" s="860"/>
      <c r="FHD161" s="860"/>
      <c r="FHE161" s="860"/>
      <c r="FHF161" s="860"/>
      <c r="FHG161" s="860"/>
      <c r="FHH161" s="860"/>
      <c r="FHI161" s="860"/>
      <c r="FHJ161" s="860"/>
      <c r="FHK161" s="860"/>
      <c r="FHL161" s="860"/>
      <c r="FHM161" s="860"/>
      <c r="FHN161" s="860"/>
      <c r="FHO161" s="860"/>
      <c r="FHP161" s="860"/>
      <c r="FHQ161" s="860"/>
      <c r="FHR161" s="860"/>
      <c r="FHS161" s="860"/>
      <c r="FHT161" s="860"/>
      <c r="FHU161" s="860"/>
      <c r="FHV161" s="860"/>
      <c r="FHW161" s="860"/>
      <c r="FHX161" s="860"/>
      <c r="FHY161" s="860"/>
      <c r="FHZ161" s="860"/>
      <c r="FIA161" s="860"/>
      <c r="FIB161" s="860"/>
      <c r="FIC161" s="860"/>
      <c r="FID161" s="860"/>
      <c r="FIE161" s="860"/>
      <c r="FIF161" s="860"/>
      <c r="FIG161" s="860"/>
      <c r="FIH161" s="860"/>
      <c r="FII161" s="860"/>
      <c r="FIJ161" s="860"/>
      <c r="FIK161" s="860"/>
      <c r="FIL161" s="860"/>
      <c r="FIM161" s="860"/>
      <c r="FIN161" s="860"/>
      <c r="FIO161" s="860"/>
      <c r="FIP161" s="860"/>
      <c r="FIQ161" s="860"/>
      <c r="FIR161" s="860"/>
      <c r="FIS161" s="860"/>
      <c r="FIT161" s="860"/>
      <c r="FIU161" s="860"/>
      <c r="FIV161" s="860"/>
      <c r="FIW161" s="860"/>
      <c r="FIX161" s="860"/>
      <c r="FIY161" s="860"/>
      <c r="FIZ161" s="860"/>
      <c r="FJA161" s="860"/>
      <c r="FJB161" s="860"/>
      <c r="FJC161" s="860"/>
      <c r="FJD161" s="860"/>
      <c r="FJE161" s="860"/>
      <c r="FJF161" s="860"/>
      <c r="FJG161" s="860"/>
      <c r="FJH161" s="860"/>
      <c r="FJI161" s="860"/>
      <c r="FJJ161" s="860"/>
      <c r="FJK161" s="860"/>
      <c r="FJL161" s="860"/>
      <c r="FJM161" s="860"/>
      <c r="FJN161" s="860"/>
      <c r="FJO161" s="860"/>
      <c r="FJP161" s="860"/>
      <c r="FJQ161" s="860"/>
      <c r="FJR161" s="860"/>
      <c r="FJS161" s="860"/>
      <c r="FJT161" s="860"/>
      <c r="FJU161" s="860"/>
      <c r="FJV161" s="860"/>
      <c r="FJW161" s="860"/>
      <c r="FJX161" s="860"/>
      <c r="FJY161" s="860"/>
      <c r="FJZ161" s="860"/>
      <c r="FKA161" s="860"/>
      <c r="FKB161" s="860"/>
      <c r="FKC161" s="860"/>
      <c r="FKD161" s="860"/>
      <c r="FKE161" s="860"/>
      <c r="FKF161" s="860"/>
      <c r="FKG161" s="860"/>
      <c r="FKH161" s="860"/>
      <c r="FKI161" s="860"/>
      <c r="FKJ161" s="860"/>
      <c r="FKK161" s="860"/>
      <c r="FKL161" s="860"/>
      <c r="FKM161" s="860"/>
      <c r="FKN161" s="860"/>
      <c r="FKO161" s="860"/>
      <c r="FKP161" s="860"/>
      <c r="FKQ161" s="860"/>
      <c r="FKR161" s="860"/>
      <c r="FKS161" s="860"/>
      <c r="FKT161" s="860"/>
      <c r="FKU161" s="860"/>
      <c r="FKV161" s="860"/>
      <c r="FKW161" s="860"/>
      <c r="FKX161" s="860"/>
      <c r="FKY161" s="860"/>
      <c r="FKZ161" s="860"/>
      <c r="FLA161" s="860"/>
      <c r="FLB161" s="860"/>
      <c r="FLC161" s="860"/>
      <c r="FLD161" s="860"/>
      <c r="FLE161" s="860"/>
      <c r="FLF161" s="860"/>
      <c r="FLG161" s="860"/>
      <c r="FLH161" s="860"/>
      <c r="FLI161" s="860"/>
      <c r="FLJ161" s="860"/>
      <c r="FLK161" s="860"/>
      <c r="FLL161" s="860"/>
      <c r="FLM161" s="860"/>
      <c r="FLN161" s="860"/>
      <c r="FLO161" s="860"/>
      <c r="FLP161" s="860"/>
      <c r="FLQ161" s="860"/>
      <c r="FLR161" s="860"/>
      <c r="FLS161" s="860"/>
      <c r="FLT161" s="860"/>
      <c r="FLU161" s="860"/>
      <c r="FLV161" s="860"/>
      <c r="FLW161" s="860"/>
      <c r="FLX161" s="860"/>
      <c r="FLY161" s="860"/>
      <c r="FLZ161" s="860"/>
      <c r="FMA161" s="860"/>
      <c r="FMB161" s="860"/>
      <c r="FMC161" s="860"/>
      <c r="FMD161" s="860"/>
      <c r="FME161" s="860"/>
      <c r="FMF161" s="860"/>
      <c r="FMG161" s="860"/>
      <c r="FMH161" s="860"/>
      <c r="FMI161" s="860"/>
      <c r="FMJ161" s="860"/>
      <c r="FMK161" s="860"/>
      <c r="FML161" s="860"/>
      <c r="FMM161" s="860"/>
      <c r="FMN161" s="860"/>
      <c r="FMO161" s="860"/>
      <c r="FMP161" s="860"/>
      <c r="FMQ161" s="860"/>
      <c r="FMR161" s="860"/>
      <c r="FMS161" s="860"/>
      <c r="FMT161" s="860"/>
      <c r="FMU161" s="860"/>
      <c r="FMV161" s="860"/>
      <c r="FMW161" s="860"/>
      <c r="FMX161" s="860"/>
      <c r="FMY161" s="860"/>
      <c r="FMZ161" s="860"/>
      <c r="FNA161" s="860"/>
      <c r="FNB161" s="860"/>
      <c r="FNC161" s="860"/>
      <c r="FND161" s="860"/>
      <c r="FNE161" s="860"/>
      <c r="FNF161" s="860"/>
      <c r="FNG161" s="860"/>
      <c r="FNH161" s="860"/>
      <c r="FNI161" s="860"/>
      <c r="FNJ161" s="860"/>
      <c r="FNK161" s="860"/>
      <c r="FNL161" s="860"/>
      <c r="FNM161" s="860"/>
      <c r="FNN161" s="860"/>
      <c r="FNO161" s="860"/>
      <c r="FNP161" s="860"/>
      <c r="FNQ161" s="860"/>
      <c r="FNR161" s="860"/>
      <c r="FNS161" s="860"/>
      <c r="FNT161" s="860"/>
      <c r="FNU161" s="860"/>
      <c r="FNV161" s="860"/>
      <c r="FNW161" s="860"/>
      <c r="FNX161" s="860"/>
      <c r="FNY161" s="860"/>
      <c r="FNZ161" s="860"/>
      <c r="FOA161" s="860"/>
      <c r="FOB161" s="860"/>
      <c r="FOC161" s="860"/>
      <c r="FOD161" s="860"/>
      <c r="FOE161" s="860"/>
      <c r="FOF161" s="860"/>
      <c r="FOG161" s="860"/>
      <c r="FOH161" s="860"/>
      <c r="FOI161" s="860"/>
      <c r="FOJ161" s="860"/>
      <c r="FOK161" s="860"/>
      <c r="FOL161" s="860"/>
      <c r="FOM161" s="860"/>
      <c r="FON161" s="860"/>
      <c r="FOO161" s="860"/>
      <c r="FOP161" s="860"/>
      <c r="FOQ161" s="860"/>
      <c r="FOR161" s="860"/>
      <c r="FOS161" s="860"/>
      <c r="FOT161" s="860"/>
      <c r="FOU161" s="860"/>
      <c r="FOV161" s="860"/>
      <c r="FOW161" s="860"/>
      <c r="FOX161" s="860"/>
      <c r="FOY161" s="860"/>
      <c r="FOZ161" s="860"/>
      <c r="FPA161" s="860"/>
      <c r="FPB161" s="860"/>
      <c r="FPC161" s="860"/>
      <c r="FPD161" s="860"/>
      <c r="FPE161" s="860"/>
      <c r="FPF161" s="860"/>
      <c r="FPG161" s="860"/>
      <c r="FPH161" s="860"/>
      <c r="FPI161" s="860"/>
      <c r="FPJ161" s="860"/>
      <c r="FPK161" s="860"/>
      <c r="FPL161" s="860"/>
      <c r="FPM161" s="860"/>
      <c r="FPN161" s="860"/>
      <c r="FPO161" s="860"/>
      <c r="FPP161" s="860"/>
      <c r="FPQ161" s="860"/>
      <c r="FPR161" s="860"/>
      <c r="FPS161" s="860"/>
      <c r="FPT161" s="860"/>
      <c r="FPU161" s="860"/>
      <c r="FPV161" s="860"/>
      <c r="FPW161" s="860"/>
      <c r="FPX161" s="860"/>
      <c r="FPY161" s="860"/>
      <c r="FPZ161" s="860"/>
      <c r="FQA161" s="860"/>
      <c r="FQB161" s="860"/>
      <c r="FQC161" s="860"/>
      <c r="FQD161" s="860"/>
      <c r="FQE161" s="860"/>
      <c r="FQF161" s="860"/>
      <c r="FQG161" s="860"/>
      <c r="FQH161" s="860"/>
      <c r="FQI161" s="860"/>
      <c r="FQJ161" s="860"/>
      <c r="FQK161" s="860"/>
      <c r="FQL161" s="860"/>
      <c r="FQM161" s="860"/>
      <c r="FQN161" s="860"/>
      <c r="FQO161" s="860"/>
      <c r="FQP161" s="860"/>
      <c r="FQQ161" s="860"/>
      <c r="FQR161" s="860"/>
      <c r="FQS161" s="860"/>
      <c r="FQT161" s="860"/>
      <c r="FQU161" s="860"/>
      <c r="FQV161" s="860"/>
      <c r="FQW161" s="860"/>
      <c r="FQX161" s="860"/>
      <c r="FQY161" s="860"/>
      <c r="FQZ161" s="860"/>
      <c r="FRA161" s="860"/>
      <c r="FRB161" s="860"/>
      <c r="FRC161" s="860"/>
      <c r="FRD161" s="860"/>
      <c r="FRE161" s="860"/>
      <c r="FRF161" s="860"/>
      <c r="FRG161" s="860"/>
      <c r="FRH161" s="860"/>
      <c r="FRI161" s="860"/>
      <c r="FRJ161" s="860"/>
      <c r="FRK161" s="860"/>
      <c r="FRL161" s="860"/>
      <c r="FRM161" s="860"/>
      <c r="FRN161" s="860"/>
      <c r="FRO161" s="860"/>
      <c r="FRP161" s="860"/>
      <c r="FRQ161" s="860"/>
      <c r="FRR161" s="860"/>
      <c r="FRS161" s="860"/>
      <c r="FRT161" s="860"/>
      <c r="FRU161" s="860"/>
      <c r="FRV161" s="860"/>
      <c r="FRW161" s="860"/>
      <c r="FRX161" s="860"/>
      <c r="FRY161" s="860"/>
      <c r="FRZ161" s="860"/>
      <c r="FSA161" s="860"/>
      <c r="FSB161" s="860"/>
      <c r="FSC161" s="860"/>
      <c r="FSD161" s="860"/>
      <c r="FSE161" s="860"/>
      <c r="FSF161" s="860"/>
      <c r="FSG161" s="860"/>
      <c r="FSH161" s="860"/>
      <c r="FSI161" s="860"/>
      <c r="FSJ161" s="860"/>
      <c r="FSK161" s="860"/>
      <c r="FSL161" s="860"/>
      <c r="FSM161" s="860"/>
      <c r="FSN161" s="860"/>
      <c r="FSO161" s="860"/>
      <c r="FSP161" s="860"/>
      <c r="FSQ161" s="860"/>
      <c r="FSR161" s="860"/>
      <c r="FSS161" s="860"/>
      <c r="FST161" s="860"/>
      <c r="FSU161" s="860"/>
      <c r="FSV161" s="860"/>
      <c r="FSW161" s="860"/>
      <c r="FSX161" s="860"/>
      <c r="FSY161" s="860"/>
      <c r="FSZ161" s="860"/>
      <c r="FTA161" s="860"/>
      <c r="FTB161" s="860"/>
      <c r="FTC161" s="860"/>
      <c r="FTD161" s="860"/>
      <c r="FTE161" s="860"/>
      <c r="FTF161" s="860"/>
      <c r="FTG161" s="860"/>
      <c r="FTH161" s="860"/>
      <c r="FTI161" s="860"/>
      <c r="FTJ161" s="860"/>
      <c r="FTK161" s="860"/>
      <c r="FTL161" s="860"/>
      <c r="FTM161" s="860"/>
      <c r="FTN161" s="860"/>
      <c r="FTO161" s="860"/>
      <c r="FTP161" s="860"/>
      <c r="FTQ161" s="860"/>
      <c r="FTR161" s="860"/>
      <c r="FTS161" s="860"/>
      <c r="FTT161" s="860"/>
      <c r="FTU161" s="860"/>
      <c r="FTV161" s="860"/>
      <c r="FTW161" s="860"/>
      <c r="FTX161" s="860"/>
      <c r="FTY161" s="860"/>
      <c r="FTZ161" s="860"/>
      <c r="FUA161" s="860"/>
      <c r="FUB161" s="860"/>
      <c r="FUC161" s="860"/>
      <c r="FUD161" s="860"/>
      <c r="FUE161" s="860"/>
      <c r="FUF161" s="860"/>
      <c r="FUG161" s="860"/>
      <c r="FUH161" s="860"/>
      <c r="FUI161" s="860"/>
      <c r="FUJ161" s="860"/>
      <c r="FUK161" s="860"/>
      <c r="FUL161" s="860"/>
      <c r="FUM161" s="860"/>
      <c r="FUN161" s="860"/>
      <c r="FUO161" s="860"/>
      <c r="FUP161" s="860"/>
      <c r="FUQ161" s="860"/>
      <c r="FUR161" s="860"/>
      <c r="FUS161" s="860"/>
      <c r="FUT161" s="860"/>
      <c r="FUU161" s="860"/>
      <c r="FUV161" s="860"/>
      <c r="FUW161" s="860"/>
      <c r="FUX161" s="860"/>
      <c r="FUY161" s="860"/>
      <c r="FUZ161" s="860"/>
      <c r="FVA161" s="860"/>
      <c r="FVB161" s="860"/>
      <c r="FVC161" s="860"/>
      <c r="FVD161" s="860"/>
      <c r="FVE161" s="860"/>
      <c r="FVF161" s="860"/>
      <c r="FVG161" s="860"/>
      <c r="FVH161" s="860"/>
      <c r="FVI161" s="860"/>
      <c r="FVJ161" s="860"/>
      <c r="FVK161" s="860"/>
      <c r="FVL161" s="860"/>
      <c r="FVM161" s="860"/>
      <c r="FVN161" s="860"/>
      <c r="FVO161" s="860"/>
      <c r="FVP161" s="860"/>
      <c r="FVQ161" s="860"/>
      <c r="FVR161" s="860"/>
      <c r="FVS161" s="860"/>
      <c r="FVT161" s="860"/>
      <c r="FVU161" s="860"/>
      <c r="FVV161" s="860"/>
      <c r="FVW161" s="860"/>
      <c r="FVX161" s="860"/>
      <c r="FVY161" s="860"/>
      <c r="FVZ161" s="860"/>
      <c r="FWA161" s="860"/>
      <c r="FWB161" s="860"/>
      <c r="FWC161" s="860"/>
      <c r="FWD161" s="860"/>
      <c r="FWE161" s="860"/>
      <c r="FWF161" s="860"/>
      <c r="FWG161" s="860"/>
      <c r="FWH161" s="860"/>
      <c r="FWI161" s="860"/>
      <c r="FWJ161" s="860"/>
      <c r="FWK161" s="860"/>
      <c r="FWL161" s="860"/>
      <c r="FWM161" s="860"/>
      <c r="FWN161" s="860"/>
      <c r="FWO161" s="860"/>
      <c r="FWP161" s="860"/>
      <c r="FWQ161" s="860"/>
      <c r="FWR161" s="860"/>
      <c r="FWS161" s="860"/>
      <c r="FWT161" s="860"/>
      <c r="FWU161" s="860"/>
      <c r="FWV161" s="860"/>
      <c r="FWW161" s="860"/>
      <c r="FWX161" s="860"/>
      <c r="FWY161" s="860"/>
      <c r="FWZ161" s="860"/>
      <c r="FXA161" s="860"/>
      <c r="FXB161" s="860"/>
      <c r="FXC161" s="860"/>
      <c r="FXD161" s="860"/>
      <c r="FXE161" s="860"/>
      <c r="FXF161" s="860"/>
      <c r="FXG161" s="860"/>
      <c r="FXH161" s="860"/>
      <c r="FXI161" s="860"/>
      <c r="FXJ161" s="860"/>
      <c r="FXK161" s="860"/>
      <c r="FXL161" s="860"/>
      <c r="FXM161" s="860"/>
      <c r="FXN161" s="860"/>
      <c r="FXO161" s="860"/>
      <c r="FXP161" s="860"/>
      <c r="FXQ161" s="860"/>
      <c r="FXR161" s="860"/>
      <c r="FXS161" s="860"/>
      <c r="FXT161" s="860"/>
      <c r="FXU161" s="860"/>
      <c r="FXV161" s="860"/>
      <c r="FXW161" s="860"/>
      <c r="FXX161" s="860"/>
      <c r="FXY161" s="860"/>
      <c r="FXZ161" s="860"/>
      <c r="FYA161" s="860"/>
      <c r="FYB161" s="860"/>
      <c r="FYC161" s="860"/>
      <c r="FYD161" s="860"/>
      <c r="FYE161" s="860"/>
      <c r="FYF161" s="860"/>
      <c r="FYG161" s="860"/>
      <c r="FYH161" s="860"/>
      <c r="FYI161" s="860"/>
      <c r="FYJ161" s="860"/>
      <c r="FYK161" s="860"/>
      <c r="FYL161" s="860"/>
      <c r="FYM161" s="860"/>
      <c r="FYN161" s="860"/>
      <c r="FYO161" s="860"/>
      <c r="FYP161" s="860"/>
      <c r="FYQ161" s="860"/>
      <c r="FYR161" s="860"/>
      <c r="FYS161" s="860"/>
      <c r="FYT161" s="860"/>
      <c r="FYU161" s="860"/>
      <c r="FYV161" s="860"/>
      <c r="FYW161" s="860"/>
      <c r="FYX161" s="860"/>
      <c r="FYY161" s="860"/>
      <c r="FYZ161" s="860"/>
      <c r="FZA161" s="860"/>
      <c r="FZB161" s="860"/>
      <c r="FZC161" s="860"/>
      <c r="FZD161" s="860"/>
      <c r="FZE161" s="860"/>
      <c r="FZF161" s="860"/>
      <c r="FZG161" s="860"/>
      <c r="FZH161" s="860"/>
      <c r="FZI161" s="860"/>
      <c r="FZJ161" s="860"/>
      <c r="FZK161" s="860"/>
      <c r="FZL161" s="860"/>
      <c r="FZM161" s="860"/>
      <c r="FZN161" s="860"/>
      <c r="FZO161" s="860"/>
      <c r="FZP161" s="860"/>
      <c r="FZQ161" s="860"/>
      <c r="FZR161" s="860"/>
      <c r="FZS161" s="860"/>
      <c r="FZT161" s="860"/>
      <c r="FZU161" s="860"/>
      <c r="FZV161" s="860"/>
      <c r="FZW161" s="860"/>
      <c r="FZX161" s="860"/>
      <c r="FZY161" s="860"/>
      <c r="FZZ161" s="860"/>
      <c r="GAA161" s="860"/>
      <c r="GAB161" s="860"/>
      <c r="GAC161" s="860"/>
      <c r="GAD161" s="860"/>
      <c r="GAE161" s="860"/>
      <c r="GAF161" s="860"/>
      <c r="GAG161" s="860"/>
      <c r="GAH161" s="860"/>
      <c r="GAI161" s="860"/>
      <c r="GAJ161" s="860"/>
      <c r="GAK161" s="860"/>
      <c r="GAL161" s="860"/>
      <c r="GAM161" s="860"/>
      <c r="GAN161" s="860"/>
      <c r="GAO161" s="860"/>
      <c r="GAP161" s="860"/>
      <c r="GAQ161" s="860"/>
      <c r="GAR161" s="860"/>
      <c r="GAS161" s="860"/>
      <c r="GAT161" s="860"/>
      <c r="GAU161" s="860"/>
      <c r="GAV161" s="860"/>
      <c r="GAW161" s="860"/>
      <c r="GAX161" s="860"/>
      <c r="GAY161" s="860"/>
      <c r="GAZ161" s="860"/>
      <c r="GBA161" s="860"/>
      <c r="GBB161" s="860"/>
      <c r="GBC161" s="860"/>
      <c r="GBD161" s="860"/>
      <c r="GBE161" s="860"/>
      <c r="GBF161" s="860"/>
      <c r="GBG161" s="860"/>
      <c r="GBH161" s="860"/>
      <c r="GBI161" s="860"/>
      <c r="GBJ161" s="860"/>
      <c r="GBK161" s="860"/>
      <c r="GBL161" s="860"/>
      <c r="GBM161" s="860"/>
      <c r="GBN161" s="860"/>
      <c r="GBO161" s="860"/>
      <c r="GBP161" s="860"/>
      <c r="GBQ161" s="860"/>
      <c r="GBR161" s="860"/>
      <c r="GBS161" s="860"/>
      <c r="GBT161" s="860"/>
      <c r="GBU161" s="860"/>
      <c r="GBV161" s="860"/>
      <c r="GBW161" s="860"/>
      <c r="GBX161" s="860"/>
      <c r="GBY161" s="860"/>
      <c r="GBZ161" s="860"/>
      <c r="GCA161" s="860"/>
      <c r="GCB161" s="860"/>
      <c r="GCC161" s="860"/>
      <c r="GCD161" s="860"/>
      <c r="GCE161" s="860"/>
      <c r="GCF161" s="860"/>
      <c r="GCG161" s="860"/>
      <c r="GCH161" s="860"/>
      <c r="GCI161" s="860"/>
      <c r="GCJ161" s="860"/>
      <c r="GCK161" s="860"/>
      <c r="GCL161" s="860"/>
      <c r="GCM161" s="860"/>
      <c r="GCN161" s="860"/>
      <c r="GCO161" s="860"/>
      <c r="GCP161" s="860"/>
      <c r="GCQ161" s="860"/>
      <c r="GCR161" s="860"/>
      <c r="GCS161" s="860"/>
      <c r="GCT161" s="860"/>
      <c r="GCU161" s="860"/>
      <c r="GCV161" s="860"/>
      <c r="GCW161" s="860"/>
      <c r="GCX161" s="860"/>
      <c r="GCY161" s="860"/>
      <c r="GCZ161" s="860"/>
      <c r="GDA161" s="860"/>
      <c r="GDB161" s="860"/>
      <c r="GDC161" s="860"/>
      <c r="GDD161" s="860"/>
      <c r="GDE161" s="860"/>
      <c r="GDF161" s="860"/>
      <c r="GDG161" s="860"/>
      <c r="GDH161" s="860"/>
      <c r="GDI161" s="860"/>
      <c r="GDJ161" s="860"/>
      <c r="GDK161" s="860"/>
      <c r="GDL161" s="860"/>
      <c r="GDM161" s="860"/>
      <c r="GDN161" s="860"/>
      <c r="GDO161" s="860"/>
      <c r="GDP161" s="860"/>
      <c r="GDQ161" s="860"/>
      <c r="GDR161" s="860"/>
      <c r="GDS161" s="860"/>
      <c r="GDT161" s="860"/>
      <c r="GDU161" s="860"/>
      <c r="GDV161" s="860"/>
      <c r="GDW161" s="860"/>
      <c r="GDX161" s="860"/>
      <c r="GDY161" s="860"/>
      <c r="GDZ161" s="860"/>
      <c r="GEA161" s="860"/>
      <c r="GEB161" s="860"/>
      <c r="GEC161" s="860"/>
      <c r="GED161" s="860"/>
      <c r="GEE161" s="860"/>
      <c r="GEF161" s="860"/>
      <c r="GEG161" s="860"/>
      <c r="GEH161" s="860"/>
      <c r="GEI161" s="860"/>
      <c r="GEJ161" s="860"/>
      <c r="GEK161" s="860"/>
      <c r="GEL161" s="860"/>
      <c r="GEM161" s="860"/>
      <c r="GEN161" s="860"/>
      <c r="GEO161" s="860"/>
      <c r="GEP161" s="860"/>
      <c r="GEQ161" s="860"/>
      <c r="GER161" s="860"/>
      <c r="GES161" s="860"/>
      <c r="GET161" s="860"/>
      <c r="GEU161" s="860"/>
      <c r="GEV161" s="860"/>
      <c r="GEW161" s="860"/>
      <c r="GEX161" s="860"/>
      <c r="GEY161" s="860"/>
      <c r="GEZ161" s="860"/>
      <c r="GFA161" s="860"/>
      <c r="GFB161" s="860"/>
      <c r="GFC161" s="860"/>
      <c r="GFD161" s="860"/>
      <c r="GFE161" s="860"/>
      <c r="GFF161" s="860"/>
      <c r="GFG161" s="860"/>
      <c r="GFH161" s="860"/>
      <c r="GFI161" s="860"/>
      <c r="GFJ161" s="860"/>
      <c r="GFK161" s="860"/>
      <c r="GFL161" s="860"/>
      <c r="GFM161" s="860"/>
      <c r="GFN161" s="860"/>
      <c r="GFO161" s="860"/>
      <c r="GFP161" s="860"/>
      <c r="GFQ161" s="860"/>
      <c r="GFR161" s="860"/>
      <c r="GFS161" s="860"/>
      <c r="GFT161" s="860"/>
      <c r="GFU161" s="860"/>
      <c r="GFV161" s="860"/>
      <c r="GFW161" s="860"/>
      <c r="GFX161" s="860"/>
      <c r="GFY161" s="860"/>
      <c r="GFZ161" s="860"/>
      <c r="GGA161" s="860"/>
      <c r="GGB161" s="860"/>
      <c r="GGC161" s="860"/>
      <c r="GGD161" s="860"/>
      <c r="GGE161" s="860"/>
      <c r="GGF161" s="860"/>
      <c r="GGG161" s="860"/>
      <c r="GGH161" s="860"/>
      <c r="GGI161" s="860"/>
      <c r="GGJ161" s="860"/>
      <c r="GGK161" s="860"/>
      <c r="GGL161" s="860"/>
      <c r="GGM161" s="860"/>
      <c r="GGN161" s="860"/>
      <c r="GGO161" s="860"/>
      <c r="GGP161" s="860"/>
      <c r="GGQ161" s="860"/>
      <c r="GGR161" s="860"/>
      <c r="GGS161" s="860"/>
      <c r="GGT161" s="860"/>
      <c r="GGU161" s="860"/>
      <c r="GGV161" s="860"/>
      <c r="GGW161" s="860"/>
      <c r="GGX161" s="860"/>
      <c r="GGY161" s="860"/>
      <c r="GGZ161" s="860"/>
      <c r="GHA161" s="860"/>
      <c r="GHB161" s="860"/>
      <c r="GHC161" s="860"/>
      <c r="GHD161" s="860"/>
      <c r="GHE161" s="860"/>
      <c r="GHF161" s="860"/>
      <c r="GHG161" s="860"/>
      <c r="GHH161" s="860"/>
      <c r="GHI161" s="860"/>
      <c r="GHJ161" s="860"/>
      <c r="GHK161" s="860"/>
      <c r="GHL161" s="860"/>
      <c r="GHM161" s="860"/>
      <c r="GHN161" s="860"/>
      <c r="GHO161" s="860"/>
      <c r="GHP161" s="860"/>
      <c r="GHQ161" s="860"/>
      <c r="GHR161" s="860"/>
      <c r="GHS161" s="860"/>
      <c r="GHT161" s="860"/>
      <c r="GHU161" s="860"/>
      <c r="GHV161" s="860"/>
      <c r="GHW161" s="860"/>
      <c r="GHX161" s="860"/>
      <c r="GHY161" s="860"/>
      <c r="GHZ161" s="860"/>
      <c r="GIA161" s="860"/>
      <c r="GIB161" s="860"/>
      <c r="GIC161" s="860"/>
      <c r="GID161" s="860"/>
      <c r="GIE161" s="860"/>
      <c r="GIF161" s="860"/>
      <c r="GIG161" s="860"/>
      <c r="GIH161" s="860"/>
      <c r="GII161" s="860"/>
      <c r="GIJ161" s="860"/>
      <c r="GIK161" s="860"/>
      <c r="GIL161" s="860"/>
      <c r="GIM161" s="860"/>
      <c r="GIN161" s="860"/>
      <c r="GIO161" s="860"/>
      <c r="GIP161" s="860"/>
      <c r="GIQ161" s="860"/>
      <c r="GIR161" s="860"/>
      <c r="GIS161" s="860"/>
      <c r="GIT161" s="860"/>
      <c r="GIU161" s="860"/>
      <c r="GIV161" s="860"/>
      <c r="GIW161" s="860"/>
      <c r="GIX161" s="860"/>
      <c r="GIY161" s="860"/>
      <c r="GIZ161" s="860"/>
      <c r="GJA161" s="860"/>
      <c r="GJB161" s="860"/>
      <c r="GJC161" s="860"/>
      <c r="GJD161" s="860"/>
      <c r="GJE161" s="860"/>
      <c r="GJF161" s="860"/>
      <c r="GJG161" s="860"/>
      <c r="GJH161" s="860"/>
      <c r="GJI161" s="860"/>
      <c r="GJJ161" s="860"/>
      <c r="GJK161" s="860"/>
      <c r="GJL161" s="860"/>
      <c r="GJM161" s="860"/>
      <c r="GJN161" s="860"/>
      <c r="GJO161" s="860"/>
      <c r="GJP161" s="860"/>
      <c r="GJQ161" s="860"/>
      <c r="GJR161" s="860"/>
      <c r="GJS161" s="860"/>
      <c r="GJT161" s="860"/>
      <c r="GJU161" s="860"/>
      <c r="GJV161" s="860"/>
      <c r="GJW161" s="860"/>
      <c r="GJX161" s="860"/>
      <c r="GJY161" s="860"/>
      <c r="GJZ161" s="860"/>
      <c r="GKA161" s="860"/>
      <c r="GKB161" s="860"/>
      <c r="GKC161" s="860"/>
      <c r="GKD161" s="860"/>
      <c r="GKE161" s="860"/>
      <c r="GKF161" s="860"/>
      <c r="GKG161" s="860"/>
      <c r="GKH161" s="860"/>
      <c r="GKI161" s="860"/>
      <c r="GKJ161" s="860"/>
      <c r="GKK161" s="860"/>
      <c r="GKL161" s="860"/>
      <c r="GKM161" s="860"/>
      <c r="GKN161" s="860"/>
      <c r="GKO161" s="860"/>
      <c r="GKP161" s="860"/>
      <c r="GKQ161" s="860"/>
      <c r="GKR161" s="860"/>
      <c r="GKS161" s="860"/>
      <c r="GKT161" s="860"/>
      <c r="GKU161" s="860"/>
      <c r="GKV161" s="860"/>
      <c r="GKW161" s="860"/>
      <c r="GKX161" s="860"/>
      <c r="GKY161" s="860"/>
      <c r="GKZ161" s="860"/>
      <c r="GLA161" s="860"/>
      <c r="GLB161" s="860"/>
      <c r="GLC161" s="860"/>
      <c r="GLD161" s="860"/>
      <c r="GLE161" s="860"/>
      <c r="GLF161" s="860"/>
      <c r="GLG161" s="860"/>
      <c r="GLH161" s="860"/>
      <c r="GLI161" s="860"/>
      <c r="GLJ161" s="860"/>
      <c r="GLK161" s="860"/>
      <c r="GLL161" s="860"/>
      <c r="GLM161" s="860"/>
      <c r="GLN161" s="860"/>
      <c r="GLO161" s="860"/>
      <c r="GLP161" s="860"/>
      <c r="GLQ161" s="860"/>
      <c r="GLR161" s="860"/>
      <c r="GLS161" s="860"/>
      <c r="GLT161" s="860"/>
      <c r="GLU161" s="860"/>
      <c r="GLV161" s="860"/>
      <c r="GLW161" s="860"/>
      <c r="GLX161" s="860"/>
      <c r="GLY161" s="860"/>
      <c r="GLZ161" s="860"/>
      <c r="GMA161" s="860"/>
      <c r="GMB161" s="860"/>
      <c r="GMC161" s="860"/>
      <c r="GMD161" s="860"/>
      <c r="GME161" s="860"/>
      <c r="GMF161" s="860"/>
      <c r="GMG161" s="860"/>
      <c r="GMH161" s="860"/>
      <c r="GMI161" s="860"/>
      <c r="GMJ161" s="860"/>
      <c r="GMK161" s="860"/>
      <c r="GML161" s="860"/>
      <c r="GMM161" s="860"/>
      <c r="GMN161" s="860"/>
      <c r="GMO161" s="860"/>
      <c r="GMP161" s="860"/>
      <c r="GMQ161" s="860"/>
      <c r="GMR161" s="860"/>
      <c r="GMS161" s="860"/>
      <c r="GMT161" s="860"/>
      <c r="GMU161" s="860"/>
      <c r="GMV161" s="860"/>
      <c r="GMW161" s="860"/>
      <c r="GMX161" s="860"/>
      <c r="GMY161" s="860"/>
      <c r="GMZ161" s="860"/>
      <c r="GNA161" s="860"/>
      <c r="GNB161" s="860"/>
      <c r="GNC161" s="860"/>
      <c r="GND161" s="860"/>
      <c r="GNE161" s="860"/>
      <c r="GNF161" s="860"/>
      <c r="GNG161" s="860"/>
      <c r="GNH161" s="860"/>
      <c r="GNI161" s="860"/>
      <c r="GNJ161" s="860"/>
      <c r="GNK161" s="860"/>
      <c r="GNL161" s="860"/>
      <c r="GNM161" s="860"/>
      <c r="GNN161" s="860"/>
      <c r="GNO161" s="860"/>
      <c r="GNP161" s="860"/>
      <c r="GNQ161" s="860"/>
      <c r="GNR161" s="860"/>
      <c r="GNS161" s="860"/>
      <c r="GNT161" s="860"/>
      <c r="GNU161" s="860"/>
      <c r="GNV161" s="860"/>
      <c r="GNW161" s="860"/>
      <c r="GNX161" s="860"/>
      <c r="GNY161" s="860"/>
      <c r="GNZ161" s="860"/>
      <c r="GOA161" s="860"/>
      <c r="GOB161" s="860"/>
      <c r="GOC161" s="860"/>
      <c r="GOD161" s="860"/>
      <c r="GOE161" s="860"/>
      <c r="GOF161" s="860"/>
      <c r="GOG161" s="860"/>
      <c r="GOH161" s="860"/>
      <c r="GOI161" s="860"/>
      <c r="GOJ161" s="860"/>
      <c r="GOK161" s="860"/>
      <c r="GOL161" s="860"/>
      <c r="GOM161" s="860"/>
      <c r="GON161" s="860"/>
      <c r="GOO161" s="860"/>
      <c r="GOP161" s="860"/>
      <c r="GOQ161" s="860"/>
      <c r="GOR161" s="860"/>
      <c r="GOS161" s="860"/>
      <c r="GOT161" s="860"/>
      <c r="GOU161" s="860"/>
      <c r="GOV161" s="860"/>
      <c r="GOW161" s="860"/>
      <c r="GOX161" s="860"/>
      <c r="GOY161" s="860"/>
      <c r="GOZ161" s="860"/>
      <c r="GPA161" s="860"/>
      <c r="GPB161" s="860"/>
      <c r="GPC161" s="860"/>
      <c r="GPD161" s="860"/>
      <c r="GPE161" s="860"/>
      <c r="GPF161" s="860"/>
      <c r="GPG161" s="860"/>
      <c r="GPH161" s="860"/>
      <c r="GPI161" s="860"/>
      <c r="GPJ161" s="860"/>
      <c r="GPK161" s="860"/>
      <c r="GPL161" s="860"/>
      <c r="GPM161" s="860"/>
      <c r="GPN161" s="860"/>
      <c r="GPO161" s="860"/>
      <c r="GPP161" s="860"/>
      <c r="GPQ161" s="860"/>
      <c r="GPR161" s="860"/>
      <c r="GPS161" s="860"/>
      <c r="GPT161" s="860"/>
      <c r="GPU161" s="860"/>
      <c r="GPV161" s="860"/>
      <c r="GPW161" s="860"/>
      <c r="GPX161" s="860"/>
      <c r="GPY161" s="860"/>
      <c r="GPZ161" s="860"/>
      <c r="GQA161" s="860"/>
      <c r="GQB161" s="860"/>
      <c r="GQC161" s="860"/>
      <c r="GQD161" s="860"/>
      <c r="GQE161" s="860"/>
      <c r="GQF161" s="860"/>
      <c r="GQG161" s="860"/>
      <c r="GQH161" s="860"/>
      <c r="GQI161" s="860"/>
      <c r="GQJ161" s="860"/>
      <c r="GQK161" s="860"/>
      <c r="GQL161" s="860"/>
      <c r="GQM161" s="860"/>
      <c r="GQN161" s="860"/>
      <c r="GQO161" s="860"/>
      <c r="GQP161" s="860"/>
      <c r="GQQ161" s="860"/>
      <c r="GQR161" s="860"/>
      <c r="GQS161" s="860"/>
      <c r="GQT161" s="860"/>
      <c r="GQU161" s="860"/>
      <c r="GQV161" s="860"/>
      <c r="GQW161" s="860"/>
      <c r="GQX161" s="860"/>
      <c r="GQY161" s="860"/>
      <c r="GQZ161" s="860"/>
      <c r="GRA161" s="860"/>
      <c r="GRB161" s="860"/>
      <c r="GRC161" s="860"/>
      <c r="GRD161" s="860"/>
      <c r="GRE161" s="860"/>
      <c r="GRF161" s="860"/>
      <c r="GRG161" s="860"/>
      <c r="GRH161" s="860"/>
      <c r="GRI161" s="860"/>
      <c r="GRJ161" s="860"/>
      <c r="GRK161" s="860"/>
      <c r="GRL161" s="860"/>
      <c r="GRM161" s="860"/>
      <c r="GRN161" s="860"/>
      <c r="GRO161" s="860"/>
      <c r="GRP161" s="860"/>
      <c r="GRQ161" s="860"/>
      <c r="GRR161" s="860"/>
      <c r="GRS161" s="860"/>
      <c r="GRT161" s="860"/>
      <c r="GRU161" s="860"/>
      <c r="GRV161" s="860"/>
      <c r="GRW161" s="860"/>
      <c r="GRX161" s="860"/>
      <c r="GRY161" s="860"/>
      <c r="GRZ161" s="860"/>
      <c r="GSA161" s="860"/>
      <c r="GSB161" s="860"/>
      <c r="GSC161" s="860"/>
      <c r="GSD161" s="860"/>
      <c r="GSE161" s="860"/>
      <c r="GSF161" s="860"/>
      <c r="GSG161" s="860"/>
      <c r="GSH161" s="860"/>
      <c r="GSI161" s="860"/>
      <c r="GSJ161" s="860"/>
      <c r="GSK161" s="860"/>
      <c r="GSL161" s="860"/>
      <c r="GSM161" s="860"/>
      <c r="GSN161" s="860"/>
      <c r="GSO161" s="860"/>
      <c r="GSP161" s="860"/>
      <c r="GSQ161" s="860"/>
      <c r="GSR161" s="860"/>
      <c r="GSS161" s="860"/>
      <c r="GST161" s="860"/>
      <c r="GSU161" s="860"/>
      <c r="GSV161" s="860"/>
      <c r="GSW161" s="860"/>
      <c r="GSX161" s="860"/>
      <c r="GSY161" s="860"/>
      <c r="GSZ161" s="860"/>
      <c r="GTA161" s="860"/>
      <c r="GTB161" s="860"/>
      <c r="GTC161" s="860"/>
      <c r="GTD161" s="860"/>
      <c r="GTE161" s="860"/>
      <c r="GTF161" s="860"/>
      <c r="GTG161" s="860"/>
      <c r="GTH161" s="860"/>
      <c r="GTI161" s="860"/>
      <c r="GTJ161" s="860"/>
      <c r="GTK161" s="860"/>
      <c r="GTL161" s="860"/>
      <c r="GTM161" s="860"/>
      <c r="GTN161" s="860"/>
      <c r="GTO161" s="860"/>
      <c r="GTP161" s="860"/>
      <c r="GTQ161" s="860"/>
      <c r="GTR161" s="860"/>
      <c r="GTS161" s="860"/>
      <c r="GTT161" s="860"/>
      <c r="GTU161" s="860"/>
      <c r="GTV161" s="860"/>
      <c r="GTW161" s="860"/>
      <c r="GTX161" s="860"/>
      <c r="GTY161" s="860"/>
      <c r="GTZ161" s="860"/>
      <c r="GUA161" s="860"/>
      <c r="GUB161" s="860"/>
      <c r="GUC161" s="860"/>
      <c r="GUD161" s="860"/>
      <c r="GUE161" s="860"/>
      <c r="GUF161" s="860"/>
      <c r="GUG161" s="860"/>
      <c r="GUH161" s="860"/>
      <c r="GUI161" s="860"/>
      <c r="GUJ161" s="860"/>
      <c r="GUK161" s="860"/>
      <c r="GUL161" s="860"/>
      <c r="GUM161" s="860"/>
      <c r="GUN161" s="860"/>
      <c r="GUO161" s="860"/>
      <c r="GUP161" s="860"/>
      <c r="GUQ161" s="860"/>
      <c r="GUR161" s="860"/>
      <c r="GUS161" s="860"/>
      <c r="GUT161" s="860"/>
      <c r="GUU161" s="860"/>
      <c r="GUV161" s="860"/>
      <c r="GUW161" s="860"/>
      <c r="GUX161" s="860"/>
      <c r="GUY161" s="860"/>
      <c r="GUZ161" s="860"/>
      <c r="GVA161" s="860"/>
      <c r="GVB161" s="860"/>
      <c r="GVC161" s="860"/>
      <c r="GVD161" s="860"/>
      <c r="GVE161" s="860"/>
      <c r="GVF161" s="860"/>
      <c r="GVG161" s="860"/>
      <c r="GVH161" s="860"/>
      <c r="GVI161" s="860"/>
      <c r="GVJ161" s="860"/>
      <c r="GVK161" s="860"/>
      <c r="GVL161" s="860"/>
      <c r="GVM161" s="860"/>
      <c r="GVN161" s="860"/>
      <c r="GVO161" s="860"/>
      <c r="GVP161" s="860"/>
      <c r="GVQ161" s="860"/>
      <c r="GVR161" s="860"/>
      <c r="GVS161" s="860"/>
      <c r="GVT161" s="860"/>
      <c r="GVU161" s="860"/>
      <c r="GVV161" s="860"/>
      <c r="GVW161" s="860"/>
      <c r="GVX161" s="860"/>
      <c r="GVY161" s="860"/>
      <c r="GVZ161" s="860"/>
      <c r="GWA161" s="860"/>
      <c r="GWB161" s="860"/>
      <c r="GWC161" s="860"/>
      <c r="GWD161" s="860"/>
      <c r="GWE161" s="860"/>
      <c r="GWF161" s="860"/>
      <c r="GWG161" s="860"/>
      <c r="GWH161" s="860"/>
      <c r="GWI161" s="860"/>
      <c r="GWJ161" s="860"/>
      <c r="GWK161" s="860"/>
      <c r="GWL161" s="860"/>
      <c r="GWM161" s="860"/>
      <c r="GWN161" s="860"/>
      <c r="GWO161" s="860"/>
      <c r="GWP161" s="860"/>
      <c r="GWQ161" s="860"/>
      <c r="GWR161" s="860"/>
      <c r="GWS161" s="860"/>
      <c r="GWT161" s="860"/>
      <c r="GWU161" s="860"/>
      <c r="GWV161" s="860"/>
      <c r="GWW161" s="860"/>
      <c r="GWX161" s="860"/>
      <c r="GWY161" s="860"/>
      <c r="GWZ161" s="860"/>
      <c r="GXA161" s="860"/>
      <c r="GXB161" s="860"/>
      <c r="GXC161" s="860"/>
      <c r="GXD161" s="860"/>
      <c r="GXE161" s="860"/>
      <c r="GXF161" s="860"/>
      <c r="GXG161" s="860"/>
      <c r="GXH161" s="860"/>
      <c r="GXI161" s="860"/>
      <c r="GXJ161" s="860"/>
      <c r="GXK161" s="860"/>
      <c r="GXL161" s="860"/>
      <c r="GXM161" s="860"/>
      <c r="GXN161" s="860"/>
      <c r="GXO161" s="860"/>
      <c r="GXP161" s="860"/>
      <c r="GXQ161" s="860"/>
      <c r="GXR161" s="860"/>
      <c r="GXS161" s="860"/>
      <c r="GXT161" s="860"/>
      <c r="GXU161" s="860"/>
      <c r="GXV161" s="860"/>
      <c r="GXW161" s="860"/>
      <c r="GXX161" s="860"/>
      <c r="GXY161" s="860"/>
      <c r="GXZ161" s="860"/>
      <c r="GYA161" s="860"/>
      <c r="GYB161" s="860"/>
      <c r="GYC161" s="860"/>
      <c r="GYD161" s="860"/>
      <c r="GYE161" s="860"/>
      <c r="GYF161" s="860"/>
      <c r="GYG161" s="860"/>
      <c r="GYH161" s="860"/>
      <c r="GYI161" s="860"/>
      <c r="GYJ161" s="860"/>
      <c r="GYK161" s="860"/>
      <c r="GYL161" s="860"/>
      <c r="GYM161" s="860"/>
      <c r="GYN161" s="860"/>
      <c r="GYO161" s="860"/>
      <c r="GYP161" s="860"/>
      <c r="GYQ161" s="860"/>
      <c r="GYR161" s="860"/>
      <c r="GYS161" s="860"/>
      <c r="GYT161" s="860"/>
      <c r="GYU161" s="860"/>
      <c r="GYV161" s="860"/>
      <c r="GYW161" s="860"/>
      <c r="GYX161" s="860"/>
      <c r="GYY161" s="860"/>
      <c r="GYZ161" s="860"/>
      <c r="GZA161" s="860"/>
      <c r="GZB161" s="860"/>
      <c r="GZC161" s="860"/>
      <c r="GZD161" s="860"/>
      <c r="GZE161" s="860"/>
      <c r="GZF161" s="860"/>
      <c r="GZG161" s="860"/>
      <c r="GZH161" s="860"/>
      <c r="GZI161" s="860"/>
      <c r="GZJ161" s="860"/>
      <c r="GZK161" s="860"/>
      <c r="GZL161" s="860"/>
      <c r="GZM161" s="860"/>
      <c r="GZN161" s="860"/>
      <c r="GZO161" s="860"/>
      <c r="GZP161" s="860"/>
      <c r="GZQ161" s="860"/>
      <c r="GZR161" s="860"/>
      <c r="GZS161" s="860"/>
      <c r="GZT161" s="860"/>
      <c r="GZU161" s="860"/>
      <c r="GZV161" s="860"/>
      <c r="GZW161" s="860"/>
      <c r="GZX161" s="860"/>
      <c r="GZY161" s="860"/>
      <c r="GZZ161" s="860"/>
      <c r="HAA161" s="860"/>
      <c r="HAB161" s="860"/>
      <c r="HAC161" s="860"/>
      <c r="HAD161" s="860"/>
      <c r="HAE161" s="860"/>
      <c r="HAF161" s="860"/>
      <c r="HAG161" s="860"/>
      <c r="HAH161" s="860"/>
      <c r="HAI161" s="860"/>
      <c r="HAJ161" s="860"/>
      <c r="HAK161" s="860"/>
      <c r="HAL161" s="860"/>
      <c r="HAM161" s="860"/>
      <c r="HAN161" s="860"/>
      <c r="HAO161" s="860"/>
      <c r="HAP161" s="860"/>
      <c r="HAQ161" s="860"/>
      <c r="HAR161" s="860"/>
      <c r="HAS161" s="860"/>
      <c r="HAT161" s="860"/>
      <c r="HAU161" s="860"/>
      <c r="HAV161" s="860"/>
      <c r="HAW161" s="860"/>
      <c r="HAX161" s="860"/>
      <c r="HAY161" s="860"/>
      <c r="HAZ161" s="860"/>
      <c r="HBA161" s="860"/>
      <c r="HBB161" s="860"/>
      <c r="HBC161" s="860"/>
      <c r="HBD161" s="860"/>
      <c r="HBE161" s="860"/>
      <c r="HBF161" s="860"/>
      <c r="HBG161" s="860"/>
      <c r="HBH161" s="860"/>
      <c r="HBI161" s="860"/>
      <c r="HBJ161" s="860"/>
      <c r="HBK161" s="860"/>
      <c r="HBL161" s="860"/>
      <c r="HBM161" s="860"/>
      <c r="HBN161" s="860"/>
      <c r="HBO161" s="860"/>
      <c r="HBP161" s="860"/>
      <c r="HBQ161" s="860"/>
      <c r="HBR161" s="860"/>
      <c r="HBS161" s="860"/>
      <c r="HBT161" s="860"/>
      <c r="HBU161" s="860"/>
      <c r="HBV161" s="860"/>
      <c r="HBW161" s="860"/>
      <c r="HBX161" s="860"/>
      <c r="HBY161" s="860"/>
      <c r="HBZ161" s="860"/>
      <c r="HCA161" s="860"/>
      <c r="HCB161" s="860"/>
      <c r="HCC161" s="860"/>
      <c r="HCD161" s="860"/>
      <c r="HCE161" s="860"/>
      <c r="HCF161" s="860"/>
      <c r="HCG161" s="860"/>
      <c r="HCH161" s="860"/>
      <c r="HCI161" s="860"/>
      <c r="HCJ161" s="860"/>
      <c r="HCK161" s="860"/>
      <c r="HCL161" s="860"/>
      <c r="HCM161" s="860"/>
      <c r="HCN161" s="860"/>
      <c r="HCO161" s="860"/>
      <c r="HCP161" s="860"/>
      <c r="HCQ161" s="860"/>
      <c r="HCR161" s="860"/>
      <c r="HCS161" s="860"/>
      <c r="HCT161" s="860"/>
      <c r="HCU161" s="860"/>
      <c r="HCV161" s="860"/>
      <c r="HCW161" s="860"/>
      <c r="HCX161" s="860"/>
      <c r="HCY161" s="860"/>
      <c r="HCZ161" s="860"/>
      <c r="HDA161" s="860"/>
      <c r="HDB161" s="860"/>
      <c r="HDC161" s="860"/>
      <c r="HDD161" s="860"/>
      <c r="HDE161" s="860"/>
      <c r="HDF161" s="860"/>
      <c r="HDG161" s="860"/>
      <c r="HDH161" s="860"/>
      <c r="HDI161" s="860"/>
      <c r="HDJ161" s="860"/>
      <c r="HDK161" s="860"/>
      <c r="HDL161" s="860"/>
      <c r="HDM161" s="860"/>
      <c r="HDN161" s="860"/>
      <c r="HDO161" s="860"/>
      <c r="HDP161" s="860"/>
      <c r="HDQ161" s="860"/>
      <c r="HDR161" s="860"/>
      <c r="HDS161" s="860"/>
      <c r="HDT161" s="860"/>
      <c r="HDU161" s="860"/>
      <c r="HDV161" s="860"/>
      <c r="HDW161" s="860"/>
      <c r="HDX161" s="860"/>
      <c r="HDY161" s="860"/>
      <c r="HDZ161" s="860"/>
      <c r="HEA161" s="860"/>
      <c r="HEB161" s="860"/>
      <c r="HEC161" s="860"/>
      <c r="HED161" s="860"/>
      <c r="HEE161" s="860"/>
      <c r="HEF161" s="860"/>
      <c r="HEG161" s="860"/>
      <c r="HEH161" s="860"/>
      <c r="HEI161" s="860"/>
      <c r="HEJ161" s="860"/>
      <c r="HEK161" s="860"/>
      <c r="HEL161" s="860"/>
      <c r="HEM161" s="860"/>
      <c r="HEN161" s="860"/>
      <c r="HEO161" s="860"/>
      <c r="HEP161" s="860"/>
      <c r="HEQ161" s="860"/>
      <c r="HER161" s="860"/>
      <c r="HES161" s="860"/>
      <c r="HET161" s="860"/>
      <c r="HEU161" s="860"/>
      <c r="HEV161" s="860"/>
      <c r="HEW161" s="860"/>
      <c r="HEX161" s="860"/>
      <c r="HEY161" s="860"/>
      <c r="HEZ161" s="860"/>
      <c r="HFA161" s="860"/>
      <c r="HFB161" s="860"/>
      <c r="HFC161" s="860"/>
      <c r="HFD161" s="860"/>
      <c r="HFE161" s="860"/>
      <c r="HFF161" s="860"/>
      <c r="HFG161" s="860"/>
      <c r="HFH161" s="860"/>
      <c r="HFI161" s="860"/>
      <c r="HFJ161" s="860"/>
      <c r="HFK161" s="860"/>
      <c r="HFL161" s="860"/>
      <c r="HFM161" s="860"/>
      <c r="HFN161" s="860"/>
      <c r="HFO161" s="860"/>
      <c r="HFP161" s="860"/>
      <c r="HFQ161" s="860"/>
      <c r="HFR161" s="860"/>
      <c r="HFS161" s="860"/>
      <c r="HFT161" s="860"/>
      <c r="HFU161" s="860"/>
      <c r="HFV161" s="860"/>
      <c r="HFW161" s="860"/>
      <c r="HFX161" s="860"/>
      <c r="HFY161" s="860"/>
      <c r="HFZ161" s="860"/>
      <c r="HGA161" s="860"/>
      <c r="HGB161" s="860"/>
      <c r="HGC161" s="860"/>
      <c r="HGD161" s="860"/>
      <c r="HGE161" s="860"/>
      <c r="HGF161" s="860"/>
      <c r="HGG161" s="860"/>
      <c r="HGH161" s="860"/>
      <c r="HGI161" s="860"/>
      <c r="HGJ161" s="860"/>
      <c r="HGK161" s="860"/>
      <c r="HGL161" s="860"/>
      <c r="HGM161" s="860"/>
      <c r="HGN161" s="860"/>
      <c r="HGO161" s="860"/>
      <c r="HGP161" s="860"/>
      <c r="HGQ161" s="860"/>
      <c r="HGR161" s="860"/>
      <c r="HGS161" s="860"/>
      <c r="HGT161" s="860"/>
      <c r="HGU161" s="860"/>
      <c r="HGV161" s="860"/>
      <c r="HGW161" s="860"/>
      <c r="HGX161" s="860"/>
      <c r="HGY161" s="860"/>
      <c r="HGZ161" s="860"/>
      <c r="HHA161" s="860"/>
      <c r="HHB161" s="860"/>
      <c r="HHC161" s="860"/>
      <c r="HHD161" s="860"/>
      <c r="HHE161" s="860"/>
      <c r="HHF161" s="860"/>
      <c r="HHG161" s="860"/>
      <c r="HHH161" s="860"/>
      <c r="HHI161" s="860"/>
      <c r="HHJ161" s="860"/>
      <c r="HHK161" s="860"/>
      <c r="HHL161" s="860"/>
      <c r="HHM161" s="860"/>
      <c r="HHN161" s="860"/>
      <c r="HHO161" s="860"/>
      <c r="HHP161" s="860"/>
      <c r="HHQ161" s="860"/>
      <c r="HHR161" s="860"/>
      <c r="HHS161" s="860"/>
      <c r="HHT161" s="860"/>
      <c r="HHU161" s="860"/>
      <c r="HHV161" s="860"/>
      <c r="HHW161" s="860"/>
      <c r="HHX161" s="860"/>
      <c r="HHY161" s="860"/>
      <c r="HHZ161" s="860"/>
      <c r="HIA161" s="860"/>
      <c r="HIB161" s="860"/>
      <c r="HIC161" s="860"/>
      <c r="HID161" s="860"/>
      <c r="HIE161" s="860"/>
      <c r="HIF161" s="860"/>
      <c r="HIG161" s="860"/>
      <c r="HIH161" s="860"/>
      <c r="HII161" s="860"/>
      <c r="HIJ161" s="860"/>
      <c r="HIK161" s="860"/>
      <c r="HIL161" s="860"/>
      <c r="HIM161" s="860"/>
      <c r="HIN161" s="860"/>
      <c r="HIO161" s="860"/>
      <c r="HIP161" s="860"/>
      <c r="HIQ161" s="860"/>
      <c r="HIR161" s="860"/>
      <c r="HIS161" s="860"/>
      <c r="HIT161" s="860"/>
      <c r="HIU161" s="860"/>
      <c r="HIV161" s="860"/>
      <c r="HIW161" s="860"/>
      <c r="HIX161" s="860"/>
      <c r="HIY161" s="860"/>
      <c r="HIZ161" s="860"/>
      <c r="HJA161" s="860"/>
      <c r="HJB161" s="860"/>
      <c r="HJC161" s="860"/>
      <c r="HJD161" s="860"/>
      <c r="HJE161" s="860"/>
      <c r="HJF161" s="860"/>
      <c r="HJG161" s="860"/>
      <c r="HJH161" s="860"/>
      <c r="HJI161" s="860"/>
      <c r="HJJ161" s="860"/>
      <c r="HJK161" s="860"/>
      <c r="HJL161" s="860"/>
      <c r="HJM161" s="860"/>
      <c r="HJN161" s="860"/>
      <c r="HJO161" s="860"/>
      <c r="HJP161" s="860"/>
      <c r="HJQ161" s="860"/>
      <c r="HJR161" s="860"/>
      <c r="HJS161" s="860"/>
      <c r="HJT161" s="860"/>
      <c r="HJU161" s="860"/>
      <c r="HJV161" s="860"/>
      <c r="HJW161" s="860"/>
      <c r="HJX161" s="860"/>
      <c r="HJY161" s="860"/>
      <c r="HJZ161" s="860"/>
      <c r="HKA161" s="860"/>
      <c r="HKB161" s="860"/>
      <c r="HKC161" s="860"/>
      <c r="HKD161" s="860"/>
      <c r="HKE161" s="860"/>
      <c r="HKF161" s="860"/>
      <c r="HKG161" s="860"/>
      <c r="HKH161" s="860"/>
      <c r="HKI161" s="860"/>
      <c r="HKJ161" s="860"/>
      <c r="HKK161" s="860"/>
      <c r="HKL161" s="860"/>
      <c r="HKM161" s="860"/>
      <c r="HKN161" s="860"/>
      <c r="HKO161" s="860"/>
      <c r="HKP161" s="860"/>
      <c r="HKQ161" s="860"/>
      <c r="HKR161" s="860"/>
      <c r="HKS161" s="860"/>
      <c r="HKT161" s="860"/>
      <c r="HKU161" s="860"/>
      <c r="HKV161" s="860"/>
      <c r="HKW161" s="860"/>
      <c r="HKX161" s="860"/>
      <c r="HKY161" s="860"/>
      <c r="HKZ161" s="860"/>
      <c r="HLA161" s="860"/>
      <c r="HLB161" s="860"/>
      <c r="HLC161" s="860"/>
      <c r="HLD161" s="860"/>
      <c r="HLE161" s="860"/>
      <c r="HLF161" s="860"/>
      <c r="HLG161" s="860"/>
      <c r="HLH161" s="860"/>
      <c r="HLI161" s="860"/>
      <c r="HLJ161" s="860"/>
      <c r="HLK161" s="860"/>
      <c r="HLL161" s="860"/>
      <c r="HLM161" s="860"/>
      <c r="HLN161" s="860"/>
      <c r="HLO161" s="860"/>
      <c r="HLP161" s="860"/>
      <c r="HLQ161" s="860"/>
      <c r="HLR161" s="860"/>
      <c r="HLS161" s="860"/>
      <c r="HLT161" s="860"/>
      <c r="HLU161" s="860"/>
      <c r="HLV161" s="860"/>
      <c r="HLW161" s="860"/>
      <c r="HLX161" s="860"/>
      <c r="HLY161" s="860"/>
      <c r="HLZ161" s="860"/>
      <c r="HMA161" s="860"/>
      <c r="HMB161" s="860"/>
      <c r="HMC161" s="860"/>
      <c r="HMD161" s="860"/>
      <c r="HME161" s="860"/>
      <c r="HMF161" s="860"/>
      <c r="HMG161" s="860"/>
      <c r="HMH161" s="860"/>
      <c r="HMI161" s="860"/>
      <c r="HMJ161" s="860"/>
      <c r="HMK161" s="860"/>
      <c r="HML161" s="860"/>
      <c r="HMM161" s="860"/>
      <c r="HMN161" s="860"/>
      <c r="HMO161" s="860"/>
      <c r="HMP161" s="860"/>
      <c r="HMQ161" s="860"/>
      <c r="HMR161" s="860"/>
      <c r="HMS161" s="860"/>
      <c r="HMT161" s="860"/>
      <c r="HMU161" s="860"/>
      <c r="HMV161" s="860"/>
      <c r="HMW161" s="860"/>
      <c r="HMX161" s="860"/>
      <c r="HMY161" s="860"/>
      <c r="HMZ161" s="860"/>
      <c r="HNA161" s="860"/>
      <c r="HNB161" s="860"/>
      <c r="HNC161" s="860"/>
      <c r="HND161" s="860"/>
      <c r="HNE161" s="860"/>
      <c r="HNF161" s="860"/>
      <c r="HNG161" s="860"/>
      <c r="HNH161" s="860"/>
      <c r="HNI161" s="860"/>
      <c r="HNJ161" s="860"/>
      <c r="HNK161" s="860"/>
      <c r="HNL161" s="860"/>
      <c r="HNM161" s="860"/>
      <c r="HNN161" s="860"/>
      <c r="HNO161" s="860"/>
      <c r="HNP161" s="860"/>
      <c r="HNQ161" s="860"/>
      <c r="HNR161" s="860"/>
      <c r="HNS161" s="860"/>
      <c r="HNT161" s="860"/>
      <c r="HNU161" s="860"/>
      <c r="HNV161" s="860"/>
      <c r="HNW161" s="860"/>
      <c r="HNX161" s="860"/>
      <c r="HNY161" s="860"/>
      <c r="HNZ161" s="860"/>
      <c r="HOA161" s="860"/>
      <c r="HOB161" s="860"/>
      <c r="HOC161" s="860"/>
      <c r="HOD161" s="860"/>
      <c r="HOE161" s="860"/>
      <c r="HOF161" s="860"/>
      <c r="HOG161" s="860"/>
      <c r="HOH161" s="860"/>
      <c r="HOI161" s="860"/>
      <c r="HOJ161" s="860"/>
      <c r="HOK161" s="860"/>
      <c r="HOL161" s="860"/>
      <c r="HOM161" s="860"/>
      <c r="HON161" s="860"/>
      <c r="HOO161" s="860"/>
      <c r="HOP161" s="860"/>
      <c r="HOQ161" s="860"/>
      <c r="HOR161" s="860"/>
      <c r="HOS161" s="860"/>
      <c r="HOT161" s="860"/>
      <c r="HOU161" s="860"/>
      <c r="HOV161" s="860"/>
      <c r="HOW161" s="860"/>
      <c r="HOX161" s="860"/>
      <c r="HOY161" s="860"/>
      <c r="HOZ161" s="860"/>
      <c r="HPA161" s="860"/>
      <c r="HPB161" s="860"/>
      <c r="HPC161" s="860"/>
      <c r="HPD161" s="860"/>
      <c r="HPE161" s="860"/>
      <c r="HPF161" s="860"/>
      <c r="HPG161" s="860"/>
      <c r="HPH161" s="860"/>
      <c r="HPI161" s="860"/>
      <c r="HPJ161" s="860"/>
      <c r="HPK161" s="860"/>
      <c r="HPL161" s="860"/>
      <c r="HPM161" s="860"/>
      <c r="HPN161" s="860"/>
      <c r="HPO161" s="860"/>
      <c r="HPP161" s="860"/>
      <c r="HPQ161" s="860"/>
      <c r="HPR161" s="860"/>
      <c r="HPS161" s="860"/>
      <c r="HPT161" s="860"/>
      <c r="HPU161" s="860"/>
      <c r="HPV161" s="860"/>
      <c r="HPW161" s="860"/>
      <c r="HPX161" s="860"/>
      <c r="HPY161" s="860"/>
      <c r="HPZ161" s="860"/>
      <c r="HQA161" s="860"/>
      <c r="HQB161" s="860"/>
      <c r="HQC161" s="860"/>
      <c r="HQD161" s="860"/>
      <c r="HQE161" s="860"/>
      <c r="HQF161" s="860"/>
      <c r="HQG161" s="860"/>
      <c r="HQH161" s="860"/>
      <c r="HQI161" s="860"/>
      <c r="HQJ161" s="860"/>
      <c r="HQK161" s="860"/>
      <c r="HQL161" s="860"/>
      <c r="HQM161" s="860"/>
      <c r="HQN161" s="860"/>
      <c r="HQO161" s="860"/>
      <c r="HQP161" s="860"/>
      <c r="HQQ161" s="860"/>
      <c r="HQR161" s="860"/>
      <c r="HQS161" s="860"/>
      <c r="HQT161" s="860"/>
      <c r="HQU161" s="860"/>
      <c r="HQV161" s="860"/>
      <c r="HQW161" s="860"/>
      <c r="HQX161" s="860"/>
      <c r="HQY161" s="860"/>
      <c r="HQZ161" s="860"/>
      <c r="HRA161" s="860"/>
      <c r="HRB161" s="860"/>
      <c r="HRC161" s="860"/>
      <c r="HRD161" s="860"/>
      <c r="HRE161" s="860"/>
      <c r="HRF161" s="860"/>
      <c r="HRG161" s="860"/>
      <c r="HRH161" s="860"/>
      <c r="HRI161" s="860"/>
      <c r="HRJ161" s="860"/>
      <c r="HRK161" s="860"/>
      <c r="HRL161" s="860"/>
      <c r="HRM161" s="860"/>
      <c r="HRN161" s="860"/>
      <c r="HRO161" s="860"/>
      <c r="HRP161" s="860"/>
      <c r="HRQ161" s="860"/>
      <c r="HRR161" s="860"/>
      <c r="HRS161" s="860"/>
      <c r="HRT161" s="860"/>
      <c r="HRU161" s="860"/>
      <c r="HRV161" s="860"/>
      <c r="HRW161" s="860"/>
      <c r="HRX161" s="860"/>
      <c r="HRY161" s="860"/>
      <c r="HRZ161" s="860"/>
      <c r="HSA161" s="860"/>
      <c r="HSB161" s="860"/>
      <c r="HSC161" s="860"/>
      <c r="HSD161" s="860"/>
      <c r="HSE161" s="860"/>
      <c r="HSF161" s="860"/>
      <c r="HSG161" s="860"/>
      <c r="HSH161" s="860"/>
      <c r="HSI161" s="860"/>
      <c r="HSJ161" s="860"/>
      <c r="HSK161" s="860"/>
      <c r="HSL161" s="860"/>
      <c r="HSM161" s="860"/>
      <c r="HSN161" s="860"/>
      <c r="HSO161" s="860"/>
      <c r="HSP161" s="860"/>
      <c r="HSQ161" s="860"/>
      <c r="HSR161" s="860"/>
      <c r="HSS161" s="860"/>
      <c r="HST161" s="860"/>
      <c r="HSU161" s="860"/>
      <c r="HSV161" s="860"/>
      <c r="HSW161" s="860"/>
      <c r="HSX161" s="860"/>
      <c r="HSY161" s="860"/>
      <c r="HSZ161" s="860"/>
      <c r="HTA161" s="860"/>
      <c r="HTB161" s="860"/>
      <c r="HTC161" s="860"/>
      <c r="HTD161" s="860"/>
      <c r="HTE161" s="860"/>
      <c r="HTF161" s="860"/>
      <c r="HTG161" s="860"/>
      <c r="HTH161" s="860"/>
      <c r="HTI161" s="860"/>
      <c r="HTJ161" s="860"/>
      <c r="HTK161" s="860"/>
      <c r="HTL161" s="860"/>
      <c r="HTM161" s="860"/>
      <c r="HTN161" s="860"/>
      <c r="HTO161" s="860"/>
      <c r="HTP161" s="860"/>
      <c r="HTQ161" s="860"/>
      <c r="HTR161" s="860"/>
      <c r="HTS161" s="860"/>
      <c r="HTT161" s="860"/>
      <c r="HTU161" s="860"/>
      <c r="HTV161" s="860"/>
      <c r="HTW161" s="860"/>
      <c r="HTX161" s="860"/>
      <c r="HTY161" s="860"/>
      <c r="HTZ161" s="860"/>
      <c r="HUA161" s="860"/>
      <c r="HUB161" s="860"/>
      <c r="HUC161" s="860"/>
      <c r="HUD161" s="860"/>
      <c r="HUE161" s="860"/>
      <c r="HUF161" s="860"/>
      <c r="HUG161" s="860"/>
      <c r="HUH161" s="860"/>
      <c r="HUI161" s="860"/>
      <c r="HUJ161" s="860"/>
      <c r="HUK161" s="860"/>
      <c r="HUL161" s="860"/>
      <c r="HUM161" s="860"/>
      <c r="HUN161" s="860"/>
      <c r="HUO161" s="860"/>
      <c r="HUP161" s="860"/>
      <c r="HUQ161" s="860"/>
      <c r="HUR161" s="860"/>
      <c r="HUS161" s="860"/>
      <c r="HUT161" s="860"/>
      <c r="HUU161" s="860"/>
      <c r="HUV161" s="860"/>
      <c r="HUW161" s="860"/>
      <c r="HUX161" s="860"/>
      <c r="HUY161" s="860"/>
      <c r="HUZ161" s="860"/>
      <c r="HVA161" s="860"/>
      <c r="HVB161" s="860"/>
      <c r="HVC161" s="860"/>
      <c r="HVD161" s="860"/>
      <c r="HVE161" s="860"/>
      <c r="HVF161" s="860"/>
      <c r="HVG161" s="860"/>
      <c r="HVH161" s="860"/>
      <c r="HVI161" s="860"/>
      <c r="HVJ161" s="860"/>
      <c r="HVK161" s="860"/>
      <c r="HVL161" s="860"/>
      <c r="HVM161" s="860"/>
      <c r="HVN161" s="860"/>
      <c r="HVO161" s="860"/>
      <c r="HVP161" s="860"/>
      <c r="HVQ161" s="860"/>
      <c r="HVR161" s="860"/>
      <c r="HVS161" s="860"/>
      <c r="HVT161" s="860"/>
      <c r="HVU161" s="860"/>
      <c r="HVV161" s="860"/>
      <c r="HVW161" s="860"/>
      <c r="HVX161" s="860"/>
      <c r="HVY161" s="860"/>
      <c r="HVZ161" s="860"/>
      <c r="HWA161" s="860"/>
      <c r="HWB161" s="860"/>
      <c r="HWC161" s="860"/>
      <c r="HWD161" s="860"/>
      <c r="HWE161" s="860"/>
      <c r="HWF161" s="860"/>
      <c r="HWG161" s="860"/>
      <c r="HWH161" s="860"/>
      <c r="HWI161" s="860"/>
      <c r="HWJ161" s="860"/>
      <c r="HWK161" s="860"/>
      <c r="HWL161" s="860"/>
      <c r="HWM161" s="860"/>
      <c r="HWN161" s="860"/>
      <c r="HWO161" s="860"/>
      <c r="HWP161" s="860"/>
      <c r="HWQ161" s="860"/>
      <c r="HWR161" s="860"/>
      <c r="HWS161" s="860"/>
      <c r="HWT161" s="860"/>
      <c r="HWU161" s="860"/>
      <c r="HWV161" s="860"/>
      <c r="HWW161" s="860"/>
      <c r="HWX161" s="860"/>
      <c r="HWY161" s="860"/>
      <c r="HWZ161" s="860"/>
      <c r="HXA161" s="860"/>
      <c r="HXB161" s="860"/>
      <c r="HXC161" s="860"/>
      <c r="HXD161" s="860"/>
      <c r="HXE161" s="860"/>
      <c r="HXF161" s="860"/>
      <c r="HXG161" s="860"/>
      <c r="HXH161" s="860"/>
      <c r="HXI161" s="860"/>
      <c r="HXJ161" s="860"/>
      <c r="HXK161" s="860"/>
      <c r="HXL161" s="860"/>
      <c r="HXM161" s="860"/>
      <c r="HXN161" s="860"/>
      <c r="HXO161" s="860"/>
      <c r="HXP161" s="860"/>
      <c r="HXQ161" s="860"/>
      <c r="HXR161" s="860"/>
      <c r="HXS161" s="860"/>
      <c r="HXT161" s="860"/>
      <c r="HXU161" s="860"/>
      <c r="HXV161" s="860"/>
      <c r="HXW161" s="860"/>
      <c r="HXX161" s="860"/>
      <c r="HXY161" s="860"/>
      <c r="HXZ161" s="860"/>
      <c r="HYA161" s="860"/>
      <c r="HYB161" s="860"/>
      <c r="HYC161" s="860"/>
      <c r="HYD161" s="860"/>
      <c r="HYE161" s="860"/>
      <c r="HYF161" s="860"/>
      <c r="HYG161" s="860"/>
      <c r="HYH161" s="860"/>
      <c r="HYI161" s="860"/>
      <c r="HYJ161" s="860"/>
      <c r="HYK161" s="860"/>
      <c r="HYL161" s="860"/>
      <c r="HYM161" s="860"/>
      <c r="HYN161" s="860"/>
      <c r="HYO161" s="860"/>
      <c r="HYP161" s="860"/>
      <c r="HYQ161" s="860"/>
      <c r="HYR161" s="860"/>
      <c r="HYS161" s="860"/>
      <c r="HYT161" s="860"/>
      <c r="HYU161" s="860"/>
      <c r="HYV161" s="860"/>
      <c r="HYW161" s="860"/>
      <c r="HYX161" s="860"/>
      <c r="HYY161" s="860"/>
      <c r="HYZ161" s="860"/>
      <c r="HZA161" s="860"/>
      <c r="HZB161" s="860"/>
      <c r="HZC161" s="860"/>
      <c r="HZD161" s="860"/>
      <c r="HZE161" s="860"/>
      <c r="HZF161" s="860"/>
      <c r="HZG161" s="860"/>
      <c r="HZH161" s="860"/>
      <c r="HZI161" s="860"/>
      <c r="HZJ161" s="860"/>
      <c r="HZK161" s="860"/>
      <c r="HZL161" s="860"/>
      <c r="HZM161" s="860"/>
      <c r="HZN161" s="860"/>
      <c r="HZO161" s="860"/>
      <c r="HZP161" s="860"/>
      <c r="HZQ161" s="860"/>
      <c r="HZR161" s="860"/>
      <c r="HZS161" s="860"/>
      <c r="HZT161" s="860"/>
      <c r="HZU161" s="860"/>
      <c r="HZV161" s="860"/>
      <c r="HZW161" s="860"/>
      <c r="HZX161" s="860"/>
      <c r="HZY161" s="860"/>
      <c r="HZZ161" s="860"/>
      <c r="IAA161" s="860"/>
      <c r="IAB161" s="860"/>
      <c r="IAC161" s="860"/>
      <c r="IAD161" s="860"/>
      <c r="IAE161" s="860"/>
      <c r="IAF161" s="860"/>
      <c r="IAG161" s="860"/>
      <c r="IAH161" s="860"/>
      <c r="IAI161" s="860"/>
      <c r="IAJ161" s="860"/>
      <c r="IAK161" s="860"/>
      <c r="IAL161" s="860"/>
      <c r="IAM161" s="860"/>
      <c r="IAN161" s="860"/>
      <c r="IAO161" s="860"/>
      <c r="IAP161" s="860"/>
      <c r="IAQ161" s="860"/>
      <c r="IAR161" s="860"/>
      <c r="IAS161" s="860"/>
      <c r="IAT161" s="860"/>
      <c r="IAU161" s="860"/>
      <c r="IAV161" s="860"/>
      <c r="IAW161" s="860"/>
      <c r="IAX161" s="860"/>
      <c r="IAY161" s="860"/>
      <c r="IAZ161" s="860"/>
      <c r="IBA161" s="860"/>
      <c r="IBB161" s="860"/>
      <c r="IBC161" s="860"/>
      <c r="IBD161" s="860"/>
      <c r="IBE161" s="860"/>
      <c r="IBF161" s="860"/>
      <c r="IBG161" s="860"/>
      <c r="IBH161" s="860"/>
      <c r="IBI161" s="860"/>
      <c r="IBJ161" s="860"/>
      <c r="IBK161" s="860"/>
      <c r="IBL161" s="860"/>
      <c r="IBM161" s="860"/>
      <c r="IBN161" s="860"/>
      <c r="IBO161" s="860"/>
      <c r="IBP161" s="860"/>
      <c r="IBQ161" s="860"/>
      <c r="IBR161" s="860"/>
      <c r="IBS161" s="860"/>
      <c r="IBT161" s="860"/>
      <c r="IBU161" s="860"/>
      <c r="IBV161" s="860"/>
      <c r="IBW161" s="860"/>
      <c r="IBX161" s="860"/>
      <c r="IBY161" s="860"/>
      <c r="IBZ161" s="860"/>
      <c r="ICA161" s="860"/>
      <c r="ICB161" s="860"/>
      <c r="ICC161" s="860"/>
      <c r="ICD161" s="860"/>
      <c r="ICE161" s="860"/>
      <c r="ICF161" s="860"/>
      <c r="ICG161" s="860"/>
      <c r="ICH161" s="860"/>
      <c r="ICI161" s="860"/>
      <c r="ICJ161" s="860"/>
      <c r="ICK161" s="860"/>
      <c r="ICL161" s="860"/>
      <c r="ICM161" s="860"/>
      <c r="ICN161" s="860"/>
      <c r="ICO161" s="860"/>
      <c r="ICP161" s="860"/>
      <c r="ICQ161" s="860"/>
      <c r="ICR161" s="860"/>
      <c r="ICS161" s="860"/>
      <c r="ICT161" s="860"/>
      <c r="ICU161" s="860"/>
      <c r="ICV161" s="860"/>
      <c r="ICW161" s="860"/>
      <c r="ICX161" s="860"/>
      <c r="ICY161" s="860"/>
      <c r="ICZ161" s="860"/>
      <c r="IDA161" s="860"/>
      <c r="IDB161" s="860"/>
      <c r="IDC161" s="860"/>
      <c r="IDD161" s="860"/>
      <c r="IDE161" s="860"/>
      <c r="IDF161" s="860"/>
      <c r="IDG161" s="860"/>
      <c r="IDH161" s="860"/>
      <c r="IDI161" s="860"/>
      <c r="IDJ161" s="860"/>
      <c r="IDK161" s="860"/>
      <c r="IDL161" s="860"/>
      <c r="IDM161" s="860"/>
      <c r="IDN161" s="860"/>
      <c r="IDO161" s="860"/>
      <c r="IDP161" s="860"/>
      <c r="IDQ161" s="860"/>
      <c r="IDR161" s="860"/>
      <c r="IDS161" s="860"/>
      <c r="IDT161" s="860"/>
      <c r="IDU161" s="860"/>
      <c r="IDV161" s="860"/>
      <c r="IDW161" s="860"/>
      <c r="IDX161" s="860"/>
      <c r="IDY161" s="860"/>
      <c r="IDZ161" s="860"/>
      <c r="IEA161" s="860"/>
      <c r="IEB161" s="860"/>
      <c r="IEC161" s="860"/>
      <c r="IED161" s="860"/>
      <c r="IEE161" s="860"/>
      <c r="IEF161" s="860"/>
      <c r="IEG161" s="860"/>
      <c r="IEH161" s="860"/>
      <c r="IEI161" s="860"/>
      <c r="IEJ161" s="860"/>
      <c r="IEK161" s="860"/>
      <c r="IEL161" s="860"/>
      <c r="IEM161" s="860"/>
      <c r="IEN161" s="860"/>
      <c r="IEO161" s="860"/>
      <c r="IEP161" s="860"/>
      <c r="IEQ161" s="860"/>
      <c r="IER161" s="860"/>
      <c r="IES161" s="860"/>
      <c r="IET161" s="860"/>
      <c r="IEU161" s="860"/>
      <c r="IEV161" s="860"/>
      <c r="IEW161" s="860"/>
      <c r="IEX161" s="860"/>
      <c r="IEY161" s="860"/>
      <c r="IEZ161" s="860"/>
      <c r="IFA161" s="860"/>
      <c r="IFB161" s="860"/>
      <c r="IFC161" s="860"/>
      <c r="IFD161" s="860"/>
      <c r="IFE161" s="860"/>
      <c r="IFF161" s="860"/>
      <c r="IFG161" s="860"/>
      <c r="IFH161" s="860"/>
      <c r="IFI161" s="860"/>
      <c r="IFJ161" s="860"/>
      <c r="IFK161" s="860"/>
      <c r="IFL161" s="860"/>
      <c r="IFM161" s="860"/>
      <c r="IFN161" s="860"/>
      <c r="IFO161" s="860"/>
      <c r="IFP161" s="860"/>
      <c r="IFQ161" s="860"/>
      <c r="IFR161" s="860"/>
      <c r="IFS161" s="860"/>
      <c r="IFT161" s="860"/>
      <c r="IFU161" s="860"/>
      <c r="IFV161" s="860"/>
      <c r="IFW161" s="860"/>
      <c r="IFX161" s="860"/>
      <c r="IFY161" s="860"/>
      <c r="IFZ161" s="860"/>
      <c r="IGA161" s="860"/>
      <c r="IGB161" s="860"/>
      <c r="IGC161" s="860"/>
      <c r="IGD161" s="860"/>
      <c r="IGE161" s="860"/>
      <c r="IGF161" s="860"/>
      <c r="IGG161" s="860"/>
      <c r="IGH161" s="860"/>
      <c r="IGI161" s="860"/>
      <c r="IGJ161" s="860"/>
      <c r="IGK161" s="860"/>
      <c r="IGL161" s="860"/>
      <c r="IGM161" s="860"/>
      <c r="IGN161" s="860"/>
      <c r="IGO161" s="860"/>
      <c r="IGP161" s="860"/>
      <c r="IGQ161" s="860"/>
      <c r="IGR161" s="860"/>
      <c r="IGS161" s="860"/>
      <c r="IGT161" s="860"/>
      <c r="IGU161" s="860"/>
      <c r="IGV161" s="860"/>
      <c r="IGW161" s="860"/>
      <c r="IGX161" s="860"/>
      <c r="IGY161" s="860"/>
      <c r="IGZ161" s="860"/>
      <c r="IHA161" s="860"/>
      <c r="IHB161" s="860"/>
      <c r="IHC161" s="860"/>
      <c r="IHD161" s="860"/>
      <c r="IHE161" s="860"/>
      <c r="IHF161" s="860"/>
      <c r="IHG161" s="860"/>
      <c r="IHH161" s="860"/>
      <c r="IHI161" s="860"/>
      <c r="IHJ161" s="860"/>
      <c r="IHK161" s="860"/>
      <c r="IHL161" s="860"/>
      <c r="IHM161" s="860"/>
      <c r="IHN161" s="860"/>
      <c r="IHO161" s="860"/>
      <c r="IHP161" s="860"/>
      <c r="IHQ161" s="860"/>
      <c r="IHR161" s="860"/>
      <c r="IHS161" s="860"/>
      <c r="IHT161" s="860"/>
      <c r="IHU161" s="860"/>
      <c r="IHV161" s="860"/>
      <c r="IHW161" s="860"/>
      <c r="IHX161" s="860"/>
      <c r="IHY161" s="860"/>
      <c r="IHZ161" s="860"/>
      <c r="IIA161" s="860"/>
      <c r="IIB161" s="860"/>
      <c r="IIC161" s="860"/>
      <c r="IID161" s="860"/>
      <c r="IIE161" s="860"/>
      <c r="IIF161" s="860"/>
      <c r="IIG161" s="860"/>
      <c r="IIH161" s="860"/>
      <c r="III161" s="860"/>
      <c r="IIJ161" s="860"/>
      <c r="IIK161" s="860"/>
      <c r="IIL161" s="860"/>
      <c r="IIM161" s="860"/>
      <c r="IIN161" s="860"/>
      <c r="IIO161" s="860"/>
      <c r="IIP161" s="860"/>
      <c r="IIQ161" s="860"/>
      <c r="IIR161" s="860"/>
      <c r="IIS161" s="860"/>
      <c r="IIT161" s="860"/>
      <c r="IIU161" s="860"/>
      <c r="IIV161" s="860"/>
      <c r="IIW161" s="860"/>
      <c r="IIX161" s="860"/>
      <c r="IIY161" s="860"/>
      <c r="IIZ161" s="860"/>
      <c r="IJA161" s="860"/>
      <c r="IJB161" s="860"/>
      <c r="IJC161" s="860"/>
      <c r="IJD161" s="860"/>
      <c r="IJE161" s="860"/>
      <c r="IJF161" s="860"/>
      <c r="IJG161" s="860"/>
      <c r="IJH161" s="860"/>
      <c r="IJI161" s="860"/>
      <c r="IJJ161" s="860"/>
      <c r="IJK161" s="860"/>
      <c r="IJL161" s="860"/>
      <c r="IJM161" s="860"/>
      <c r="IJN161" s="860"/>
      <c r="IJO161" s="860"/>
      <c r="IJP161" s="860"/>
      <c r="IJQ161" s="860"/>
      <c r="IJR161" s="860"/>
      <c r="IJS161" s="860"/>
      <c r="IJT161" s="860"/>
      <c r="IJU161" s="860"/>
      <c r="IJV161" s="860"/>
      <c r="IJW161" s="860"/>
      <c r="IJX161" s="860"/>
      <c r="IJY161" s="860"/>
      <c r="IJZ161" s="860"/>
      <c r="IKA161" s="860"/>
      <c r="IKB161" s="860"/>
      <c r="IKC161" s="860"/>
      <c r="IKD161" s="860"/>
      <c r="IKE161" s="860"/>
      <c r="IKF161" s="860"/>
      <c r="IKG161" s="860"/>
      <c r="IKH161" s="860"/>
      <c r="IKI161" s="860"/>
      <c r="IKJ161" s="860"/>
      <c r="IKK161" s="860"/>
      <c r="IKL161" s="860"/>
      <c r="IKM161" s="860"/>
      <c r="IKN161" s="860"/>
      <c r="IKO161" s="860"/>
      <c r="IKP161" s="860"/>
      <c r="IKQ161" s="860"/>
      <c r="IKR161" s="860"/>
      <c r="IKS161" s="860"/>
      <c r="IKT161" s="860"/>
      <c r="IKU161" s="860"/>
      <c r="IKV161" s="860"/>
      <c r="IKW161" s="860"/>
      <c r="IKX161" s="860"/>
      <c r="IKY161" s="860"/>
      <c r="IKZ161" s="860"/>
      <c r="ILA161" s="860"/>
      <c r="ILB161" s="860"/>
      <c r="ILC161" s="860"/>
      <c r="ILD161" s="860"/>
      <c r="ILE161" s="860"/>
      <c r="ILF161" s="860"/>
      <c r="ILG161" s="860"/>
      <c r="ILH161" s="860"/>
      <c r="ILI161" s="860"/>
      <c r="ILJ161" s="860"/>
      <c r="ILK161" s="860"/>
      <c r="ILL161" s="860"/>
      <c r="ILM161" s="860"/>
      <c r="ILN161" s="860"/>
      <c r="ILO161" s="860"/>
      <c r="ILP161" s="860"/>
      <c r="ILQ161" s="860"/>
      <c r="ILR161" s="860"/>
      <c r="ILS161" s="860"/>
      <c r="ILT161" s="860"/>
      <c r="ILU161" s="860"/>
      <c r="ILV161" s="860"/>
      <c r="ILW161" s="860"/>
      <c r="ILX161" s="860"/>
      <c r="ILY161" s="860"/>
      <c r="ILZ161" s="860"/>
      <c r="IMA161" s="860"/>
      <c r="IMB161" s="860"/>
      <c r="IMC161" s="860"/>
      <c r="IMD161" s="860"/>
      <c r="IME161" s="860"/>
      <c r="IMF161" s="860"/>
      <c r="IMG161" s="860"/>
      <c r="IMH161" s="860"/>
      <c r="IMI161" s="860"/>
      <c r="IMJ161" s="860"/>
      <c r="IMK161" s="860"/>
      <c r="IML161" s="860"/>
      <c r="IMM161" s="860"/>
      <c r="IMN161" s="860"/>
      <c r="IMO161" s="860"/>
      <c r="IMP161" s="860"/>
      <c r="IMQ161" s="860"/>
      <c r="IMR161" s="860"/>
      <c r="IMS161" s="860"/>
      <c r="IMT161" s="860"/>
      <c r="IMU161" s="860"/>
      <c r="IMV161" s="860"/>
      <c r="IMW161" s="860"/>
      <c r="IMX161" s="860"/>
      <c r="IMY161" s="860"/>
      <c r="IMZ161" s="860"/>
      <c r="INA161" s="860"/>
      <c r="INB161" s="860"/>
      <c r="INC161" s="860"/>
      <c r="IND161" s="860"/>
      <c r="INE161" s="860"/>
      <c r="INF161" s="860"/>
      <c r="ING161" s="860"/>
      <c r="INH161" s="860"/>
      <c r="INI161" s="860"/>
      <c r="INJ161" s="860"/>
      <c r="INK161" s="860"/>
      <c r="INL161" s="860"/>
      <c r="INM161" s="860"/>
      <c r="INN161" s="860"/>
      <c r="INO161" s="860"/>
      <c r="INP161" s="860"/>
      <c r="INQ161" s="860"/>
      <c r="INR161" s="860"/>
      <c r="INS161" s="860"/>
      <c r="INT161" s="860"/>
      <c r="INU161" s="860"/>
      <c r="INV161" s="860"/>
      <c r="INW161" s="860"/>
      <c r="INX161" s="860"/>
      <c r="INY161" s="860"/>
      <c r="INZ161" s="860"/>
      <c r="IOA161" s="860"/>
      <c r="IOB161" s="860"/>
      <c r="IOC161" s="860"/>
      <c r="IOD161" s="860"/>
      <c r="IOE161" s="860"/>
      <c r="IOF161" s="860"/>
      <c r="IOG161" s="860"/>
      <c r="IOH161" s="860"/>
      <c r="IOI161" s="860"/>
      <c r="IOJ161" s="860"/>
      <c r="IOK161" s="860"/>
      <c r="IOL161" s="860"/>
      <c r="IOM161" s="860"/>
      <c r="ION161" s="860"/>
      <c r="IOO161" s="860"/>
      <c r="IOP161" s="860"/>
      <c r="IOQ161" s="860"/>
      <c r="IOR161" s="860"/>
      <c r="IOS161" s="860"/>
      <c r="IOT161" s="860"/>
      <c r="IOU161" s="860"/>
      <c r="IOV161" s="860"/>
      <c r="IOW161" s="860"/>
      <c r="IOX161" s="860"/>
      <c r="IOY161" s="860"/>
      <c r="IOZ161" s="860"/>
      <c r="IPA161" s="860"/>
      <c r="IPB161" s="860"/>
      <c r="IPC161" s="860"/>
      <c r="IPD161" s="860"/>
      <c r="IPE161" s="860"/>
      <c r="IPF161" s="860"/>
      <c r="IPG161" s="860"/>
      <c r="IPH161" s="860"/>
      <c r="IPI161" s="860"/>
      <c r="IPJ161" s="860"/>
      <c r="IPK161" s="860"/>
      <c r="IPL161" s="860"/>
      <c r="IPM161" s="860"/>
      <c r="IPN161" s="860"/>
      <c r="IPO161" s="860"/>
      <c r="IPP161" s="860"/>
      <c r="IPQ161" s="860"/>
      <c r="IPR161" s="860"/>
      <c r="IPS161" s="860"/>
      <c r="IPT161" s="860"/>
      <c r="IPU161" s="860"/>
      <c r="IPV161" s="860"/>
      <c r="IPW161" s="860"/>
      <c r="IPX161" s="860"/>
      <c r="IPY161" s="860"/>
      <c r="IPZ161" s="860"/>
      <c r="IQA161" s="860"/>
      <c r="IQB161" s="860"/>
      <c r="IQC161" s="860"/>
      <c r="IQD161" s="860"/>
      <c r="IQE161" s="860"/>
      <c r="IQF161" s="860"/>
      <c r="IQG161" s="860"/>
      <c r="IQH161" s="860"/>
      <c r="IQI161" s="860"/>
      <c r="IQJ161" s="860"/>
      <c r="IQK161" s="860"/>
      <c r="IQL161" s="860"/>
      <c r="IQM161" s="860"/>
      <c r="IQN161" s="860"/>
      <c r="IQO161" s="860"/>
      <c r="IQP161" s="860"/>
      <c r="IQQ161" s="860"/>
      <c r="IQR161" s="860"/>
      <c r="IQS161" s="860"/>
      <c r="IQT161" s="860"/>
      <c r="IQU161" s="860"/>
      <c r="IQV161" s="860"/>
      <c r="IQW161" s="860"/>
      <c r="IQX161" s="860"/>
      <c r="IQY161" s="860"/>
      <c r="IQZ161" s="860"/>
      <c r="IRA161" s="860"/>
      <c r="IRB161" s="860"/>
      <c r="IRC161" s="860"/>
      <c r="IRD161" s="860"/>
      <c r="IRE161" s="860"/>
      <c r="IRF161" s="860"/>
      <c r="IRG161" s="860"/>
      <c r="IRH161" s="860"/>
      <c r="IRI161" s="860"/>
      <c r="IRJ161" s="860"/>
      <c r="IRK161" s="860"/>
      <c r="IRL161" s="860"/>
      <c r="IRM161" s="860"/>
      <c r="IRN161" s="860"/>
      <c r="IRO161" s="860"/>
      <c r="IRP161" s="860"/>
      <c r="IRQ161" s="860"/>
      <c r="IRR161" s="860"/>
      <c r="IRS161" s="860"/>
      <c r="IRT161" s="860"/>
      <c r="IRU161" s="860"/>
      <c r="IRV161" s="860"/>
      <c r="IRW161" s="860"/>
      <c r="IRX161" s="860"/>
      <c r="IRY161" s="860"/>
      <c r="IRZ161" s="860"/>
      <c r="ISA161" s="860"/>
      <c r="ISB161" s="860"/>
      <c r="ISC161" s="860"/>
      <c r="ISD161" s="860"/>
      <c r="ISE161" s="860"/>
      <c r="ISF161" s="860"/>
      <c r="ISG161" s="860"/>
      <c r="ISH161" s="860"/>
      <c r="ISI161" s="860"/>
      <c r="ISJ161" s="860"/>
      <c r="ISK161" s="860"/>
      <c r="ISL161" s="860"/>
      <c r="ISM161" s="860"/>
      <c r="ISN161" s="860"/>
      <c r="ISO161" s="860"/>
      <c r="ISP161" s="860"/>
      <c r="ISQ161" s="860"/>
      <c r="ISR161" s="860"/>
      <c r="ISS161" s="860"/>
      <c r="IST161" s="860"/>
      <c r="ISU161" s="860"/>
      <c r="ISV161" s="860"/>
      <c r="ISW161" s="860"/>
      <c r="ISX161" s="860"/>
      <c r="ISY161" s="860"/>
      <c r="ISZ161" s="860"/>
      <c r="ITA161" s="860"/>
      <c r="ITB161" s="860"/>
      <c r="ITC161" s="860"/>
      <c r="ITD161" s="860"/>
      <c r="ITE161" s="860"/>
      <c r="ITF161" s="860"/>
      <c r="ITG161" s="860"/>
      <c r="ITH161" s="860"/>
      <c r="ITI161" s="860"/>
      <c r="ITJ161" s="860"/>
      <c r="ITK161" s="860"/>
      <c r="ITL161" s="860"/>
      <c r="ITM161" s="860"/>
      <c r="ITN161" s="860"/>
      <c r="ITO161" s="860"/>
      <c r="ITP161" s="860"/>
      <c r="ITQ161" s="860"/>
      <c r="ITR161" s="860"/>
      <c r="ITS161" s="860"/>
      <c r="ITT161" s="860"/>
      <c r="ITU161" s="860"/>
      <c r="ITV161" s="860"/>
      <c r="ITW161" s="860"/>
      <c r="ITX161" s="860"/>
      <c r="ITY161" s="860"/>
      <c r="ITZ161" s="860"/>
      <c r="IUA161" s="860"/>
      <c r="IUB161" s="860"/>
      <c r="IUC161" s="860"/>
      <c r="IUD161" s="860"/>
      <c r="IUE161" s="860"/>
      <c r="IUF161" s="860"/>
      <c r="IUG161" s="860"/>
      <c r="IUH161" s="860"/>
      <c r="IUI161" s="860"/>
      <c r="IUJ161" s="860"/>
      <c r="IUK161" s="860"/>
      <c r="IUL161" s="860"/>
      <c r="IUM161" s="860"/>
      <c r="IUN161" s="860"/>
      <c r="IUO161" s="860"/>
      <c r="IUP161" s="860"/>
      <c r="IUQ161" s="860"/>
      <c r="IUR161" s="860"/>
      <c r="IUS161" s="860"/>
      <c r="IUT161" s="860"/>
      <c r="IUU161" s="860"/>
      <c r="IUV161" s="860"/>
      <c r="IUW161" s="860"/>
      <c r="IUX161" s="860"/>
      <c r="IUY161" s="860"/>
      <c r="IUZ161" s="860"/>
      <c r="IVA161" s="860"/>
      <c r="IVB161" s="860"/>
      <c r="IVC161" s="860"/>
      <c r="IVD161" s="860"/>
      <c r="IVE161" s="860"/>
      <c r="IVF161" s="860"/>
      <c r="IVG161" s="860"/>
      <c r="IVH161" s="860"/>
      <c r="IVI161" s="860"/>
      <c r="IVJ161" s="860"/>
      <c r="IVK161" s="860"/>
      <c r="IVL161" s="860"/>
      <c r="IVM161" s="860"/>
      <c r="IVN161" s="860"/>
      <c r="IVO161" s="860"/>
      <c r="IVP161" s="860"/>
      <c r="IVQ161" s="860"/>
      <c r="IVR161" s="860"/>
      <c r="IVS161" s="860"/>
      <c r="IVT161" s="860"/>
      <c r="IVU161" s="860"/>
      <c r="IVV161" s="860"/>
      <c r="IVW161" s="860"/>
      <c r="IVX161" s="860"/>
      <c r="IVY161" s="860"/>
      <c r="IVZ161" s="860"/>
      <c r="IWA161" s="860"/>
      <c r="IWB161" s="860"/>
      <c r="IWC161" s="860"/>
      <c r="IWD161" s="860"/>
      <c r="IWE161" s="860"/>
      <c r="IWF161" s="860"/>
      <c r="IWG161" s="860"/>
      <c r="IWH161" s="860"/>
      <c r="IWI161" s="860"/>
      <c r="IWJ161" s="860"/>
      <c r="IWK161" s="860"/>
      <c r="IWL161" s="860"/>
      <c r="IWM161" s="860"/>
      <c r="IWN161" s="860"/>
      <c r="IWO161" s="860"/>
      <c r="IWP161" s="860"/>
      <c r="IWQ161" s="860"/>
      <c r="IWR161" s="860"/>
      <c r="IWS161" s="860"/>
      <c r="IWT161" s="860"/>
      <c r="IWU161" s="860"/>
      <c r="IWV161" s="860"/>
      <c r="IWW161" s="860"/>
      <c r="IWX161" s="860"/>
      <c r="IWY161" s="860"/>
      <c r="IWZ161" s="860"/>
      <c r="IXA161" s="860"/>
      <c r="IXB161" s="860"/>
      <c r="IXC161" s="860"/>
      <c r="IXD161" s="860"/>
      <c r="IXE161" s="860"/>
      <c r="IXF161" s="860"/>
      <c r="IXG161" s="860"/>
      <c r="IXH161" s="860"/>
      <c r="IXI161" s="860"/>
      <c r="IXJ161" s="860"/>
      <c r="IXK161" s="860"/>
      <c r="IXL161" s="860"/>
      <c r="IXM161" s="860"/>
      <c r="IXN161" s="860"/>
      <c r="IXO161" s="860"/>
      <c r="IXP161" s="860"/>
      <c r="IXQ161" s="860"/>
      <c r="IXR161" s="860"/>
      <c r="IXS161" s="860"/>
      <c r="IXT161" s="860"/>
      <c r="IXU161" s="860"/>
      <c r="IXV161" s="860"/>
      <c r="IXW161" s="860"/>
      <c r="IXX161" s="860"/>
      <c r="IXY161" s="860"/>
      <c r="IXZ161" s="860"/>
      <c r="IYA161" s="860"/>
      <c r="IYB161" s="860"/>
      <c r="IYC161" s="860"/>
      <c r="IYD161" s="860"/>
      <c r="IYE161" s="860"/>
      <c r="IYF161" s="860"/>
      <c r="IYG161" s="860"/>
      <c r="IYH161" s="860"/>
      <c r="IYI161" s="860"/>
      <c r="IYJ161" s="860"/>
      <c r="IYK161" s="860"/>
      <c r="IYL161" s="860"/>
      <c r="IYM161" s="860"/>
      <c r="IYN161" s="860"/>
      <c r="IYO161" s="860"/>
      <c r="IYP161" s="860"/>
      <c r="IYQ161" s="860"/>
      <c r="IYR161" s="860"/>
      <c r="IYS161" s="860"/>
      <c r="IYT161" s="860"/>
      <c r="IYU161" s="860"/>
      <c r="IYV161" s="860"/>
      <c r="IYW161" s="860"/>
      <c r="IYX161" s="860"/>
      <c r="IYY161" s="860"/>
      <c r="IYZ161" s="860"/>
      <c r="IZA161" s="860"/>
      <c r="IZB161" s="860"/>
      <c r="IZC161" s="860"/>
      <c r="IZD161" s="860"/>
      <c r="IZE161" s="860"/>
      <c r="IZF161" s="860"/>
      <c r="IZG161" s="860"/>
      <c r="IZH161" s="860"/>
      <c r="IZI161" s="860"/>
      <c r="IZJ161" s="860"/>
      <c r="IZK161" s="860"/>
      <c r="IZL161" s="860"/>
      <c r="IZM161" s="860"/>
      <c r="IZN161" s="860"/>
      <c r="IZO161" s="860"/>
      <c r="IZP161" s="860"/>
      <c r="IZQ161" s="860"/>
      <c r="IZR161" s="860"/>
      <c r="IZS161" s="860"/>
      <c r="IZT161" s="860"/>
      <c r="IZU161" s="860"/>
      <c r="IZV161" s="860"/>
      <c r="IZW161" s="860"/>
      <c r="IZX161" s="860"/>
      <c r="IZY161" s="860"/>
      <c r="IZZ161" s="860"/>
      <c r="JAA161" s="860"/>
      <c r="JAB161" s="860"/>
      <c r="JAC161" s="860"/>
      <c r="JAD161" s="860"/>
      <c r="JAE161" s="860"/>
      <c r="JAF161" s="860"/>
      <c r="JAG161" s="860"/>
      <c r="JAH161" s="860"/>
      <c r="JAI161" s="860"/>
      <c r="JAJ161" s="860"/>
      <c r="JAK161" s="860"/>
      <c r="JAL161" s="860"/>
      <c r="JAM161" s="860"/>
      <c r="JAN161" s="860"/>
      <c r="JAO161" s="860"/>
      <c r="JAP161" s="860"/>
      <c r="JAQ161" s="860"/>
      <c r="JAR161" s="860"/>
      <c r="JAS161" s="860"/>
      <c r="JAT161" s="860"/>
      <c r="JAU161" s="860"/>
      <c r="JAV161" s="860"/>
      <c r="JAW161" s="860"/>
      <c r="JAX161" s="860"/>
      <c r="JAY161" s="860"/>
      <c r="JAZ161" s="860"/>
      <c r="JBA161" s="860"/>
      <c r="JBB161" s="860"/>
      <c r="JBC161" s="860"/>
      <c r="JBD161" s="860"/>
      <c r="JBE161" s="860"/>
      <c r="JBF161" s="860"/>
      <c r="JBG161" s="860"/>
      <c r="JBH161" s="860"/>
      <c r="JBI161" s="860"/>
      <c r="JBJ161" s="860"/>
      <c r="JBK161" s="860"/>
      <c r="JBL161" s="860"/>
      <c r="JBM161" s="860"/>
      <c r="JBN161" s="860"/>
      <c r="JBO161" s="860"/>
      <c r="JBP161" s="860"/>
      <c r="JBQ161" s="860"/>
      <c r="JBR161" s="860"/>
      <c r="JBS161" s="860"/>
      <c r="JBT161" s="860"/>
      <c r="JBU161" s="860"/>
      <c r="JBV161" s="860"/>
      <c r="JBW161" s="860"/>
      <c r="JBX161" s="860"/>
      <c r="JBY161" s="860"/>
      <c r="JBZ161" s="860"/>
      <c r="JCA161" s="860"/>
      <c r="JCB161" s="860"/>
      <c r="JCC161" s="860"/>
      <c r="JCD161" s="860"/>
      <c r="JCE161" s="860"/>
      <c r="JCF161" s="860"/>
      <c r="JCG161" s="860"/>
      <c r="JCH161" s="860"/>
      <c r="JCI161" s="860"/>
      <c r="JCJ161" s="860"/>
      <c r="JCK161" s="860"/>
      <c r="JCL161" s="860"/>
      <c r="JCM161" s="860"/>
      <c r="JCN161" s="860"/>
      <c r="JCO161" s="860"/>
      <c r="JCP161" s="860"/>
      <c r="JCQ161" s="860"/>
      <c r="JCR161" s="860"/>
      <c r="JCS161" s="860"/>
      <c r="JCT161" s="860"/>
      <c r="JCU161" s="860"/>
      <c r="JCV161" s="860"/>
      <c r="JCW161" s="860"/>
      <c r="JCX161" s="860"/>
      <c r="JCY161" s="860"/>
      <c r="JCZ161" s="860"/>
      <c r="JDA161" s="860"/>
      <c r="JDB161" s="860"/>
      <c r="JDC161" s="860"/>
      <c r="JDD161" s="860"/>
      <c r="JDE161" s="860"/>
      <c r="JDF161" s="860"/>
      <c r="JDG161" s="860"/>
      <c r="JDH161" s="860"/>
      <c r="JDI161" s="860"/>
      <c r="JDJ161" s="860"/>
      <c r="JDK161" s="860"/>
      <c r="JDL161" s="860"/>
      <c r="JDM161" s="860"/>
      <c r="JDN161" s="860"/>
      <c r="JDO161" s="860"/>
      <c r="JDP161" s="860"/>
      <c r="JDQ161" s="860"/>
      <c r="JDR161" s="860"/>
      <c r="JDS161" s="860"/>
      <c r="JDT161" s="860"/>
      <c r="JDU161" s="860"/>
      <c r="JDV161" s="860"/>
      <c r="JDW161" s="860"/>
      <c r="JDX161" s="860"/>
      <c r="JDY161" s="860"/>
      <c r="JDZ161" s="860"/>
      <c r="JEA161" s="860"/>
      <c r="JEB161" s="860"/>
      <c r="JEC161" s="860"/>
      <c r="JED161" s="860"/>
      <c r="JEE161" s="860"/>
      <c r="JEF161" s="860"/>
      <c r="JEG161" s="860"/>
      <c r="JEH161" s="860"/>
      <c r="JEI161" s="860"/>
      <c r="JEJ161" s="860"/>
      <c r="JEK161" s="860"/>
      <c r="JEL161" s="860"/>
      <c r="JEM161" s="860"/>
      <c r="JEN161" s="860"/>
      <c r="JEO161" s="860"/>
      <c r="JEP161" s="860"/>
      <c r="JEQ161" s="860"/>
      <c r="JER161" s="860"/>
      <c r="JES161" s="860"/>
      <c r="JET161" s="860"/>
      <c r="JEU161" s="860"/>
      <c r="JEV161" s="860"/>
      <c r="JEW161" s="860"/>
      <c r="JEX161" s="860"/>
      <c r="JEY161" s="860"/>
      <c r="JEZ161" s="860"/>
      <c r="JFA161" s="860"/>
      <c r="JFB161" s="860"/>
      <c r="JFC161" s="860"/>
      <c r="JFD161" s="860"/>
      <c r="JFE161" s="860"/>
      <c r="JFF161" s="860"/>
      <c r="JFG161" s="860"/>
      <c r="JFH161" s="860"/>
      <c r="JFI161" s="860"/>
      <c r="JFJ161" s="860"/>
      <c r="JFK161" s="860"/>
      <c r="JFL161" s="860"/>
      <c r="JFM161" s="860"/>
      <c r="JFN161" s="860"/>
      <c r="JFO161" s="860"/>
      <c r="JFP161" s="860"/>
      <c r="JFQ161" s="860"/>
      <c r="JFR161" s="860"/>
      <c r="JFS161" s="860"/>
      <c r="JFT161" s="860"/>
      <c r="JFU161" s="860"/>
      <c r="JFV161" s="860"/>
      <c r="JFW161" s="860"/>
      <c r="JFX161" s="860"/>
      <c r="JFY161" s="860"/>
      <c r="JFZ161" s="860"/>
      <c r="JGA161" s="860"/>
      <c r="JGB161" s="860"/>
      <c r="JGC161" s="860"/>
      <c r="JGD161" s="860"/>
      <c r="JGE161" s="860"/>
      <c r="JGF161" s="860"/>
      <c r="JGG161" s="860"/>
      <c r="JGH161" s="860"/>
      <c r="JGI161" s="860"/>
      <c r="JGJ161" s="860"/>
      <c r="JGK161" s="860"/>
      <c r="JGL161" s="860"/>
      <c r="JGM161" s="860"/>
      <c r="JGN161" s="860"/>
      <c r="JGO161" s="860"/>
      <c r="JGP161" s="860"/>
      <c r="JGQ161" s="860"/>
      <c r="JGR161" s="860"/>
      <c r="JGS161" s="860"/>
      <c r="JGT161" s="860"/>
      <c r="JGU161" s="860"/>
      <c r="JGV161" s="860"/>
      <c r="JGW161" s="860"/>
      <c r="JGX161" s="860"/>
      <c r="JGY161" s="860"/>
      <c r="JGZ161" s="860"/>
      <c r="JHA161" s="860"/>
      <c r="JHB161" s="860"/>
      <c r="JHC161" s="860"/>
      <c r="JHD161" s="860"/>
      <c r="JHE161" s="860"/>
      <c r="JHF161" s="860"/>
      <c r="JHG161" s="860"/>
      <c r="JHH161" s="860"/>
      <c r="JHI161" s="860"/>
      <c r="JHJ161" s="860"/>
      <c r="JHK161" s="860"/>
      <c r="JHL161" s="860"/>
      <c r="JHM161" s="860"/>
      <c r="JHN161" s="860"/>
      <c r="JHO161" s="860"/>
      <c r="JHP161" s="860"/>
      <c r="JHQ161" s="860"/>
      <c r="JHR161" s="860"/>
      <c r="JHS161" s="860"/>
      <c r="JHT161" s="860"/>
      <c r="JHU161" s="860"/>
      <c r="JHV161" s="860"/>
      <c r="JHW161" s="860"/>
      <c r="JHX161" s="860"/>
      <c r="JHY161" s="860"/>
      <c r="JHZ161" s="860"/>
      <c r="JIA161" s="860"/>
      <c r="JIB161" s="860"/>
      <c r="JIC161" s="860"/>
      <c r="JID161" s="860"/>
      <c r="JIE161" s="860"/>
      <c r="JIF161" s="860"/>
      <c r="JIG161" s="860"/>
      <c r="JIH161" s="860"/>
      <c r="JII161" s="860"/>
      <c r="JIJ161" s="860"/>
      <c r="JIK161" s="860"/>
      <c r="JIL161" s="860"/>
      <c r="JIM161" s="860"/>
      <c r="JIN161" s="860"/>
      <c r="JIO161" s="860"/>
      <c r="JIP161" s="860"/>
      <c r="JIQ161" s="860"/>
      <c r="JIR161" s="860"/>
      <c r="JIS161" s="860"/>
      <c r="JIT161" s="860"/>
      <c r="JIU161" s="860"/>
      <c r="JIV161" s="860"/>
      <c r="JIW161" s="860"/>
      <c r="JIX161" s="860"/>
      <c r="JIY161" s="860"/>
      <c r="JIZ161" s="860"/>
      <c r="JJA161" s="860"/>
      <c r="JJB161" s="860"/>
      <c r="JJC161" s="860"/>
      <c r="JJD161" s="860"/>
      <c r="JJE161" s="860"/>
      <c r="JJF161" s="860"/>
      <c r="JJG161" s="860"/>
      <c r="JJH161" s="860"/>
      <c r="JJI161" s="860"/>
      <c r="JJJ161" s="860"/>
      <c r="JJK161" s="860"/>
      <c r="JJL161" s="860"/>
      <c r="JJM161" s="860"/>
      <c r="JJN161" s="860"/>
      <c r="JJO161" s="860"/>
      <c r="JJP161" s="860"/>
      <c r="JJQ161" s="860"/>
      <c r="JJR161" s="860"/>
      <c r="JJS161" s="860"/>
      <c r="JJT161" s="860"/>
      <c r="JJU161" s="860"/>
      <c r="JJV161" s="860"/>
      <c r="JJW161" s="860"/>
      <c r="JJX161" s="860"/>
      <c r="JJY161" s="860"/>
      <c r="JJZ161" s="860"/>
      <c r="JKA161" s="860"/>
      <c r="JKB161" s="860"/>
      <c r="JKC161" s="860"/>
      <c r="JKD161" s="860"/>
      <c r="JKE161" s="860"/>
      <c r="JKF161" s="860"/>
      <c r="JKG161" s="860"/>
      <c r="JKH161" s="860"/>
      <c r="JKI161" s="860"/>
      <c r="JKJ161" s="860"/>
      <c r="JKK161" s="860"/>
      <c r="JKL161" s="860"/>
      <c r="JKM161" s="860"/>
      <c r="JKN161" s="860"/>
      <c r="JKO161" s="860"/>
      <c r="JKP161" s="860"/>
      <c r="JKQ161" s="860"/>
      <c r="JKR161" s="860"/>
      <c r="JKS161" s="860"/>
      <c r="JKT161" s="860"/>
      <c r="JKU161" s="860"/>
      <c r="JKV161" s="860"/>
      <c r="JKW161" s="860"/>
      <c r="JKX161" s="860"/>
      <c r="JKY161" s="860"/>
      <c r="JKZ161" s="860"/>
      <c r="JLA161" s="860"/>
      <c r="JLB161" s="860"/>
      <c r="JLC161" s="860"/>
      <c r="JLD161" s="860"/>
      <c r="JLE161" s="860"/>
      <c r="JLF161" s="860"/>
      <c r="JLG161" s="860"/>
      <c r="JLH161" s="860"/>
      <c r="JLI161" s="860"/>
      <c r="JLJ161" s="860"/>
      <c r="JLK161" s="860"/>
      <c r="JLL161" s="860"/>
      <c r="JLM161" s="860"/>
      <c r="JLN161" s="860"/>
      <c r="JLO161" s="860"/>
      <c r="JLP161" s="860"/>
      <c r="JLQ161" s="860"/>
      <c r="JLR161" s="860"/>
      <c r="JLS161" s="860"/>
      <c r="JLT161" s="860"/>
      <c r="JLU161" s="860"/>
      <c r="JLV161" s="860"/>
      <c r="JLW161" s="860"/>
      <c r="JLX161" s="860"/>
      <c r="JLY161" s="860"/>
      <c r="JLZ161" s="860"/>
      <c r="JMA161" s="860"/>
      <c r="JMB161" s="860"/>
      <c r="JMC161" s="860"/>
      <c r="JMD161" s="860"/>
      <c r="JME161" s="860"/>
      <c r="JMF161" s="860"/>
      <c r="JMG161" s="860"/>
      <c r="JMH161" s="860"/>
      <c r="JMI161" s="860"/>
      <c r="JMJ161" s="860"/>
      <c r="JMK161" s="860"/>
      <c r="JML161" s="860"/>
      <c r="JMM161" s="860"/>
      <c r="JMN161" s="860"/>
      <c r="JMO161" s="860"/>
      <c r="JMP161" s="860"/>
      <c r="JMQ161" s="860"/>
      <c r="JMR161" s="860"/>
      <c r="JMS161" s="860"/>
      <c r="JMT161" s="860"/>
      <c r="JMU161" s="860"/>
      <c r="JMV161" s="860"/>
      <c r="JMW161" s="860"/>
      <c r="JMX161" s="860"/>
      <c r="JMY161" s="860"/>
      <c r="JMZ161" s="860"/>
      <c r="JNA161" s="860"/>
      <c r="JNB161" s="860"/>
      <c r="JNC161" s="860"/>
      <c r="JND161" s="860"/>
      <c r="JNE161" s="860"/>
      <c r="JNF161" s="860"/>
      <c r="JNG161" s="860"/>
      <c r="JNH161" s="860"/>
      <c r="JNI161" s="860"/>
      <c r="JNJ161" s="860"/>
      <c r="JNK161" s="860"/>
      <c r="JNL161" s="860"/>
      <c r="JNM161" s="860"/>
      <c r="JNN161" s="860"/>
      <c r="JNO161" s="860"/>
      <c r="JNP161" s="860"/>
      <c r="JNQ161" s="860"/>
      <c r="JNR161" s="860"/>
      <c r="JNS161" s="860"/>
      <c r="JNT161" s="860"/>
      <c r="JNU161" s="860"/>
      <c r="JNV161" s="860"/>
      <c r="JNW161" s="860"/>
      <c r="JNX161" s="860"/>
      <c r="JNY161" s="860"/>
      <c r="JNZ161" s="860"/>
      <c r="JOA161" s="860"/>
      <c r="JOB161" s="860"/>
      <c r="JOC161" s="860"/>
      <c r="JOD161" s="860"/>
      <c r="JOE161" s="860"/>
      <c r="JOF161" s="860"/>
      <c r="JOG161" s="860"/>
      <c r="JOH161" s="860"/>
      <c r="JOI161" s="860"/>
      <c r="JOJ161" s="860"/>
      <c r="JOK161" s="860"/>
      <c r="JOL161" s="860"/>
      <c r="JOM161" s="860"/>
      <c r="JON161" s="860"/>
      <c r="JOO161" s="860"/>
      <c r="JOP161" s="860"/>
      <c r="JOQ161" s="860"/>
      <c r="JOR161" s="860"/>
      <c r="JOS161" s="860"/>
      <c r="JOT161" s="860"/>
      <c r="JOU161" s="860"/>
      <c r="JOV161" s="860"/>
      <c r="JOW161" s="860"/>
      <c r="JOX161" s="860"/>
      <c r="JOY161" s="860"/>
      <c r="JOZ161" s="860"/>
      <c r="JPA161" s="860"/>
      <c r="JPB161" s="860"/>
      <c r="JPC161" s="860"/>
      <c r="JPD161" s="860"/>
      <c r="JPE161" s="860"/>
      <c r="JPF161" s="860"/>
      <c r="JPG161" s="860"/>
      <c r="JPH161" s="860"/>
      <c r="JPI161" s="860"/>
      <c r="JPJ161" s="860"/>
      <c r="JPK161" s="860"/>
      <c r="JPL161" s="860"/>
      <c r="JPM161" s="860"/>
      <c r="JPN161" s="860"/>
      <c r="JPO161" s="860"/>
      <c r="JPP161" s="860"/>
      <c r="JPQ161" s="860"/>
      <c r="JPR161" s="860"/>
      <c r="JPS161" s="860"/>
      <c r="JPT161" s="860"/>
      <c r="JPU161" s="860"/>
      <c r="JPV161" s="860"/>
      <c r="JPW161" s="860"/>
      <c r="JPX161" s="860"/>
      <c r="JPY161" s="860"/>
      <c r="JPZ161" s="860"/>
      <c r="JQA161" s="860"/>
      <c r="JQB161" s="860"/>
      <c r="JQC161" s="860"/>
      <c r="JQD161" s="860"/>
      <c r="JQE161" s="860"/>
      <c r="JQF161" s="860"/>
      <c r="JQG161" s="860"/>
      <c r="JQH161" s="860"/>
      <c r="JQI161" s="860"/>
      <c r="JQJ161" s="860"/>
      <c r="JQK161" s="860"/>
      <c r="JQL161" s="860"/>
      <c r="JQM161" s="860"/>
      <c r="JQN161" s="860"/>
      <c r="JQO161" s="860"/>
      <c r="JQP161" s="860"/>
      <c r="JQQ161" s="860"/>
      <c r="JQR161" s="860"/>
      <c r="JQS161" s="860"/>
      <c r="JQT161" s="860"/>
      <c r="JQU161" s="860"/>
      <c r="JQV161" s="860"/>
      <c r="JQW161" s="860"/>
      <c r="JQX161" s="860"/>
      <c r="JQY161" s="860"/>
      <c r="JQZ161" s="860"/>
      <c r="JRA161" s="860"/>
      <c r="JRB161" s="860"/>
      <c r="JRC161" s="860"/>
      <c r="JRD161" s="860"/>
      <c r="JRE161" s="860"/>
      <c r="JRF161" s="860"/>
      <c r="JRG161" s="860"/>
      <c r="JRH161" s="860"/>
      <c r="JRI161" s="860"/>
      <c r="JRJ161" s="860"/>
      <c r="JRK161" s="860"/>
      <c r="JRL161" s="860"/>
      <c r="JRM161" s="860"/>
      <c r="JRN161" s="860"/>
      <c r="JRO161" s="860"/>
      <c r="JRP161" s="860"/>
      <c r="JRQ161" s="860"/>
      <c r="JRR161" s="860"/>
      <c r="JRS161" s="860"/>
      <c r="JRT161" s="860"/>
      <c r="JRU161" s="860"/>
      <c r="JRV161" s="860"/>
      <c r="JRW161" s="860"/>
      <c r="JRX161" s="860"/>
      <c r="JRY161" s="860"/>
      <c r="JRZ161" s="860"/>
      <c r="JSA161" s="860"/>
      <c r="JSB161" s="860"/>
      <c r="JSC161" s="860"/>
      <c r="JSD161" s="860"/>
      <c r="JSE161" s="860"/>
      <c r="JSF161" s="860"/>
      <c r="JSG161" s="860"/>
      <c r="JSH161" s="860"/>
      <c r="JSI161" s="860"/>
      <c r="JSJ161" s="860"/>
      <c r="JSK161" s="860"/>
      <c r="JSL161" s="860"/>
      <c r="JSM161" s="860"/>
      <c r="JSN161" s="860"/>
      <c r="JSO161" s="860"/>
      <c r="JSP161" s="860"/>
      <c r="JSQ161" s="860"/>
      <c r="JSR161" s="860"/>
      <c r="JSS161" s="860"/>
      <c r="JST161" s="860"/>
      <c r="JSU161" s="860"/>
      <c r="JSV161" s="860"/>
      <c r="JSW161" s="860"/>
      <c r="JSX161" s="860"/>
      <c r="JSY161" s="860"/>
      <c r="JSZ161" s="860"/>
      <c r="JTA161" s="860"/>
      <c r="JTB161" s="860"/>
      <c r="JTC161" s="860"/>
      <c r="JTD161" s="860"/>
      <c r="JTE161" s="860"/>
      <c r="JTF161" s="860"/>
      <c r="JTG161" s="860"/>
      <c r="JTH161" s="860"/>
      <c r="JTI161" s="860"/>
      <c r="JTJ161" s="860"/>
      <c r="JTK161" s="860"/>
      <c r="JTL161" s="860"/>
      <c r="JTM161" s="860"/>
      <c r="JTN161" s="860"/>
      <c r="JTO161" s="860"/>
      <c r="JTP161" s="860"/>
      <c r="JTQ161" s="860"/>
      <c r="JTR161" s="860"/>
      <c r="JTS161" s="860"/>
      <c r="JTT161" s="860"/>
      <c r="JTU161" s="860"/>
      <c r="JTV161" s="860"/>
      <c r="JTW161" s="860"/>
      <c r="JTX161" s="860"/>
      <c r="JTY161" s="860"/>
      <c r="JTZ161" s="860"/>
      <c r="JUA161" s="860"/>
      <c r="JUB161" s="860"/>
      <c r="JUC161" s="860"/>
      <c r="JUD161" s="860"/>
      <c r="JUE161" s="860"/>
      <c r="JUF161" s="860"/>
      <c r="JUG161" s="860"/>
      <c r="JUH161" s="860"/>
      <c r="JUI161" s="860"/>
      <c r="JUJ161" s="860"/>
      <c r="JUK161" s="860"/>
      <c r="JUL161" s="860"/>
      <c r="JUM161" s="860"/>
      <c r="JUN161" s="860"/>
      <c r="JUO161" s="860"/>
      <c r="JUP161" s="860"/>
      <c r="JUQ161" s="860"/>
      <c r="JUR161" s="860"/>
      <c r="JUS161" s="860"/>
      <c r="JUT161" s="860"/>
      <c r="JUU161" s="860"/>
      <c r="JUV161" s="860"/>
      <c r="JUW161" s="860"/>
      <c r="JUX161" s="860"/>
      <c r="JUY161" s="860"/>
      <c r="JUZ161" s="860"/>
      <c r="JVA161" s="860"/>
      <c r="JVB161" s="860"/>
      <c r="JVC161" s="860"/>
      <c r="JVD161" s="860"/>
      <c r="JVE161" s="860"/>
      <c r="JVF161" s="860"/>
      <c r="JVG161" s="860"/>
      <c r="JVH161" s="860"/>
      <c r="JVI161" s="860"/>
      <c r="JVJ161" s="860"/>
      <c r="JVK161" s="860"/>
      <c r="JVL161" s="860"/>
      <c r="JVM161" s="860"/>
      <c r="JVN161" s="860"/>
      <c r="JVO161" s="860"/>
      <c r="JVP161" s="860"/>
      <c r="JVQ161" s="860"/>
      <c r="JVR161" s="860"/>
      <c r="JVS161" s="860"/>
      <c r="JVT161" s="860"/>
      <c r="JVU161" s="860"/>
      <c r="JVV161" s="860"/>
      <c r="JVW161" s="860"/>
      <c r="JVX161" s="860"/>
      <c r="JVY161" s="860"/>
      <c r="JVZ161" s="860"/>
      <c r="JWA161" s="860"/>
      <c r="JWB161" s="860"/>
      <c r="JWC161" s="860"/>
      <c r="JWD161" s="860"/>
      <c r="JWE161" s="860"/>
      <c r="JWF161" s="860"/>
      <c r="JWG161" s="860"/>
      <c r="JWH161" s="860"/>
      <c r="JWI161" s="860"/>
      <c r="JWJ161" s="860"/>
      <c r="JWK161" s="860"/>
      <c r="JWL161" s="860"/>
      <c r="JWM161" s="860"/>
      <c r="JWN161" s="860"/>
      <c r="JWO161" s="860"/>
      <c r="JWP161" s="860"/>
      <c r="JWQ161" s="860"/>
      <c r="JWR161" s="860"/>
      <c r="JWS161" s="860"/>
      <c r="JWT161" s="860"/>
      <c r="JWU161" s="860"/>
      <c r="JWV161" s="860"/>
      <c r="JWW161" s="860"/>
      <c r="JWX161" s="860"/>
      <c r="JWY161" s="860"/>
      <c r="JWZ161" s="860"/>
      <c r="JXA161" s="860"/>
      <c r="JXB161" s="860"/>
      <c r="JXC161" s="860"/>
      <c r="JXD161" s="860"/>
      <c r="JXE161" s="860"/>
      <c r="JXF161" s="860"/>
      <c r="JXG161" s="860"/>
      <c r="JXH161" s="860"/>
      <c r="JXI161" s="860"/>
      <c r="JXJ161" s="860"/>
      <c r="JXK161" s="860"/>
      <c r="JXL161" s="860"/>
      <c r="JXM161" s="860"/>
      <c r="JXN161" s="860"/>
      <c r="JXO161" s="860"/>
      <c r="JXP161" s="860"/>
      <c r="JXQ161" s="860"/>
      <c r="JXR161" s="860"/>
      <c r="JXS161" s="860"/>
      <c r="JXT161" s="860"/>
      <c r="JXU161" s="860"/>
      <c r="JXV161" s="860"/>
      <c r="JXW161" s="860"/>
      <c r="JXX161" s="860"/>
      <c r="JXY161" s="860"/>
      <c r="JXZ161" s="860"/>
      <c r="JYA161" s="860"/>
      <c r="JYB161" s="860"/>
      <c r="JYC161" s="860"/>
      <c r="JYD161" s="860"/>
      <c r="JYE161" s="860"/>
      <c r="JYF161" s="860"/>
      <c r="JYG161" s="860"/>
      <c r="JYH161" s="860"/>
      <c r="JYI161" s="860"/>
      <c r="JYJ161" s="860"/>
      <c r="JYK161" s="860"/>
      <c r="JYL161" s="860"/>
      <c r="JYM161" s="860"/>
      <c r="JYN161" s="860"/>
      <c r="JYO161" s="860"/>
      <c r="JYP161" s="860"/>
      <c r="JYQ161" s="860"/>
      <c r="JYR161" s="860"/>
      <c r="JYS161" s="860"/>
      <c r="JYT161" s="860"/>
      <c r="JYU161" s="860"/>
      <c r="JYV161" s="860"/>
      <c r="JYW161" s="860"/>
      <c r="JYX161" s="860"/>
      <c r="JYY161" s="860"/>
      <c r="JYZ161" s="860"/>
      <c r="JZA161" s="860"/>
      <c r="JZB161" s="860"/>
      <c r="JZC161" s="860"/>
      <c r="JZD161" s="860"/>
      <c r="JZE161" s="860"/>
      <c r="JZF161" s="860"/>
      <c r="JZG161" s="860"/>
      <c r="JZH161" s="860"/>
      <c r="JZI161" s="860"/>
      <c r="JZJ161" s="860"/>
      <c r="JZK161" s="860"/>
      <c r="JZL161" s="860"/>
      <c r="JZM161" s="860"/>
      <c r="JZN161" s="860"/>
      <c r="JZO161" s="860"/>
      <c r="JZP161" s="860"/>
      <c r="JZQ161" s="860"/>
      <c r="JZR161" s="860"/>
      <c r="JZS161" s="860"/>
      <c r="JZT161" s="860"/>
      <c r="JZU161" s="860"/>
      <c r="JZV161" s="860"/>
      <c r="JZW161" s="860"/>
      <c r="JZX161" s="860"/>
      <c r="JZY161" s="860"/>
      <c r="JZZ161" s="860"/>
      <c r="KAA161" s="860"/>
      <c r="KAB161" s="860"/>
      <c r="KAC161" s="860"/>
      <c r="KAD161" s="860"/>
      <c r="KAE161" s="860"/>
      <c r="KAF161" s="860"/>
      <c r="KAG161" s="860"/>
      <c r="KAH161" s="860"/>
      <c r="KAI161" s="860"/>
      <c r="KAJ161" s="860"/>
      <c r="KAK161" s="860"/>
      <c r="KAL161" s="860"/>
      <c r="KAM161" s="860"/>
      <c r="KAN161" s="860"/>
      <c r="KAO161" s="860"/>
      <c r="KAP161" s="860"/>
      <c r="KAQ161" s="860"/>
      <c r="KAR161" s="860"/>
      <c r="KAS161" s="860"/>
      <c r="KAT161" s="860"/>
      <c r="KAU161" s="860"/>
      <c r="KAV161" s="860"/>
      <c r="KAW161" s="860"/>
      <c r="KAX161" s="860"/>
      <c r="KAY161" s="860"/>
      <c r="KAZ161" s="860"/>
      <c r="KBA161" s="860"/>
      <c r="KBB161" s="860"/>
      <c r="KBC161" s="860"/>
      <c r="KBD161" s="860"/>
      <c r="KBE161" s="860"/>
      <c r="KBF161" s="860"/>
      <c r="KBG161" s="860"/>
      <c r="KBH161" s="860"/>
      <c r="KBI161" s="860"/>
      <c r="KBJ161" s="860"/>
      <c r="KBK161" s="860"/>
      <c r="KBL161" s="860"/>
      <c r="KBM161" s="860"/>
      <c r="KBN161" s="860"/>
      <c r="KBO161" s="860"/>
      <c r="KBP161" s="860"/>
      <c r="KBQ161" s="860"/>
      <c r="KBR161" s="860"/>
      <c r="KBS161" s="860"/>
      <c r="KBT161" s="860"/>
      <c r="KBU161" s="860"/>
      <c r="KBV161" s="860"/>
      <c r="KBW161" s="860"/>
      <c r="KBX161" s="860"/>
      <c r="KBY161" s="860"/>
      <c r="KBZ161" s="860"/>
      <c r="KCA161" s="860"/>
      <c r="KCB161" s="860"/>
      <c r="KCC161" s="860"/>
      <c r="KCD161" s="860"/>
      <c r="KCE161" s="860"/>
      <c r="KCF161" s="860"/>
      <c r="KCG161" s="860"/>
      <c r="KCH161" s="860"/>
      <c r="KCI161" s="860"/>
      <c r="KCJ161" s="860"/>
      <c r="KCK161" s="860"/>
      <c r="KCL161" s="860"/>
      <c r="KCM161" s="860"/>
      <c r="KCN161" s="860"/>
      <c r="KCO161" s="860"/>
      <c r="KCP161" s="860"/>
      <c r="KCQ161" s="860"/>
      <c r="KCR161" s="860"/>
      <c r="KCS161" s="860"/>
      <c r="KCT161" s="860"/>
      <c r="KCU161" s="860"/>
      <c r="KCV161" s="860"/>
      <c r="KCW161" s="860"/>
      <c r="KCX161" s="860"/>
      <c r="KCY161" s="860"/>
      <c r="KCZ161" s="860"/>
      <c r="KDA161" s="860"/>
      <c r="KDB161" s="860"/>
      <c r="KDC161" s="860"/>
      <c r="KDD161" s="860"/>
      <c r="KDE161" s="860"/>
      <c r="KDF161" s="860"/>
      <c r="KDG161" s="860"/>
      <c r="KDH161" s="860"/>
      <c r="KDI161" s="860"/>
      <c r="KDJ161" s="860"/>
      <c r="KDK161" s="860"/>
      <c r="KDL161" s="860"/>
      <c r="KDM161" s="860"/>
      <c r="KDN161" s="860"/>
      <c r="KDO161" s="860"/>
      <c r="KDP161" s="860"/>
      <c r="KDQ161" s="860"/>
      <c r="KDR161" s="860"/>
      <c r="KDS161" s="860"/>
      <c r="KDT161" s="860"/>
      <c r="KDU161" s="860"/>
      <c r="KDV161" s="860"/>
      <c r="KDW161" s="860"/>
      <c r="KDX161" s="860"/>
      <c r="KDY161" s="860"/>
      <c r="KDZ161" s="860"/>
      <c r="KEA161" s="860"/>
      <c r="KEB161" s="860"/>
      <c r="KEC161" s="860"/>
      <c r="KED161" s="860"/>
      <c r="KEE161" s="860"/>
      <c r="KEF161" s="860"/>
      <c r="KEG161" s="860"/>
      <c r="KEH161" s="860"/>
      <c r="KEI161" s="860"/>
      <c r="KEJ161" s="860"/>
      <c r="KEK161" s="860"/>
      <c r="KEL161" s="860"/>
      <c r="KEM161" s="860"/>
      <c r="KEN161" s="860"/>
      <c r="KEO161" s="860"/>
      <c r="KEP161" s="860"/>
      <c r="KEQ161" s="860"/>
      <c r="KER161" s="860"/>
      <c r="KES161" s="860"/>
      <c r="KET161" s="860"/>
      <c r="KEU161" s="860"/>
      <c r="KEV161" s="860"/>
      <c r="KEW161" s="860"/>
      <c r="KEX161" s="860"/>
      <c r="KEY161" s="860"/>
      <c r="KEZ161" s="860"/>
      <c r="KFA161" s="860"/>
      <c r="KFB161" s="860"/>
      <c r="KFC161" s="860"/>
      <c r="KFD161" s="860"/>
      <c r="KFE161" s="860"/>
      <c r="KFF161" s="860"/>
      <c r="KFG161" s="860"/>
      <c r="KFH161" s="860"/>
      <c r="KFI161" s="860"/>
      <c r="KFJ161" s="860"/>
      <c r="KFK161" s="860"/>
      <c r="KFL161" s="860"/>
      <c r="KFM161" s="860"/>
      <c r="KFN161" s="860"/>
      <c r="KFO161" s="860"/>
      <c r="KFP161" s="860"/>
      <c r="KFQ161" s="860"/>
      <c r="KFR161" s="860"/>
      <c r="KFS161" s="860"/>
      <c r="KFT161" s="860"/>
      <c r="KFU161" s="860"/>
      <c r="KFV161" s="860"/>
      <c r="KFW161" s="860"/>
      <c r="KFX161" s="860"/>
      <c r="KFY161" s="860"/>
      <c r="KFZ161" s="860"/>
      <c r="KGA161" s="860"/>
      <c r="KGB161" s="860"/>
      <c r="KGC161" s="860"/>
      <c r="KGD161" s="860"/>
      <c r="KGE161" s="860"/>
      <c r="KGF161" s="860"/>
      <c r="KGG161" s="860"/>
      <c r="KGH161" s="860"/>
      <c r="KGI161" s="860"/>
      <c r="KGJ161" s="860"/>
      <c r="KGK161" s="860"/>
      <c r="KGL161" s="860"/>
      <c r="KGM161" s="860"/>
      <c r="KGN161" s="860"/>
      <c r="KGO161" s="860"/>
      <c r="KGP161" s="860"/>
      <c r="KGQ161" s="860"/>
      <c r="KGR161" s="860"/>
      <c r="KGS161" s="860"/>
      <c r="KGT161" s="860"/>
      <c r="KGU161" s="860"/>
      <c r="KGV161" s="860"/>
      <c r="KGW161" s="860"/>
      <c r="KGX161" s="860"/>
      <c r="KGY161" s="860"/>
      <c r="KGZ161" s="860"/>
      <c r="KHA161" s="860"/>
      <c r="KHB161" s="860"/>
      <c r="KHC161" s="860"/>
      <c r="KHD161" s="860"/>
      <c r="KHE161" s="860"/>
      <c r="KHF161" s="860"/>
      <c r="KHG161" s="860"/>
      <c r="KHH161" s="860"/>
      <c r="KHI161" s="860"/>
      <c r="KHJ161" s="860"/>
      <c r="KHK161" s="860"/>
      <c r="KHL161" s="860"/>
      <c r="KHM161" s="860"/>
      <c r="KHN161" s="860"/>
      <c r="KHO161" s="860"/>
      <c r="KHP161" s="860"/>
      <c r="KHQ161" s="860"/>
      <c r="KHR161" s="860"/>
      <c r="KHS161" s="860"/>
      <c r="KHT161" s="860"/>
      <c r="KHU161" s="860"/>
      <c r="KHV161" s="860"/>
      <c r="KHW161" s="860"/>
      <c r="KHX161" s="860"/>
      <c r="KHY161" s="860"/>
      <c r="KHZ161" s="860"/>
      <c r="KIA161" s="860"/>
      <c r="KIB161" s="860"/>
      <c r="KIC161" s="860"/>
      <c r="KID161" s="860"/>
      <c r="KIE161" s="860"/>
      <c r="KIF161" s="860"/>
      <c r="KIG161" s="860"/>
      <c r="KIH161" s="860"/>
      <c r="KII161" s="860"/>
      <c r="KIJ161" s="860"/>
      <c r="KIK161" s="860"/>
      <c r="KIL161" s="860"/>
      <c r="KIM161" s="860"/>
      <c r="KIN161" s="860"/>
      <c r="KIO161" s="860"/>
      <c r="KIP161" s="860"/>
      <c r="KIQ161" s="860"/>
      <c r="KIR161" s="860"/>
      <c r="KIS161" s="860"/>
      <c r="KIT161" s="860"/>
      <c r="KIU161" s="860"/>
      <c r="KIV161" s="860"/>
      <c r="KIW161" s="860"/>
      <c r="KIX161" s="860"/>
      <c r="KIY161" s="860"/>
      <c r="KIZ161" s="860"/>
      <c r="KJA161" s="860"/>
      <c r="KJB161" s="860"/>
      <c r="KJC161" s="860"/>
      <c r="KJD161" s="860"/>
      <c r="KJE161" s="860"/>
      <c r="KJF161" s="860"/>
      <c r="KJG161" s="860"/>
      <c r="KJH161" s="860"/>
      <c r="KJI161" s="860"/>
      <c r="KJJ161" s="860"/>
      <c r="KJK161" s="860"/>
      <c r="KJL161" s="860"/>
      <c r="KJM161" s="860"/>
      <c r="KJN161" s="860"/>
      <c r="KJO161" s="860"/>
      <c r="KJP161" s="860"/>
      <c r="KJQ161" s="860"/>
      <c r="KJR161" s="860"/>
      <c r="KJS161" s="860"/>
      <c r="KJT161" s="860"/>
      <c r="KJU161" s="860"/>
      <c r="KJV161" s="860"/>
      <c r="KJW161" s="860"/>
      <c r="KJX161" s="860"/>
      <c r="KJY161" s="860"/>
      <c r="KJZ161" s="860"/>
      <c r="KKA161" s="860"/>
      <c r="KKB161" s="860"/>
      <c r="KKC161" s="860"/>
      <c r="KKD161" s="860"/>
      <c r="KKE161" s="860"/>
      <c r="KKF161" s="860"/>
      <c r="KKG161" s="860"/>
      <c r="KKH161" s="860"/>
      <c r="KKI161" s="860"/>
      <c r="KKJ161" s="860"/>
      <c r="KKK161" s="860"/>
      <c r="KKL161" s="860"/>
      <c r="KKM161" s="860"/>
      <c r="KKN161" s="860"/>
      <c r="KKO161" s="860"/>
      <c r="KKP161" s="860"/>
      <c r="KKQ161" s="860"/>
      <c r="KKR161" s="860"/>
      <c r="KKS161" s="860"/>
      <c r="KKT161" s="860"/>
      <c r="KKU161" s="860"/>
      <c r="KKV161" s="860"/>
      <c r="KKW161" s="860"/>
      <c r="KKX161" s="860"/>
      <c r="KKY161" s="860"/>
      <c r="KKZ161" s="860"/>
      <c r="KLA161" s="860"/>
      <c r="KLB161" s="860"/>
      <c r="KLC161" s="860"/>
      <c r="KLD161" s="860"/>
      <c r="KLE161" s="860"/>
      <c r="KLF161" s="860"/>
      <c r="KLG161" s="860"/>
      <c r="KLH161" s="860"/>
      <c r="KLI161" s="860"/>
      <c r="KLJ161" s="860"/>
      <c r="KLK161" s="860"/>
      <c r="KLL161" s="860"/>
      <c r="KLM161" s="860"/>
      <c r="KLN161" s="860"/>
      <c r="KLO161" s="860"/>
      <c r="KLP161" s="860"/>
      <c r="KLQ161" s="860"/>
      <c r="KLR161" s="860"/>
      <c r="KLS161" s="860"/>
      <c r="KLT161" s="860"/>
      <c r="KLU161" s="860"/>
      <c r="KLV161" s="860"/>
      <c r="KLW161" s="860"/>
      <c r="KLX161" s="860"/>
      <c r="KLY161" s="860"/>
      <c r="KLZ161" s="860"/>
      <c r="KMA161" s="860"/>
      <c r="KMB161" s="860"/>
      <c r="KMC161" s="860"/>
      <c r="KMD161" s="860"/>
      <c r="KME161" s="860"/>
      <c r="KMF161" s="860"/>
      <c r="KMG161" s="860"/>
      <c r="KMH161" s="860"/>
      <c r="KMI161" s="860"/>
      <c r="KMJ161" s="860"/>
      <c r="KMK161" s="860"/>
      <c r="KML161" s="860"/>
      <c r="KMM161" s="860"/>
      <c r="KMN161" s="860"/>
      <c r="KMO161" s="860"/>
      <c r="KMP161" s="860"/>
      <c r="KMQ161" s="860"/>
      <c r="KMR161" s="860"/>
      <c r="KMS161" s="860"/>
      <c r="KMT161" s="860"/>
      <c r="KMU161" s="860"/>
      <c r="KMV161" s="860"/>
      <c r="KMW161" s="860"/>
      <c r="KMX161" s="860"/>
      <c r="KMY161" s="860"/>
      <c r="KMZ161" s="860"/>
      <c r="KNA161" s="860"/>
      <c r="KNB161" s="860"/>
      <c r="KNC161" s="860"/>
      <c r="KND161" s="860"/>
      <c r="KNE161" s="860"/>
      <c r="KNF161" s="860"/>
      <c r="KNG161" s="860"/>
      <c r="KNH161" s="860"/>
      <c r="KNI161" s="860"/>
      <c r="KNJ161" s="860"/>
      <c r="KNK161" s="860"/>
      <c r="KNL161" s="860"/>
      <c r="KNM161" s="860"/>
      <c r="KNN161" s="860"/>
      <c r="KNO161" s="860"/>
      <c r="KNP161" s="860"/>
      <c r="KNQ161" s="860"/>
      <c r="KNR161" s="860"/>
      <c r="KNS161" s="860"/>
      <c r="KNT161" s="860"/>
      <c r="KNU161" s="860"/>
      <c r="KNV161" s="860"/>
      <c r="KNW161" s="860"/>
      <c r="KNX161" s="860"/>
      <c r="KNY161" s="860"/>
      <c r="KNZ161" s="860"/>
      <c r="KOA161" s="860"/>
      <c r="KOB161" s="860"/>
      <c r="KOC161" s="860"/>
      <c r="KOD161" s="860"/>
      <c r="KOE161" s="860"/>
      <c r="KOF161" s="860"/>
      <c r="KOG161" s="860"/>
      <c r="KOH161" s="860"/>
      <c r="KOI161" s="860"/>
      <c r="KOJ161" s="860"/>
      <c r="KOK161" s="860"/>
      <c r="KOL161" s="860"/>
      <c r="KOM161" s="860"/>
      <c r="KON161" s="860"/>
      <c r="KOO161" s="860"/>
      <c r="KOP161" s="860"/>
      <c r="KOQ161" s="860"/>
      <c r="KOR161" s="860"/>
      <c r="KOS161" s="860"/>
      <c r="KOT161" s="860"/>
      <c r="KOU161" s="860"/>
      <c r="KOV161" s="860"/>
      <c r="KOW161" s="860"/>
      <c r="KOX161" s="860"/>
      <c r="KOY161" s="860"/>
      <c r="KOZ161" s="860"/>
      <c r="KPA161" s="860"/>
      <c r="KPB161" s="860"/>
      <c r="KPC161" s="860"/>
      <c r="KPD161" s="860"/>
      <c r="KPE161" s="860"/>
      <c r="KPF161" s="860"/>
      <c r="KPG161" s="860"/>
      <c r="KPH161" s="860"/>
      <c r="KPI161" s="860"/>
      <c r="KPJ161" s="860"/>
      <c r="KPK161" s="860"/>
      <c r="KPL161" s="860"/>
      <c r="KPM161" s="860"/>
      <c r="KPN161" s="860"/>
      <c r="KPO161" s="860"/>
      <c r="KPP161" s="860"/>
      <c r="KPQ161" s="860"/>
      <c r="KPR161" s="860"/>
      <c r="KPS161" s="860"/>
      <c r="KPT161" s="860"/>
      <c r="KPU161" s="860"/>
      <c r="KPV161" s="860"/>
      <c r="KPW161" s="860"/>
      <c r="KPX161" s="860"/>
      <c r="KPY161" s="860"/>
      <c r="KPZ161" s="860"/>
      <c r="KQA161" s="860"/>
      <c r="KQB161" s="860"/>
      <c r="KQC161" s="860"/>
      <c r="KQD161" s="860"/>
      <c r="KQE161" s="860"/>
      <c r="KQF161" s="860"/>
      <c r="KQG161" s="860"/>
      <c r="KQH161" s="860"/>
      <c r="KQI161" s="860"/>
      <c r="KQJ161" s="860"/>
      <c r="KQK161" s="860"/>
      <c r="KQL161" s="860"/>
      <c r="KQM161" s="860"/>
      <c r="KQN161" s="860"/>
      <c r="KQO161" s="860"/>
      <c r="KQP161" s="860"/>
      <c r="KQQ161" s="860"/>
      <c r="KQR161" s="860"/>
      <c r="KQS161" s="860"/>
      <c r="KQT161" s="860"/>
      <c r="KQU161" s="860"/>
      <c r="KQV161" s="860"/>
      <c r="KQW161" s="860"/>
      <c r="KQX161" s="860"/>
      <c r="KQY161" s="860"/>
      <c r="KQZ161" s="860"/>
      <c r="KRA161" s="860"/>
      <c r="KRB161" s="860"/>
      <c r="KRC161" s="860"/>
      <c r="KRD161" s="860"/>
      <c r="KRE161" s="860"/>
      <c r="KRF161" s="860"/>
      <c r="KRG161" s="860"/>
      <c r="KRH161" s="860"/>
      <c r="KRI161" s="860"/>
      <c r="KRJ161" s="860"/>
      <c r="KRK161" s="860"/>
      <c r="KRL161" s="860"/>
      <c r="KRM161" s="860"/>
      <c r="KRN161" s="860"/>
      <c r="KRO161" s="860"/>
      <c r="KRP161" s="860"/>
      <c r="KRQ161" s="860"/>
      <c r="KRR161" s="860"/>
      <c r="KRS161" s="860"/>
      <c r="KRT161" s="860"/>
      <c r="KRU161" s="860"/>
      <c r="KRV161" s="860"/>
      <c r="KRW161" s="860"/>
      <c r="KRX161" s="860"/>
      <c r="KRY161" s="860"/>
      <c r="KRZ161" s="860"/>
      <c r="KSA161" s="860"/>
      <c r="KSB161" s="860"/>
      <c r="KSC161" s="860"/>
      <c r="KSD161" s="860"/>
      <c r="KSE161" s="860"/>
      <c r="KSF161" s="860"/>
      <c r="KSG161" s="860"/>
      <c r="KSH161" s="860"/>
      <c r="KSI161" s="860"/>
      <c r="KSJ161" s="860"/>
      <c r="KSK161" s="860"/>
      <c r="KSL161" s="860"/>
      <c r="KSM161" s="860"/>
      <c r="KSN161" s="860"/>
      <c r="KSO161" s="860"/>
      <c r="KSP161" s="860"/>
      <c r="KSQ161" s="860"/>
      <c r="KSR161" s="860"/>
      <c r="KSS161" s="860"/>
      <c r="KST161" s="860"/>
      <c r="KSU161" s="860"/>
      <c r="KSV161" s="860"/>
      <c r="KSW161" s="860"/>
      <c r="KSX161" s="860"/>
      <c r="KSY161" s="860"/>
      <c r="KSZ161" s="860"/>
      <c r="KTA161" s="860"/>
      <c r="KTB161" s="860"/>
      <c r="KTC161" s="860"/>
      <c r="KTD161" s="860"/>
      <c r="KTE161" s="860"/>
      <c r="KTF161" s="860"/>
      <c r="KTG161" s="860"/>
      <c r="KTH161" s="860"/>
      <c r="KTI161" s="860"/>
      <c r="KTJ161" s="860"/>
      <c r="KTK161" s="860"/>
      <c r="KTL161" s="860"/>
      <c r="KTM161" s="860"/>
      <c r="KTN161" s="860"/>
      <c r="KTO161" s="860"/>
      <c r="KTP161" s="860"/>
      <c r="KTQ161" s="860"/>
      <c r="KTR161" s="860"/>
      <c r="KTS161" s="860"/>
      <c r="KTT161" s="860"/>
      <c r="KTU161" s="860"/>
      <c r="KTV161" s="860"/>
      <c r="KTW161" s="860"/>
      <c r="KTX161" s="860"/>
      <c r="KTY161" s="860"/>
      <c r="KTZ161" s="860"/>
      <c r="KUA161" s="860"/>
      <c r="KUB161" s="860"/>
      <c r="KUC161" s="860"/>
      <c r="KUD161" s="860"/>
      <c r="KUE161" s="860"/>
      <c r="KUF161" s="860"/>
      <c r="KUG161" s="860"/>
      <c r="KUH161" s="860"/>
      <c r="KUI161" s="860"/>
      <c r="KUJ161" s="860"/>
      <c r="KUK161" s="860"/>
      <c r="KUL161" s="860"/>
      <c r="KUM161" s="860"/>
      <c r="KUN161" s="860"/>
      <c r="KUO161" s="860"/>
      <c r="KUP161" s="860"/>
      <c r="KUQ161" s="860"/>
      <c r="KUR161" s="860"/>
      <c r="KUS161" s="860"/>
      <c r="KUT161" s="860"/>
      <c r="KUU161" s="860"/>
      <c r="KUV161" s="860"/>
      <c r="KUW161" s="860"/>
      <c r="KUX161" s="860"/>
      <c r="KUY161" s="860"/>
      <c r="KUZ161" s="860"/>
      <c r="KVA161" s="860"/>
      <c r="KVB161" s="860"/>
      <c r="KVC161" s="860"/>
      <c r="KVD161" s="860"/>
      <c r="KVE161" s="860"/>
      <c r="KVF161" s="860"/>
      <c r="KVG161" s="860"/>
      <c r="KVH161" s="860"/>
      <c r="KVI161" s="860"/>
      <c r="KVJ161" s="860"/>
      <c r="KVK161" s="860"/>
      <c r="KVL161" s="860"/>
      <c r="KVM161" s="860"/>
      <c r="KVN161" s="860"/>
      <c r="KVO161" s="860"/>
      <c r="KVP161" s="860"/>
      <c r="KVQ161" s="860"/>
      <c r="KVR161" s="860"/>
      <c r="KVS161" s="860"/>
      <c r="KVT161" s="860"/>
      <c r="KVU161" s="860"/>
      <c r="KVV161" s="860"/>
      <c r="KVW161" s="860"/>
      <c r="KVX161" s="860"/>
      <c r="KVY161" s="860"/>
      <c r="KVZ161" s="860"/>
      <c r="KWA161" s="860"/>
      <c r="KWB161" s="860"/>
      <c r="KWC161" s="860"/>
      <c r="KWD161" s="860"/>
      <c r="KWE161" s="860"/>
      <c r="KWF161" s="860"/>
      <c r="KWG161" s="860"/>
      <c r="KWH161" s="860"/>
      <c r="KWI161" s="860"/>
      <c r="KWJ161" s="860"/>
      <c r="KWK161" s="860"/>
      <c r="KWL161" s="860"/>
      <c r="KWM161" s="860"/>
      <c r="KWN161" s="860"/>
      <c r="KWO161" s="860"/>
      <c r="KWP161" s="860"/>
      <c r="KWQ161" s="860"/>
      <c r="KWR161" s="860"/>
      <c r="KWS161" s="860"/>
      <c r="KWT161" s="860"/>
      <c r="KWU161" s="860"/>
      <c r="KWV161" s="860"/>
      <c r="KWW161" s="860"/>
      <c r="KWX161" s="860"/>
      <c r="KWY161" s="860"/>
      <c r="KWZ161" s="860"/>
      <c r="KXA161" s="860"/>
      <c r="KXB161" s="860"/>
      <c r="KXC161" s="860"/>
      <c r="KXD161" s="860"/>
      <c r="KXE161" s="860"/>
      <c r="KXF161" s="860"/>
      <c r="KXG161" s="860"/>
      <c r="KXH161" s="860"/>
      <c r="KXI161" s="860"/>
      <c r="KXJ161" s="860"/>
      <c r="KXK161" s="860"/>
      <c r="KXL161" s="860"/>
      <c r="KXM161" s="860"/>
      <c r="KXN161" s="860"/>
      <c r="KXO161" s="860"/>
      <c r="KXP161" s="860"/>
      <c r="KXQ161" s="860"/>
      <c r="KXR161" s="860"/>
      <c r="KXS161" s="860"/>
      <c r="KXT161" s="860"/>
      <c r="KXU161" s="860"/>
      <c r="KXV161" s="860"/>
      <c r="KXW161" s="860"/>
      <c r="KXX161" s="860"/>
      <c r="KXY161" s="860"/>
      <c r="KXZ161" s="860"/>
      <c r="KYA161" s="860"/>
      <c r="KYB161" s="860"/>
      <c r="KYC161" s="860"/>
      <c r="KYD161" s="860"/>
      <c r="KYE161" s="860"/>
      <c r="KYF161" s="860"/>
      <c r="KYG161" s="860"/>
      <c r="KYH161" s="860"/>
      <c r="KYI161" s="860"/>
      <c r="KYJ161" s="860"/>
      <c r="KYK161" s="860"/>
      <c r="KYL161" s="860"/>
      <c r="KYM161" s="860"/>
      <c r="KYN161" s="860"/>
      <c r="KYO161" s="860"/>
      <c r="KYP161" s="860"/>
      <c r="KYQ161" s="860"/>
      <c r="KYR161" s="860"/>
      <c r="KYS161" s="860"/>
      <c r="KYT161" s="860"/>
      <c r="KYU161" s="860"/>
      <c r="KYV161" s="860"/>
      <c r="KYW161" s="860"/>
      <c r="KYX161" s="860"/>
      <c r="KYY161" s="860"/>
      <c r="KYZ161" s="860"/>
      <c r="KZA161" s="860"/>
      <c r="KZB161" s="860"/>
      <c r="KZC161" s="860"/>
      <c r="KZD161" s="860"/>
      <c r="KZE161" s="860"/>
      <c r="KZF161" s="860"/>
      <c r="KZG161" s="860"/>
      <c r="KZH161" s="860"/>
      <c r="KZI161" s="860"/>
      <c r="KZJ161" s="860"/>
      <c r="KZK161" s="860"/>
      <c r="KZL161" s="860"/>
      <c r="KZM161" s="860"/>
      <c r="KZN161" s="860"/>
      <c r="KZO161" s="860"/>
      <c r="KZP161" s="860"/>
      <c r="KZQ161" s="860"/>
      <c r="KZR161" s="860"/>
      <c r="KZS161" s="860"/>
      <c r="KZT161" s="860"/>
      <c r="KZU161" s="860"/>
      <c r="KZV161" s="860"/>
      <c r="KZW161" s="860"/>
      <c r="KZX161" s="860"/>
      <c r="KZY161" s="860"/>
      <c r="KZZ161" s="860"/>
      <c r="LAA161" s="860"/>
      <c r="LAB161" s="860"/>
      <c r="LAC161" s="860"/>
      <c r="LAD161" s="860"/>
      <c r="LAE161" s="860"/>
      <c r="LAF161" s="860"/>
      <c r="LAG161" s="860"/>
      <c r="LAH161" s="860"/>
      <c r="LAI161" s="860"/>
      <c r="LAJ161" s="860"/>
      <c r="LAK161" s="860"/>
      <c r="LAL161" s="860"/>
      <c r="LAM161" s="860"/>
      <c r="LAN161" s="860"/>
      <c r="LAO161" s="860"/>
      <c r="LAP161" s="860"/>
      <c r="LAQ161" s="860"/>
      <c r="LAR161" s="860"/>
      <c r="LAS161" s="860"/>
      <c r="LAT161" s="860"/>
      <c r="LAU161" s="860"/>
      <c r="LAV161" s="860"/>
      <c r="LAW161" s="860"/>
      <c r="LAX161" s="860"/>
      <c r="LAY161" s="860"/>
      <c r="LAZ161" s="860"/>
      <c r="LBA161" s="860"/>
      <c r="LBB161" s="860"/>
      <c r="LBC161" s="860"/>
      <c r="LBD161" s="860"/>
      <c r="LBE161" s="860"/>
      <c r="LBF161" s="860"/>
      <c r="LBG161" s="860"/>
      <c r="LBH161" s="860"/>
      <c r="LBI161" s="860"/>
      <c r="LBJ161" s="860"/>
      <c r="LBK161" s="860"/>
      <c r="LBL161" s="860"/>
      <c r="LBM161" s="860"/>
      <c r="LBN161" s="860"/>
      <c r="LBO161" s="860"/>
      <c r="LBP161" s="860"/>
      <c r="LBQ161" s="860"/>
      <c r="LBR161" s="860"/>
      <c r="LBS161" s="860"/>
      <c r="LBT161" s="860"/>
      <c r="LBU161" s="860"/>
      <c r="LBV161" s="860"/>
      <c r="LBW161" s="860"/>
      <c r="LBX161" s="860"/>
      <c r="LBY161" s="860"/>
      <c r="LBZ161" s="860"/>
      <c r="LCA161" s="860"/>
      <c r="LCB161" s="860"/>
      <c r="LCC161" s="860"/>
      <c r="LCD161" s="860"/>
      <c r="LCE161" s="860"/>
      <c r="LCF161" s="860"/>
      <c r="LCG161" s="860"/>
      <c r="LCH161" s="860"/>
      <c r="LCI161" s="860"/>
      <c r="LCJ161" s="860"/>
      <c r="LCK161" s="860"/>
      <c r="LCL161" s="860"/>
      <c r="LCM161" s="860"/>
      <c r="LCN161" s="860"/>
      <c r="LCO161" s="860"/>
      <c r="LCP161" s="860"/>
      <c r="LCQ161" s="860"/>
      <c r="LCR161" s="860"/>
      <c r="LCS161" s="860"/>
      <c r="LCT161" s="860"/>
      <c r="LCU161" s="860"/>
      <c r="LCV161" s="860"/>
      <c r="LCW161" s="860"/>
      <c r="LCX161" s="860"/>
      <c r="LCY161" s="860"/>
      <c r="LCZ161" s="860"/>
      <c r="LDA161" s="860"/>
      <c r="LDB161" s="860"/>
      <c r="LDC161" s="860"/>
      <c r="LDD161" s="860"/>
      <c r="LDE161" s="860"/>
      <c r="LDF161" s="860"/>
      <c r="LDG161" s="860"/>
      <c r="LDH161" s="860"/>
      <c r="LDI161" s="860"/>
      <c r="LDJ161" s="860"/>
      <c r="LDK161" s="860"/>
      <c r="LDL161" s="860"/>
      <c r="LDM161" s="860"/>
      <c r="LDN161" s="860"/>
      <c r="LDO161" s="860"/>
      <c r="LDP161" s="860"/>
      <c r="LDQ161" s="860"/>
      <c r="LDR161" s="860"/>
      <c r="LDS161" s="860"/>
      <c r="LDT161" s="860"/>
      <c r="LDU161" s="860"/>
      <c r="LDV161" s="860"/>
      <c r="LDW161" s="860"/>
      <c r="LDX161" s="860"/>
      <c r="LDY161" s="860"/>
      <c r="LDZ161" s="860"/>
      <c r="LEA161" s="860"/>
      <c r="LEB161" s="860"/>
      <c r="LEC161" s="860"/>
      <c r="LED161" s="860"/>
      <c r="LEE161" s="860"/>
      <c r="LEF161" s="860"/>
      <c r="LEG161" s="860"/>
      <c r="LEH161" s="860"/>
      <c r="LEI161" s="860"/>
      <c r="LEJ161" s="860"/>
      <c r="LEK161" s="860"/>
      <c r="LEL161" s="860"/>
      <c r="LEM161" s="860"/>
      <c r="LEN161" s="860"/>
      <c r="LEO161" s="860"/>
      <c r="LEP161" s="860"/>
      <c r="LEQ161" s="860"/>
      <c r="LER161" s="860"/>
      <c r="LES161" s="860"/>
      <c r="LET161" s="860"/>
      <c r="LEU161" s="860"/>
      <c r="LEV161" s="860"/>
      <c r="LEW161" s="860"/>
      <c r="LEX161" s="860"/>
      <c r="LEY161" s="860"/>
      <c r="LEZ161" s="860"/>
      <c r="LFA161" s="860"/>
      <c r="LFB161" s="860"/>
      <c r="LFC161" s="860"/>
      <c r="LFD161" s="860"/>
      <c r="LFE161" s="860"/>
      <c r="LFF161" s="860"/>
      <c r="LFG161" s="860"/>
      <c r="LFH161" s="860"/>
      <c r="LFI161" s="860"/>
      <c r="LFJ161" s="860"/>
      <c r="LFK161" s="860"/>
      <c r="LFL161" s="860"/>
      <c r="LFM161" s="860"/>
      <c r="LFN161" s="860"/>
      <c r="LFO161" s="860"/>
      <c r="LFP161" s="860"/>
      <c r="LFQ161" s="860"/>
      <c r="LFR161" s="860"/>
      <c r="LFS161" s="860"/>
      <c r="LFT161" s="860"/>
      <c r="LFU161" s="860"/>
      <c r="LFV161" s="860"/>
      <c r="LFW161" s="860"/>
      <c r="LFX161" s="860"/>
      <c r="LFY161" s="860"/>
      <c r="LFZ161" s="860"/>
      <c r="LGA161" s="860"/>
      <c r="LGB161" s="860"/>
      <c r="LGC161" s="860"/>
      <c r="LGD161" s="860"/>
      <c r="LGE161" s="860"/>
      <c r="LGF161" s="860"/>
      <c r="LGG161" s="860"/>
      <c r="LGH161" s="860"/>
      <c r="LGI161" s="860"/>
      <c r="LGJ161" s="860"/>
      <c r="LGK161" s="860"/>
      <c r="LGL161" s="860"/>
      <c r="LGM161" s="860"/>
      <c r="LGN161" s="860"/>
      <c r="LGO161" s="860"/>
      <c r="LGP161" s="860"/>
      <c r="LGQ161" s="860"/>
      <c r="LGR161" s="860"/>
      <c r="LGS161" s="860"/>
      <c r="LGT161" s="860"/>
      <c r="LGU161" s="860"/>
      <c r="LGV161" s="860"/>
      <c r="LGW161" s="860"/>
      <c r="LGX161" s="860"/>
      <c r="LGY161" s="860"/>
      <c r="LGZ161" s="860"/>
      <c r="LHA161" s="860"/>
      <c r="LHB161" s="860"/>
      <c r="LHC161" s="860"/>
      <c r="LHD161" s="860"/>
      <c r="LHE161" s="860"/>
      <c r="LHF161" s="860"/>
      <c r="LHG161" s="860"/>
      <c r="LHH161" s="860"/>
      <c r="LHI161" s="860"/>
      <c r="LHJ161" s="860"/>
      <c r="LHK161" s="860"/>
      <c r="LHL161" s="860"/>
      <c r="LHM161" s="860"/>
      <c r="LHN161" s="860"/>
      <c r="LHO161" s="860"/>
      <c r="LHP161" s="860"/>
      <c r="LHQ161" s="860"/>
      <c r="LHR161" s="860"/>
      <c r="LHS161" s="860"/>
      <c r="LHT161" s="860"/>
      <c r="LHU161" s="860"/>
      <c r="LHV161" s="860"/>
      <c r="LHW161" s="860"/>
      <c r="LHX161" s="860"/>
      <c r="LHY161" s="860"/>
      <c r="LHZ161" s="860"/>
      <c r="LIA161" s="860"/>
      <c r="LIB161" s="860"/>
      <c r="LIC161" s="860"/>
      <c r="LID161" s="860"/>
      <c r="LIE161" s="860"/>
      <c r="LIF161" s="860"/>
      <c r="LIG161" s="860"/>
      <c r="LIH161" s="860"/>
      <c r="LII161" s="860"/>
      <c r="LIJ161" s="860"/>
      <c r="LIK161" s="860"/>
      <c r="LIL161" s="860"/>
      <c r="LIM161" s="860"/>
      <c r="LIN161" s="860"/>
      <c r="LIO161" s="860"/>
      <c r="LIP161" s="860"/>
      <c r="LIQ161" s="860"/>
      <c r="LIR161" s="860"/>
      <c r="LIS161" s="860"/>
      <c r="LIT161" s="860"/>
      <c r="LIU161" s="860"/>
      <c r="LIV161" s="860"/>
      <c r="LIW161" s="860"/>
      <c r="LIX161" s="860"/>
      <c r="LIY161" s="860"/>
      <c r="LIZ161" s="860"/>
      <c r="LJA161" s="860"/>
      <c r="LJB161" s="860"/>
      <c r="LJC161" s="860"/>
      <c r="LJD161" s="860"/>
      <c r="LJE161" s="860"/>
      <c r="LJF161" s="860"/>
      <c r="LJG161" s="860"/>
      <c r="LJH161" s="860"/>
      <c r="LJI161" s="860"/>
      <c r="LJJ161" s="860"/>
      <c r="LJK161" s="860"/>
      <c r="LJL161" s="860"/>
      <c r="LJM161" s="860"/>
      <c r="LJN161" s="860"/>
      <c r="LJO161" s="860"/>
      <c r="LJP161" s="860"/>
      <c r="LJQ161" s="860"/>
      <c r="LJR161" s="860"/>
      <c r="LJS161" s="860"/>
      <c r="LJT161" s="860"/>
      <c r="LJU161" s="860"/>
      <c r="LJV161" s="860"/>
      <c r="LJW161" s="860"/>
      <c r="LJX161" s="860"/>
      <c r="LJY161" s="860"/>
      <c r="LJZ161" s="860"/>
      <c r="LKA161" s="860"/>
      <c r="LKB161" s="860"/>
      <c r="LKC161" s="860"/>
      <c r="LKD161" s="860"/>
      <c r="LKE161" s="860"/>
      <c r="LKF161" s="860"/>
      <c r="LKG161" s="860"/>
      <c r="LKH161" s="860"/>
      <c r="LKI161" s="860"/>
      <c r="LKJ161" s="860"/>
      <c r="LKK161" s="860"/>
      <c r="LKL161" s="860"/>
      <c r="LKM161" s="860"/>
      <c r="LKN161" s="860"/>
      <c r="LKO161" s="860"/>
      <c r="LKP161" s="860"/>
      <c r="LKQ161" s="860"/>
      <c r="LKR161" s="860"/>
      <c r="LKS161" s="860"/>
      <c r="LKT161" s="860"/>
      <c r="LKU161" s="860"/>
      <c r="LKV161" s="860"/>
      <c r="LKW161" s="860"/>
      <c r="LKX161" s="860"/>
      <c r="LKY161" s="860"/>
      <c r="LKZ161" s="860"/>
      <c r="LLA161" s="860"/>
      <c r="LLB161" s="860"/>
      <c r="LLC161" s="860"/>
      <c r="LLD161" s="860"/>
      <c r="LLE161" s="860"/>
      <c r="LLF161" s="860"/>
      <c r="LLG161" s="860"/>
      <c r="LLH161" s="860"/>
      <c r="LLI161" s="860"/>
      <c r="LLJ161" s="860"/>
      <c r="LLK161" s="860"/>
      <c r="LLL161" s="860"/>
      <c r="LLM161" s="860"/>
      <c r="LLN161" s="860"/>
      <c r="LLO161" s="860"/>
      <c r="LLP161" s="860"/>
      <c r="LLQ161" s="860"/>
      <c r="LLR161" s="860"/>
      <c r="LLS161" s="860"/>
      <c r="LLT161" s="860"/>
      <c r="LLU161" s="860"/>
      <c r="LLV161" s="860"/>
      <c r="LLW161" s="860"/>
      <c r="LLX161" s="860"/>
      <c r="LLY161" s="860"/>
      <c r="LLZ161" s="860"/>
      <c r="LMA161" s="860"/>
      <c r="LMB161" s="860"/>
      <c r="LMC161" s="860"/>
      <c r="LMD161" s="860"/>
      <c r="LME161" s="860"/>
      <c r="LMF161" s="860"/>
      <c r="LMG161" s="860"/>
      <c r="LMH161" s="860"/>
      <c r="LMI161" s="860"/>
      <c r="LMJ161" s="860"/>
      <c r="LMK161" s="860"/>
      <c r="LML161" s="860"/>
      <c r="LMM161" s="860"/>
      <c r="LMN161" s="860"/>
      <c r="LMO161" s="860"/>
      <c r="LMP161" s="860"/>
      <c r="LMQ161" s="860"/>
      <c r="LMR161" s="860"/>
      <c r="LMS161" s="860"/>
      <c r="LMT161" s="860"/>
      <c r="LMU161" s="860"/>
      <c r="LMV161" s="860"/>
      <c r="LMW161" s="860"/>
      <c r="LMX161" s="860"/>
      <c r="LMY161" s="860"/>
      <c r="LMZ161" s="860"/>
      <c r="LNA161" s="860"/>
      <c r="LNB161" s="860"/>
      <c r="LNC161" s="860"/>
      <c r="LND161" s="860"/>
      <c r="LNE161" s="860"/>
      <c r="LNF161" s="860"/>
      <c r="LNG161" s="860"/>
      <c r="LNH161" s="860"/>
      <c r="LNI161" s="860"/>
      <c r="LNJ161" s="860"/>
      <c r="LNK161" s="860"/>
      <c r="LNL161" s="860"/>
      <c r="LNM161" s="860"/>
      <c r="LNN161" s="860"/>
      <c r="LNO161" s="860"/>
      <c r="LNP161" s="860"/>
      <c r="LNQ161" s="860"/>
      <c r="LNR161" s="860"/>
      <c r="LNS161" s="860"/>
      <c r="LNT161" s="860"/>
      <c r="LNU161" s="860"/>
      <c r="LNV161" s="860"/>
      <c r="LNW161" s="860"/>
      <c r="LNX161" s="860"/>
      <c r="LNY161" s="860"/>
      <c r="LNZ161" s="860"/>
      <c r="LOA161" s="860"/>
      <c r="LOB161" s="860"/>
      <c r="LOC161" s="860"/>
      <c r="LOD161" s="860"/>
      <c r="LOE161" s="860"/>
      <c r="LOF161" s="860"/>
      <c r="LOG161" s="860"/>
      <c r="LOH161" s="860"/>
      <c r="LOI161" s="860"/>
      <c r="LOJ161" s="860"/>
      <c r="LOK161" s="860"/>
      <c r="LOL161" s="860"/>
      <c r="LOM161" s="860"/>
      <c r="LON161" s="860"/>
      <c r="LOO161" s="860"/>
      <c r="LOP161" s="860"/>
      <c r="LOQ161" s="860"/>
      <c r="LOR161" s="860"/>
      <c r="LOS161" s="860"/>
      <c r="LOT161" s="860"/>
      <c r="LOU161" s="860"/>
      <c r="LOV161" s="860"/>
      <c r="LOW161" s="860"/>
      <c r="LOX161" s="860"/>
      <c r="LOY161" s="860"/>
      <c r="LOZ161" s="860"/>
      <c r="LPA161" s="860"/>
      <c r="LPB161" s="860"/>
      <c r="LPC161" s="860"/>
      <c r="LPD161" s="860"/>
      <c r="LPE161" s="860"/>
      <c r="LPF161" s="860"/>
      <c r="LPG161" s="860"/>
      <c r="LPH161" s="860"/>
      <c r="LPI161" s="860"/>
      <c r="LPJ161" s="860"/>
      <c r="LPK161" s="860"/>
      <c r="LPL161" s="860"/>
      <c r="LPM161" s="860"/>
      <c r="LPN161" s="860"/>
      <c r="LPO161" s="860"/>
      <c r="LPP161" s="860"/>
      <c r="LPQ161" s="860"/>
      <c r="LPR161" s="860"/>
      <c r="LPS161" s="860"/>
      <c r="LPT161" s="860"/>
      <c r="LPU161" s="860"/>
      <c r="LPV161" s="860"/>
      <c r="LPW161" s="860"/>
      <c r="LPX161" s="860"/>
      <c r="LPY161" s="860"/>
      <c r="LPZ161" s="860"/>
      <c r="LQA161" s="860"/>
      <c r="LQB161" s="860"/>
      <c r="LQC161" s="860"/>
      <c r="LQD161" s="860"/>
      <c r="LQE161" s="860"/>
      <c r="LQF161" s="860"/>
      <c r="LQG161" s="860"/>
      <c r="LQH161" s="860"/>
      <c r="LQI161" s="860"/>
      <c r="LQJ161" s="860"/>
      <c r="LQK161" s="860"/>
      <c r="LQL161" s="860"/>
      <c r="LQM161" s="860"/>
      <c r="LQN161" s="860"/>
      <c r="LQO161" s="860"/>
      <c r="LQP161" s="860"/>
      <c r="LQQ161" s="860"/>
      <c r="LQR161" s="860"/>
      <c r="LQS161" s="860"/>
      <c r="LQT161" s="860"/>
      <c r="LQU161" s="860"/>
      <c r="LQV161" s="860"/>
      <c r="LQW161" s="860"/>
      <c r="LQX161" s="860"/>
      <c r="LQY161" s="860"/>
      <c r="LQZ161" s="860"/>
      <c r="LRA161" s="860"/>
      <c r="LRB161" s="860"/>
      <c r="LRC161" s="860"/>
      <c r="LRD161" s="860"/>
      <c r="LRE161" s="860"/>
      <c r="LRF161" s="860"/>
      <c r="LRG161" s="860"/>
      <c r="LRH161" s="860"/>
      <c r="LRI161" s="860"/>
      <c r="LRJ161" s="860"/>
      <c r="LRK161" s="860"/>
      <c r="LRL161" s="860"/>
      <c r="LRM161" s="860"/>
      <c r="LRN161" s="860"/>
      <c r="LRO161" s="860"/>
      <c r="LRP161" s="860"/>
      <c r="LRQ161" s="860"/>
      <c r="LRR161" s="860"/>
      <c r="LRS161" s="860"/>
      <c r="LRT161" s="860"/>
      <c r="LRU161" s="860"/>
      <c r="LRV161" s="860"/>
      <c r="LRW161" s="860"/>
      <c r="LRX161" s="860"/>
      <c r="LRY161" s="860"/>
      <c r="LRZ161" s="860"/>
      <c r="LSA161" s="860"/>
      <c r="LSB161" s="860"/>
      <c r="LSC161" s="860"/>
      <c r="LSD161" s="860"/>
      <c r="LSE161" s="860"/>
      <c r="LSF161" s="860"/>
      <c r="LSG161" s="860"/>
      <c r="LSH161" s="860"/>
      <c r="LSI161" s="860"/>
      <c r="LSJ161" s="860"/>
      <c r="LSK161" s="860"/>
      <c r="LSL161" s="860"/>
      <c r="LSM161" s="860"/>
      <c r="LSN161" s="860"/>
      <c r="LSO161" s="860"/>
      <c r="LSP161" s="860"/>
      <c r="LSQ161" s="860"/>
      <c r="LSR161" s="860"/>
      <c r="LSS161" s="860"/>
      <c r="LST161" s="860"/>
      <c r="LSU161" s="860"/>
      <c r="LSV161" s="860"/>
      <c r="LSW161" s="860"/>
      <c r="LSX161" s="860"/>
      <c r="LSY161" s="860"/>
      <c r="LSZ161" s="860"/>
      <c r="LTA161" s="860"/>
      <c r="LTB161" s="860"/>
      <c r="LTC161" s="860"/>
      <c r="LTD161" s="860"/>
      <c r="LTE161" s="860"/>
      <c r="LTF161" s="860"/>
      <c r="LTG161" s="860"/>
      <c r="LTH161" s="860"/>
      <c r="LTI161" s="860"/>
      <c r="LTJ161" s="860"/>
      <c r="LTK161" s="860"/>
      <c r="LTL161" s="860"/>
      <c r="LTM161" s="860"/>
      <c r="LTN161" s="860"/>
      <c r="LTO161" s="860"/>
      <c r="LTP161" s="860"/>
      <c r="LTQ161" s="860"/>
      <c r="LTR161" s="860"/>
      <c r="LTS161" s="860"/>
      <c r="LTT161" s="860"/>
      <c r="LTU161" s="860"/>
      <c r="LTV161" s="860"/>
      <c r="LTW161" s="860"/>
      <c r="LTX161" s="860"/>
      <c r="LTY161" s="860"/>
      <c r="LTZ161" s="860"/>
      <c r="LUA161" s="860"/>
      <c r="LUB161" s="860"/>
      <c r="LUC161" s="860"/>
      <c r="LUD161" s="860"/>
      <c r="LUE161" s="860"/>
      <c r="LUF161" s="860"/>
      <c r="LUG161" s="860"/>
      <c r="LUH161" s="860"/>
      <c r="LUI161" s="860"/>
      <c r="LUJ161" s="860"/>
      <c r="LUK161" s="860"/>
      <c r="LUL161" s="860"/>
      <c r="LUM161" s="860"/>
      <c r="LUN161" s="860"/>
      <c r="LUO161" s="860"/>
      <c r="LUP161" s="860"/>
      <c r="LUQ161" s="860"/>
      <c r="LUR161" s="860"/>
      <c r="LUS161" s="860"/>
      <c r="LUT161" s="860"/>
      <c r="LUU161" s="860"/>
      <c r="LUV161" s="860"/>
      <c r="LUW161" s="860"/>
      <c r="LUX161" s="860"/>
      <c r="LUY161" s="860"/>
      <c r="LUZ161" s="860"/>
      <c r="LVA161" s="860"/>
      <c r="LVB161" s="860"/>
      <c r="LVC161" s="860"/>
      <c r="LVD161" s="860"/>
      <c r="LVE161" s="860"/>
      <c r="LVF161" s="860"/>
      <c r="LVG161" s="860"/>
      <c r="LVH161" s="860"/>
      <c r="LVI161" s="860"/>
      <c r="LVJ161" s="860"/>
      <c r="LVK161" s="860"/>
      <c r="LVL161" s="860"/>
      <c r="LVM161" s="860"/>
      <c r="LVN161" s="860"/>
      <c r="LVO161" s="860"/>
      <c r="LVP161" s="860"/>
      <c r="LVQ161" s="860"/>
      <c r="LVR161" s="860"/>
      <c r="LVS161" s="860"/>
      <c r="LVT161" s="860"/>
      <c r="LVU161" s="860"/>
      <c r="LVV161" s="860"/>
      <c r="LVW161" s="860"/>
      <c r="LVX161" s="860"/>
      <c r="LVY161" s="860"/>
      <c r="LVZ161" s="860"/>
      <c r="LWA161" s="860"/>
      <c r="LWB161" s="860"/>
      <c r="LWC161" s="860"/>
      <c r="LWD161" s="860"/>
      <c r="LWE161" s="860"/>
      <c r="LWF161" s="860"/>
      <c r="LWG161" s="860"/>
      <c r="LWH161" s="860"/>
      <c r="LWI161" s="860"/>
      <c r="LWJ161" s="860"/>
      <c r="LWK161" s="860"/>
      <c r="LWL161" s="860"/>
      <c r="LWM161" s="860"/>
      <c r="LWN161" s="860"/>
      <c r="LWO161" s="860"/>
      <c r="LWP161" s="860"/>
      <c r="LWQ161" s="860"/>
      <c r="LWR161" s="860"/>
      <c r="LWS161" s="860"/>
      <c r="LWT161" s="860"/>
      <c r="LWU161" s="860"/>
      <c r="LWV161" s="860"/>
      <c r="LWW161" s="860"/>
      <c r="LWX161" s="860"/>
      <c r="LWY161" s="860"/>
      <c r="LWZ161" s="860"/>
      <c r="LXA161" s="860"/>
      <c r="LXB161" s="860"/>
      <c r="LXC161" s="860"/>
      <c r="LXD161" s="860"/>
      <c r="LXE161" s="860"/>
      <c r="LXF161" s="860"/>
      <c r="LXG161" s="860"/>
      <c r="LXH161" s="860"/>
      <c r="LXI161" s="860"/>
      <c r="LXJ161" s="860"/>
      <c r="LXK161" s="860"/>
      <c r="LXL161" s="860"/>
      <c r="LXM161" s="860"/>
      <c r="LXN161" s="860"/>
      <c r="LXO161" s="860"/>
      <c r="LXP161" s="860"/>
      <c r="LXQ161" s="860"/>
      <c r="LXR161" s="860"/>
      <c r="LXS161" s="860"/>
      <c r="LXT161" s="860"/>
      <c r="LXU161" s="860"/>
      <c r="LXV161" s="860"/>
      <c r="LXW161" s="860"/>
      <c r="LXX161" s="860"/>
      <c r="LXY161" s="860"/>
      <c r="LXZ161" s="860"/>
      <c r="LYA161" s="860"/>
      <c r="LYB161" s="860"/>
      <c r="LYC161" s="860"/>
      <c r="LYD161" s="860"/>
      <c r="LYE161" s="860"/>
      <c r="LYF161" s="860"/>
      <c r="LYG161" s="860"/>
      <c r="LYH161" s="860"/>
      <c r="LYI161" s="860"/>
      <c r="LYJ161" s="860"/>
      <c r="LYK161" s="860"/>
      <c r="LYL161" s="860"/>
      <c r="LYM161" s="860"/>
      <c r="LYN161" s="860"/>
      <c r="LYO161" s="860"/>
      <c r="LYP161" s="860"/>
      <c r="LYQ161" s="860"/>
      <c r="LYR161" s="860"/>
      <c r="LYS161" s="860"/>
      <c r="LYT161" s="860"/>
      <c r="LYU161" s="860"/>
      <c r="LYV161" s="860"/>
      <c r="LYW161" s="860"/>
      <c r="LYX161" s="860"/>
      <c r="LYY161" s="860"/>
      <c r="LYZ161" s="860"/>
      <c r="LZA161" s="860"/>
      <c r="LZB161" s="860"/>
      <c r="LZC161" s="860"/>
      <c r="LZD161" s="860"/>
      <c r="LZE161" s="860"/>
      <c r="LZF161" s="860"/>
      <c r="LZG161" s="860"/>
      <c r="LZH161" s="860"/>
      <c r="LZI161" s="860"/>
      <c r="LZJ161" s="860"/>
      <c r="LZK161" s="860"/>
      <c r="LZL161" s="860"/>
      <c r="LZM161" s="860"/>
      <c r="LZN161" s="860"/>
      <c r="LZO161" s="860"/>
      <c r="LZP161" s="860"/>
      <c r="LZQ161" s="860"/>
      <c r="LZR161" s="860"/>
      <c r="LZS161" s="860"/>
      <c r="LZT161" s="860"/>
      <c r="LZU161" s="860"/>
      <c r="LZV161" s="860"/>
      <c r="LZW161" s="860"/>
      <c r="LZX161" s="860"/>
      <c r="LZY161" s="860"/>
      <c r="LZZ161" s="860"/>
      <c r="MAA161" s="860"/>
      <c r="MAB161" s="860"/>
      <c r="MAC161" s="860"/>
      <c r="MAD161" s="860"/>
      <c r="MAE161" s="860"/>
      <c r="MAF161" s="860"/>
      <c r="MAG161" s="860"/>
      <c r="MAH161" s="860"/>
      <c r="MAI161" s="860"/>
      <c r="MAJ161" s="860"/>
      <c r="MAK161" s="860"/>
      <c r="MAL161" s="860"/>
      <c r="MAM161" s="860"/>
      <c r="MAN161" s="860"/>
      <c r="MAO161" s="860"/>
      <c r="MAP161" s="860"/>
      <c r="MAQ161" s="860"/>
      <c r="MAR161" s="860"/>
      <c r="MAS161" s="860"/>
      <c r="MAT161" s="860"/>
      <c r="MAU161" s="860"/>
      <c r="MAV161" s="860"/>
      <c r="MAW161" s="860"/>
      <c r="MAX161" s="860"/>
      <c r="MAY161" s="860"/>
      <c r="MAZ161" s="860"/>
      <c r="MBA161" s="860"/>
      <c r="MBB161" s="860"/>
      <c r="MBC161" s="860"/>
      <c r="MBD161" s="860"/>
      <c r="MBE161" s="860"/>
      <c r="MBF161" s="860"/>
      <c r="MBG161" s="860"/>
      <c r="MBH161" s="860"/>
      <c r="MBI161" s="860"/>
      <c r="MBJ161" s="860"/>
      <c r="MBK161" s="860"/>
      <c r="MBL161" s="860"/>
      <c r="MBM161" s="860"/>
      <c r="MBN161" s="860"/>
      <c r="MBO161" s="860"/>
      <c r="MBP161" s="860"/>
      <c r="MBQ161" s="860"/>
      <c r="MBR161" s="860"/>
      <c r="MBS161" s="860"/>
      <c r="MBT161" s="860"/>
      <c r="MBU161" s="860"/>
      <c r="MBV161" s="860"/>
      <c r="MBW161" s="860"/>
      <c r="MBX161" s="860"/>
      <c r="MBY161" s="860"/>
      <c r="MBZ161" s="860"/>
      <c r="MCA161" s="860"/>
      <c r="MCB161" s="860"/>
      <c r="MCC161" s="860"/>
      <c r="MCD161" s="860"/>
      <c r="MCE161" s="860"/>
      <c r="MCF161" s="860"/>
      <c r="MCG161" s="860"/>
      <c r="MCH161" s="860"/>
      <c r="MCI161" s="860"/>
      <c r="MCJ161" s="860"/>
      <c r="MCK161" s="860"/>
      <c r="MCL161" s="860"/>
      <c r="MCM161" s="860"/>
      <c r="MCN161" s="860"/>
      <c r="MCO161" s="860"/>
      <c r="MCP161" s="860"/>
      <c r="MCQ161" s="860"/>
      <c r="MCR161" s="860"/>
      <c r="MCS161" s="860"/>
      <c r="MCT161" s="860"/>
      <c r="MCU161" s="860"/>
      <c r="MCV161" s="860"/>
      <c r="MCW161" s="860"/>
      <c r="MCX161" s="860"/>
      <c r="MCY161" s="860"/>
      <c r="MCZ161" s="860"/>
      <c r="MDA161" s="860"/>
      <c r="MDB161" s="860"/>
      <c r="MDC161" s="860"/>
      <c r="MDD161" s="860"/>
      <c r="MDE161" s="860"/>
      <c r="MDF161" s="860"/>
      <c r="MDG161" s="860"/>
      <c r="MDH161" s="860"/>
      <c r="MDI161" s="860"/>
      <c r="MDJ161" s="860"/>
      <c r="MDK161" s="860"/>
      <c r="MDL161" s="860"/>
      <c r="MDM161" s="860"/>
      <c r="MDN161" s="860"/>
      <c r="MDO161" s="860"/>
      <c r="MDP161" s="860"/>
      <c r="MDQ161" s="860"/>
      <c r="MDR161" s="860"/>
      <c r="MDS161" s="860"/>
      <c r="MDT161" s="860"/>
      <c r="MDU161" s="860"/>
      <c r="MDV161" s="860"/>
      <c r="MDW161" s="860"/>
      <c r="MDX161" s="860"/>
      <c r="MDY161" s="860"/>
      <c r="MDZ161" s="860"/>
      <c r="MEA161" s="860"/>
      <c r="MEB161" s="860"/>
      <c r="MEC161" s="860"/>
      <c r="MED161" s="860"/>
      <c r="MEE161" s="860"/>
      <c r="MEF161" s="860"/>
      <c r="MEG161" s="860"/>
      <c r="MEH161" s="860"/>
      <c r="MEI161" s="860"/>
      <c r="MEJ161" s="860"/>
      <c r="MEK161" s="860"/>
      <c r="MEL161" s="860"/>
      <c r="MEM161" s="860"/>
      <c r="MEN161" s="860"/>
      <c r="MEO161" s="860"/>
      <c r="MEP161" s="860"/>
      <c r="MEQ161" s="860"/>
      <c r="MER161" s="860"/>
      <c r="MES161" s="860"/>
      <c r="MET161" s="860"/>
      <c r="MEU161" s="860"/>
      <c r="MEV161" s="860"/>
      <c r="MEW161" s="860"/>
      <c r="MEX161" s="860"/>
      <c r="MEY161" s="860"/>
      <c r="MEZ161" s="860"/>
      <c r="MFA161" s="860"/>
      <c r="MFB161" s="860"/>
      <c r="MFC161" s="860"/>
      <c r="MFD161" s="860"/>
      <c r="MFE161" s="860"/>
      <c r="MFF161" s="860"/>
      <c r="MFG161" s="860"/>
      <c r="MFH161" s="860"/>
      <c r="MFI161" s="860"/>
      <c r="MFJ161" s="860"/>
      <c r="MFK161" s="860"/>
      <c r="MFL161" s="860"/>
      <c r="MFM161" s="860"/>
      <c r="MFN161" s="860"/>
      <c r="MFO161" s="860"/>
      <c r="MFP161" s="860"/>
      <c r="MFQ161" s="860"/>
      <c r="MFR161" s="860"/>
      <c r="MFS161" s="860"/>
      <c r="MFT161" s="860"/>
      <c r="MFU161" s="860"/>
      <c r="MFV161" s="860"/>
      <c r="MFW161" s="860"/>
      <c r="MFX161" s="860"/>
      <c r="MFY161" s="860"/>
      <c r="MFZ161" s="860"/>
      <c r="MGA161" s="860"/>
      <c r="MGB161" s="860"/>
      <c r="MGC161" s="860"/>
      <c r="MGD161" s="860"/>
      <c r="MGE161" s="860"/>
      <c r="MGF161" s="860"/>
      <c r="MGG161" s="860"/>
      <c r="MGH161" s="860"/>
      <c r="MGI161" s="860"/>
      <c r="MGJ161" s="860"/>
      <c r="MGK161" s="860"/>
      <c r="MGL161" s="860"/>
      <c r="MGM161" s="860"/>
      <c r="MGN161" s="860"/>
      <c r="MGO161" s="860"/>
      <c r="MGP161" s="860"/>
      <c r="MGQ161" s="860"/>
      <c r="MGR161" s="860"/>
      <c r="MGS161" s="860"/>
      <c r="MGT161" s="860"/>
      <c r="MGU161" s="860"/>
      <c r="MGV161" s="860"/>
      <c r="MGW161" s="860"/>
      <c r="MGX161" s="860"/>
      <c r="MGY161" s="860"/>
      <c r="MGZ161" s="860"/>
      <c r="MHA161" s="860"/>
      <c r="MHB161" s="860"/>
      <c r="MHC161" s="860"/>
      <c r="MHD161" s="860"/>
      <c r="MHE161" s="860"/>
      <c r="MHF161" s="860"/>
      <c r="MHG161" s="860"/>
      <c r="MHH161" s="860"/>
      <c r="MHI161" s="860"/>
      <c r="MHJ161" s="860"/>
      <c r="MHK161" s="860"/>
      <c r="MHL161" s="860"/>
      <c r="MHM161" s="860"/>
      <c r="MHN161" s="860"/>
      <c r="MHO161" s="860"/>
      <c r="MHP161" s="860"/>
      <c r="MHQ161" s="860"/>
      <c r="MHR161" s="860"/>
      <c r="MHS161" s="860"/>
      <c r="MHT161" s="860"/>
      <c r="MHU161" s="860"/>
      <c r="MHV161" s="860"/>
      <c r="MHW161" s="860"/>
      <c r="MHX161" s="860"/>
      <c r="MHY161" s="860"/>
      <c r="MHZ161" s="860"/>
      <c r="MIA161" s="860"/>
      <c r="MIB161" s="860"/>
      <c r="MIC161" s="860"/>
      <c r="MID161" s="860"/>
      <c r="MIE161" s="860"/>
      <c r="MIF161" s="860"/>
      <c r="MIG161" s="860"/>
      <c r="MIH161" s="860"/>
      <c r="MII161" s="860"/>
      <c r="MIJ161" s="860"/>
      <c r="MIK161" s="860"/>
      <c r="MIL161" s="860"/>
      <c r="MIM161" s="860"/>
      <c r="MIN161" s="860"/>
      <c r="MIO161" s="860"/>
      <c r="MIP161" s="860"/>
      <c r="MIQ161" s="860"/>
      <c r="MIR161" s="860"/>
      <c r="MIS161" s="860"/>
      <c r="MIT161" s="860"/>
      <c r="MIU161" s="860"/>
      <c r="MIV161" s="860"/>
      <c r="MIW161" s="860"/>
      <c r="MIX161" s="860"/>
      <c r="MIY161" s="860"/>
      <c r="MIZ161" s="860"/>
      <c r="MJA161" s="860"/>
      <c r="MJB161" s="860"/>
      <c r="MJC161" s="860"/>
      <c r="MJD161" s="860"/>
      <c r="MJE161" s="860"/>
      <c r="MJF161" s="860"/>
      <c r="MJG161" s="860"/>
      <c r="MJH161" s="860"/>
      <c r="MJI161" s="860"/>
      <c r="MJJ161" s="860"/>
      <c r="MJK161" s="860"/>
      <c r="MJL161" s="860"/>
      <c r="MJM161" s="860"/>
      <c r="MJN161" s="860"/>
      <c r="MJO161" s="860"/>
      <c r="MJP161" s="860"/>
      <c r="MJQ161" s="860"/>
      <c r="MJR161" s="860"/>
      <c r="MJS161" s="860"/>
      <c r="MJT161" s="860"/>
      <c r="MJU161" s="860"/>
      <c r="MJV161" s="860"/>
      <c r="MJW161" s="860"/>
      <c r="MJX161" s="860"/>
      <c r="MJY161" s="860"/>
      <c r="MJZ161" s="860"/>
      <c r="MKA161" s="860"/>
      <c r="MKB161" s="860"/>
      <c r="MKC161" s="860"/>
      <c r="MKD161" s="860"/>
      <c r="MKE161" s="860"/>
      <c r="MKF161" s="860"/>
      <c r="MKG161" s="860"/>
      <c r="MKH161" s="860"/>
      <c r="MKI161" s="860"/>
      <c r="MKJ161" s="860"/>
      <c r="MKK161" s="860"/>
      <c r="MKL161" s="860"/>
      <c r="MKM161" s="860"/>
      <c r="MKN161" s="860"/>
      <c r="MKO161" s="860"/>
      <c r="MKP161" s="860"/>
      <c r="MKQ161" s="860"/>
      <c r="MKR161" s="860"/>
      <c r="MKS161" s="860"/>
      <c r="MKT161" s="860"/>
      <c r="MKU161" s="860"/>
      <c r="MKV161" s="860"/>
      <c r="MKW161" s="860"/>
      <c r="MKX161" s="860"/>
      <c r="MKY161" s="860"/>
      <c r="MKZ161" s="860"/>
      <c r="MLA161" s="860"/>
      <c r="MLB161" s="860"/>
      <c r="MLC161" s="860"/>
      <c r="MLD161" s="860"/>
      <c r="MLE161" s="860"/>
      <c r="MLF161" s="860"/>
      <c r="MLG161" s="860"/>
      <c r="MLH161" s="860"/>
      <c r="MLI161" s="860"/>
      <c r="MLJ161" s="860"/>
      <c r="MLK161" s="860"/>
      <c r="MLL161" s="860"/>
      <c r="MLM161" s="860"/>
      <c r="MLN161" s="860"/>
      <c r="MLO161" s="860"/>
      <c r="MLP161" s="860"/>
      <c r="MLQ161" s="860"/>
      <c r="MLR161" s="860"/>
      <c r="MLS161" s="860"/>
      <c r="MLT161" s="860"/>
      <c r="MLU161" s="860"/>
      <c r="MLV161" s="860"/>
      <c r="MLW161" s="860"/>
      <c r="MLX161" s="860"/>
      <c r="MLY161" s="860"/>
      <c r="MLZ161" s="860"/>
      <c r="MMA161" s="860"/>
      <c r="MMB161" s="860"/>
      <c r="MMC161" s="860"/>
      <c r="MMD161" s="860"/>
      <c r="MME161" s="860"/>
      <c r="MMF161" s="860"/>
      <c r="MMG161" s="860"/>
      <c r="MMH161" s="860"/>
      <c r="MMI161" s="860"/>
      <c r="MMJ161" s="860"/>
      <c r="MMK161" s="860"/>
      <c r="MML161" s="860"/>
      <c r="MMM161" s="860"/>
      <c r="MMN161" s="860"/>
      <c r="MMO161" s="860"/>
      <c r="MMP161" s="860"/>
      <c r="MMQ161" s="860"/>
      <c r="MMR161" s="860"/>
      <c r="MMS161" s="860"/>
      <c r="MMT161" s="860"/>
      <c r="MMU161" s="860"/>
      <c r="MMV161" s="860"/>
      <c r="MMW161" s="860"/>
      <c r="MMX161" s="860"/>
      <c r="MMY161" s="860"/>
      <c r="MMZ161" s="860"/>
      <c r="MNA161" s="860"/>
      <c r="MNB161" s="860"/>
      <c r="MNC161" s="860"/>
      <c r="MND161" s="860"/>
      <c r="MNE161" s="860"/>
      <c r="MNF161" s="860"/>
      <c r="MNG161" s="860"/>
      <c r="MNH161" s="860"/>
      <c r="MNI161" s="860"/>
      <c r="MNJ161" s="860"/>
      <c r="MNK161" s="860"/>
      <c r="MNL161" s="860"/>
      <c r="MNM161" s="860"/>
      <c r="MNN161" s="860"/>
      <c r="MNO161" s="860"/>
      <c r="MNP161" s="860"/>
      <c r="MNQ161" s="860"/>
      <c r="MNR161" s="860"/>
      <c r="MNS161" s="860"/>
      <c r="MNT161" s="860"/>
      <c r="MNU161" s="860"/>
      <c r="MNV161" s="860"/>
      <c r="MNW161" s="860"/>
      <c r="MNX161" s="860"/>
      <c r="MNY161" s="860"/>
      <c r="MNZ161" s="860"/>
      <c r="MOA161" s="860"/>
      <c r="MOB161" s="860"/>
      <c r="MOC161" s="860"/>
      <c r="MOD161" s="860"/>
      <c r="MOE161" s="860"/>
      <c r="MOF161" s="860"/>
      <c r="MOG161" s="860"/>
      <c r="MOH161" s="860"/>
      <c r="MOI161" s="860"/>
      <c r="MOJ161" s="860"/>
      <c r="MOK161" s="860"/>
      <c r="MOL161" s="860"/>
      <c r="MOM161" s="860"/>
      <c r="MON161" s="860"/>
      <c r="MOO161" s="860"/>
      <c r="MOP161" s="860"/>
      <c r="MOQ161" s="860"/>
      <c r="MOR161" s="860"/>
      <c r="MOS161" s="860"/>
      <c r="MOT161" s="860"/>
      <c r="MOU161" s="860"/>
      <c r="MOV161" s="860"/>
      <c r="MOW161" s="860"/>
      <c r="MOX161" s="860"/>
      <c r="MOY161" s="860"/>
      <c r="MOZ161" s="860"/>
      <c r="MPA161" s="860"/>
      <c r="MPB161" s="860"/>
      <c r="MPC161" s="860"/>
      <c r="MPD161" s="860"/>
      <c r="MPE161" s="860"/>
      <c r="MPF161" s="860"/>
      <c r="MPG161" s="860"/>
      <c r="MPH161" s="860"/>
      <c r="MPI161" s="860"/>
      <c r="MPJ161" s="860"/>
      <c r="MPK161" s="860"/>
      <c r="MPL161" s="860"/>
      <c r="MPM161" s="860"/>
      <c r="MPN161" s="860"/>
      <c r="MPO161" s="860"/>
      <c r="MPP161" s="860"/>
      <c r="MPQ161" s="860"/>
      <c r="MPR161" s="860"/>
      <c r="MPS161" s="860"/>
      <c r="MPT161" s="860"/>
      <c r="MPU161" s="860"/>
      <c r="MPV161" s="860"/>
      <c r="MPW161" s="860"/>
      <c r="MPX161" s="860"/>
      <c r="MPY161" s="860"/>
      <c r="MPZ161" s="860"/>
      <c r="MQA161" s="860"/>
      <c r="MQB161" s="860"/>
      <c r="MQC161" s="860"/>
      <c r="MQD161" s="860"/>
      <c r="MQE161" s="860"/>
      <c r="MQF161" s="860"/>
      <c r="MQG161" s="860"/>
      <c r="MQH161" s="860"/>
      <c r="MQI161" s="860"/>
      <c r="MQJ161" s="860"/>
      <c r="MQK161" s="860"/>
      <c r="MQL161" s="860"/>
      <c r="MQM161" s="860"/>
      <c r="MQN161" s="860"/>
      <c r="MQO161" s="860"/>
      <c r="MQP161" s="860"/>
      <c r="MQQ161" s="860"/>
      <c r="MQR161" s="860"/>
      <c r="MQS161" s="860"/>
      <c r="MQT161" s="860"/>
      <c r="MQU161" s="860"/>
      <c r="MQV161" s="860"/>
      <c r="MQW161" s="860"/>
      <c r="MQX161" s="860"/>
      <c r="MQY161" s="860"/>
      <c r="MQZ161" s="860"/>
      <c r="MRA161" s="860"/>
      <c r="MRB161" s="860"/>
      <c r="MRC161" s="860"/>
      <c r="MRD161" s="860"/>
      <c r="MRE161" s="860"/>
      <c r="MRF161" s="860"/>
      <c r="MRG161" s="860"/>
      <c r="MRH161" s="860"/>
      <c r="MRI161" s="860"/>
      <c r="MRJ161" s="860"/>
      <c r="MRK161" s="860"/>
      <c r="MRL161" s="860"/>
      <c r="MRM161" s="860"/>
      <c r="MRN161" s="860"/>
      <c r="MRO161" s="860"/>
      <c r="MRP161" s="860"/>
      <c r="MRQ161" s="860"/>
      <c r="MRR161" s="860"/>
      <c r="MRS161" s="860"/>
      <c r="MRT161" s="860"/>
      <c r="MRU161" s="860"/>
      <c r="MRV161" s="860"/>
      <c r="MRW161" s="860"/>
      <c r="MRX161" s="860"/>
      <c r="MRY161" s="860"/>
      <c r="MRZ161" s="860"/>
      <c r="MSA161" s="860"/>
      <c r="MSB161" s="860"/>
      <c r="MSC161" s="860"/>
      <c r="MSD161" s="860"/>
      <c r="MSE161" s="860"/>
      <c r="MSF161" s="860"/>
      <c r="MSG161" s="860"/>
      <c r="MSH161" s="860"/>
      <c r="MSI161" s="860"/>
      <c r="MSJ161" s="860"/>
      <c r="MSK161" s="860"/>
      <c r="MSL161" s="860"/>
      <c r="MSM161" s="860"/>
      <c r="MSN161" s="860"/>
      <c r="MSO161" s="860"/>
      <c r="MSP161" s="860"/>
      <c r="MSQ161" s="860"/>
      <c r="MSR161" s="860"/>
      <c r="MSS161" s="860"/>
      <c r="MST161" s="860"/>
      <c r="MSU161" s="860"/>
      <c r="MSV161" s="860"/>
      <c r="MSW161" s="860"/>
      <c r="MSX161" s="860"/>
      <c r="MSY161" s="860"/>
      <c r="MSZ161" s="860"/>
      <c r="MTA161" s="860"/>
      <c r="MTB161" s="860"/>
      <c r="MTC161" s="860"/>
      <c r="MTD161" s="860"/>
      <c r="MTE161" s="860"/>
      <c r="MTF161" s="860"/>
      <c r="MTG161" s="860"/>
      <c r="MTH161" s="860"/>
      <c r="MTI161" s="860"/>
      <c r="MTJ161" s="860"/>
      <c r="MTK161" s="860"/>
      <c r="MTL161" s="860"/>
      <c r="MTM161" s="860"/>
      <c r="MTN161" s="860"/>
      <c r="MTO161" s="860"/>
      <c r="MTP161" s="860"/>
      <c r="MTQ161" s="860"/>
      <c r="MTR161" s="860"/>
      <c r="MTS161" s="860"/>
      <c r="MTT161" s="860"/>
      <c r="MTU161" s="860"/>
      <c r="MTV161" s="860"/>
      <c r="MTW161" s="860"/>
      <c r="MTX161" s="860"/>
      <c r="MTY161" s="860"/>
      <c r="MTZ161" s="860"/>
      <c r="MUA161" s="860"/>
      <c r="MUB161" s="860"/>
      <c r="MUC161" s="860"/>
      <c r="MUD161" s="860"/>
      <c r="MUE161" s="860"/>
      <c r="MUF161" s="860"/>
      <c r="MUG161" s="860"/>
      <c r="MUH161" s="860"/>
      <c r="MUI161" s="860"/>
      <c r="MUJ161" s="860"/>
      <c r="MUK161" s="860"/>
      <c r="MUL161" s="860"/>
      <c r="MUM161" s="860"/>
      <c r="MUN161" s="860"/>
      <c r="MUO161" s="860"/>
      <c r="MUP161" s="860"/>
      <c r="MUQ161" s="860"/>
      <c r="MUR161" s="860"/>
      <c r="MUS161" s="860"/>
      <c r="MUT161" s="860"/>
      <c r="MUU161" s="860"/>
      <c r="MUV161" s="860"/>
      <c r="MUW161" s="860"/>
      <c r="MUX161" s="860"/>
      <c r="MUY161" s="860"/>
      <c r="MUZ161" s="860"/>
      <c r="MVA161" s="860"/>
      <c r="MVB161" s="860"/>
      <c r="MVC161" s="860"/>
      <c r="MVD161" s="860"/>
      <c r="MVE161" s="860"/>
      <c r="MVF161" s="860"/>
      <c r="MVG161" s="860"/>
      <c r="MVH161" s="860"/>
      <c r="MVI161" s="860"/>
      <c r="MVJ161" s="860"/>
      <c r="MVK161" s="860"/>
      <c r="MVL161" s="860"/>
      <c r="MVM161" s="860"/>
      <c r="MVN161" s="860"/>
      <c r="MVO161" s="860"/>
      <c r="MVP161" s="860"/>
      <c r="MVQ161" s="860"/>
      <c r="MVR161" s="860"/>
      <c r="MVS161" s="860"/>
      <c r="MVT161" s="860"/>
      <c r="MVU161" s="860"/>
      <c r="MVV161" s="860"/>
      <c r="MVW161" s="860"/>
      <c r="MVX161" s="860"/>
      <c r="MVY161" s="860"/>
      <c r="MVZ161" s="860"/>
      <c r="MWA161" s="860"/>
      <c r="MWB161" s="860"/>
      <c r="MWC161" s="860"/>
      <c r="MWD161" s="860"/>
      <c r="MWE161" s="860"/>
      <c r="MWF161" s="860"/>
      <c r="MWG161" s="860"/>
      <c r="MWH161" s="860"/>
      <c r="MWI161" s="860"/>
      <c r="MWJ161" s="860"/>
      <c r="MWK161" s="860"/>
      <c r="MWL161" s="860"/>
      <c r="MWM161" s="860"/>
      <c r="MWN161" s="860"/>
      <c r="MWO161" s="860"/>
      <c r="MWP161" s="860"/>
      <c r="MWQ161" s="860"/>
      <c r="MWR161" s="860"/>
      <c r="MWS161" s="860"/>
      <c r="MWT161" s="860"/>
      <c r="MWU161" s="860"/>
      <c r="MWV161" s="860"/>
      <c r="MWW161" s="860"/>
      <c r="MWX161" s="860"/>
      <c r="MWY161" s="860"/>
      <c r="MWZ161" s="860"/>
      <c r="MXA161" s="860"/>
      <c r="MXB161" s="860"/>
      <c r="MXC161" s="860"/>
      <c r="MXD161" s="860"/>
      <c r="MXE161" s="860"/>
      <c r="MXF161" s="860"/>
      <c r="MXG161" s="860"/>
      <c r="MXH161" s="860"/>
      <c r="MXI161" s="860"/>
      <c r="MXJ161" s="860"/>
      <c r="MXK161" s="860"/>
      <c r="MXL161" s="860"/>
      <c r="MXM161" s="860"/>
      <c r="MXN161" s="860"/>
      <c r="MXO161" s="860"/>
      <c r="MXP161" s="860"/>
      <c r="MXQ161" s="860"/>
      <c r="MXR161" s="860"/>
      <c r="MXS161" s="860"/>
      <c r="MXT161" s="860"/>
      <c r="MXU161" s="860"/>
      <c r="MXV161" s="860"/>
      <c r="MXW161" s="860"/>
      <c r="MXX161" s="860"/>
      <c r="MXY161" s="860"/>
      <c r="MXZ161" s="860"/>
      <c r="MYA161" s="860"/>
      <c r="MYB161" s="860"/>
      <c r="MYC161" s="860"/>
      <c r="MYD161" s="860"/>
      <c r="MYE161" s="860"/>
      <c r="MYF161" s="860"/>
      <c r="MYG161" s="860"/>
      <c r="MYH161" s="860"/>
      <c r="MYI161" s="860"/>
      <c r="MYJ161" s="860"/>
      <c r="MYK161" s="860"/>
      <c r="MYL161" s="860"/>
      <c r="MYM161" s="860"/>
      <c r="MYN161" s="860"/>
      <c r="MYO161" s="860"/>
      <c r="MYP161" s="860"/>
      <c r="MYQ161" s="860"/>
      <c r="MYR161" s="860"/>
      <c r="MYS161" s="860"/>
      <c r="MYT161" s="860"/>
      <c r="MYU161" s="860"/>
      <c r="MYV161" s="860"/>
      <c r="MYW161" s="860"/>
      <c r="MYX161" s="860"/>
      <c r="MYY161" s="860"/>
      <c r="MYZ161" s="860"/>
      <c r="MZA161" s="860"/>
      <c r="MZB161" s="860"/>
      <c r="MZC161" s="860"/>
      <c r="MZD161" s="860"/>
      <c r="MZE161" s="860"/>
      <c r="MZF161" s="860"/>
      <c r="MZG161" s="860"/>
      <c r="MZH161" s="860"/>
      <c r="MZI161" s="860"/>
      <c r="MZJ161" s="860"/>
      <c r="MZK161" s="860"/>
      <c r="MZL161" s="860"/>
      <c r="MZM161" s="860"/>
      <c r="MZN161" s="860"/>
      <c r="MZO161" s="860"/>
      <c r="MZP161" s="860"/>
      <c r="MZQ161" s="860"/>
      <c r="MZR161" s="860"/>
      <c r="MZS161" s="860"/>
      <c r="MZT161" s="860"/>
      <c r="MZU161" s="860"/>
      <c r="MZV161" s="860"/>
      <c r="MZW161" s="860"/>
      <c r="MZX161" s="860"/>
      <c r="MZY161" s="860"/>
      <c r="MZZ161" s="860"/>
      <c r="NAA161" s="860"/>
      <c r="NAB161" s="860"/>
      <c r="NAC161" s="860"/>
      <c r="NAD161" s="860"/>
      <c r="NAE161" s="860"/>
      <c r="NAF161" s="860"/>
      <c r="NAG161" s="860"/>
      <c r="NAH161" s="860"/>
      <c r="NAI161" s="860"/>
      <c r="NAJ161" s="860"/>
      <c r="NAK161" s="860"/>
      <c r="NAL161" s="860"/>
      <c r="NAM161" s="860"/>
      <c r="NAN161" s="860"/>
      <c r="NAO161" s="860"/>
      <c r="NAP161" s="860"/>
      <c r="NAQ161" s="860"/>
      <c r="NAR161" s="860"/>
      <c r="NAS161" s="860"/>
      <c r="NAT161" s="860"/>
      <c r="NAU161" s="860"/>
      <c r="NAV161" s="860"/>
      <c r="NAW161" s="860"/>
      <c r="NAX161" s="860"/>
      <c r="NAY161" s="860"/>
      <c r="NAZ161" s="860"/>
      <c r="NBA161" s="860"/>
      <c r="NBB161" s="860"/>
      <c r="NBC161" s="860"/>
      <c r="NBD161" s="860"/>
      <c r="NBE161" s="860"/>
      <c r="NBF161" s="860"/>
      <c r="NBG161" s="860"/>
      <c r="NBH161" s="860"/>
      <c r="NBI161" s="860"/>
      <c r="NBJ161" s="860"/>
      <c r="NBK161" s="860"/>
      <c r="NBL161" s="860"/>
      <c r="NBM161" s="860"/>
      <c r="NBN161" s="860"/>
      <c r="NBO161" s="860"/>
      <c r="NBP161" s="860"/>
      <c r="NBQ161" s="860"/>
      <c r="NBR161" s="860"/>
      <c r="NBS161" s="860"/>
      <c r="NBT161" s="860"/>
      <c r="NBU161" s="860"/>
      <c r="NBV161" s="860"/>
      <c r="NBW161" s="860"/>
      <c r="NBX161" s="860"/>
      <c r="NBY161" s="860"/>
      <c r="NBZ161" s="860"/>
      <c r="NCA161" s="860"/>
      <c r="NCB161" s="860"/>
      <c r="NCC161" s="860"/>
      <c r="NCD161" s="860"/>
      <c r="NCE161" s="860"/>
      <c r="NCF161" s="860"/>
      <c r="NCG161" s="860"/>
      <c r="NCH161" s="860"/>
      <c r="NCI161" s="860"/>
      <c r="NCJ161" s="860"/>
      <c r="NCK161" s="860"/>
      <c r="NCL161" s="860"/>
      <c r="NCM161" s="860"/>
      <c r="NCN161" s="860"/>
      <c r="NCO161" s="860"/>
      <c r="NCP161" s="860"/>
      <c r="NCQ161" s="860"/>
      <c r="NCR161" s="860"/>
      <c r="NCS161" s="860"/>
      <c r="NCT161" s="860"/>
      <c r="NCU161" s="860"/>
      <c r="NCV161" s="860"/>
      <c r="NCW161" s="860"/>
      <c r="NCX161" s="860"/>
      <c r="NCY161" s="860"/>
      <c r="NCZ161" s="860"/>
      <c r="NDA161" s="860"/>
      <c r="NDB161" s="860"/>
      <c r="NDC161" s="860"/>
      <c r="NDD161" s="860"/>
      <c r="NDE161" s="860"/>
      <c r="NDF161" s="860"/>
      <c r="NDG161" s="860"/>
      <c r="NDH161" s="860"/>
      <c r="NDI161" s="860"/>
      <c r="NDJ161" s="860"/>
      <c r="NDK161" s="860"/>
      <c r="NDL161" s="860"/>
      <c r="NDM161" s="860"/>
      <c r="NDN161" s="860"/>
      <c r="NDO161" s="860"/>
      <c r="NDP161" s="860"/>
      <c r="NDQ161" s="860"/>
      <c r="NDR161" s="860"/>
      <c r="NDS161" s="860"/>
      <c r="NDT161" s="860"/>
      <c r="NDU161" s="860"/>
      <c r="NDV161" s="860"/>
      <c r="NDW161" s="860"/>
      <c r="NDX161" s="860"/>
      <c r="NDY161" s="860"/>
      <c r="NDZ161" s="860"/>
      <c r="NEA161" s="860"/>
      <c r="NEB161" s="860"/>
      <c r="NEC161" s="860"/>
      <c r="NED161" s="860"/>
      <c r="NEE161" s="860"/>
      <c r="NEF161" s="860"/>
      <c r="NEG161" s="860"/>
      <c r="NEH161" s="860"/>
      <c r="NEI161" s="860"/>
      <c r="NEJ161" s="860"/>
      <c r="NEK161" s="860"/>
      <c r="NEL161" s="860"/>
      <c r="NEM161" s="860"/>
      <c r="NEN161" s="860"/>
      <c r="NEO161" s="860"/>
      <c r="NEP161" s="860"/>
      <c r="NEQ161" s="860"/>
      <c r="NER161" s="860"/>
      <c r="NES161" s="860"/>
      <c r="NET161" s="860"/>
      <c r="NEU161" s="860"/>
      <c r="NEV161" s="860"/>
      <c r="NEW161" s="860"/>
      <c r="NEX161" s="860"/>
      <c r="NEY161" s="860"/>
      <c r="NEZ161" s="860"/>
      <c r="NFA161" s="860"/>
      <c r="NFB161" s="860"/>
      <c r="NFC161" s="860"/>
      <c r="NFD161" s="860"/>
      <c r="NFE161" s="860"/>
      <c r="NFF161" s="860"/>
      <c r="NFG161" s="860"/>
      <c r="NFH161" s="860"/>
      <c r="NFI161" s="860"/>
      <c r="NFJ161" s="860"/>
      <c r="NFK161" s="860"/>
      <c r="NFL161" s="860"/>
      <c r="NFM161" s="860"/>
      <c r="NFN161" s="860"/>
      <c r="NFO161" s="860"/>
      <c r="NFP161" s="860"/>
      <c r="NFQ161" s="860"/>
      <c r="NFR161" s="860"/>
      <c r="NFS161" s="860"/>
      <c r="NFT161" s="860"/>
      <c r="NFU161" s="860"/>
      <c r="NFV161" s="860"/>
      <c r="NFW161" s="860"/>
      <c r="NFX161" s="860"/>
      <c r="NFY161" s="860"/>
      <c r="NFZ161" s="860"/>
      <c r="NGA161" s="860"/>
      <c r="NGB161" s="860"/>
      <c r="NGC161" s="860"/>
      <c r="NGD161" s="860"/>
      <c r="NGE161" s="860"/>
      <c r="NGF161" s="860"/>
      <c r="NGG161" s="860"/>
      <c r="NGH161" s="860"/>
      <c r="NGI161" s="860"/>
      <c r="NGJ161" s="860"/>
      <c r="NGK161" s="860"/>
      <c r="NGL161" s="860"/>
      <c r="NGM161" s="860"/>
      <c r="NGN161" s="860"/>
      <c r="NGO161" s="860"/>
      <c r="NGP161" s="860"/>
      <c r="NGQ161" s="860"/>
      <c r="NGR161" s="860"/>
      <c r="NGS161" s="860"/>
      <c r="NGT161" s="860"/>
      <c r="NGU161" s="860"/>
      <c r="NGV161" s="860"/>
      <c r="NGW161" s="860"/>
      <c r="NGX161" s="860"/>
      <c r="NGY161" s="860"/>
      <c r="NGZ161" s="860"/>
      <c r="NHA161" s="860"/>
      <c r="NHB161" s="860"/>
      <c r="NHC161" s="860"/>
      <c r="NHD161" s="860"/>
      <c r="NHE161" s="860"/>
      <c r="NHF161" s="860"/>
      <c r="NHG161" s="860"/>
      <c r="NHH161" s="860"/>
      <c r="NHI161" s="860"/>
      <c r="NHJ161" s="860"/>
      <c r="NHK161" s="860"/>
      <c r="NHL161" s="860"/>
      <c r="NHM161" s="860"/>
      <c r="NHN161" s="860"/>
      <c r="NHO161" s="860"/>
      <c r="NHP161" s="860"/>
      <c r="NHQ161" s="860"/>
      <c r="NHR161" s="860"/>
      <c r="NHS161" s="860"/>
      <c r="NHT161" s="860"/>
      <c r="NHU161" s="860"/>
      <c r="NHV161" s="860"/>
      <c r="NHW161" s="860"/>
      <c r="NHX161" s="860"/>
      <c r="NHY161" s="860"/>
      <c r="NHZ161" s="860"/>
      <c r="NIA161" s="860"/>
      <c r="NIB161" s="860"/>
      <c r="NIC161" s="860"/>
      <c r="NID161" s="860"/>
      <c r="NIE161" s="860"/>
      <c r="NIF161" s="860"/>
      <c r="NIG161" s="860"/>
      <c r="NIH161" s="860"/>
      <c r="NII161" s="860"/>
      <c r="NIJ161" s="860"/>
      <c r="NIK161" s="860"/>
      <c r="NIL161" s="860"/>
      <c r="NIM161" s="860"/>
      <c r="NIN161" s="860"/>
      <c r="NIO161" s="860"/>
      <c r="NIP161" s="860"/>
      <c r="NIQ161" s="860"/>
      <c r="NIR161" s="860"/>
      <c r="NIS161" s="860"/>
      <c r="NIT161" s="860"/>
      <c r="NIU161" s="860"/>
      <c r="NIV161" s="860"/>
      <c r="NIW161" s="860"/>
      <c r="NIX161" s="860"/>
      <c r="NIY161" s="860"/>
      <c r="NIZ161" s="860"/>
      <c r="NJA161" s="860"/>
      <c r="NJB161" s="860"/>
      <c r="NJC161" s="860"/>
      <c r="NJD161" s="860"/>
      <c r="NJE161" s="860"/>
      <c r="NJF161" s="860"/>
      <c r="NJG161" s="860"/>
      <c r="NJH161" s="860"/>
      <c r="NJI161" s="860"/>
      <c r="NJJ161" s="860"/>
      <c r="NJK161" s="860"/>
      <c r="NJL161" s="860"/>
      <c r="NJM161" s="860"/>
      <c r="NJN161" s="860"/>
      <c r="NJO161" s="860"/>
      <c r="NJP161" s="860"/>
      <c r="NJQ161" s="860"/>
      <c r="NJR161" s="860"/>
      <c r="NJS161" s="860"/>
      <c r="NJT161" s="860"/>
      <c r="NJU161" s="860"/>
      <c r="NJV161" s="860"/>
      <c r="NJW161" s="860"/>
      <c r="NJX161" s="860"/>
      <c r="NJY161" s="860"/>
      <c r="NJZ161" s="860"/>
      <c r="NKA161" s="860"/>
      <c r="NKB161" s="860"/>
      <c r="NKC161" s="860"/>
      <c r="NKD161" s="860"/>
      <c r="NKE161" s="860"/>
      <c r="NKF161" s="860"/>
      <c r="NKG161" s="860"/>
      <c r="NKH161" s="860"/>
      <c r="NKI161" s="860"/>
      <c r="NKJ161" s="860"/>
      <c r="NKK161" s="860"/>
      <c r="NKL161" s="860"/>
      <c r="NKM161" s="860"/>
      <c r="NKN161" s="860"/>
      <c r="NKO161" s="860"/>
      <c r="NKP161" s="860"/>
      <c r="NKQ161" s="860"/>
      <c r="NKR161" s="860"/>
      <c r="NKS161" s="860"/>
      <c r="NKT161" s="860"/>
      <c r="NKU161" s="860"/>
      <c r="NKV161" s="860"/>
      <c r="NKW161" s="860"/>
      <c r="NKX161" s="860"/>
      <c r="NKY161" s="860"/>
      <c r="NKZ161" s="860"/>
      <c r="NLA161" s="860"/>
      <c r="NLB161" s="860"/>
      <c r="NLC161" s="860"/>
      <c r="NLD161" s="860"/>
      <c r="NLE161" s="860"/>
      <c r="NLF161" s="860"/>
      <c r="NLG161" s="860"/>
      <c r="NLH161" s="860"/>
      <c r="NLI161" s="860"/>
      <c r="NLJ161" s="860"/>
      <c r="NLK161" s="860"/>
      <c r="NLL161" s="860"/>
      <c r="NLM161" s="860"/>
      <c r="NLN161" s="860"/>
      <c r="NLO161" s="860"/>
      <c r="NLP161" s="860"/>
      <c r="NLQ161" s="860"/>
      <c r="NLR161" s="860"/>
      <c r="NLS161" s="860"/>
      <c r="NLT161" s="860"/>
      <c r="NLU161" s="860"/>
      <c r="NLV161" s="860"/>
      <c r="NLW161" s="860"/>
      <c r="NLX161" s="860"/>
      <c r="NLY161" s="860"/>
      <c r="NLZ161" s="860"/>
      <c r="NMA161" s="860"/>
      <c r="NMB161" s="860"/>
      <c r="NMC161" s="860"/>
      <c r="NMD161" s="860"/>
      <c r="NME161" s="860"/>
      <c r="NMF161" s="860"/>
      <c r="NMG161" s="860"/>
      <c r="NMH161" s="860"/>
      <c r="NMI161" s="860"/>
      <c r="NMJ161" s="860"/>
      <c r="NMK161" s="860"/>
      <c r="NML161" s="860"/>
      <c r="NMM161" s="860"/>
      <c r="NMN161" s="860"/>
      <c r="NMO161" s="860"/>
      <c r="NMP161" s="860"/>
      <c r="NMQ161" s="860"/>
      <c r="NMR161" s="860"/>
      <c r="NMS161" s="860"/>
      <c r="NMT161" s="860"/>
      <c r="NMU161" s="860"/>
      <c r="NMV161" s="860"/>
      <c r="NMW161" s="860"/>
      <c r="NMX161" s="860"/>
      <c r="NMY161" s="860"/>
      <c r="NMZ161" s="860"/>
      <c r="NNA161" s="860"/>
      <c r="NNB161" s="860"/>
      <c r="NNC161" s="860"/>
      <c r="NND161" s="860"/>
      <c r="NNE161" s="860"/>
      <c r="NNF161" s="860"/>
      <c r="NNG161" s="860"/>
      <c r="NNH161" s="860"/>
      <c r="NNI161" s="860"/>
      <c r="NNJ161" s="860"/>
      <c r="NNK161" s="860"/>
      <c r="NNL161" s="860"/>
      <c r="NNM161" s="860"/>
      <c r="NNN161" s="860"/>
      <c r="NNO161" s="860"/>
      <c r="NNP161" s="860"/>
      <c r="NNQ161" s="860"/>
      <c r="NNR161" s="860"/>
      <c r="NNS161" s="860"/>
      <c r="NNT161" s="860"/>
      <c r="NNU161" s="860"/>
      <c r="NNV161" s="860"/>
      <c r="NNW161" s="860"/>
      <c r="NNX161" s="860"/>
      <c r="NNY161" s="860"/>
      <c r="NNZ161" s="860"/>
      <c r="NOA161" s="860"/>
      <c r="NOB161" s="860"/>
      <c r="NOC161" s="860"/>
      <c r="NOD161" s="860"/>
      <c r="NOE161" s="860"/>
      <c r="NOF161" s="860"/>
      <c r="NOG161" s="860"/>
      <c r="NOH161" s="860"/>
      <c r="NOI161" s="860"/>
      <c r="NOJ161" s="860"/>
      <c r="NOK161" s="860"/>
      <c r="NOL161" s="860"/>
      <c r="NOM161" s="860"/>
      <c r="NON161" s="860"/>
      <c r="NOO161" s="860"/>
      <c r="NOP161" s="860"/>
      <c r="NOQ161" s="860"/>
      <c r="NOR161" s="860"/>
      <c r="NOS161" s="860"/>
      <c r="NOT161" s="860"/>
      <c r="NOU161" s="860"/>
      <c r="NOV161" s="860"/>
      <c r="NOW161" s="860"/>
      <c r="NOX161" s="860"/>
      <c r="NOY161" s="860"/>
      <c r="NOZ161" s="860"/>
      <c r="NPA161" s="860"/>
      <c r="NPB161" s="860"/>
      <c r="NPC161" s="860"/>
      <c r="NPD161" s="860"/>
      <c r="NPE161" s="860"/>
      <c r="NPF161" s="860"/>
      <c r="NPG161" s="860"/>
      <c r="NPH161" s="860"/>
      <c r="NPI161" s="860"/>
      <c r="NPJ161" s="860"/>
      <c r="NPK161" s="860"/>
      <c r="NPL161" s="860"/>
      <c r="NPM161" s="860"/>
      <c r="NPN161" s="860"/>
      <c r="NPO161" s="860"/>
      <c r="NPP161" s="860"/>
      <c r="NPQ161" s="860"/>
      <c r="NPR161" s="860"/>
      <c r="NPS161" s="860"/>
      <c r="NPT161" s="860"/>
      <c r="NPU161" s="860"/>
      <c r="NPV161" s="860"/>
      <c r="NPW161" s="860"/>
      <c r="NPX161" s="860"/>
      <c r="NPY161" s="860"/>
      <c r="NPZ161" s="860"/>
      <c r="NQA161" s="860"/>
      <c r="NQB161" s="860"/>
      <c r="NQC161" s="860"/>
      <c r="NQD161" s="860"/>
      <c r="NQE161" s="860"/>
      <c r="NQF161" s="860"/>
      <c r="NQG161" s="860"/>
      <c r="NQH161" s="860"/>
      <c r="NQI161" s="860"/>
      <c r="NQJ161" s="860"/>
      <c r="NQK161" s="860"/>
      <c r="NQL161" s="860"/>
      <c r="NQM161" s="860"/>
      <c r="NQN161" s="860"/>
      <c r="NQO161" s="860"/>
      <c r="NQP161" s="860"/>
      <c r="NQQ161" s="860"/>
      <c r="NQR161" s="860"/>
      <c r="NQS161" s="860"/>
      <c r="NQT161" s="860"/>
      <c r="NQU161" s="860"/>
      <c r="NQV161" s="860"/>
      <c r="NQW161" s="860"/>
      <c r="NQX161" s="860"/>
      <c r="NQY161" s="860"/>
      <c r="NQZ161" s="860"/>
      <c r="NRA161" s="860"/>
      <c r="NRB161" s="860"/>
      <c r="NRC161" s="860"/>
      <c r="NRD161" s="860"/>
      <c r="NRE161" s="860"/>
      <c r="NRF161" s="860"/>
      <c r="NRG161" s="860"/>
      <c r="NRH161" s="860"/>
      <c r="NRI161" s="860"/>
      <c r="NRJ161" s="860"/>
      <c r="NRK161" s="860"/>
      <c r="NRL161" s="860"/>
      <c r="NRM161" s="860"/>
      <c r="NRN161" s="860"/>
      <c r="NRO161" s="860"/>
      <c r="NRP161" s="860"/>
      <c r="NRQ161" s="860"/>
      <c r="NRR161" s="860"/>
      <c r="NRS161" s="860"/>
      <c r="NRT161" s="860"/>
      <c r="NRU161" s="860"/>
      <c r="NRV161" s="860"/>
      <c r="NRW161" s="860"/>
      <c r="NRX161" s="860"/>
      <c r="NRY161" s="860"/>
      <c r="NRZ161" s="860"/>
      <c r="NSA161" s="860"/>
      <c r="NSB161" s="860"/>
      <c r="NSC161" s="860"/>
      <c r="NSD161" s="860"/>
      <c r="NSE161" s="860"/>
      <c r="NSF161" s="860"/>
      <c r="NSG161" s="860"/>
      <c r="NSH161" s="860"/>
      <c r="NSI161" s="860"/>
      <c r="NSJ161" s="860"/>
      <c r="NSK161" s="860"/>
      <c r="NSL161" s="860"/>
      <c r="NSM161" s="860"/>
      <c r="NSN161" s="860"/>
      <c r="NSO161" s="860"/>
      <c r="NSP161" s="860"/>
      <c r="NSQ161" s="860"/>
      <c r="NSR161" s="860"/>
      <c r="NSS161" s="860"/>
      <c r="NST161" s="860"/>
      <c r="NSU161" s="860"/>
      <c r="NSV161" s="860"/>
      <c r="NSW161" s="860"/>
      <c r="NSX161" s="860"/>
      <c r="NSY161" s="860"/>
      <c r="NSZ161" s="860"/>
      <c r="NTA161" s="860"/>
      <c r="NTB161" s="860"/>
      <c r="NTC161" s="860"/>
      <c r="NTD161" s="860"/>
      <c r="NTE161" s="860"/>
      <c r="NTF161" s="860"/>
      <c r="NTG161" s="860"/>
      <c r="NTH161" s="860"/>
      <c r="NTI161" s="860"/>
      <c r="NTJ161" s="860"/>
      <c r="NTK161" s="860"/>
      <c r="NTL161" s="860"/>
      <c r="NTM161" s="860"/>
      <c r="NTN161" s="860"/>
      <c r="NTO161" s="860"/>
      <c r="NTP161" s="860"/>
      <c r="NTQ161" s="860"/>
      <c r="NTR161" s="860"/>
      <c r="NTS161" s="860"/>
      <c r="NTT161" s="860"/>
      <c r="NTU161" s="860"/>
      <c r="NTV161" s="860"/>
      <c r="NTW161" s="860"/>
      <c r="NTX161" s="860"/>
      <c r="NTY161" s="860"/>
      <c r="NTZ161" s="860"/>
      <c r="NUA161" s="860"/>
      <c r="NUB161" s="860"/>
      <c r="NUC161" s="860"/>
      <c r="NUD161" s="860"/>
      <c r="NUE161" s="860"/>
      <c r="NUF161" s="860"/>
      <c r="NUG161" s="860"/>
      <c r="NUH161" s="860"/>
      <c r="NUI161" s="860"/>
      <c r="NUJ161" s="860"/>
      <c r="NUK161" s="860"/>
      <c r="NUL161" s="860"/>
      <c r="NUM161" s="860"/>
      <c r="NUN161" s="860"/>
      <c r="NUO161" s="860"/>
      <c r="NUP161" s="860"/>
      <c r="NUQ161" s="860"/>
      <c r="NUR161" s="860"/>
      <c r="NUS161" s="860"/>
      <c r="NUT161" s="860"/>
      <c r="NUU161" s="860"/>
      <c r="NUV161" s="860"/>
      <c r="NUW161" s="860"/>
      <c r="NUX161" s="860"/>
      <c r="NUY161" s="860"/>
      <c r="NUZ161" s="860"/>
      <c r="NVA161" s="860"/>
      <c r="NVB161" s="860"/>
      <c r="NVC161" s="860"/>
      <c r="NVD161" s="860"/>
      <c r="NVE161" s="860"/>
      <c r="NVF161" s="860"/>
      <c r="NVG161" s="860"/>
      <c r="NVH161" s="860"/>
      <c r="NVI161" s="860"/>
      <c r="NVJ161" s="860"/>
      <c r="NVK161" s="860"/>
      <c r="NVL161" s="860"/>
      <c r="NVM161" s="860"/>
      <c r="NVN161" s="860"/>
      <c r="NVO161" s="860"/>
      <c r="NVP161" s="860"/>
      <c r="NVQ161" s="860"/>
      <c r="NVR161" s="860"/>
      <c r="NVS161" s="860"/>
      <c r="NVT161" s="860"/>
      <c r="NVU161" s="860"/>
      <c r="NVV161" s="860"/>
      <c r="NVW161" s="860"/>
      <c r="NVX161" s="860"/>
      <c r="NVY161" s="860"/>
      <c r="NVZ161" s="860"/>
      <c r="NWA161" s="860"/>
      <c r="NWB161" s="860"/>
      <c r="NWC161" s="860"/>
      <c r="NWD161" s="860"/>
      <c r="NWE161" s="860"/>
      <c r="NWF161" s="860"/>
      <c r="NWG161" s="860"/>
      <c r="NWH161" s="860"/>
      <c r="NWI161" s="860"/>
      <c r="NWJ161" s="860"/>
      <c r="NWK161" s="860"/>
      <c r="NWL161" s="860"/>
      <c r="NWM161" s="860"/>
      <c r="NWN161" s="860"/>
      <c r="NWO161" s="860"/>
      <c r="NWP161" s="860"/>
      <c r="NWQ161" s="860"/>
      <c r="NWR161" s="860"/>
      <c r="NWS161" s="860"/>
      <c r="NWT161" s="860"/>
      <c r="NWU161" s="860"/>
      <c r="NWV161" s="860"/>
      <c r="NWW161" s="860"/>
      <c r="NWX161" s="860"/>
      <c r="NWY161" s="860"/>
      <c r="NWZ161" s="860"/>
      <c r="NXA161" s="860"/>
      <c r="NXB161" s="860"/>
      <c r="NXC161" s="860"/>
      <c r="NXD161" s="860"/>
      <c r="NXE161" s="860"/>
      <c r="NXF161" s="860"/>
      <c r="NXG161" s="860"/>
      <c r="NXH161" s="860"/>
      <c r="NXI161" s="860"/>
      <c r="NXJ161" s="860"/>
      <c r="NXK161" s="860"/>
      <c r="NXL161" s="860"/>
      <c r="NXM161" s="860"/>
      <c r="NXN161" s="860"/>
      <c r="NXO161" s="860"/>
      <c r="NXP161" s="860"/>
      <c r="NXQ161" s="860"/>
      <c r="NXR161" s="860"/>
      <c r="NXS161" s="860"/>
      <c r="NXT161" s="860"/>
      <c r="NXU161" s="860"/>
      <c r="NXV161" s="860"/>
      <c r="NXW161" s="860"/>
      <c r="NXX161" s="860"/>
      <c r="NXY161" s="860"/>
      <c r="NXZ161" s="860"/>
      <c r="NYA161" s="860"/>
      <c r="NYB161" s="860"/>
      <c r="NYC161" s="860"/>
      <c r="NYD161" s="860"/>
      <c r="NYE161" s="860"/>
      <c r="NYF161" s="860"/>
      <c r="NYG161" s="860"/>
      <c r="NYH161" s="860"/>
      <c r="NYI161" s="860"/>
      <c r="NYJ161" s="860"/>
      <c r="NYK161" s="860"/>
      <c r="NYL161" s="860"/>
      <c r="NYM161" s="860"/>
      <c r="NYN161" s="860"/>
      <c r="NYO161" s="860"/>
      <c r="NYP161" s="860"/>
      <c r="NYQ161" s="860"/>
      <c r="NYR161" s="860"/>
      <c r="NYS161" s="860"/>
      <c r="NYT161" s="860"/>
      <c r="NYU161" s="860"/>
      <c r="NYV161" s="860"/>
      <c r="NYW161" s="860"/>
      <c r="NYX161" s="860"/>
      <c r="NYY161" s="860"/>
      <c r="NYZ161" s="860"/>
      <c r="NZA161" s="860"/>
      <c r="NZB161" s="860"/>
      <c r="NZC161" s="860"/>
      <c r="NZD161" s="860"/>
      <c r="NZE161" s="860"/>
      <c r="NZF161" s="860"/>
      <c r="NZG161" s="860"/>
      <c r="NZH161" s="860"/>
      <c r="NZI161" s="860"/>
      <c r="NZJ161" s="860"/>
      <c r="NZK161" s="860"/>
      <c r="NZL161" s="860"/>
      <c r="NZM161" s="860"/>
      <c r="NZN161" s="860"/>
      <c r="NZO161" s="860"/>
      <c r="NZP161" s="860"/>
      <c r="NZQ161" s="860"/>
      <c r="NZR161" s="860"/>
      <c r="NZS161" s="860"/>
      <c r="NZT161" s="860"/>
      <c r="NZU161" s="860"/>
      <c r="NZV161" s="860"/>
      <c r="NZW161" s="860"/>
      <c r="NZX161" s="860"/>
      <c r="NZY161" s="860"/>
      <c r="NZZ161" s="860"/>
      <c r="OAA161" s="860"/>
      <c r="OAB161" s="860"/>
      <c r="OAC161" s="860"/>
      <c r="OAD161" s="860"/>
      <c r="OAE161" s="860"/>
      <c r="OAF161" s="860"/>
      <c r="OAG161" s="860"/>
      <c r="OAH161" s="860"/>
      <c r="OAI161" s="860"/>
      <c r="OAJ161" s="860"/>
      <c r="OAK161" s="860"/>
      <c r="OAL161" s="860"/>
      <c r="OAM161" s="860"/>
      <c r="OAN161" s="860"/>
      <c r="OAO161" s="860"/>
      <c r="OAP161" s="860"/>
      <c r="OAQ161" s="860"/>
      <c r="OAR161" s="860"/>
      <c r="OAS161" s="860"/>
      <c r="OAT161" s="860"/>
      <c r="OAU161" s="860"/>
      <c r="OAV161" s="860"/>
      <c r="OAW161" s="860"/>
      <c r="OAX161" s="860"/>
      <c r="OAY161" s="860"/>
      <c r="OAZ161" s="860"/>
      <c r="OBA161" s="860"/>
      <c r="OBB161" s="860"/>
      <c r="OBC161" s="860"/>
      <c r="OBD161" s="860"/>
      <c r="OBE161" s="860"/>
      <c r="OBF161" s="860"/>
      <c r="OBG161" s="860"/>
      <c r="OBH161" s="860"/>
      <c r="OBI161" s="860"/>
      <c r="OBJ161" s="860"/>
      <c r="OBK161" s="860"/>
      <c r="OBL161" s="860"/>
      <c r="OBM161" s="860"/>
      <c r="OBN161" s="860"/>
      <c r="OBO161" s="860"/>
      <c r="OBP161" s="860"/>
      <c r="OBQ161" s="860"/>
      <c r="OBR161" s="860"/>
      <c r="OBS161" s="860"/>
      <c r="OBT161" s="860"/>
      <c r="OBU161" s="860"/>
      <c r="OBV161" s="860"/>
      <c r="OBW161" s="860"/>
      <c r="OBX161" s="860"/>
      <c r="OBY161" s="860"/>
      <c r="OBZ161" s="860"/>
      <c r="OCA161" s="860"/>
      <c r="OCB161" s="860"/>
      <c r="OCC161" s="860"/>
      <c r="OCD161" s="860"/>
      <c r="OCE161" s="860"/>
      <c r="OCF161" s="860"/>
      <c r="OCG161" s="860"/>
      <c r="OCH161" s="860"/>
      <c r="OCI161" s="860"/>
      <c r="OCJ161" s="860"/>
      <c r="OCK161" s="860"/>
      <c r="OCL161" s="860"/>
      <c r="OCM161" s="860"/>
      <c r="OCN161" s="860"/>
      <c r="OCO161" s="860"/>
      <c r="OCP161" s="860"/>
      <c r="OCQ161" s="860"/>
      <c r="OCR161" s="860"/>
      <c r="OCS161" s="860"/>
      <c r="OCT161" s="860"/>
      <c r="OCU161" s="860"/>
      <c r="OCV161" s="860"/>
      <c r="OCW161" s="860"/>
      <c r="OCX161" s="860"/>
      <c r="OCY161" s="860"/>
      <c r="OCZ161" s="860"/>
      <c r="ODA161" s="860"/>
      <c r="ODB161" s="860"/>
      <c r="ODC161" s="860"/>
      <c r="ODD161" s="860"/>
      <c r="ODE161" s="860"/>
      <c r="ODF161" s="860"/>
      <c r="ODG161" s="860"/>
      <c r="ODH161" s="860"/>
      <c r="ODI161" s="860"/>
      <c r="ODJ161" s="860"/>
      <c r="ODK161" s="860"/>
      <c r="ODL161" s="860"/>
      <c r="ODM161" s="860"/>
      <c r="ODN161" s="860"/>
      <c r="ODO161" s="860"/>
      <c r="ODP161" s="860"/>
      <c r="ODQ161" s="860"/>
      <c r="ODR161" s="860"/>
      <c r="ODS161" s="860"/>
      <c r="ODT161" s="860"/>
      <c r="ODU161" s="860"/>
      <c r="ODV161" s="860"/>
      <c r="ODW161" s="860"/>
      <c r="ODX161" s="860"/>
      <c r="ODY161" s="860"/>
      <c r="ODZ161" s="860"/>
      <c r="OEA161" s="860"/>
      <c r="OEB161" s="860"/>
      <c r="OEC161" s="860"/>
      <c r="OED161" s="860"/>
      <c r="OEE161" s="860"/>
      <c r="OEF161" s="860"/>
      <c r="OEG161" s="860"/>
      <c r="OEH161" s="860"/>
      <c r="OEI161" s="860"/>
      <c r="OEJ161" s="860"/>
      <c r="OEK161" s="860"/>
      <c r="OEL161" s="860"/>
      <c r="OEM161" s="860"/>
      <c r="OEN161" s="860"/>
      <c r="OEO161" s="860"/>
      <c r="OEP161" s="860"/>
      <c r="OEQ161" s="860"/>
      <c r="OER161" s="860"/>
      <c r="OES161" s="860"/>
      <c r="OET161" s="860"/>
      <c r="OEU161" s="860"/>
      <c r="OEV161" s="860"/>
      <c r="OEW161" s="860"/>
      <c r="OEX161" s="860"/>
      <c r="OEY161" s="860"/>
      <c r="OEZ161" s="860"/>
      <c r="OFA161" s="860"/>
      <c r="OFB161" s="860"/>
      <c r="OFC161" s="860"/>
      <c r="OFD161" s="860"/>
      <c r="OFE161" s="860"/>
      <c r="OFF161" s="860"/>
      <c r="OFG161" s="860"/>
      <c r="OFH161" s="860"/>
      <c r="OFI161" s="860"/>
      <c r="OFJ161" s="860"/>
      <c r="OFK161" s="860"/>
      <c r="OFL161" s="860"/>
      <c r="OFM161" s="860"/>
      <c r="OFN161" s="860"/>
      <c r="OFO161" s="860"/>
      <c r="OFP161" s="860"/>
      <c r="OFQ161" s="860"/>
      <c r="OFR161" s="860"/>
      <c r="OFS161" s="860"/>
      <c r="OFT161" s="860"/>
      <c r="OFU161" s="860"/>
      <c r="OFV161" s="860"/>
      <c r="OFW161" s="860"/>
      <c r="OFX161" s="860"/>
      <c r="OFY161" s="860"/>
      <c r="OFZ161" s="860"/>
      <c r="OGA161" s="860"/>
      <c r="OGB161" s="860"/>
      <c r="OGC161" s="860"/>
      <c r="OGD161" s="860"/>
      <c r="OGE161" s="860"/>
      <c r="OGF161" s="860"/>
      <c r="OGG161" s="860"/>
      <c r="OGH161" s="860"/>
      <c r="OGI161" s="860"/>
      <c r="OGJ161" s="860"/>
      <c r="OGK161" s="860"/>
      <c r="OGL161" s="860"/>
      <c r="OGM161" s="860"/>
      <c r="OGN161" s="860"/>
      <c r="OGO161" s="860"/>
      <c r="OGP161" s="860"/>
      <c r="OGQ161" s="860"/>
      <c r="OGR161" s="860"/>
      <c r="OGS161" s="860"/>
      <c r="OGT161" s="860"/>
      <c r="OGU161" s="860"/>
      <c r="OGV161" s="860"/>
      <c r="OGW161" s="860"/>
      <c r="OGX161" s="860"/>
      <c r="OGY161" s="860"/>
      <c r="OGZ161" s="860"/>
      <c r="OHA161" s="860"/>
      <c r="OHB161" s="860"/>
      <c r="OHC161" s="860"/>
      <c r="OHD161" s="860"/>
      <c r="OHE161" s="860"/>
      <c r="OHF161" s="860"/>
      <c r="OHG161" s="860"/>
      <c r="OHH161" s="860"/>
      <c r="OHI161" s="860"/>
      <c r="OHJ161" s="860"/>
      <c r="OHK161" s="860"/>
      <c r="OHL161" s="860"/>
      <c r="OHM161" s="860"/>
      <c r="OHN161" s="860"/>
      <c r="OHO161" s="860"/>
      <c r="OHP161" s="860"/>
      <c r="OHQ161" s="860"/>
      <c r="OHR161" s="860"/>
      <c r="OHS161" s="860"/>
      <c r="OHT161" s="860"/>
      <c r="OHU161" s="860"/>
      <c r="OHV161" s="860"/>
      <c r="OHW161" s="860"/>
      <c r="OHX161" s="860"/>
      <c r="OHY161" s="860"/>
      <c r="OHZ161" s="860"/>
      <c r="OIA161" s="860"/>
      <c r="OIB161" s="860"/>
      <c r="OIC161" s="860"/>
      <c r="OID161" s="860"/>
      <c r="OIE161" s="860"/>
      <c r="OIF161" s="860"/>
      <c r="OIG161" s="860"/>
      <c r="OIH161" s="860"/>
      <c r="OII161" s="860"/>
      <c r="OIJ161" s="860"/>
      <c r="OIK161" s="860"/>
      <c r="OIL161" s="860"/>
      <c r="OIM161" s="860"/>
      <c r="OIN161" s="860"/>
      <c r="OIO161" s="860"/>
      <c r="OIP161" s="860"/>
      <c r="OIQ161" s="860"/>
      <c r="OIR161" s="860"/>
      <c r="OIS161" s="860"/>
      <c r="OIT161" s="860"/>
      <c r="OIU161" s="860"/>
      <c r="OIV161" s="860"/>
      <c r="OIW161" s="860"/>
      <c r="OIX161" s="860"/>
      <c r="OIY161" s="860"/>
      <c r="OIZ161" s="860"/>
      <c r="OJA161" s="860"/>
      <c r="OJB161" s="860"/>
      <c r="OJC161" s="860"/>
      <c r="OJD161" s="860"/>
      <c r="OJE161" s="860"/>
      <c r="OJF161" s="860"/>
      <c r="OJG161" s="860"/>
      <c r="OJH161" s="860"/>
      <c r="OJI161" s="860"/>
      <c r="OJJ161" s="860"/>
      <c r="OJK161" s="860"/>
      <c r="OJL161" s="860"/>
      <c r="OJM161" s="860"/>
      <c r="OJN161" s="860"/>
      <c r="OJO161" s="860"/>
      <c r="OJP161" s="860"/>
      <c r="OJQ161" s="860"/>
      <c r="OJR161" s="860"/>
      <c r="OJS161" s="860"/>
      <c r="OJT161" s="860"/>
      <c r="OJU161" s="860"/>
      <c r="OJV161" s="860"/>
      <c r="OJW161" s="860"/>
      <c r="OJX161" s="860"/>
      <c r="OJY161" s="860"/>
      <c r="OJZ161" s="860"/>
      <c r="OKA161" s="860"/>
      <c r="OKB161" s="860"/>
      <c r="OKC161" s="860"/>
      <c r="OKD161" s="860"/>
      <c r="OKE161" s="860"/>
      <c r="OKF161" s="860"/>
      <c r="OKG161" s="860"/>
      <c r="OKH161" s="860"/>
      <c r="OKI161" s="860"/>
      <c r="OKJ161" s="860"/>
      <c r="OKK161" s="860"/>
      <c r="OKL161" s="860"/>
      <c r="OKM161" s="860"/>
      <c r="OKN161" s="860"/>
      <c r="OKO161" s="860"/>
      <c r="OKP161" s="860"/>
      <c r="OKQ161" s="860"/>
      <c r="OKR161" s="860"/>
      <c r="OKS161" s="860"/>
      <c r="OKT161" s="860"/>
      <c r="OKU161" s="860"/>
      <c r="OKV161" s="860"/>
      <c r="OKW161" s="860"/>
      <c r="OKX161" s="860"/>
      <c r="OKY161" s="860"/>
      <c r="OKZ161" s="860"/>
      <c r="OLA161" s="860"/>
      <c r="OLB161" s="860"/>
      <c r="OLC161" s="860"/>
      <c r="OLD161" s="860"/>
      <c r="OLE161" s="860"/>
      <c r="OLF161" s="860"/>
      <c r="OLG161" s="860"/>
      <c r="OLH161" s="860"/>
      <c r="OLI161" s="860"/>
      <c r="OLJ161" s="860"/>
      <c r="OLK161" s="860"/>
      <c r="OLL161" s="860"/>
      <c r="OLM161" s="860"/>
      <c r="OLN161" s="860"/>
      <c r="OLO161" s="860"/>
      <c r="OLP161" s="860"/>
      <c r="OLQ161" s="860"/>
      <c r="OLR161" s="860"/>
      <c r="OLS161" s="860"/>
      <c r="OLT161" s="860"/>
      <c r="OLU161" s="860"/>
      <c r="OLV161" s="860"/>
      <c r="OLW161" s="860"/>
      <c r="OLX161" s="860"/>
      <c r="OLY161" s="860"/>
      <c r="OLZ161" s="860"/>
      <c r="OMA161" s="860"/>
      <c r="OMB161" s="860"/>
      <c r="OMC161" s="860"/>
      <c r="OMD161" s="860"/>
      <c r="OME161" s="860"/>
      <c r="OMF161" s="860"/>
      <c r="OMG161" s="860"/>
      <c r="OMH161" s="860"/>
      <c r="OMI161" s="860"/>
      <c r="OMJ161" s="860"/>
      <c r="OMK161" s="860"/>
      <c r="OML161" s="860"/>
      <c r="OMM161" s="860"/>
      <c r="OMN161" s="860"/>
      <c r="OMO161" s="860"/>
      <c r="OMP161" s="860"/>
      <c r="OMQ161" s="860"/>
      <c r="OMR161" s="860"/>
      <c r="OMS161" s="860"/>
      <c r="OMT161" s="860"/>
      <c r="OMU161" s="860"/>
      <c r="OMV161" s="860"/>
      <c r="OMW161" s="860"/>
      <c r="OMX161" s="860"/>
      <c r="OMY161" s="860"/>
      <c r="OMZ161" s="860"/>
      <c r="ONA161" s="860"/>
      <c r="ONB161" s="860"/>
      <c r="ONC161" s="860"/>
      <c r="OND161" s="860"/>
      <c r="ONE161" s="860"/>
      <c r="ONF161" s="860"/>
      <c r="ONG161" s="860"/>
      <c r="ONH161" s="860"/>
      <c r="ONI161" s="860"/>
      <c r="ONJ161" s="860"/>
      <c r="ONK161" s="860"/>
      <c r="ONL161" s="860"/>
      <c r="ONM161" s="860"/>
      <c r="ONN161" s="860"/>
      <c r="ONO161" s="860"/>
      <c r="ONP161" s="860"/>
      <c r="ONQ161" s="860"/>
      <c r="ONR161" s="860"/>
      <c r="ONS161" s="860"/>
      <c r="ONT161" s="860"/>
      <c r="ONU161" s="860"/>
      <c r="ONV161" s="860"/>
      <c r="ONW161" s="860"/>
      <c r="ONX161" s="860"/>
      <c r="ONY161" s="860"/>
      <c r="ONZ161" s="860"/>
      <c r="OOA161" s="860"/>
      <c r="OOB161" s="860"/>
      <c r="OOC161" s="860"/>
      <c r="OOD161" s="860"/>
      <c r="OOE161" s="860"/>
      <c r="OOF161" s="860"/>
      <c r="OOG161" s="860"/>
      <c r="OOH161" s="860"/>
      <c r="OOI161" s="860"/>
      <c r="OOJ161" s="860"/>
      <c r="OOK161" s="860"/>
      <c r="OOL161" s="860"/>
      <c r="OOM161" s="860"/>
      <c r="OON161" s="860"/>
      <c r="OOO161" s="860"/>
      <c r="OOP161" s="860"/>
      <c r="OOQ161" s="860"/>
      <c r="OOR161" s="860"/>
      <c r="OOS161" s="860"/>
      <c r="OOT161" s="860"/>
      <c r="OOU161" s="860"/>
      <c r="OOV161" s="860"/>
      <c r="OOW161" s="860"/>
      <c r="OOX161" s="860"/>
      <c r="OOY161" s="860"/>
      <c r="OOZ161" s="860"/>
      <c r="OPA161" s="860"/>
      <c r="OPB161" s="860"/>
      <c r="OPC161" s="860"/>
      <c r="OPD161" s="860"/>
      <c r="OPE161" s="860"/>
      <c r="OPF161" s="860"/>
      <c r="OPG161" s="860"/>
      <c r="OPH161" s="860"/>
      <c r="OPI161" s="860"/>
      <c r="OPJ161" s="860"/>
      <c r="OPK161" s="860"/>
      <c r="OPL161" s="860"/>
      <c r="OPM161" s="860"/>
      <c r="OPN161" s="860"/>
      <c r="OPO161" s="860"/>
      <c r="OPP161" s="860"/>
      <c r="OPQ161" s="860"/>
      <c r="OPR161" s="860"/>
      <c r="OPS161" s="860"/>
      <c r="OPT161" s="860"/>
      <c r="OPU161" s="860"/>
      <c r="OPV161" s="860"/>
      <c r="OPW161" s="860"/>
      <c r="OPX161" s="860"/>
      <c r="OPY161" s="860"/>
      <c r="OPZ161" s="860"/>
      <c r="OQA161" s="860"/>
      <c r="OQB161" s="860"/>
      <c r="OQC161" s="860"/>
      <c r="OQD161" s="860"/>
      <c r="OQE161" s="860"/>
      <c r="OQF161" s="860"/>
      <c r="OQG161" s="860"/>
      <c r="OQH161" s="860"/>
      <c r="OQI161" s="860"/>
      <c r="OQJ161" s="860"/>
      <c r="OQK161" s="860"/>
      <c r="OQL161" s="860"/>
      <c r="OQM161" s="860"/>
      <c r="OQN161" s="860"/>
      <c r="OQO161" s="860"/>
      <c r="OQP161" s="860"/>
      <c r="OQQ161" s="860"/>
      <c r="OQR161" s="860"/>
      <c r="OQS161" s="860"/>
      <c r="OQT161" s="860"/>
      <c r="OQU161" s="860"/>
      <c r="OQV161" s="860"/>
      <c r="OQW161" s="860"/>
      <c r="OQX161" s="860"/>
      <c r="OQY161" s="860"/>
      <c r="OQZ161" s="860"/>
      <c r="ORA161" s="860"/>
      <c r="ORB161" s="860"/>
      <c r="ORC161" s="860"/>
      <c r="ORD161" s="860"/>
      <c r="ORE161" s="860"/>
      <c r="ORF161" s="860"/>
      <c r="ORG161" s="860"/>
      <c r="ORH161" s="860"/>
      <c r="ORI161" s="860"/>
      <c r="ORJ161" s="860"/>
      <c r="ORK161" s="860"/>
      <c r="ORL161" s="860"/>
      <c r="ORM161" s="860"/>
      <c r="ORN161" s="860"/>
      <c r="ORO161" s="860"/>
      <c r="ORP161" s="860"/>
      <c r="ORQ161" s="860"/>
      <c r="ORR161" s="860"/>
      <c r="ORS161" s="860"/>
      <c r="ORT161" s="860"/>
      <c r="ORU161" s="860"/>
      <c r="ORV161" s="860"/>
      <c r="ORW161" s="860"/>
      <c r="ORX161" s="860"/>
      <c r="ORY161" s="860"/>
      <c r="ORZ161" s="860"/>
      <c r="OSA161" s="860"/>
      <c r="OSB161" s="860"/>
      <c r="OSC161" s="860"/>
      <c r="OSD161" s="860"/>
      <c r="OSE161" s="860"/>
      <c r="OSF161" s="860"/>
      <c r="OSG161" s="860"/>
      <c r="OSH161" s="860"/>
      <c r="OSI161" s="860"/>
      <c r="OSJ161" s="860"/>
      <c r="OSK161" s="860"/>
      <c r="OSL161" s="860"/>
      <c r="OSM161" s="860"/>
      <c r="OSN161" s="860"/>
      <c r="OSO161" s="860"/>
      <c r="OSP161" s="860"/>
      <c r="OSQ161" s="860"/>
      <c r="OSR161" s="860"/>
      <c r="OSS161" s="860"/>
      <c r="OST161" s="860"/>
      <c r="OSU161" s="860"/>
      <c r="OSV161" s="860"/>
      <c r="OSW161" s="860"/>
      <c r="OSX161" s="860"/>
      <c r="OSY161" s="860"/>
      <c r="OSZ161" s="860"/>
      <c r="OTA161" s="860"/>
      <c r="OTB161" s="860"/>
      <c r="OTC161" s="860"/>
      <c r="OTD161" s="860"/>
      <c r="OTE161" s="860"/>
      <c r="OTF161" s="860"/>
      <c r="OTG161" s="860"/>
      <c r="OTH161" s="860"/>
      <c r="OTI161" s="860"/>
      <c r="OTJ161" s="860"/>
      <c r="OTK161" s="860"/>
      <c r="OTL161" s="860"/>
      <c r="OTM161" s="860"/>
      <c r="OTN161" s="860"/>
      <c r="OTO161" s="860"/>
      <c r="OTP161" s="860"/>
      <c r="OTQ161" s="860"/>
      <c r="OTR161" s="860"/>
      <c r="OTS161" s="860"/>
      <c r="OTT161" s="860"/>
      <c r="OTU161" s="860"/>
      <c r="OTV161" s="860"/>
      <c r="OTW161" s="860"/>
      <c r="OTX161" s="860"/>
      <c r="OTY161" s="860"/>
      <c r="OTZ161" s="860"/>
      <c r="OUA161" s="860"/>
      <c r="OUB161" s="860"/>
      <c r="OUC161" s="860"/>
      <c r="OUD161" s="860"/>
      <c r="OUE161" s="860"/>
      <c r="OUF161" s="860"/>
      <c r="OUG161" s="860"/>
      <c r="OUH161" s="860"/>
      <c r="OUI161" s="860"/>
      <c r="OUJ161" s="860"/>
      <c r="OUK161" s="860"/>
      <c r="OUL161" s="860"/>
      <c r="OUM161" s="860"/>
      <c r="OUN161" s="860"/>
      <c r="OUO161" s="860"/>
      <c r="OUP161" s="860"/>
      <c r="OUQ161" s="860"/>
      <c r="OUR161" s="860"/>
      <c r="OUS161" s="860"/>
      <c r="OUT161" s="860"/>
      <c r="OUU161" s="860"/>
      <c r="OUV161" s="860"/>
      <c r="OUW161" s="860"/>
      <c r="OUX161" s="860"/>
      <c r="OUY161" s="860"/>
      <c r="OUZ161" s="860"/>
      <c r="OVA161" s="860"/>
      <c r="OVB161" s="860"/>
      <c r="OVC161" s="860"/>
      <c r="OVD161" s="860"/>
      <c r="OVE161" s="860"/>
      <c r="OVF161" s="860"/>
      <c r="OVG161" s="860"/>
      <c r="OVH161" s="860"/>
      <c r="OVI161" s="860"/>
      <c r="OVJ161" s="860"/>
      <c r="OVK161" s="860"/>
      <c r="OVL161" s="860"/>
      <c r="OVM161" s="860"/>
      <c r="OVN161" s="860"/>
      <c r="OVO161" s="860"/>
      <c r="OVP161" s="860"/>
      <c r="OVQ161" s="860"/>
      <c r="OVR161" s="860"/>
      <c r="OVS161" s="860"/>
      <c r="OVT161" s="860"/>
      <c r="OVU161" s="860"/>
      <c r="OVV161" s="860"/>
      <c r="OVW161" s="860"/>
      <c r="OVX161" s="860"/>
      <c r="OVY161" s="860"/>
      <c r="OVZ161" s="860"/>
      <c r="OWA161" s="860"/>
      <c r="OWB161" s="860"/>
      <c r="OWC161" s="860"/>
      <c r="OWD161" s="860"/>
      <c r="OWE161" s="860"/>
      <c r="OWF161" s="860"/>
      <c r="OWG161" s="860"/>
      <c r="OWH161" s="860"/>
      <c r="OWI161" s="860"/>
      <c r="OWJ161" s="860"/>
      <c r="OWK161" s="860"/>
      <c r="OWL161" s="860"/>
      <c r="OWM161" s="860"/>
      <c r="OWN161" s="860"/>
      <c r="OWO161" s="860"/>
      <c r="OWP161" s="860"/>
      <c r="OWQ161" s="860"/>
      <c r="OWR161" s="860"/>
      <c r="OWS161" s="860"/>
      <c r="OWT161" s="860"/>
      <c r="OWU161" s="860"/>
      <c r="OWV161" s="860"/>
      <c r="OWW161" s="860"/>
      <c r="OWX161" s="860"/>
      <c r="OWY161" s="860"/>
      <c r="OWZ161" s="860"/>
      <c r="OXA161" s="860"/>
      <c r="OXB161" s="860"/>
      <c r="OXC161" s="860"/>
      <c r="OXD161" s="860"/>
      <c r="OXE161" s="860"/>
      <c r="OXF161" s="860"/>
      <c r="OXG161" s="860"/>
      <c r="OXH161" s="860"/>
      <c r="OXI161" s="860"/>
      <c r="OXJ161" s="860"/>
      <c r="OXK161" s="860"/>
      <c r="OXL161" s="860"/>
      <c r="OXM161" s="860"/>
      <c r="OXN161" s="860"/>
      <c r="OXO161" s="860"/>
      <c r="OXP161" s="860"/>
      <c r="OXQ161" s="860"/>
      <c r="OXR161" s="860"/>
      <c r="OXS161" s="860"/>
      <c r="OXT161" s="860"/>
      <c r="OXU161" s="860"/>
      <c r="OXV161" s="860"/>
      <c r="OXW161" s="860"/>
      <c r="OXX161" s="860"/>
      <c r="OXY161" s="860"/>
      <c r="OXZ161" s="860"/>
      <c r="OYA161" s="860"/>
      <c r="OYB161" s="860"/>
      <c r="OYC161" s="860"/>
      <c r="OYD161" s="860"/>
      <c r="OYE161" s="860"/>
      <c r="OYF161" s="860"/>
      <c r="OYG161" s="860"/>
      <c r="OYH161" s="860"/>
      <c r="OYI161" s="860"/>
      <c r="OYJ161" s="860"/>
      <c r="OYK161" s="860"/>
      <c r="OYL161" s="860"/>
      <c r="OYM161" s="860"/>
      <c r="OYN161" s="860"/>
      <c r="OYO161" s="860"/>
      <c r="OYP161" s="860"/>
      <c r="OYQ161" s="860"/>
      <c r="OYR161" s="860"/>
      <c r="OYS161" s="860"/>
      <c r="OYT161" s="860"/>
      <c r="OYU161" s="860"/>
      <c r="OYV161" s="860"/>
      <c r="OYW161" s="860"/>
      <c r="OYX161" s="860"/>
      <c r="OYY161" s="860"/>
      <c r="OYZ161" s="860"/>
      <c r="OZA161" s="860"/>
      <c r="OZB161" s="860"/>
      <c r="OZC161" s="860"/>
      <c r="OZD161" s="860"/>
      <c r="OZE161" s="860"/>
      <c r="OZF161" s="860"/>
      <c r="OZG161" s="860"/>
      <c r="OZH161" s="860"/>
      <c r="OZI161" s="860"/>
      <c r="OZJ161" s="860"/>
      <c r="OZK161" s="860"/>
      <c r="OZL161" s="860"/>
      <c r="OZM161" s="860"/>
      <c r="OZN161" s="860"/>
      <c r="OZO161" s="860"/>
      <c r="OZP161" s="860"/>
      <c r="OZQ161" s="860"/>
      <c r="OZR161" s="860"/>
      <c r="OZS161" s="860"/>
      <c r="OZT161" s="860"/>
      <c r="OZU161" s="860"/>
      <c r="OZV161" s="860"/>
      <c r="OZW161" s="860"/>
      <c r="OZX161" s="860"/>
      <c r="OZY161" s="860"/>
      <c r="OZZ161" s="860"/>
      <c r="PAA161" s="860"/>
      <c r="PAB161" s="860"/>
      <c r="PAC161" s="860"/>
      <c r="PAD161" s="860"/>
      <c r="PAE161" s="860"/>
      <c r="PAF161" s="860"/>
      <c r="PAG161" s="860"/>
      <c r="PAH161" s="860"/>
      <c r="PAI161" s="860"/>
      <c r="PAJ161" s="860"/>
      <c r="PAK161" s="860"/>
      <c r="PAL161" s="860"/>
      <c r="PAM161" s="860"/>
      <c r="PAN161" s="860"/>
      <c r="PAO161" s="860"/>
      <c r="PAP161" s="860"/>
      <c r="PAQ161" s="860"/>
      <c r="PAR161" s="860"/>
      <c r="PAS161" s="860"/>
      <c r="PAT161" s="860"/>
      <c r="PAU161" s="860"/>
      <c r="PAV161" s="860"/>
      <c r="PAW161" s="860"/>
      <c r="PAX161" s="860"/>
      <c r="PAY161" s="860"/>
      <c r="PAZ161" s="860"/>
      <c r="PBA161" s="860"/>
      <c r="PBB161" s="860"/>
      <c r="PBC161" s="860"/>
      <c r="PBD161" s="860"/>
      <c r="PBE161" s="860"/>
      <c r="PBF161" s="860"/>
      <c r="PBG161" s="860"/>
      <c r="PBH161" s="860"/>
      <c r="PBI161" s="860"/>
      <c r="PBJ161" s="860"/>
      <c r="PBK161" s="860"/>
      <c r="PBL161" s="860"/>
      <c r="PBM161" s="860"/>
      <c r="PBN161" s="860"/>
      <c r="PBO161" s="860"/>
      <c r="PBP161" s="860"/>
      <c r="PBQ161" s="860"/>
      <c r="PBR161" s="860"/>
      <c r="PBS161" s="860"/>
      <c r="PBT161" s="860"/>
      <c r="PBU161" s="860"/>
      <c r="PBV161" s="860"/>
      <c r="PBW161" s="860"/>
      <c r="PBX161" s="860"/>
      <c r="PBY161" s="860"/>
      <c r="PBZ161" s="860"/>
      <c r="PCA161" s="860"/>
      <c r="PCB161" s="860"/>
      <c r="PCC161" s="860"/>
      <c r="PCD161" s="860"/>
      <c r="PCE161" s="860"/>
      <c r="PCF161" s="860"/>
      <c r="PCG161" s="860"/>
      <c r="PCH161" s="860"/>
      <c r="PCI161" s="860"/>
      <c r="PCJ161" s="860"/>
      <c r="PCK161" s="860"/>
      <c r="PCL161" s="860"/>
      <c r="PCM161" s="860"/>
      <c r="PCN161" s="860"/>
      <c r="PCO161" s="860"/>
      <c r="PCP161" s="860"/>
      <c r="PCQ161" s="860"/>
      <c r="PCR161" s="860"/>
      <c r="PCS161" s="860"/>
      <c r="PCT161" s="860"/>
      <c r="PCU161" s="860"/>
      <c r="PCV161" s="860"/>
      <c r="PCW161" s="860"/>
      <c r="PCX161" s="860"/>
      <c r="PCY161" s="860"/>
      <c r="PCZ161" s="860"/>
      <c r="PDA161" s="860"/>
      <c r="PDB161" s="860"/>
      <c r="PDC161" s="860"/>
      <c r="PDD161" s="860"/>
      <c r="PDE161" s="860"/>
      <c r="PDF161" s="860"/>
      <c r="PDG161" s="860"/>
      <c r="PDH161" s="860"/>
      <c r="PDI161" s="860"/>
      <c r="PDJ161" s="860"/>
      <c r="PDK161" s="860"/>
      <c r="PDL161" s="860"/>
      <c r="PDM161" s="860"/>
      <c r="PDN161" s="860"/>
      <c r="PDO161" s="860"/>
      <c r="PDP161" s="860"/>
      <c r="PDQ161" s="860"/>
      <c r="PDR161" s="860"/>
      <c r="PDS161" s="860"/>
      <c r="PDT161" s="860"/>
      <c r="PDU161" s="860"/>
      <c r="PDV161" s="860"/>
      <c r="PDW161" s="860"/>
      <c r="PDX161" s="860"/>
      <c r="PDY161" s="860"/>
      <c r="PDZ161" s="860"/>
      <c r="PEA161" s="860"/>
      <c r="PEB161" s="860"/>
      <c r="PEC161" s="860"/>
      <c r="PED161" s="860"/>
      <c r="PEE161" s="860"/>
      <c r="PEF161" s="860"/>
      <c r="PEG161" s="860"/>
      <c r="PEH161" s="860"/>
      <c r="PEI161" s="860"/>
      <c r="PEJ161" s="860"/>
      <c r="PEK161" s="860"/>
      <c r="PEL161" s="860"/>
      <c r="PEM161" s="860"/>
      <c r="PEN161" s="860"/>
      <c r="PEO161" s="860"/>
      <c r="PEP161" s="860"/>
      <c r="PEQ161" s="860"/>
      <c r="PER161" s="860"/>
      <c r="PES161" s="860"/>
      <c r="PET161" s="860"/>
      <c r="PEU161" s="860"/>
      <c r="PEV161" s="860"/>
      <c r="PEW161" s="860"/>
      <c r="PEX161" s="860"/>
      <c r="PEY161" s="860"/>
      <c r="PEZ161" s="860"/>
      <c r="PFA161" s="860"/>
      <c r="PFB161" s="860"/>
      <c r="PFC161" s="860"/>
      <c r="PFD161" s="860"/>
      <c r="PFE161" s="860"/>
      <c r="PFF161" s="860"/>
      <c r="PFG161" s="860"/>
      <c r="PFH161" s="860"/>
      <c r="PFI161" s="860"/>
      <c r="PFJ161" s="860"/>
      <c r="PFK161" s="860"/>
      <c r="PFL161" s="860"/>
      <c r="PFM161" s="860"/>
      <c r="PFN161" s="860"/>
      <c r="PFO161" s="860"/>
      <c r="PFP161" s="860"/>
      <c r="PFQ161" s="860"/>
      <c r="PFR161" s="860"/>
      <c r="PFS161" s="860"/>
      <c r="PFT161" s="860"/>
      <c r="PFU161" s="860"/>
      <c r="PFV161" s="860"/>
      <c r="PFW161" s="860"/>
      <c r="PFX161" s="860"/>
      <c r="PFY161" s="860"/>
      <c r="PFZ161" s="860"/>
      <c r="PGA161" s="860"/>
      <c r="PGB161" s="860"/>
      <c r="PGC161" s="860"/>
      <c r="PGD161" s="860"/>
      <c r="PGE161" s="860"/>
      <c r="PGF161" s="860"/>
      <c r="PGG161" s="860"/>
      <c r="PGH161" s="860"/>
      <c r="PGI161" s="860"/>
      <c r="PGJ161" s="860"/>
      <c r="PGK161" s="860"/>
      <c r="PGL161" s="860"/>
      <c r="PGM161" s="860"/>
      <c r="PGN161" s="860"/>
      <c r="PGO161" s="860"/>
      <c r="PGP161" s="860"/>
      <c r="PGQ161" s="860"/>
      <c r="PGR161" s="860"/>
      <c r="PGS161" s="860"/>
      <c r="PGT161" s="860"/>
      <c r="PGU161" s="860"/>
      <c r="PGV161" s="860"/>
      <c r="PGW161" s="860"/>
      <c r="PGX161" s="860"/>
      <c r="PGY161" s="860"/>
      <c r="PGZ161" s="860"/>
      <c r="PHA161" s="860"/>
      <c r="PHB161" s="860"/>
      <c r="PHC161" s="860"/>
      <c r="PHD161" s="860"/>
      <c r="PHE161" s="860"/>
      <c r="PHF161" s="860"/>
      <c r="PHG161" s="860"/>
      <c r="PHH161" s="860"/>
      <c r="PHI161" s="860"/>
      <c r="PHJ161" s="860"/>
      <c r="PHK161" s="860"/>
      <c r="PHL161" s="860"/>
      <c r="PHM161" s="860"/>
      <c r="PHN161" s="860"/>
      <c r="PHO161" s="860"/>
      <c r="PHP161" s="860"/>
      <c r="PHQ161" s="860"/>
      <c r="PHR161" s="860"/>
      <c r="PHS161" s="860"/>
      <c r="PHT161" s="860"/>
      <c r="PHU161" s="860"/>
      <c r="PHV161" s="860"/>
      <c r="PHW161" s="860"/>
      <c r="PHX161" s="860"/>
      <c r="PHY161" s="860"/>
      <c r="PHZ161" s="860"/>
      <c r="PIA161" s="860"/>
      <c r="PIB161" s="860"/>
      <c r="PIC161" s="860"/>
      <c r="PID161" s="860"/>
      <c r="PIE161" s="860"/>
      <c r="PIF161" s="860"/>
      <c r="PIG161" s="860"/>
      <c r="PIH161" s="860"/>
      <c r="PII161" s="860"/>
      <c r="PIJ161" s="860"/>
      <c r="PIK161" s="860"/>
      <c r="PIL161" s="860"/>
      <c r="PIM161" s="860"/>
      <c r="PIN161" s="860"/>
      <c r="PIO161" s="860"/>
      <c r="PIP161" s="860"/>
      <c r="PIQ161" s="860"/>
      <c r="PIR161" s="860"/>
      <c r="PIS161" s="860"/>
      <c r="PIT161" s="860"/>
      <c r="PIU161" s="860"/>
      <c r="PIV161" s="860"/>
      <c r="PIW161" s="860"/>
      <c r="PIX161" s="860"/>
      <c r="PIY161" s="860"/>
      <c r="PIZ161" s="860"/>
      <c r="PJA161" s="860"/>
      <c r="PJB161" s="860"/>
      <c r="PJC161" s="860"/>
      <c r="PJD161" s="860"/>
      <c r="PJE161" s="860"/>
      <c r="PJF161" s="860"/>
      <c r="PJG161" s="860"/>
      <c r="PJH161" s="860"/>
      <c r="PJI161" s="860"/>
      <c r="PJJ161" s="860"/>
      <c r="PJK161" s="860"/>
      <c r="PJL161" s="860"/>
      <c r="PJM161" s="860"/>
      <c r="PJN161" s="860"/>
      <c r="PJO161" s="860"/>
      <c r="PJP161" s="860"/>
      <c r="PJQ161" s="860"/>
      <c r="PJR161" s="860"/>
      <c r="PJS161" s="860"/>
      <c r="PJT161" s="860"/>
      <c r="PJU161" s="860"/>
      <c r="PJV161" s="860"/>
      <c r="PJW161" s="860"/>
      <c r="PJX161" s="860"/>
      <c r="PJY161" s="860"/>
      <c r="PJZ161" s="860"/>
      <c r="PKA161" s="860"/>
      <c r="PKB161" s="860"/>
      <c r="PKC161" s="860"/>
      <c r="PKD161" s="860"/>
      <c r="PKE161" s="860"/>
      <c r="PKF161" s="860"/>
      <c r="PKG161" s="860"/>
      <c r="PKH161" s="860"/>
      <c r="PKI161" s="860"/>
      <c r="PKJ161" s="860"/>
      <c r="PKK161" s="860"/>
      <c r="PKL161" s="860"/>
      <c r="PKM161" s="860"/>
      <c r="PKN161" s="860"/>
      <c r="PKO161" s="860"/>
      <c r="PKP161" s="860"/>
      <c r="PKQ161" s="860"/>
      <c r="PKR161" s="860"/>
      <c r="PKS161" s="860"/>
      <c r="PKT161" s="860"/>
      <c r="PKU161" s="860"/>
      <c r="PKV161" s="860"/>
      <c r="PKW161" s="860"/>
      <c r="PKX161" s="860"/>
      <c r="PKY161" s="860"/>
      <c r="PKZ161" s="860"/>
      <c r="PLA161" s="860"/>
      <c r="PLB161" s="860"/>
      <c r="PLC161" s="860"/>
      <c r="PLD161" s="860"/>
      <c r="PLE161" s="860"/>
      <c r="PLF161" s="860"/>
      <c r="PLG161" s="860"/>
      <c r="PLH161" s="860"/>
      <c r="PLI161" s="860"/>
      <c r="PLJ161" s="860"/>
      <c r="PLK161" s="860"/>
      <c r="PLL161" s="860"/>
      <c r="PLM161" s="860"/>
      <c r="PLN161" s="860"/>
      <c r="PLO161" s="860"/>
      <c r="PLP161" s="860"/>
      <c r="PLQ161" s="860"/>
      <c r="PLR161" s="860"/>
      <c r="PLS161" s="860"/>
      <c r="PLT161" s="860"/>
      <c r="PLU161" s="860"/>
      <c r="PLV161" s="860"/>
      <c r="PLW161" s="860"/>
      <c r="PLX161" s="860"/>
      <c r="PLY161" s="860"/>
      <c r="PLZ161" s="860"/>
      <c r="PMA161" s="860"/>
      <c r="PMB161" s="860"/>
      <c r="PMC161" s="860"/>
      <c r="PMD161" s="860"/>
      <c r="PME161" s="860"/>
      <c r="PMF161" s="860"/>
      <c r="PMG161" s="860"/>
      <c r="PMH161" s="860"/>
      <c r="PMI161" s="860"/>
      <c r="PMJ161" s="860"/>
      <c r="PMK161" s="860"/>
      <c r="PML161" s="860"/>
      <c r="PMM161" s="860"/>
      <c r="PMN161" s="860"/>
      <c r="PMO161" s="860"/>
      <c r="PMP161" s="860"/>
      <c r="PMQ161" s="860"/>
      <c r="PMR161" s="860"/>
      <c r="PMS161" s="860"/>
      <c r="PMT161" s="860"/>
      <c r="PMU161" s="860"/>
      <c r="PMV161" s="860"/>
      <c r="PMW161" s="860"/>
      <c r="PMX161" s="860"/>
      <c r="PMY161" s="860"/>
      <c r="PMZ161" s="860"/>
      <c r="PNA161" s="860"/>
      <c r="PNB161" s="860"/>
      <c r="PNC161" s="860"/>
      <c r="PND161" s="860"/>
      <c r="PNE161" s="860"/>
      <c r="PNF161" s="860"/>
      <c r="PNG161" s="860"/>
      <c r="PNH161" s="860"/>
      <c r="PNI161" s="860"/>
      <c r="PNJ161" s="860"/>
      <c r="PNK161" s="860"/>
      <c r="PNL161" s="860"/>
      <c r="PNM161" s="860"/>
      <c r="PNN161" s="860"/>
      <c r="PNO161" s="860"/>
      <c r="PNP161" s="860"/>
      <c r="PNQ161" s="860"/>
      <c r="PNR161" s="860"/>
      <c r="PNS161" s="860"/>
      <c r="PNT161" s="860"/>
      <c r="PNU161" s="860"/>
      <c r="PNV161" s="860"/>
      <c r="PNW161" s="860"/>
      <c r="PNX161" s="860"/>
      <c r="PNY161" s="860"/>
      <c r="PNZ161" s="860"/>
      <c r="POA161" s="860"/>
      <c r="POB161" s="860"/>
      <c r="POC161" s="860"/>
      <c r="POD161" s="860"/>
      <c r="POE161" s="860"/>
      <c r="POF161" s="860"/>
      <c r="POG161" s="860"/>
      <c r="POH161" s="860"/>
      <c r="POI161" s="860"/>
      <c r="POJ161" s="860"/>
      <c r="POK161" s="860"/>
      <c r="POL161" s="860"/>
      <c r="POM161" s="860"/>
      <c r="PON161" s="860"/>
      <c r="POO161" s="860"/>
      <c r="POP161" s="860"/>
      <c r="POQ161" s="860"/>
      <c r="POR161" s="860"/>
      <c r="POS161" s="860"/>
      <c r="POT161" s="860"/>
      <c r="POU161" s="860"/>
      <c r="POV161" s="860"/>
      <c r="POW161" s="860"/>
      <c r="POX161" s="860"/>
      <c r="POY161" s="860"/>
      <c r="POZ161" s="860"/>
      <c r="PPA161" s="860"/>
      <c r="PPB161" s="860"/>
      <c r="PPC161" s="860"/>
      <c r="PPD161" s="860"/>
      <c r="PPE161" s="860"/>
      <c r="PPF161" s="860"/>
      <c r="PPG161" s="860"/>
      <c r="PPH161" s="860"/>
      <c r="PPI161" s="860"/>
      <c r="PPJ161" s="860"/>
      <c r="PPK161" s="860"/>
      <c r="PPL161" s="860"/>
      <c r="PPM161" s="860"/>
      <c r="PPN161" s="860"/>
      <c r="PPO161" s="860"/>
      <c r="PPP161" s="860"/>
      <c r="PPQ161" s="860"/>
      <c r="PPR161" s="860"/>
      <c r="PPS161" s="860"/>
      <c r="PPT161" s="860"/>
      <c r="PPU161" s="860"/>
      <c r="PPV161" s="860"/>
      <c r="PPW161" s="860"/>
      <c r="PPX161" s="860"/>
      <c r="PPY161" s="860"/>
      <c r="PPZ161" s="860"/>
      <c r="PQA161" s="860"/>
      <c r="PQB161" s="860"/>
      <c r="PQC161" s="860"/>
      <c r="PQD161" s="860"/>
      <c r="PQE161" s="860"/>
      <c r="PQF161" s="860"/>
      <c r="PQG161" s="860"/>
      <c r="PQH161" s="860"/>
      <c r="PQI161" s="860"/>
      <c r="PQJ161" s="860"/>
      <c r="PQK161" s="860"/>
      <c r="PQL161" s="860"/>
      <c r="PQM161" s="860"/>
      <c r="PQN161" s="860"/>
      <c r="PQO161" s="860"/>
      <c r="PQP161" s="860"/>
      <c r="PQQ161" s="860"/>
      <c r="PQR161" s="860"/>
      <c r="PQS161" s="860"/>
      <c r="PQT161" s="860"/>
      <c r="PQU161" s="860"/>
      <c r="PQV161" s="860"/>
      <c r="PQW161" s="860"/>
      <c r="PQX161" s="860"/>
      <c r="PQY161" s="860"/>
      <c r="PQZ161" s="860"/>
      <c r="PRA161" s="860"/>
      <c r="PRB161" s="860"/>
      <c r="PRC161" s="860"/>
      <c r="PRD161" s="860"/>
      <c r="PRE161" s="860"/>
      <c r="PRF161" s="860"/>
      <c r="PRG161" s="860"/>
      <c r="PRH161" s="860"/>
      <c r="PRI161" s="860"/>
      <c r="PRJ161" s="860"/>
      <c r="PRK161" s="860"/>
      <c r="PRL161" s="860"/>
      <c r="PRM161" s="860"/>
      <c r="PRN161" s="860"/>
      <c r="PRO161" s="860"/>
      <c r="PRP161" s="860"/>
      <c r="PRQ161" s="860"/>
      <c r="PRR161" s="860"/>
      <c r="PRS161" s="860"/>
      <c r="PRT161" s="860"/>
      <c r="PRU161" s="860"/>
      <c r="PRV161" s="860"/>
      <c r="PRW161" s="860"/>
      <c r="PRX161" s="860"/>
      <c r="PRY161" s="860"/>
      <c r="PRZ161" s="860"/>
      <c r="PSA161" s="860"/>
      <c r="PSB161" s="860"/>
      <c r="PSC161" s="860"/>
      <c r="PSD161" s="860"/>
      <c r="PSE161" s="860"/>
      <c r="PSF161" s="860"/>
      <c r="PSG161" s="860"/>
      <c r="PSH161" s="860"/>
      <c r="PSI161" s="860"/>
      <c r="PSJ161" s="860"/>
      <c r="PSK161" s="860"/>
      <c r="PSL161" s="860"/>
      <c r="PSM161" s="860"/>
      <c r="PSN161" s="860"/>
      <c r="PSO161" s="860"/>
      <c r="PSP161" s="860"/>
      <c r="PSQ161" s="860"/>
      <c r="PSR161" s="860"/>
      <c r="PSS161" s="860"/>
      <c r="PST161" s="860"/>
      <c r="PSU161" s="860"/>
      <c r="PSV161" s="860"/>
      <c r="PSW161" s="860"/>
      <c r="PSX161" s="860"/>
      <c r="PSY161" s="860"/>
      <c r="PSZ161" s="860"/>
      <c r="PTA161" s="860"/>
      <c r="PTB161" s="860"/>
      <c r="PTC161" s="860"/>
      <c r="PTD161" s="860"/>
      <c r="PTE161" s="860"/>
      <c r="PTF161" s="860"/>
      <c r="PTG161" s="860"/>
      <c r="PTH161" s="860"/>
      <c r="PTI161" s="860"/>
      <c r="PTJ161" s="860"/>
      <c r="PTK161" s="860"/>
      <c r="PTL161" s="860"/>
      <c r="PTM161" s="860"/>
      <c r="PTN161" s="860"/>
      <c r="PTO161" s="860"/>
      <c r="PTP161" s="860"/>
      <c r="PTQ161" s="860"/>
      <c r="PTR161" s="860"/>
      <c r="PTS161" s="860"/>
      <c r="PTT161" s="860"/>
      <c r="PTU161" s="860"/>
      <c r="PTV161" s="860"/>
      <c r="PTW161" s="860"/>
      <c r="PTX161" s="860"/>
      <c r="PTY161" s="860"/>
      <c r="PTZ161" s="860"/>
      <c r="PUA161" s="860"/>
      <c r="PUB161" s="860"/>
      <c r="PUC161" s="860"/>
      <c r="PUD161" s="860"/>
      <c r="PUE161" s="860"/>
      <c r="PUF161" s="860"/>
      <c r="PUG161" s="860"/>
      <c r="PUH161" s="860"/>
      <c r="PUI161" s="860"/>
      <c r="PUJ161" s="860"/>
      <c r="PUK161" s="860"/>
      <c r="PUL161" s="860"/>
      <c r="PUM161" s="860"/>
      <c r="PUN161" s="860"/>
      <c r="PUO161" s="860"/>
      <c r="PUP161" s="860"/>
      <c r="PUQ161" s="860"/>
      <c r="PUR161" s="860"/>
      <c r="PUS161" s="860"/>
      <c r="PUT161" s="860"/>
      <c r="PUU161" s="860"/>
      <c r="PUV161" s="860"/>
      <c r="PUW161" s="860"/>
      <c r="PUX161" s="860"/>
      <c r="PUY161" s="860"/>
      <c r="PUZ161" s="860"/>
      <c r="PVA161" s="860"/>
      <c r="PVB161" s="860"/>
      <c r="PVC161" s="860"/>
      <c r="PVD161" s="860"/>
      <c r="PVE161" s="860"/>
      <c r="PVF161" s="860"/>
      <c r="PVG161" s="860"/>
      <c r="PVH161" s="860"/>
      <c r="PVI161" s="860"/>
      <c r="PVJ161" s="860"/>
      <c r="PVK161" s="860"/>
      <c r="PVL161" s="860"/>
      <c r="PVM161" s="860"/>
      <c r="PVN161" s="860"/>
      <c r="PVO161" s="860"/>
      <c r="PVP161" s="860"/>
      <c r="PVQ161" s="860"/>
      <c r="PVR161" s="860"/>
      <c r="PVS161" s="860"/>
      <c r="PVT161" s="860"/>
      <c r="PVU161" s="860"/>
      <c r="PVV161" s="860"/>
      <c r="PVW161" s="860"/>
      <c r="PVX161" s="860"/>
      <c r="PVY161" s="860"/>
      <c r="PVZ161" s="860"/>
      <c r="PWA161" s="860"/>
      <c r="PWB161" s="860"/>
      <c r="PWC161" s="860"/>
      <c r="PWD161" s="860"/>
      <c r="PWE161" s="860"/>
      <c r="PWF161" s="860"/>
      <c r="PWG161" s="860"/>
      <c r="PWH161" s="860"/>
      <c r="PWI161" s="860"/>
      <c r="PWJ161" s="860"/>
      <c r="PWK161" s="860"/>
      <c r="PWL161" s="860"/>
      <c r="PWM161" s="860"/>
      <c r="PWN161" s="860"/>
      <c r="PWO161" s="860"/>
      <c r="PWP161" s="860"/>
      <c r="PWQ161" s="860"/>
      <c r="PWR161" s="860"/>
      <c r="PWS161" s="860"/>
      <c r="PWT161" s="860"/>
      <c r="PWU161" s="860"/>
      <c r="PWV161" s="860"/>
      <c r="PWW161" s="860"/>
      <c r="PWX161" s="860"/>
      <c r="PWY161" s="860"/>
      <c r="PWZ161" s="860"/>
      <c r="PXA161" s="860"/>
      <c r="PXB161" s="860"/>
      <c r="PXC161" s="860"/>
      <c r="PXD161" s="860"/>
      <c r="PXE161" s="860"/>
      <c r="PXF161" s="860"/>
      <c r="PXG161" s="860"/>
      <c r="PXH161" s="860"/>
      <c r="PXI161" s="860"/>
      <c r="PXJ161" s="860"/>
      <c r="PXK161" s="860"/>
      <c r="PXL161" s="860"/>
      <c r="PXM161" s="860"/>
      <c r="PXN161" s="860"/>
      <c r="PXO161" s="860"/>
      <c r="PXP161" s="860"/>
      <c r="PXQ161" s="860"/>
      <c r="PXR161" s="860"/>
      <c r="PXS161" s="860"/>
      <c r="PXT161" s="860"/>
      <c r="PXU161" s="860"/>
      <c r="PXV161" s="860"/>
      <c r="PXW161" s="860"/>
      <c r="PXX161" s="860"/>
      <c r="PXY161" s="860"/>
      <c r="PXZ161" s="860"/>
      <c r="PYA161" s="860"/>
      <c r="PYB161" s="860"/>
      <c r="PYC161" s="860"/>
      <c r="PYD161" s="860"/>
      <c r="PYE161" s="860"/>
      <c r="PYF161" s="860"/>
      <c r="PYG161" s="860"/>
      <c r="PYH161" s="860"/>
      <c r="PYI161" s="860"/>
      <c r="PYJ161" s="860"/>
      <c r="PYK161" s="860"/>
      <c r="PYL161" s="860"/>
      <c r="PYM161" s="860"/>
      <c r="PYN161" s="860"/>
      <c r="PYO161" s="860"/>
      <c r="PYP161" s="860"/>
      <c r="PYQ161" s="860"/>
      <c r="PYR161" s="860"/>
      <c r="PYS161" s="860"/>
      <c r="PYT161" s="860"/>
      <c r="PYU161" s="860"/>
      <c r="PYV161" s="860"/>
      <c r="PYW161" s="860"/>
      <c r="PYX161" s="860"/>
      <c r="PYY161" s="860"/>
      <c r="PYZ161" s="860"/>
      <c r="PZA161" s="860"/>
      <c r="PZB161" s="860"/>
      <c r="PZC161" s="860"/>
      <c r="PZD161" s="860"/>
      <c r="PZE161" s="860"/>
      <c r="PZF161" s="860"/>
      <c r="PZG161" s="860"/>
      <c r="PZH161" s="860"/>
      <c r="PZI161" s="860"/>
      <c r="PZJ161" s="860"/>
      <c r="PZK161" s="860"/>
      <c r="PZL161" s="860"/>
      <c r="PZM161" s="860"/>
      <c r="PZN161" s="860"/>
      <c r="PZO161" s="860"/>
      <c r="PZP161" s="860"/>
      <c r="PZQ161" s="860"/>
      <c r="PZR161" s="860"/>
      <c r="PZS161" s="860"/>
      <c r="PZT161" s="860"/>
      <c r="PZU161" s="860"/>
      <c r="PZV161" s="860"/>
      <c r="PZW161" s="860"/>
      <c r="PZX161" s="860"/>
      <c r="PZY161" s="860"/>
      <c r="PZZ161" s="860"/>
      <c r="QAA161" s="860"/>
      <c r="QAB161" s="860"/>
      <c r="QAC161" s="860"/>
      <c r="QAD161" s="860"/>
      <c r="QAE161" s="860"/>
      <c r="QAF161" s="860"/>
      <c r="QAG161" s="860"/>
      <c r="QAH161" s="860"/>
      <c r="QAI161" s="860"/>
      <c r="QAJ161" s="860"/>
      <c r="QAK161" s="860"/>
      <c r="QAL161" s="860"/>
      <c r="QAM161" s="860"/>
      <c r="QAN161" s="860"/>
      <c r="QAO161" s="860"/>
      <c r="QAP161" s="860"/>
      <c r="QAQ161" s="860"/>
      <c r="QAR161" s="860"/>
      <c r="QAS161" s="860"/>
      <c r="QAT161" s="860"/>
      <c r="QAU161" s="860"/>
      <c r="QAV161" s="860"/>
      <c r="QAW161" s="860"/>
      <c r="QAX161" s="860"/>
      <c r="QAY161" s="860"/>
      <c r="QAZ161" s="860"/>
      <c r="QBA161" s="860"/>
      <c r="QBB161" s="860"/>
      <c r="QBC161" s="860"/>
      <c r="QBD161" s="860"/>
      <c r="QBE161" s="860"/>
      <c r="QBF161" s="860"/>
      <c r="QBG161" s="860"/>
      <c r="QBH161" s="860"/>
      <c r="QBI161" s="860"/>
      <c r="QBJ161" s="860"/>
      <c r="QBK161" s="860"/>
      <c r="QBL161" s="860"/>
      <c r="QBM161" s="860"/>
      <c r="QBN161" s="860"/>
      <c r="QBO161" s="860"/>
      <c r="QBP161" s="860"/>
      <c r="QBQ161" s="860"/>
      <c r="QBR161" s="860"/>
      <c r="QBS161" s="860"/>
      <c r="QBT161" s="860"/>
      <c r="QBU161" s="860"/>
      <c r="QBV161" s="860"/>
      <c r="QBW161" s="860"/>
      <c r="QBX161" s="860"/>
      <c r="QBY161" s="860"/>
      <c r="QBZ161" s="860"/>
      <c r="QCA161" s="860"/>
      <c r="QCB161" s="860"/>
      <c r="QCC161" s="860"/>
      <c r="QCD161" s="860"/>
      <c r="QCE161" s="860"/>
      <c r="QCF161" s="860"/>
      <c r="QCG161" s="860"/>
      <c r="QCH161" s="860"/>
      <c r="QCI161" s="860"/>
      <c r="QCJ161" s="860"/>
      <c r="QCK161" s="860"/>
      <c r="QCL161" s="860"/>
      <c r="QCM161" s="860"/>
      <c r="QCN161" s="860"/>
      <c r="QCO161" s="860"/>
      <c r="QCP161" s="860"/>
      <c r="QCQ161" s="860"/>
      <c r="QCR161" s="860"/>
      <c r="QCS161" s="860"/>
      <c r="QCT161" s="860"/>
      <c r="QCU161" s="860"/>
      <c r="QCV161" s="860"/>
      <c r="QCW161" s="860"/>
      <c r="QCX161" s="860"/>
      <c r="QCY161" s="860"/>
      <c r="QCZ161" s="860"/>
      <c r="QDA161" s="860"/>
      <c r="QDB161" s="860"/>
      <c r="QDC161" s="860"/>
      <c r="QDD161" s="860"/>
      <c r="QDE161" s="860"/>
      <c r="QDF161" s="860"/>
      <c r="QDG161" s="860"/>
      <c r="QDH161" s="860"/>
      <c r="QDI161" s="860"/>
      <c r="QDJ161" s="860"/>
      <c r="QDK161" s="860"/>
      <c r="QDL161" s="860"/>
      <c r="QDM161" s="860"/>
      <c r="QDN161" s="860"/>
      <c r="QDO161" s="860"/>
      <c r="QDP161" s="860"/>
      <c r="QDQ161" s="860"/>
      <c r="QDR161" s="860"/>
      <c r="QDS161" s="860"/>
      <c r="QDT161" s="860"/>
      <c r="QDU161" s="860"/>
      <c r="QDV161" s="860"/>
      <c r="QDW161" s="860"/>
      <c r="QDX161" s="860"/>
      <c r="QDY161" s="860"/>
      <c r="QDZ161" s="860"/>
      <c r="QEA161" s="860"/>
      <c r="QEB161" s="860"/>
      <c r="QEC161" s="860"/>
      <c r="QED161" s="860"/>
      <c r="QEE161" s="860"/>
      <c r="QEF161" s="860"/>
      <c r="QEG161" s="860"/>
      <c r="QEH161" s="860"/>
      <c r="QEI161" s="860"/>
      <c r="QEJ161" s="860"/>
      <c r="QEK161" s="860"/>
      <c r="QEL161" s="860"/>
      <c r="QEM161" s="860"/>
      <c r="QEN161" s="860"/>
      <c r="QEO161" s="860"/>
      <c r="QEP161" s="860"/>
      <c r="QEQ161" s="860"/>
      <c r="QER161" s="860"/>
      <c r="QES161" s="860"/>
      <c r="QET161" s="860"/>
      <c r="QEU161" s="860"/>
      <c r="QEV161" s="860"/>
      <c r="QEW161" s="860"/>
      <c r="QEX161" s="860"/>
      <c r="QEY161" s="860"/>
      <c r="QEZ161" s="860"/>
      <c r="QFA161" s="860"/>
      <c r="QFB161" s="860"/>
      <c r="QFC161" s="860"/>
      <c r="QFD161" s="860"/>
      <c r="QFE161" s="860"/>
      <c r="QFF161" s="860"/>
      <c r="QFG161" s="860"/>
      <c r="QFH161" s="860"/>
      <c r="QFI161" s="860"/>
      <c r="QFJ161" s="860"/>
      <c r="QFK161" s="860"/>
      <c r="QFL161" s="860"/>
      <c r="QFM161" s="860"/>
      <c r="QFN161" s="860"/>
      <c r="QFO161" s="860"/>
      <c r="QFP161" s="860"/>
      <c r="QFQ161" s="860"/>
      <c r="QFR161" s="860"/>
      <c r="QFS161" s="860"/>
      <c r="QFT161" s="860"/>
      <c r="QFU161" s="860"/>
      <c r="QFV161" s="860"/>
      <c r="QFW161" s="860"/>
      <c r="QFX161" s="860"/>
      <c r="QFY161" s="860"/>
      <c r="QFZ161" s="860"/>
      <c r="QGA161" s="860"/>
      <c r="QGB161" s="860"/>
      <c r="QGC161" s="860"/>
      <c r="QGD161" s="860"/>
      <c r="QGE161" s="860"/>
      <c r="QGF161" s="860"/>
      <c r="QGG161" s="860"/>
      <c r="QGH161" s="860"/>
      <c r="QGI161" s="860"/>
      <c r="QGJ161" s="860"/>
      <c r="QGK161" s="860"/>
      <c r="QGL161" s="860"/>
      <c r="QGM161" s="860"/>
      <c r="QGN161" s="860"/>
      <c r="QGO161" s="860"/>
      <c r="QGP161" s="860"/>
      <c r="QGQ161" s="860"/>
      <c r="QGR161" s="860"/>
      <c r="QGS161" s="860"/>
      <c r="QGT161" s="860"/>
      <c r="QGU161" s="860"/>
      <c r="QGV161" s="860"/>
      <c r="QGW161" s="860"/>
      <c r="QGX161" s="860"/>
      <c r="QGY161" s="860"/>
      <c r="QGZ161" s="860"/>
      <c r="QHA161" s="860"/>
      <c r="QHB161" s="860"/>
      <c r="QHC161" s="860"/>
      <c r="QHD161" s="860"/>
      <c r="QHE161" s="860"/>
      <c r="QHF161" s="860"/>
      <c r="QHG161" s="860"/>
      <c r="QHH161" s="860"/>
      <c r="QHI161" s="860"/>
      <c r="QHJ161" s="860"/>
      <c r="QHK161" s="860"/>
      <c r="QHL161" s="860"/>
      <c r="QHM161" s="860"/>
      <c r="QHN161" s="860"/>
      <c r="QHO161" s="860"/>
      <c r="QHP161" s="860"/>
      <c r="QHQ161" s="860"/>
      <c r="QHR161" s="860"/>
      <c r="QHS161" s="860"/>
      <c r="QHT161" s="860"/>
      <c r="QHU161" s="860"/>
      <c r="QHV161" s="860"/>
      <c r="QHW161" s="860"/>
      <c r="QHX161" s="860"/>
      <c r="QHY161" s="860"/>
      <c r="QHZ161" s="860"/>
      <c r="QIA161" s="860"/>
      <c r="QIB161" s="860"/>
      <c r="QIC161" s="860"/>
      <c r="QID161" s="860"/>
      <c r="QIE161" s="860"/>
      <c r="QIF161" s="860"/>
      <c r="QIG161" s="860"/>
      <c r="QIH161" s="860"/>
      <c r="QII161" s="860"/>
      <c r="QIJ161" s="860"/>
      <c r="QIK161" s="860"/>
      <c r="QIL161" s="860"/>
      <c r="QIM161" s="860"/>
      <c r="QIN161" s="860"/>
      <c r="QIO161" s="860"/>
      <c r="QIP161" s="860"/>
      <c r="QIQ161" s="860"/>
      <c r="QIR161" s="860"/>
      <c r="QIS161" s="860"/>
      <c r="QIT161" s="860"/>
      <c r="QIU161" s="860"/>
      <c r="QIV161" s="860"/>
      <c r="QIW161" s="860"/>
      <c r="QIX161" s="860"/>
      <c r="QIY161" s="860"/>
      <c r="QIZ161" s="860"/>
      <c r="QJA161" s="860"/>
      <c r="QJB161" s="860"/>
      <c r="QJC161" s="860"/>
      <c r="QJD161" s="860"/>
      <c r="QJE161" s="860"/>
      <c r="QJF161" s="860"/>
      <c r="QJG161" s="860"/>
      <c r="QJH161" s="860"/>
      <c r="QJI161" s="860"/>
      <c r="QJJ161" s="860"/>
      <c r="QJK161" s="860"/>
      <c r="QJL161" s="860"/>
      <c r="QJM161" s="860"/>
      <c r="QJN161" s="860"/>
      <c r="QJO161" s="860"/>
      <c r="QJP161" s="860"/>
      <c r="QJQ161" s="860"/>
      <c r="QJR161" s="860"/>
      <c r="QJS161" s="860"/>
      <c r="QJT161" s="860"/>
      <c r="QJU161" s="860"/>
      <c r="QJV161" s="860"/>
      <c r="QJW161" s="860"/>
      <c r="QJX161" s="860"/>
      <c r="QJY161" s="860"/>
      <c r="QJZ161" s="860"/>
      <c r="QKA161" s="860"/>
      <c r="QKB161" s="860"/>
      <c r="QKC161" s="860"/>
      <c r="QKD161" s="860"/>
      <c r="QKE161" s="860"/>
      <c r="QKF161" s="860"/>
      <c r="QKG161" s="860"/>
      <c r="QKH161" s="860"/>
      <c r="QKI161" s="860"/>
      <c r="QKJ161" s="860"/>
      <c r="QKK161" s="860"/>
      <c r="QKL161" s="860"/>
      <c r="QKM161" s="860"/>
      <c r="QKN161" s="860"/>
      <c r="QKO161" s="860"/>
      <c r="QKP161" s="860"/>
      <c r="QKQ161" s="860"/>
      <c r="QKR161" s="860"/>
      <c r="QKS161" s="860"/>
      <c r="QKT161" s="860"/>
      <c r="QKU161" s="860"/>
      <c r="QKV161" s="860"/>
      <c r="QKW161" s="860"/>
      <c r="QKX161" s="860"/>
      <c r="QKY161" s="860"/>
      <c r="QKZ161" s="860"/>
      <c r="QLA161" s="860"/>
      <c r="QLB161" s="860"/>
      <c r="QLC161" s="860"/>
      <c r="QLD161" s="860"/>
      <c r="QLE161" s="860"/>
      <c r="QLF161" s="860"/>
      <c r="QLG161" s="860"/>
      <c r="QLH161" s="860"/>
      <c r="QLI161" s="860"/>
      <c r="QLJ161" s="860"/>
      <c r="QLK161" s="860"/>
      <c r="QLL161" s="860"/>
      <c r="QLM161" s="860"/>
      <c r="QLN161" s="860"/>
      <c r="QLO161" s="860"/>
      <c r="QLP161" s="860"/>
      <c r="QLQ161" s="860"/>
      <c r="QLR161" s="860"/>
      <c r="QLS161" s="860"/>
      <c r="QLT161" s="860"/>
      <c r="QLU161" s="860"/>
      <c r="QLV161" s="860"/>
      <c r="QLW161" s="860"/>
      <c r="QLX161" s="860"/>
      <c r="QLY161" s="860"/>
      <c r="QLZ161" s="860"/>
      <c r="QMA161" s="860"/>
      <c r="QMB161" s="860"/>
      <c r="QMC161" s="860"/>
      <c r="QMD161" s="860"/>
      <c r="QME161" s="860"/>
      <c r="QMF161" s="860"/>
      <c r="QMG161" s="860"/>
      <c r="QMH161" s="860"/>
      <c r="QMI161" s="860"/>
      <c r="QMJ161" s="860"/>
      <c r="QMK161" s="860"/>
      <c r="QML161" s="860"/>
      <c r="QMM161" s="860"/>
      <c r="QMN161" s="860"/>
      <c r="QMO161" s="860"/>
      <c r="QMP161" s="860"/>
      <c r="QMQ161" s="860"/>
      <c r="QMR161" s="860"/>
      <c r="QMS161" s="860"/>
      <c r="QMT161" s="860"/>
      <c r="QMU161" s="860"/>
      <c r="QMV161" s="860"/>
      <c r="QMW161" s="860"/>
      <c r="QMX161" s="860"/>
      <c r="QMY161" s="860"/>
      <c r="QMZ161" s="860"/>
      <c r="QNA161" s="860"/>
      <c r="QNB161" s="860"/>
      <c r="QNC161" s="860"/>
      <c r="QND161" s="860"/>
      <c r="QNE161" s="860"/>
      <c r="QNF161" s="860"/>
      <c r="QNG161" s="860"/>
      <c r="QNH161" s="860"/>
      <c r="QNI161" s="860"/>
      <c r="QNJ161" s="860"/>
      <c r="QNK161" s="860"/>
      <c r="QNL161" s="860"/>
      <c r="QNM161" s="860"/>
      <c r="QNN161" s="860"/>
      <c r="QNO161" s="860"/>
      <c r="QNP161" s="860"/>
      <c r="QNQ161" s="860"/>
      <c r="QNR161" s="860"/>
      <c r="QNS161" s="860"/>
      <c r="QNT161" s="860"/>
      <c r="QNU161" s="860"/>
      <c r="QNV161" s="860"/>
      <c r="QNW161" s="860"/>
      <c r="QNX161" s="860"/>
      <c r="QNY161" s="860"/>
      <c r="QNZ161" s="860"/>
      <c r="QOA161" s="860"/>
      <c r="QOB161" s="860"/>
      <c r="QOC161" s="860"/>
      <c r="QOD161" s="860"/>
      <c r="QOE161" s="860"/>
      <c r="QOF161" s="860"/>
      <c r="QOG161" s="860"/>
      <c r="QOH161" s="860"/>
      <c r="QOI161" s="860"/>
      <c r="QOJ161" s="860"/>
      <c r="QOK161" s="860"/>
      <c r="QOL161" s="860"/>
      <c r="QOM161" s="860"/>
      <c r="QON161" s="860"/>
      <c r="QOO161" s="860"/>
      <c r="QOP161" s="860"/>
      <c r="QOQ161" s="860"/>
      <c r="QOR161" s="860"/>
      <c r="QOS161" s="860"/>
      <c r="QOT161" s="860"/>
      <c r="QOU161" s="860"/>
      <c r="QOV161" s="860"/>
      <c r="QOW161" s="860"/>
      <c r="QOX161" s="860"/>
      <c r="QOY161" s="860"/>
      <c r="QOZ161" s="860"/>
      <c r="QPA161" s="860"/>
      <c r="QPB161" s="860"/>
      <c r="QPC161" s="860"/>
      <c r="QPD161" s="860"/>
      <c r="QPE161" s="860"/>
      <c r="QPF161" s="860"/>
      <c r="QPG161" s="860"/>
      <c r="QPH161" s="860"/>
      <c r="QPI161" s="860"/>
      <c r="QPJ161" s="860"/>
      <c r="QPK161" s="860"/>
      <c r="QPL161" s="860"/>
      <c r="QPM161" s="860"/>
      <c r="QPN161" s="860"/>
      <c r="QPO161" s="860"/>
      <c r="QPP161" s="860"/>
      <c r="QPQ161" s="860"/>
      <c r="QPR161" s="860"/>
      <c r="QPS161" s="860"/>
      <c r="QPT161" s="860"/>
      <c r="QPU161" s="860"/>
      <c r="QPV161" s="860"/>
      <c r="QPW161" s="860"/>
      <c r="QPX161" s="860"/>
      <c r="QPY161" s="860"/>
      <c r="QPZ161" s="860"/>
      <c r="QQA161" s="860"/>
      <c r="QQB161" s="860"/>
      <c r="QQC161" s="860"/>
      <c r="QQD161" s="860"/>
      <c r="QQE161" s="860"/>
      <c r="QQF161" s="860"/>
      <c r="QQG161" s="860"/>
      <c r="QQH161" s="860"/>
      <c r="QQI161" s="860"/>
      <c r="QQJ161" s="860"/>
      <c r="QQK161" s="860"/>
      <c r="QQL161" s="860"/>
      <c r="QQM161" s="860"/>
      <c r="QQN161" s="860"/>
      <c r="QQO161" s="860"/>
      <c r="QQP161" s="860"/>
      <c r="QQQ161" s="860"/>
      <c r="QQR161" s="860"/>
      <c r="QQS161" s="860"/>
      <c r="QQT161" s="860"/>
      <c r="QQU161" s="860"/>
      <c r="QQV161" s="860"/>
      <c r="QQW161" s="860"/>
      <c r="QQX161" s="860"/>
      <c r="QQY161" s="860"/>
      <c r="QQZ161" s="860"/>
      <c r="QRA161" s="860"/>
      <c r="QRB161" s="860"/>
      <c r="QRC161" s="860"/>
      <c r="QRD161" s="860"/>
      <c r="QRE161" s="860"/>
      <c r="QRF161" s="860"/>
      <c r="QRG161" s="860"/>
      <c r="QRH161" s="860"/>
      <c r="QRI161" s="860"/>
      <c r="QRJ161" s="860"/>
      <c r="QRK161" s="860"/>
      <c r="QRL161" s="860"/>
      <c r="QRM161" s="860"/>
      <c r="QRN161" s="860"/>
      <c r="QRO161" s="860"/>
      <c r="QRP161" s="860"/>
      <c r="QRQ161" s="860"/>
      <c r="QRR161" s="860"/>
      <c r="QRS161" s="860"/>
      <c r="QRT161" s="860"/>
      <c r="QRU161" s="860"/>
      <c r="QRV161" s="860"/>
      <c r="QRW161" s="860"/>
      <c r="QRX161" s="860"/>
      <c r="QRY161" s="860"/>
      <c r="QRZ161" s="860"/>
      <c r="QSA161" s="860"/>
      <c r="QSB161" s="860"/>
      <c r="QSC161" s="860"/>
      <c r="QSD161" s="860"/>
      <c r="QSE161" s="860"/>
      <c r="QSF161" s="860"/>
      <c r="QSG161" s="860"/>
      <c r="QSH161" s="860"/>
      <c r="QSI161" s="860"/>
      <c r="QSJ161" s="860"/>
      <c r="QSK161" s="860"/>
      <c r="QSL161" s="860"/>
      <c r="QSM161" s="860"/>
      <c r="QSN161" s="860"/>
      <c r="QSO161" s="860"/>
      <c r="QSP161" s="860"/>
      <c r="QSQ161" s="860"/>
      <c r="QSR161" s="860"/>
      <c r="QSS161" s="860"/>
      <c r="QST161" s="860"/>
      <c r="QSU161" s="860"/>
      <c r="QSV161" s="860"/>
      <c r="QSW161" s="860"/>
      <c r="QSX161" s="860"/>
      <c r="QSY161" s="860"/>
      <c r="QSZ161" s="860"/>
      <c r="QTA161" s="860"/>
      <c r="QTB161" s="860"/>
      <c r="QTC161" s="860"/>
      <c r="QTD161" s="860"/>
      <c r="QTE161" s="860"/>
      <c r="QTF161" s="860"/>
      <c r="QTG161" s="860"/>
      <c r="QTH161" s="860"/>
      <c r="QTI161" s="860"/>
      <c r="QTJ161" s="860"/>
      <c r="QTK161" s="860"/>
      <c r="QTL161" s="860"/>
      <c r="QTM161" s="860"/>
      <c r="QTN161" s="860"/>
      <c r="QTO161" s="860"/>
      <c r="QTP161" s="860"/>
      <c r="QTQ161" s="860"/>
      <c r="QTR161" s="860"/>
      <c r="QTS161" s="860"/>
      <c r="QTT161" s="860"/>
      <c r="QTU161" s="860"/>
      <c r="QTV161" s="860"/>
      <c r="QTW161" s="860"/>
      <c r="QTX161" s="860"/>
      <c r="QTY161" s="860"/>
      <c r="QTZ161" s="860"/>
      <c r="QUA161" s="860"/>
      <c r="QUB161" s="860"/>
      <c r="QUC161" s="860"/>
      <c r="QUD161" s="860"/>
      <c r="QUE161" s="860"/>
      <c r="QUF161" s="860"/>
      <c r="QUG161" s="860"/>
      <c r="QUH161" s="860"/>
      <c r="QUI161" s="860"/>
      <c r="QUJ161" s="860"/>
      <c r="QUK161" s="860"/>
      <c r="QUL161" s="860"/>
      <c r="QUM161" s="860"/>
      <c r="QUN161" s="860"/>
      <c r="QUO161" s="860"/>
      <c r="QUP161" s="860"/>
      <c r="QUQ161" s="860"/>
      <c r="QUR161" s="860"/>
      <c r="QUS161" s="860"/>
      <c r="QUT161" s="860"/>
      <c r="QUU161" s="860"/>
      <c r="QUV161" s="860"/>
      <c r="QUW161" s="860"/>
      <c r="QUX161" s="860"/>
      <c r="QUY161" s="860"/>
      <c r="QUZ161" s="860"/>
      <c r="QVA161" s="860"/>
      <c r="QVB161" s="860"/>
      <c r="QVC161" s="860"/>
      <c r="QVD161" s="860"/>
      <c r="QVE161" s="860"/>
      <c r="QVF161" s="860"/>
      <c r="QVG161" s="860"/>
      <c r="QVH161" s="860"/>
      <c r="QVI161" s="860"/>
      <c r="QVJ161" s="860"/>
      <c r="QVK161" s="860"/>
      <c r="QVL161" s="860"/>
      <c r="QVM161" s="860"/>
      <c r="QVN161" s="860"/>
      <c r="QVO161" s="860"/>
      <c r="QVP161" s="860"/>
      <c r="QVQ161" s="860"/>
      <c r="QVR161" s="860"/>
      <c r="QVS161" s="860"/>
      <c r="QVT161" s="860"/>
      <c r="QVU161" s="860"/>
      <c r="QVV161" s="860"/>
      <c r="QVW161" s="860"/>
      <c r="QVX161" s="860"/>
      <c r="QVY161" s="860"/>
      <c r="QVZ161" s="860"/>
      <c r="QWA161" s="860"/>
      <c r="QWB161" s="860"/>
      <c r="QWC161" s="860"/>
      <c r="QWD161" s="860"/>
      <c r="QWE161" s="860"/>
      <c r="QWF161" s="860"/>
      <c r="QWG161" s="860"/>
      <c r="QWH161" s="860"/>
      <c r="QWI161" s="860"/>
      <c r="QWJ161" s="860"/>
      <c r="QWK161" s="860"/>
      <c r="QWL161" s="860"/>
      <c r="QWM161" s="860"/>
      <c r="QWN161" s="860"/>
      <c r="QWO161" s="860"/>
      <c r="QWP161" s="860"/>
      <c r="QWQ161" s="860"/>
      <c r="QWR161" s="860"/>
      <c r="QWS161" s="860"/>
      <c r="QWT161" s="860"/>
      <c r="QWU161" s="860"/>
      <c r="QWV161" s="860"/>
      <c r="QWW161" s="860"/>
      <c r="QWX161" s="860"/>
      <c r="QWY161" s="860"/>
      <c r="QWZ161" s="860"/>
      <c r="QXA161" s="860"/>
      <c r="QXB161" s="860"/>
      <c r="QXC161" s="860"/>
      <c r="QXD161" s="860"/>
      <c r="QXE161" s="860"/>
      <c r="QXF161" s="860"/>
      <c r="QXG161" s="860"/>
      <c r="QXH161" s="860"/>
      <c r="QXI161" s="860"/>
      <c r="QXJ161" s="860"/>
      <c r="QXK161" s="860"/>
      <c r="QXL161" s="860"/>
      <c r="QXM161" s="860"/>
      <c r="QXN161" s="860"/>
      <c r="QXO161" s="860"/>
      <c r="QXP161" s="860"/>
      <c r="QXQ161" s="860"/>
      <c r="QXR161" s="860"/>
      <c r="QXS161" s="860"/>
      <c r="QXT161" s="860"/>
      <c r="QXU161" s="860"/>
      <c r="QXV161" s="860"/>
      <c r="QXW161" s="860"/>
      <c r="QXX161" s="860"/>
      <c r="QXY161" s="860"/>
      <c r="QXZ161" s="860"/>
      <c r="QYA161" s="860"/>
      <c r="QYB161" s="860"/>
      <c r="QYC161" s="860"/>
      <c r="QYD161" s="860"/>
      <c r="QYE161" s="860"/>
      <c r="QYF161" s="860"/>
      <c r="QYG161" s="860"/>
      <c r="QYH161" s="860"/>
      <c r="QYI161" s="860"/>
      <c r="QYJ161" s="860"/>
      <c r="QYK161" s="860"/>
      <c r="QYL161" s="860"/>
      <c r="QYM161" s="860"/>
      <c r="QYN161" s="860"/>
      <c r="QYO161" s="860"/>
      <c r="QYP161" s="860"/>
      <c r="QYQ161" s="860"/>
      <c r="QYR161" s="860"/>
      <c r="QYS161" s="860"/>
      <c r="QYT161" s="860"/>
      <c r="QYU161" s="860"/>
      <c r="QYV161" s="860"/>
      <c r="QYW161" s="860"/>
      <c r="QYX161" s="860"/>
      <c r="QYY161" s="860"/>
      <c r="QYZ161" s="860"/>
      <c r="QZA161" s="860"/>
      <c r="QZB161" s="860"/>
      <c r="QZC161" s="860"/>
      <c r="QZD161" s="860"/>
      <c r="QZE161" s="860"/>
      <c r="QZF161" s="860"/>
      <c r="QZG161" s="860"/>
      <c r="QZH161" s="860"/>
      <c r="QZI161" s="860"/>
      <c r="QZJ161" s="860"/>
      <c r="QZK161" s="860"/>
      <c r="QZL161" s="860"/>
      <c r="QZM161" s="860"/>
      <c r="QZN161" s="860"/>
      <c r="QZO161" s="860"/>
      <c r="QZP161" s="860"/>
      <c r="QZQ161" s="860"/>
      <c r="QZR161" s="860"/>
      <c r="QZS161" s="860"/>
      <c r="QZT161" s="860"/>
      <c r="QZU161" s="860"/>
      <c r="QZV161" s="860"/>
      <c r="QZW161" s="860"/>
      <c r="QZX161" s="860"/>
      <c r="QZY161" s="860"/>
      <c r="QZZ161" s="860"/>
      <c r="RAA161" s="860"/>
      <c r="RAB161" s="860"/>
      <c r="RAC161" s="860"/>
      <c r="RAD161" s="860"/>
      <c r="RAE161" s="860"/>
      <c r="RAF161" s="860"/>
      <c r="RAG161" s="860"/>
      <c r="RAH161" s="860"/>
      <c r="RAI161" s="860"/>
      <c r="RAJ161" s="860"/>
      <c r="RAK161" s="860"/>
      <c r="RAL161" s="860"/>
      <c r="RAM161" s="860"/>
      <c r="RAN161" s="860"/>
      <c r="RAO161" s="860"/>
      <c r="RAP161" s="860"/>
      <c r="RAQ161" s="860"/>
      <c r="RAR161" s="860"/>
      <c r="RAS161" s="860"/>
      <c r="RAT161" s="860"/>
      <c r="RAU161" s="860"/>
      <c r="RAV161" s="860"/>
      <c r="RAW161" s="860"/>
      <c r="RAX161" s="860"/>
      <c r="RAY161" s="860"/>
      <c r="RAZ161" s="860"/>
      <c r="RBA161" s="860"/>
      <c r="RBB161" s="860"/>
      <c r="RBC161" s="860"/>
      <c r="RBD161" s="860"/>
      <c r="RBE161" s="860"/>
      <c r="RBF161" s="860"/>
      <c r="RBG161" s="860"/>
      <c r="RBH161" s="860"/>
      <c r="RBI161" s="860"/>
      <c r="RBJ161" s="860"/>
      <c r="RBK161" s="860"/>
      <c r="RBL161" s="860"/>
      <c r="RBM161" s="860"/>
      <c r="RBN161" s="860"/>
      <c r="RBO161" s="860"/>
      <c r="RBP161" s="860"/>
      <c r="RBQ161" s="860"/>
      <c r="RBR161" s="860"/>
      <c r="RBS161" s="860"/>
      <c r="RBT161" s="860"/>
      <c r="RBU161" s="860"/>
      <c r="RBV161" s="860"/>
      <c r="RBW161" s="860"/>
      <c r="RBX161" s="860"/>
      <c r="RBY161" s="860"/>
      <c r="RBZ161" s="860"/>
      <c r="RCA161" s="860"/>
      <c r="RCB161" s="860"/>
      <c r="RCC161" s="860"/>
      <c r="RCD161" s="860"/>
      <c r="RCE161" s="860"/>
      <c r="RCF161" s="860"/>
      <c r="RCG161" s="860"/>
      <c r="RCH161" s="860"/>
      <c r="RCI161" s="860"/>
      <c r="RCJ161" s="860"/>
      <c r="RCK161" s="860"/>
      <c r="RCL161" s="860"/>
      <c r="RCM161" s="860"/>
      <c r="RCN161" s="860"/>
      <c r="RCO161" s="860"/>
      <c r="RCP161" s="860"/>
      <c r="RCQ161" s="860"/>
      <c r="RCR161" s="860"/>
      <c r="RCS161" s="860"/>
      <c r="RCT161" s="860"/>
      <c r="RCU161" s="860"/>
      <c r="RCV161" s="860"/>
      <c r="RCW161" s="860"/>
      <c r="RCX161" s="860"/>
      <c r="RCY161" s="860"/>
      <c r="RCZ161" s="860"/>
      <c r="RDA161" s="860"/>
      <c r="RDB161" s="860"/>
      <c r="RDC161" s="860"/>
      <c r="RDD161" s="860"/>
      <c r="RDE161" s="860"/>
      <c r="RDF161" s="860"/>
      <c r="RDG161" s="860"/>
      <c r="RDH161" s="860"/>
      <c r="RDI161" s="860"/>
      <c r="RDJ161" s="860"/>
      <c r="RDK161" s="860"/>
      <c r="RDL161" s="860"/>
      <c r="RDM161" s="860"/>
      <c r="RDN161" s="860"/>
      <c r="RDO161" s="860"/>
      <c r="RDP161" s="860"/>
      <c r="RDQ161" s="860"/>
      <c r="RDR161" s="860"/>
      <c r="RDS161" s="860"/>
      <c r="RDT161" s="860"/>
      <c r="RDU161" s="860"/>
      <c r="RDV161" s="860"/>
      <c r="RDW161" s="860"/>
      <c r="RDX161" s="860"/>
      <c r="RDY161" s="860"/>
      <c r="RDZ161" s="860"/>
      <c r="REA161" s="860"/>
      <c r="REB161" s="860"/>
      <c r="REC161" s="860"/>
      <c r="RED161" s="860"/>
      <c r="REE161" s="860"/>
      <c r="REF161" s="860"/>
      <c r="REG161" s="860"/>
      <c r="REH161" s="860"/>
      <c r="REI161" s="860"/>
      <c r="REJ161" s="860"/>
      <c r="REK161" s="860"/>
      <c r="REL161" s="860"/>
      <c r="REM161" s="860"/>
      <c r="REN161" s="860"/>
      <c r="REO161" s="860"/>
      <c r="REP161" s="860"/>
      <c r="REQ161" s="860"/>
      <c r="RER161" s="860"/>
      <c r="RES161" s="860"/>
      <c r="RET161" s="860"/>
      <c r="REU161" s="860"/>
      <c r="REV161" s="860"/>
      <c r="REW161" s="860"/>
      <c r="REX161" s="860"/>
      <c r="REY161" s="860"/>
      <c r="REZ161" s="860"/>
      <c r="RFA161" s="860"/>
      <c r="RFB161" s="860"/>
      <c r="RFC161" s="860"/>
      <c r="RFD161" s="860"/>
      <c r="RFE161" s="860"/>
      <c r="RFF161" s="860"/>
      <c r="RFG161" s="860"/>
      <c r="RFH161" s="860"/>
      <c r="RFI161" s="860"/>
      <c r="RFJ161" s="860"/>
      <c r="RFK161" s="860"/>
      <c r="RFL161" s="860"/>
      <c r="RFM161" s="860"/>
      <c r="RFN161" s="860"/>
      <c r="RFO161" s="860"/>
      <c r="RFP161" s="860"/>
      <c r="RFQ161" s="860"/>
      <c r="RFR161" s="860"/>
      <c r="RFS161" s="860"/>
      <c r="RFT161" s="860"/>
      <c r="RFU161" s="860"/>
      <c r="RFV161" s="860"/>
      <c r="RFW161" s="860"/>
      <c r="RFX161" s="860"/>
      <c r="RFY161" s="860"/>
      <c r="RFZ161" s="860"/>
      <c r="RGA161" s="860"/>
      <c r="RGB161" s="860"/>
      <c r="RGC161" s="860"/>
      <c r="RGD161" s="860"/>
      <c r="RGE161" s="860"/>
      <c r="RGF161" s="860"/>
      <c r="RGG161" s="860"/>
      <c r="RGH161" s="860"/>
      <c r="RGI161" s="860"/>
      <c r="RGJ161" s="860"/>
      <c r="RGK161" s="860"/>
      <c r="RGL161" s="860"/>
      <c r="RGM161" s="860"/>
      <c r="RGN161" s="860"/>
      <c r="RGO161" s="860"/>
      <c r="RGP161" s="860"/>
      <c r="RGQ161" s="860"/>
      <c r="RGR161" s="860"/>
      <c r="RGS161" s="860"/>
      <c r="RGT161" s="860"/>
      <c r="RGU161" s="860"/>
      <c r="RGV161" s="860"/>
      <c r="RGW161" s="860"/>
      <c r="RGX161" s="860"/>
      <c r="RGY161" s="860"/>
      <c r="RGZ161" s="860"/>
      <c r="RHA161" s="860"/>
      <c r="RHB161" s="860"/>
      <c r="RHC161" s="860"/>
      <c r="RHD161" s="860"/>
      <c r="RHE161" s="860"/>
      <c r="RHF161" s="860"/>
      <c r="RHG161" s="860"/>
      <c r="RHH161" s="860"/>
      <c r="RHI161" s="860"/>
      <c r="RHJ161" s="860"/>
      <c r="RHK161" s="860"/>
      <c r="RHL161" s="860"/>
      <c r="RHM161" s="860"/>
      <c r="RHN161" s="860"/>
      <c r="RHO161" s="860"/>
      <c r="RHP161" s="860"/>
      <c r="RHQ161" s="860"/>
      <c r="RHR161" s="860"/>
      <c r="RHS161" s="860"/>
      <c r="RHT161" s="860"/>
      <c r="RHU161" s="860"/>
      <c r="RHV161" s="860"/>
      <c r="RHW161" s="860"/>
      <c r="RHX161" s="860"/>
      <c r="RHY161" s="860"/>
      <c r="RHZ161" s="860"/>
      <c r="RIA161" s="860"/>
      <c r="RIB161" s="860"/>
      <c r="RIC161" s="860"/>
      <c r="RID161" s="860"/>
      <c r="RIE161" s="860"/>
      <c r="RIF161" s="860"/>
      <c r="RIG161" s="860"/>
      <c r="RIH161" s="860"/>
      <c r="RII161" s="860"/>
      <c r="RIJ161" s="860"/>
      <c r="RIK161" s="860"/>
      <c r="RIL161" s="860"/>
      <c r="RIM161" s="860"/>
      <c r="RIN161" s="860"/>
      <c r="RIO161" s="860"/>
      <c r="RIP161" s="860"/>
      <c r="RIQ161" s="860"/>
      <c r="RIR161" s="860"/>
      <c r="RIS161" s="860"/>
      <c r="RIT161" s="860"/>
      <c r="RIU161" s="860"/>
      <c r="RIV161" s="860"/>
      <c r="RIW161" s="860"/>
      <c r="RIX161" s="860"/>
      <c r="RIY161" s="860"/>
      <c r="RIZ161" s="860"/>
      <c r="RJA161" s="860"/>
      <c r="RJB161" s="860"/>
      <c r="RJC161" s="860"/>
      <c r="RJD161" s="860"/>
      <c r="RJE161" s="860"/>
      <c r="RJF161" s="860"/>
      <c r="RJG161" s="860"/>
      <c r="RJH161" s="860"/>
      <c r="RJI161" s="860"/>
      <c r="RJJ161" s="860"/>
      <c r="RJK161" s="860"/>
      <c r="RJL161" s="860"/>
      <c r="RJM161" s="860"/>
      <c r="RJN161" s="860"/>
      <c r="RJO161" s="860"/>
      <c r="RJP161" s="860"/>
      <c r="RJQ161" s="860"/>
      <c r="RJR161" s="860"/>
      <c r="RJS161" s="860"/>
      <c r="RJT161" s="860"/>
      <c r="RJU161" s="860"/>
      <c r="RJV161" s="860"/>
      <c r="RJW161" s="860"/>
      <c r="RJX161" s="860"/>
      <c r="RJY161" s="860"/>
      <c r="RJZ161" s="860"/>
      <c r="RKA161" s="860"/>
      <c r="RKB161" s="860"/>
      <c r="RKC161" s="860"/>
      <c r="RKD161" s="860"/>
      <c r="RKE161" s="860"/>
      <c r="RKF161" s="860"/>
      <c r="RKG161" s="860"/>
      <c r="RKH161" s="860"/>
      <c r="RKI161" s="860"/>
      <c r="RKJ161" s="860"/>
      <c r="RKK161" s="860"/>
      <c r="RKL161" s="860"/>
      <c r="RKM161" s="860"/>
      <c r="RKN161" s="860"/>
      <c r="RKO161" s="860"/>
      <c r="RKP161" s="860"/>
      <c r="RKQ161" s="860"/>
      <c r="RKR161" s="860"/>
      <c r="RKS161" s="860"/>
      <c r="RKT161" s="860"/>
      <c r="RKU161" s="860"/>
      <c r="RKV161" s="860"/>
      <c r="RKW161" s="860"/>
      <c r="RKX161" s="860"/>
      <c r="RKY161" s="860"/>
      <c r="RKZ161" s="860"/>
      <c r="RLA161" s="860"/>
      <c r="RLB161" s="860"/>
      <c r="RLC161" s="860"/>
      <c r="RLD161" s="860"/>
      <c r="RLE161" s="860"/>
      <c r="RLF161" s="860"/>
      <c r="RLG161" s="860"/>
      <c r="RLH161" s="860"/>
      <c r="RLI161" s="860"/>
      <c r="RLJ161" s="860"/>
      <c r="RLK161" s="860"/>
      <c r="RLL161" s="860"/>
      <c r="RLM161" s="860"/>
      <c r="RLN161" s="860"/>
      <c r="RLO161" s="860"/>
      <c r="RLP161" s="860"/>
      <c r="RLQ161" s="860"/>
      <c r="RLR161" s="860"/>
      <c r="RLS161" s="860"/>
      <c r="RLT161" s="860"/>
      <c r="RLU161" s="860"/>
      <c r="RLV161" s="860"/>
      <c r="RLW161" s="860"/>
      <c r="RLX161" s="860"/>
      <c r="RLY161" s="860"/>
      <c r="RLZ161" s="860"/>
      <c r="RMA161" s="860"/>
      <c r="RMB161" s="860"/>
      <c r="RMC161" s="860"/>
      <c r="RMD161" s="860"/>
      <c r="RME161" s="860"/>
      <c r="RMF161" s="860"/>
      <c r="RMG161" s="860"/>
      <c r="RMH161" s="860"/>
      <c r="RMI161" s="860"/>
      <c r="RMJ161" s="860"/>
      <c r="RMK161" s="860"/>
      <c r="RML161" s="860"/>
      <c r="RMM161" s="860"/>
      <c r="RMN161" s="860"/>
      <c r="RMO161" s="860"/>
      <c r="RMP161" s="860"/>
      <c r="RMQ161" s="860"/>
      <c r="RMR161" s="860"/>
      <c r="RMS161" s="860"/>
      <c r="RMT161" s="860"/>
      <c r="RMU161" s="860"/>
      <c r="RMV161" s="860"/>
      <c r="RMW161" s="860"/>
      <c r="RMX161" s="860"/>
      <c r="RMY161" s="860"/>
      <c r="RMZ161" s="860"/>
      <c r="RNA161" s="860"/>
      <c r="RNB161" s="860"/>
      <c r="RNC161" s="860"/>
      <c r="RND161" s="860"/>
      <c r="RNE161" s="860"/>
      <c r="RNF161" s="860"/>
      <c r="RNG161" s="860"/>
      <c r="RNH161" s="860"/>
      <c r="RNI161" s="860"/>
      <c r="RNJ161" s="860"/>
      <c r="RNK161" s="860"/>
      <c r="RNL161" s="860"/>
      <c r="RNM161" s="860"/>
      <c r="RNN161" s="860"/>
      <c r="RNO161" s="860"/>
      <c r="RNP161" s="860"/>
      <c r="RNQ161" s="860"/>
      <c r="RNR161" s="860"/>
      <c r="RNS161" s="860"/>
      <c r="RNT161" s="860"/>
      <c r="RNU161" s="860"/>
      <c r="RNV161" s="860"/>
      <c r="RNW161" s="860"/>
      <c r="RNX161" s="860"/>
      <c r="RNY161" s="860"/>
      <c r="RNZ161" s="860"/>
      <c r="ROA161" s="860"/>
      <c r="ROB161" s="860"/>
      <c r="ROC161" s="860"/>
      <c r="ROD161" s="860"/>
      <c r="ROE161" s="860"/>
      <c r="ROF161" s="860"/>
      <c r="ROG161" s="860"/>
      <c r="ROH161" s="860"/>
      <c r="ROI161" s="860"/>
      <c r="ROJ161" s="860"/>
      <c r="ROK161" s="860"/>
      <c r="ROL161" s="860"/>
      <c r="ROM161" s="860"/>
      <c r="RON161" s="860"/>
      <c r="ROO161" s="860"/>
      <c r="ROP161" s="860"/>
      <c r="ROQ161" s="860"/>
      <c r="ROR161" s="860"/>
      <c r="ROS161" s="860"/>
      <c r="ROT161" s="860"/>
      <c r="ROU161" s="860"/>
      <c r="ROV161" s="860"/>
      <c r="ROW161" s="860"/>
      <c r="ROX161" s="860"/>
      <c r="ROY161" s="860"/>
      <c r="ROZ161" s="860"/>
      <c r="RPA161" s="860"/>
      <c r="RPB161" s="860"/>
      <c r="RPC161" s="860"/>
      <c r="RPD161" s="860"/>
      <c r="RPE161" s="860"/>
      <c r="RPF161" s="860"/>
      <c r="RPG161" s="860"/>
      <c r="RPH161" s="860"/>
      <c r="RPI161" s="860"/>
      <c r="RPJ161" s="860"/>
      <c r="RPK161" s="860"/>
      <c r="RPL161" s="860"/>
      <c r="RPM161" s="860"/>
      <c r="RPN161" s="860"/>
      <c r="RPO161" s="860"/>
      <c r="RPP161" s="860"/>
      <c r="RPQ161" s="860"/>
      <c r="RPR161" s="860"/>
      <c r="RPS161" s="860"/>
      <c r="RPT161" s="860"/>
      <c r="RPU161" s="860"/>
      <c r="RPV161" s="860"/>
      <c r="RPW161" s="860"/>
      <c r="RPX161" s="860"/>
      <c r="RPY161" s="860"/>
      <c r="RPZ161" s="860"/>
      <c r="RQA161" s="860"/>
      <c r="RQB161" s="860"/>
      <c r="RQC161" s="860"/>
      <c r="RQD161" s="860"/>
      <c r="RQE161" s="860"/>
      <c r="RQF161" s="860"/>
      <c r="RQG161" s="860"/>
      <c r="RQH161" s="860"/>
      <c r="RQI161" s="860"/>
      <c r="RQJ161" s="860"/>
      <c r="RQK161" s="860"/>
      <c r="RQL161" s="860"/>
      <c r="RQM161" s="860"/>
      <c r="RQN161" s="860"/>
      <c r="RQO161" s="860"/>
      <c r="RQP161" s="860"/>
      <c r="RQQ161" s="860"/>
      <c r="RQR161" s="860"/>
      <c r="RQS161" s="860"/>
      <c r="RQT161" s="860"/>
      <c r="RQU161" s="860"/>
      <c r="RQV161" s="860"/>
      <c r="RQW161" s="860"/>
      <c r="RQX161" s="860"/>
      <c r="RQY161" s="860"/>
      <c r="RQZ161" s="860"/>
      <c r="RRA161" s="860"/>
      <c r="RRB161" s="860"/>
      <c r="RRC161" s="860"/>
      <c r="RRD161" s="860"/>
      <c r="RRE161" s="860"/>
      <c r="RRF161" s="860"/>
      <c r="RRG161" s="860"/>
      <c r="RRH161" s="860"/>
      <c r="RRI161" s="860"/>
      <c r="RRJ161" s="860"/>
      <c r="RRK161" s="860"/>
      <c r="RRL161" s="860"/>
      <c r="RRM161" s="860"/>
      <c r="RRN161" s="860"/>
      <c r="RRO161" s="860"/>
      <c r="RRP161" s="860"/>
      <c r="RRQ161" s="860"/>
      <c r="RRR161" s="860"/>
      <c r="RRS161" s="860"/>
      <c r="RRT161" s="860"/>
      <c r="RRU161" s="860"/>
      <c r="RRV161" s="860"/>
      <c r="RRW161" s="860"/>
      <c r="RRX161" s="860"/>
      <c r="RRY161" s="860"/>
      <c r="RRZ161" s="860"/>
      <c r="RSA161" s="860"/>
      <c r="RSB161" s="860"/>
      <c r="RSC161" s="860"/>
      <c r="RSD161" s="860"/>
      <c r="RSE161" s="860"/>
      <c r="RSF161" s="860"/>
      <c r="RSG161" s="860"/>
      <c r="RSH161" s="860"/>
      <c r="RSI161" s="860"/>
      <c r="RSJ161" s="860"/>
      <c r="RSK161" s="860"/>
      <c r="RSL161" s="860"/>
      <c r="RSM161" s="860"/>
      <c r="RSN161" s="860"/>
      <c r="RSO161" s="860"/>
      <c r="RSP161" s="860"/>
      <c r="RSQ161" s="860"/>
      <c r="RSR161" s="860"/>
      <c r="RSS161" s="860"/>
      <c r="RST161" s="860"/>
      <c r="RSU161" s="860"/>
      <c r="RSV161" s="860"/>
      <c r="RSW161" s="860"/>
      <c r="RSX161" s="860"/>
      <c r="RSY161" s="860"/>
      <c r="RSZ161" s="860"/>
      <c r="RTA161" s="860"/>
      <c r="RTB161" s="860"/>
      <c r="RTC161" s="860"/>
      <c r="RTD161" s="860"/>
      <c r="RTE161" s="860"/>
      <c r="RTF161" s="860"/>
      <c r="RTG161" s="860"/>
      <c r="RTH161" s="860"/>
      <c r="RTI161" s="860"/>
      <c r="RTJ161" s="860"/>
      <c r="RTK161" s="860"/>
      <c r="RTL161" s="860"/>
      <c r="RTM161" s="860"/>
      <c r="RTN161" s="860"/>
      <c r="RTO161" s="860"/>
      <c r="RTP161" s="860"/>
      <c r="RTQ161" s="860"/>
      <c r="RTR161" s="860"/>
      <c r="RTS161" s="860"/>
      <c r="RTT161" s="860"/>
      <c r="RTU161" s="860"/>
      <c r="RTV161" s="860"/>
      <c r="RTW161" s="860"/>
      <c r="RTX161" s="860"/>
      <c r="RTY161" s="860"/>
      <c r="RTZ161" s="860"/>
      <c r="RUA161" s="860"/>
      <c r="RUB161" s="860"/>
      <c r="RUC161" s="860"/>
      <c r="RUD161" s="860"/>
      <c r="RUE161" s="860"/>
      <c r="RUF161" s="860"/>
      <c r="RUG161" s="860"/>
      <c r="RUH161" s="860"/>
      <c r="RUI161" s="860"/>
      <c r="RUJ161" s="860"/>
      <c r="RUK161" s="860"/>
      <c r="RUL161" s="860"/>
      <c r="RUM161" s="860"/>
      <c r="RUN161" s="860"/>
      <c r="RUO161" s="860"/>
      <c r="RUP161" s="860"/>
      <c r="RUQ161" s="860"/>
      <c r="RUR161" s="860"/>
      <c r="RUS161" s="860"/>
      <c r="RUT161" s="860"/>
      <c r="RUU161" s="860"/>
      <c r="RUV161" s="860"/>
      <c r="RUW161" s="860"/>
      <c r="RUX161" s="860"/>
      <c r="RUY161" s="860"/>
      <c r="RUZ161" s="860"/>
      <c r="RVA161" s="860"/>
      <c r="RVB161" s="860"/>
      <c r="RVC161" s="860"/>
      <c r="RVD161" s="860"/>
      <c r="RVE161" s="860"/>
      <c r="RVF161" s="860"/>
      <c r="RVG161" s="860"/>
      <c r="RVH161" s="860"/>
      <c r="RVI161" s="860"/>
      <c r="RVJ161" s="860"/>
      <c r="RVK161" s="860"/>
      <c r="RVL161" s="860"/>
      <c r="RVM161" s="860"/>
      <c r="RVN161" s="860"/>
      <c r="RVO161" s="860"/>
      <c r="RVP161" s="860"/>
      <c r="RVQ161" s="860"/>
      <c r="RVR161" s="860"/>
      <c r="RVS161" s="860"/>
      <c r="RVT161" s="860"/>
      <c r="RVU161" s="860"/>
      <c r="RVV161" s="860"/>
      <c r="RVW161" s="860"/>
      <c r="RVX161" s="860"/>
      <c r="RVY161" s="860"/>
      <c r="RVZ161" s="860"/>
      <c r="RWA161" s="860"/>
      <c r="RWB161" s="860"/>
      <c r="RWC161" s="860"/>
      <c r="RWD161" s="860"/>
      <c r="RWE161" s="860"/>
      <c r="RWF161" s="860"/>
      <c r="RWG161" s="860"/>
      <c r="RWH161" s="860"/>
      <c r="RWI161" s="860"/>
      <c r="RWJ161" s="860"/>
      <c r="RWK161" s="860"/>
      <c r="RWL161" s="860"/>
      <c r="RWM161" s="860"/>
      <c r="RWN161" s="860"/>
      <c r="RWO161" s="860"/>
      <c r="RWP161" s="860"/>
      <c r="RWQ161" s="860"/>
      <c r="RWR161" s="860"/>
      <c r="RWS161" s="860"/>
      <c r="RWT161" s="860"/>
      <c r="RWU161" s="860"/>
      <c r="RWV161" s="860"/>
      <c r="RWW161" s="860"/>
      <c r="RWX161" s="860"/>
      <c r="RWY161" s="860"/>
      <c r="RWZ161" s="860"/>
      <c r="RXA161" s="860"/>
      <c r="RXB161" s="860"/>
      <c r="RXC161" s="860"/>
      <c r="RXD161" s="860"/>
      <c r="RXE161" s="860"/>
      <c r="RXF161" s="860"/>
      <c r="RXG161" s="860"/>
      <c r="RXH161" s="860"/>
      <c r="RXI161" s="860"/>
      <c r="RXJ161" s="860"/>
      <c r="RXK161" s="860"/>
      <c r="RXL161" s="860"/>
      <c r="RXM161" s="860"/>
      <c r="RXN161" s="860"/>
      <c r="RXO161" s="860"/>
      <c r="RXP161" s="860"/>
      <c r="RXQ161" s="860"/>
      <c r="RXR161" s="860"/>
      <c r="RXS161" s="860"/>
      <c r="RXT161" s="860"/>
      <c r="RXU161" s="860"/>
      <c r="RXV161" s="860"/>
      <c r="RXW161" s="860"/>
      <c r="RXX161" s="860"/>
      <c r="RXY161" s="860"/>
      <c r="RXZ161" s="860"/>
      <c r="RYA161" s="860"/>
      <c r="RYB161" s="860"/>
      <c r="RYC161" s="860"/>
      <c r="RYD161" s="860"/>
      <c r="RYE161" s="860"/>
      <c r="RYF161" s="860"/>
      <c r="RYG161" s="860"/>
      <c r="RYH161" s="860"/>
      <c r="RYI161" s="860"/>
      <c r="RYJ161" s="860"/>
      <c r="RYK161" s="860"/>
      <c r="RYL161" s="860"/>
      <c r="RYM161" s="860"/>
      <c r="RYN161" s="860"/>
      <c r="RYO161" s="860"/>
      <c r="RYP161" s="860"/>
      <c r="RYQ161" s="860"/>
      <c r="RYR161" s="860"/>
      <c r="RYS161" s="860"/>
      <c r="RYT161" s="860"/>
      <c r="RYU161" s="860"/>
      <c r="RYV161" s="860"/>
      <c r="RYW161" s="860"/>
      <c r="RYX161" s="860"/>
      <c r="RYY161" s="860"/>
      <c r="RYZ161" s="860"/>
      <c r="RZA161" s="860"/>
      <c r="RZB161" s="860"/>
      <c r="RZC161" s="860"/>
      <c r="RZD161" s="860"/>
      <c r="RZE161" s="860"/>
      <c r="RZF161" s="860"/>
      <c r="RZG161" s="860"/>
      <c r="RZH161" s="860"/>
      <c r="RZI161" s="860"/>
      <c r="RZJ161" s="860"/>
      <c r="RZK161" s="860"/>
      <c r="RZL161" s="860"/>
      <c r="RZM161" s="860"/>
      <c r="RZN161" s="860"/>
      <c r="RZO161" s="860"/>
      <c r="RZP161" s="860"/>
      <c r="RZQ161" s="860"/>
      <c r="RZR161" s="860"/>
      <c r="RZS161" s="860"/>
      <c r="RZT161" s="860"/>
      <c r="RZU161" s="860"/>
      <c r="RZV161" s="860"/>
      <c r="RZW161" s="860"/>
      <c r="RZX161" s="860"/>
      <c r="RZY161" s="860"/>
      <c r="RZZ161" s="860"/>
      <c r="SAA161" s="860"/>
      <c r="SAB161" s="860"/>
      <c r="SAC161" s="860"/>
      <c r="SAD161" s="860"/>
      <c r="SAE161" s="860"/>
      <c r="SAF161" s="860"/>
      <c r="SAG161" s="860"/>
      <c r="SAH161" s="860"/>
      <c r="SAI161" s="860"/>
      <c r="SAJ161" s="860"/>
      <c r="SAK161" s="860"/>
      <c r="SAL161" s="860"/>
      <c r="SAM161" s="860"/>
      <c r="SAN161" s="860"/>
      <c r="SAO161" s="860"/>
      <c r="SAP161" s="860"/>
      <c r="SAQ161" s="860"/>
      <c r="SAR161" s="860"/>
      <c r="SAS161" s="860"/>
      <c r="SAT161" s="860"/>
      <c r="SAU161" s="860"/>
      <c r="SAV161" s="860"/>
      <c r="SAW161" s="860"/>
      <c r="SAX161" s="860"/>
      <c r="SAY161" s="860"/>
      <c r="SAZ161" s="860"/>
      <c r="SBA161" s="860"/>
      <c r="SBB161" s="860"/>
      <c r="SBC161" s="860"/>
      <c r="SBD161" s="860"/>
      <c r="SBE161" s="860"/>
      <c r="SBF161" s="860"/>
      <c r="SBG161" s="860"/>
      <c r="SBH161" s="860"/>
      <c r="SBI161" s="860"/>
      <c r="SBJ161" s="860"/>
      <c r="SBK161" s="860"/>
      <c r="SBL161" s="860"/>
      <c r="SBM161" s="860"/>
      <c r="SBN161" s="860"/>
      <c r="SBO161" s="860"/>
      <c r="SBP161" s="860"/>
      <c r="SBQ161" s="860"/>
      <c r="SBR161" s="860"/>
      <c r="SBS161" s="860"/>
      <c r="SBT161" s="860"/>
      <c r="SBU161" s="860"/>
      <c r="SBV161" s="860"/>
      <c r="SBW161" s="860"/>
      <c r="SBX161" s="860"/>
      <c r="SBY161" s="860"/>
      <c r="SBZ161" s="860"/>
      <c r="SCA161" s="860"/>
      <c r="SCB161" s="860"/>
      <c r="SCC161" s="860"/>
      <c r="SCD161" s="860"/>
      <c r="SCE161" s="860"/>
      <c r="SCF161" s="860"/>
      <c r="SCG161" s="860"/>
      <c r="SCH161" s="860"/>
      <c r="SCI161" s="860"/>
      <c r="SCJ161" s="860"/>
      <c r="SCK161" s="860"/>
      <c r="SCL161" s="860"/>
      <c r="SCM161" s="860"/>
      <c r="SCN161" s="860"/>
      <c r="SCO161" s="860"/>
      <c r="SCP161" s="860"/>
      <c r="SCQ161" s="860"/>
      <c r="SCR161" s="860"/>
      <c r="SCS161" s="860"/>
      <c r="SCT161" s="860"/>
      <c r="SCU161" s="860"/>
      <c r="SCV161" s="860"/>
      <c r="SCW161" s="860"/>
      <c r="SCX161" s="860"/>
      <c r="SCY161" s="860"/>
      <c r="SCZ161" s="860"/>
      <c r="SDA161" s="860"/>
      <c r="SDB161" s="860"/>
      <c r="SDC161" s="860"/>
      <c r="SDD161" s="860"/>
      <c r="SDE161" s="860"/>
      <c r="SDF161" s="860"/>
      <c r="SDG161" s="860"/>
      <c r="SDH161" s="860"/>
      <c r="SDI161" s="860"/>
      <c r="SDJ161" s="860"/>
      <c r="SDK161" s="860"/>
      <c r="SDL161" s="860"/>
      <c r="SDM161" s="860"/>
      <c r="SDN161" s="860"/>
      <c r="SDO161" s="860"/>
      <c r="SDP161" s="860"/>
      <c r="SDQ161" s="860"/>
      <c r="SDR161" s="860"/>
      <c r="SDS161" s="860"/>
      <c r="SDT161" s="860"/>
      <c r="SDU161" s="860"/>
      <c r="SDV161" s="860"/>
      <c r="SDW161" s="860"/>
      <c r="SDX161" s="860"/>
      <c r="SDY161" s="860"/>
      <c r="SDZ161" s="860"/>
      <c r="SEA161" s="860"/>
      <c r="SEB161" s="860"/>
      <c r="SEC161" s="860"/>
      <c r="SED161" s="860"/>
      <c r="SEE161" s="860"/>
      <c r="SEF161" s="860"/>
      <c r="SEG161" s="860"/>
      <c r="SEH161" s="860"/>
      <c r="SEI161" s="860"/>
      <c r="SEJ161" s="860"/>
      <c r="SEK161" s="860"/>
      <c r="SEL161" s="860"/>
      <c r="SEM161" s="860"/>
      <c r="SEN161" s="860"/>
      <c r="SEO161" s="860"/>
      <c r="SEP161" s="860"/>
      <c r="SEQ161" s="860"/>
      <c r="SER161" s="860"/>
      <c r="SES161" s="860"/>
      <c r="SET161" s="860"/>
      <c r="SEU161" s="860"/>
      <c r="SEV161" s="860"/>
      <c r="SEW161" s="860"/>
      <c r="SEX161" s="860"/>
      <c r="SEY161" s="860"/>
      <c r="SEZ161" s="860"/>
      <c r="SFA161" s="860"/>
      <c r="SFB161" s="860"/>
      <c r="SFC161" s="860"/>
      <c r="SFD161" s="860"/>
      <c r="SFE161" s="860"/>
      <c r="SFF161" s="860"/>
      <c r="SFG161" s="860"/>
      <c r="SFH161" s="860"/>
      <c r="SFI161" s="860"/>
      <c r="SFJ161" s="860"/>
      <c r="SFK161" s="860"/>
      <c r="SFL161" s="860"/>
      <c r="SFM161" s="860"/>
      <c r="SFN161" s="860"/>
      <c r="SFO161" s="860"/>
      <c r="SFP161" s="860"/>
      <c r="SFQ161" s="860"/>
      <c r="SFR161" s="860"/>
      <c r="SFS161" s="860"/>
      <c r="SFT161" s="860"/>
      <c r="SFU161" s="860"/>
      <c r="SFV161" s="860"/>
      <c r="SFW161" s="860"/>
      <c r="SFX161" s="860"/>
      <c r="SFY161" s="860"/>
      <c r="SFZ161" s="860"/>
      <c r="SGA161" s="860"/>
      <c r="SGB161" s="860"/>
      <c r="SGC161" s="860"/>
      <c r="SGD161" s="860"/>
      <c r="SGE161" s="860"/>
      <c r="SGF161" s="860"/>
      <c r="SGG161" s="860"/>
      <c r="SGH161" s="860"/>
      <c r="SGI161" s="860"/>
      <c r="SGJ161" s="860"/>
      <c r="SGK161" s="860"/>
      <c r="SGL161" s="860"/>
      <c r="SGM161" s="860"/>
      <c r="SGN161" s="860"/>
      <c r="SGO161" s="860"/>
      <c r="SGP161" s="860"/>
      <c r="SGQ161" s="860"/>
      <c r="SGR161" s="860"/>
      <c r="SGS161" s="860"/>
      <c r="SGT161" s="860"/>
      <c r="SGU161" s="860"/>
      <c r="SGV161" s="860"/>
      <c r="SGW161" s="860"/>
      <c r="SGX161" s="860"/>
      <c r="SGY161" s="860"/>
      <c r="SGZ161" s="860"/>
      <c r="SHA161" s="860"/>
      <c r="SHB161" s="860"/>
      <c r="SHC161" s="860"/>
      <c r="SHD161" s="860"/>
      <c r="SHE161" s="860"/>
      <c r="SHF161" s="860"/>
      <c r="SHG161" s="860"/>
      <c r="SHH161" s="860"/>
      <c r="SHI161" s="860"/>
      <c r="SHJ161" s="860"/>
      <c r="SHK161" s="860"/>
      <c r="SHL161" s="860"/>
      <c r="SHM161" s="860"/>
      <c r="SHN161" s="860"/>
      <c r="SHO161" s="860"/>
      <c r="SHP161" s="860"/>
      <c r="SHQ161" s="860"/>
      <c r="SHR161" s="860"/>
      <c r="SHS161" s="860"/>
      <c r="SHT161" s="860"/>
      <c r="SHU161" s="860"/>
      <c r="SHV161" s="860"/>
      <c r="SHW161" s="860"/>
      <c r="SHX161" s="860"/>
      <c r="SHY161" s="860"/>
      <c r="SHZ161" s="860"/>
      <c r="SIA161" s="860"/>
      <c r="SIB161" s="860"/>
      <c r="SIC161" s="860"/>
      <c r="SID161" s="860"/>
      <c r="SIE161" s="860"/>
      <c r="SIF161" s="860"/>
      <c r="SIG161" s="860"/>
      <c r="SIH161" s="860"/>
      <c r="SII161" s="860"/>
      <c r="SIJ161" s="860"/>
      <c r="SIK161" s="860"/>
      <c r="SIL161" s="860"/>
      <c r="SIM161" s="860"/>
      <c r="SIN161" s="860"/>
      <c r="SIO161" s="860"/>
      <c r="SIP161" s="860"/>
      <c r="SIQ161" s="860"/>
      <c r="SIR161" s="860"/>
      <c r="SIS161" s="860"/>
      <c r="SIT161" s="860"/>
      <c r="SIU161" s="860"/>
      <c r="SIV161" s="860"/>
      <c r="SIW161" s="860"/>
      <c r="SIX161" s="860"/>
      <c r="SIY161" s="860"/>
      <c r="SIZ161" s="860"/>
      <c r="SJA161" s="860"/>
      <c r="SJB161" s="860"/>
      <c r="SJC161" s="860"/>
      <c r="SJD161" s="860"/>
      <c r="SJE161" s="860"/>
      <c r="SJF161" s="860"/>
      <c r="SJG161" s="860"/>
      <c r="SJH161" s="860"/>
      <c r="SJI161" s="860"/>
      <c r="SJJ161" s="860"/>
      <c r="SJK161" s="860"/>
      <c r="SJL161" s="860"/>
      <c r="SJM161" s="860"/>
      <c r="SJN161" s="860"/>
      <c r="SJO161" s="860"/>
      <c r="SJP161" s="860"/>
      <c r="SJQ161" s="860"/>
      <c r="SJR161" s="860"/>
      <c r="SJS161" s="860"/>
      <c r="SJT161" s="860"/>
      <c r="SJU161" s="860"/>
      <c r="SJV161" s="860"/>
      <c r="SJW161" s="860"/>
      <c r="SJX161" s="860"/>
      <c r="SJY161" s="860"/>
      <c r="SJZ161" s="860"/>
      <c r="SKA161" s="860"/>
      <c r="SKB161" s="860"/>
      <c r="SKC161" s="860"/>
      <c r="SKD161" s="860"/>
      <c r="SKE161" s="860"/>
      <c r="SKF161" s="860"/>
      <c r="SKG161" s="860"/>
      <c r="SKH161" s="860"/>
      <c r="SKI161" s="860"/>
      <c r="SKJ161" s="860"/>
      <c r="SKK161" s="860"/>
      <c r="SKL161" s="860"/>
      <c r="SKM161" s="860"/>
      <c r="SKN161" s="860"/>
      <c r="SKO161" s="860"/>
      <c r="SKP161" s="860"/>
      <c r="SKQ161" s="860"/>
      <c r="SKR161" s="860"/>
      <c r="SKS161" s="860"/>
      <c r="SKT161" s="860"/>
      <c r="SKU161" s="860"/>
      <c r="SKV161" s="860"/>
      <c r="SKW161" s="860"/>
      <c r="SKX161" s="860"/>
      <c r="SKY161" s="860"/>
      <c r="SKZ161" s="860"/>
      <c r="SLA161" s="860"/>
      <c r="SLB161" s="860"/>
      <c r="SLC161" s="860"/>
      <c r="SLD161" s="860"/>
      <c r="SLE161" s="860"/>
      <c r="SLF161" s="860"/>
      <c r="SLG161" s="860"/>
      <c r="SLH161" s="860"/>
      <c r="SLI161" s="860"/>
      <c r="SLJ161" s="860"/>
      <c r="SLK161" s="860"/>
      <c r="SLL161" s="860"/>
      <c r="SLM161" s="860"/>
      <c r="SLN161" s="860"/>
      <c r="SLO161" s="860"/>
      <c r="SLP161" s="860"/>
      <c r="SLQ161" s="860"/>
      <c r="SLR161" s="860"/>
      <c r="SLS161" s="860"/>
      <c r="SLT161" s="860"/>
      <c r="SLU161" s="860"/>
      <c r="SLV161" s="860"/>
      <c r="SLW161" s="860"/>
      <c r="SLX161" s="860"/>
      <c r="SLY161" s="860"/>
      <c r="SLZ161" s="860"/>
      <c r="SMA161" s="860"/>
      <c r="SMB161" s="860"/>
      <c r="SMC161" s="860"/>
      <c r="SMD161" s="860"/>
      <c r="SME161" s="860"/>
      <c r="SMF161" s="860"/>
      <c r="SMG161" s="860"/>
      <c r="SMH161" s="860"/>
      <c r="SMI161" s="860"/>
      <c r="SMJ161" s="860"/>
      <c r="SMK161" s="860"/>
      <c r="SML161" s="860"/>
      <c r="SMM161" s="860"/>
      <c r="SMN161" s="860"/>
      <c r="SMO161" s="860"/>
      <c r="SMP161" s="860"/>
      <c r="SMQ161" s="860"/>
      <c r="SMR161" s="860"/>
      <c r="SMS161" s="860"/>
      <c r="SMT161" s="860"/>
      <c r="SMU161" s="860"/>
      <c r="SMV161" s="860"/>
      <c r="SMW161" s="860"/>
      <c r="SMX161" s="860"/>
      <c r="SMY161" s="860"/>
      <c r="SMZ161" s="860"/>
      <c r="SNA161" s="860"/>
      <c r="SNB161" s="860"/>
      <c r="SNC161" s="860"/>
      <c r="SND161" s="860"/>
      <c r="SNE161" s="860"/>
      <c r="SNF161" s="860"/>
      <c r="SNG161" s="860"/>
      <c r="SNH161" s="860"/>
      <c r="SNI161" s="860"/>
      <c r="SNJ161" s="860"/>
      <c r="SNK161" s="860"/>
      <c r="SNL161" s="860"/>
      <c r="SNM161" s="860"/>
      <c r="SNN161" s="860"/>
      <c r="SNO161" s="860"/>
      <c r="SNP161" s="860"/>
      <c r="SNQ161" s="860"/>
      <c r="SNR161" s="860"/>
      <c r="SNS161" s="860"/>
      <c r="SNT161" s="860"/>
      <c r="SNU161" s="860"/>
      <c r="SNV161" s="860"/>
      <c r="SNW161" s="860"/>
      <c r="SNX161" s="860"/>
      <c r="SNY161" s="860"/>
      <c r="SNZ161" s="860"/>
      <c r="SOA161" s="860"/>
      <c r="SOB161" s="860"/>
      <c r="SOC161" s="860"/>
      <c r="SOD161" s="860"/>
      <c r="SOE161" s="860"/>
      <c r="SOF161" s="860"/>
      <c r="SOG161" s="860"/>
      <c r="SOH161" s="860"/>
      <c r="SOI161" s="860"/>
      <c r="SOJ161" s="860"/>
      <c r="SOK161" s="860"/>
      <c r="SOL161" s="860"/>
      <c r="SOM161" s="860"/>
      <c r="SON161" s="860"/>
      <c r="SOO161" s="860"/>
      <c r="SOP161" s="860"/>
      <c r="SOQ161" s="860"/>
      <c r="SOR161" s="860"/>
      <c r="SOS161" s="860"/>
      <c r="SOT161" s="860"/>
      <c r="SOU161" s="860"/>
      <c r="SOV161" s="860"/>
      <c r="SOW161" s="860"/>
      <c r="SOX161" s="860"/>
      <c r="SOY161" s="860"/>
      <c r="SOZ161" s="860"/>
      <c r="SPA161" s="860"/>
      <c r="SPB161" s="860"/>
      <c r="SPC161" s="860"/>
      <c r="SPD161" s="860"/>
      <c r="SPE161" s="860"/>
      <c r="SPF161" s="860"/>
      <c r="SPG161" s="860"/>
      <c r="SPH161" s="860"/>
      <c r="SPI161" s="860"/>
      <c r="SPJ161" s="860"/>
      <c r="SPK161" s="860"/>
      <c r="SPL161" s="860"/>
      <c r="SPM161" s="860"/>
      <c r="SPN161" s="860"/>
      <c r="SPO161" s="860"/>
      <c r="SPP161" s="860"/>
      <c r="SPQ161" s="860"/>
      <c r="SPR161" s="860"/>
      <c r="SPS161" s="860"/>
      <c r="SPT161" s="860"/>
      <c r="SPU161" s="860"/>
      <c r="SPV161" s="860"/>
      <c r="SPW161" s="860"/>
      <c r="SPX161" s="860"/>
      <c r="SPY161" s="860"/>
      <c r="SPZ161" s="860"/>
      <c r="SQA161" s="860"/>
      <c r="SQB161" s="860"/>
      <c r="SQC161" s="860"/>
      <c r="SQD161" s="860"/>
      <c r="SQE161" s="860"/>
      <c r="SQF161" s="860"/>
      <c r="SQG161" s="860"/>
      <c r="SQH161" s="860"/>
      <c r="SQI161" s="860"/>
      <c r="SQJ161" s="860"/>
      <c r="SQK161" s="860"/>
      <c r="SQL161" s="860"/>
      <c r="SQM161" s="860"/>
      <c r="SQN161" s="860"/>
      <c r="SQO161" s="860"/>
      <c r="SQP161" s="860"/>
      <c r="SQQ161" s="860"/>
      <c r="SQR161" s="860"/>
      <c r="SQS161" s="860"/>
      <c r="SQT161" s="860"/>
      <c r="SQU161" s="860"/>
      <c r="SQV161" s="860"/>
      <c r="SQW161" s="860"/>
      <c r="SQX161" s="860"/>
      <c r="SQY161" s="860"/>
      <c r="SQZ161" s="860"/>
      <c r="SRA161" s="860"/>
      <c r="SRB161" s="860"/>
      <c r="SRC161" s="860"/>
      <c r="SRD161" s="860"/>
      <c r="SRE161" s="860"/>
      <c r="SRF161" s="860"/>
      <c r="SRG161" s="860"/>
      <c r="SRH161" s="860"/>
      <c r="SRI161" s="860"/>
      <c r="SRJ161" s="860"/>
      <c r="SRK161" s="860"/>
      <c r="SRL161" s="860"/>
      <c r="SRM161" s="860"/>
      <c r="SRN161" s="860"/>
      <c r="SRO161" s="860"/>
      <c r="SRP161" s="860"/>
      <c r="SRQ161" s="860"/>
      <c r="SRR161" s="860"/>
      <c r="SRS161" s="860"/>
      <c r="SRT161" s="860"/>
      <c r="SRU161" s="860"/>
      <c r="SRV161" s="860"/>
      <c r="SRW161" s="860"/>
      <c r="SRX161" s="860"/>
      <c r="SRY161" s="860"/>
      <c r="SRZ161" s="860"/>
      <c r="SSA161" s="860"/>
      <c r="SSB161" s="860"/>
      <c r="SSC161" s="860"/>
      <c r="SSD161" s="860"/>
      <c r="SSE161" s="860"/>
      <c r="SSF161" s="860"/>
      <c r="SSG161" s="860"/>
      <c r="SSH161" s="860"/>
      <c r="SSI161" s="860"/>
      <c r="SSJ161" s="860"/>
      <c r="SSK161" s="860"/>
      <c r="SSL161" s="860"/>
      <c r="SSM161" s="860"/>
      <c r="SSN161" s="860"/>
      <c r="SSO161" s="860"/>
      <c r="SSP161" s="860"/>
      <c r="SSQ161" s="860"/>
      <c r="SSR161" s="860"/>
      <c r="SSS161" s="860"/>
      <c r="SST161" s="860"/>
      <c r="SSU161" s="860"/>
      <c r="SSV161" s="860"/>
      <c r="SSW161" s="860"/>
      <c r="SSX161" s="860"/>
      <c r="SSY161" s="860"/>
      <c r="SSZ161" s="860"/>
      <c r="STA161" s="860"/>
      <c r="STB161" s="860"/>
      <c r="STC161" s="860"/>
      <c r="STD161" s="860"/>
      <c r="STE161" s="860"/>
      <c r="STF161" s="860"/>
      <c r="STG161" s="860"/>
      <c r="STH161" s="860"/>
      <c r="STI161" s="860"/>
      <c r="STJ161" s="860"/>
      <c r="STK161" s="860"/>
      <c r="STL161" s="860"/>
      <c r="STM161" s="860"/>
      <c r="STN161" s="860"/>
      <c r="STO161" s="860"/>
      <c r="STP161" s="860"/>
      <c r="STQ161" s="860"/>
      <c r="STR161" s="860"/>
      <c r="STS161" s="860"/>
      <c r="STT161" s="860"/>
      <c r="STU161" s="860"/>
      <c r="STV161" s="860"/>
      <c r="STW161" s="860"/>
      <c r="STX161" s="860"/>
      <c r="STY161" s="860"/>
      <c r="STZ161" s="860"/>
      <c r="SUA161" s="860"/>
      <c r="SUB161" s="860"/>
      <c r="SUC161" s="860"/>
      <c r="SUD161" s="860"/>
      <c r="SUE161" s="860"/>
      <c r="SUF161" s="860"/>
      <c r="SUG161" s="860"/>
      <c r="SUH161" s="860"/>
      <c r="SUI161" s="860"/>
      <c r="SUJ161" s="860"/>
      <c r="SUK161" s="860"/>
      <c r="SUL161" s="860"/>
      <c r="SUM161" s="860"/>
      <c r="SUN161" s="860"/>
      <c r="SUO161" s="860"/>
      <c r="SUP161" s="860"/>
      <c r="SUQ161" s="860"/>
      <c r="SUR161" s="860"/>
      <c r="SUS161" s="860"/>
      <c r="SUT161" s="860"/>
      <c r="SUU161" s="860"/>
      <c r="SUV161" s="860"/>
      <c r="SUW161" s="860"/>
      <c r="SUX161" s="860"/>
      <c r="SUY161" s="860"/>
      <c r="SUZ161" s="860"/>
      <c r="SVA161" s="860"/>
      <c r="SVB161" s="860"/>
      <c r="SVC161" s="860"/>
      <c r="SVD161" s="860"/>
      <c r="SVE161" s="860"/>
      <c r="SVF161" s="860"/>
      <c r="SVG161" s="860"/>
      <c r="SVH161" s="860"/>
      <c r="SVI161" s="860"/>
      <c r="SVJ161" s="860"/>
      <c r="SVK161" s="860"/>
      <c r="SVL161" s="860"/>
      <c r="SVM161" s="860"/>
      <c r="SVN161" s="860"/>
      <c r="SVO161" s="860"/>
      <c r="SVP161" s="860"/>
      <c r="SVQ161" s="860"/>
      <c r="SVR161" s="860"/>
      <c r="SVS161" s="860"/>
      <c r="SVT161" s="860"/>
      <c r="SVU161" s="860"/>
      <c r="SVV161" s="860"/>
      <c r="SVW161" s="860"/>
      <c r="SVX161" s="860"/>
      <c r="SVY161" s="860"/>
      <c r="SVZ161" s="860"/>
      <c r="SWA161" s="860"/>
      <c r="SWB161" s="860"/>
      <c r="SWC161" s="860"/>
      <c r="SWD161" s="860"/>
      <c r="SWE161" s="860"/>
      <c r="SWF161" s="860"/>
      <c r="SWG161" s="860"/>
      <c r="SWH161" s="860"/>
      <c r="SWI161" s="860"/>
      <c r="SWJ161" s="860"/>
      <c r="SWK161" s="860"/>
      <c r="SWL161" s="860"/>
      <c r="SWM161" s="860"/>
      <c r="SWN161" s="860"/>
      <c r="SWO161" s="860"/>
      <c r="SWP161" s="860"/>
      <c r="SWQ161" s="860"/>
      <c r="SWR161" s="860"/>
      <c r="SWS161" s="860"/>
      <c r="SWT161" s="860"/>
      <c r="SWU161" s="860"/>
      <c r="SWV161" s="860"/>
      <c r="SWW161" s="860"/>
      <c r="SWX161" s="860"/>
      <c r="SWY161" s="860"/>
      <c r="SWZ161" s="860"/>
      <c r="SXA161" s="860"/>
      <c r="SXB161" s="860"/>
      <c r="SXC161" s="860"/>
      <c r="SXD161" s="860"/>
      <c r="SXE161" s="860"/>
      <c r="SXF161" s="860"/>
      <c r="SXG161" s="860"/>
      <c r="SXH161" s="860"/>
      <c r="SXI161" s="860"/>
      <c r="SXJ161" s="860"/>
      <c r="SXK161" s="860"/>
      <c r="SXL161" s="860"/>
      <c r="SXM161" s="860"/>
      <c r="SXN161" s="860"/>
      <c r="SXO161" s="860"/>
      <c r="SXP161" s="860"/>
      <c r="SXQ161" s="860"/>
      <c r="SXR161" s="860"/>
      <c r="SXS161" s="860"/>
      <c r="SXT161" s="860"/>
      <c r="SXU161" s="860"/>
      <c r="SXV161" s="860"/>
      <c r="SXW161" s="860"/>
      <c r="SXX161" s="860"/>
      <c r="SXY161" s="860"/>
      <c r="SXZ161" s="860"/>
      <c r="SYA161" s="860"/>
      <c r="SYB161" s="860"/>
      <c r="SYC161" s="860"/>
      <c r="SYD161" s="860"/>
      <c r="SYE161" s="860"/>
      <c r="SYF161" s="860"/>
      <c r="SYG161" s="860"/>
      <c r="SYH161" s="860"/>
      <c r="SYI161" s="860"/>
      <c r="SYJ161" s="860"/>
      <c r="SYK161" s="860"/>
      <c r="SYL161" s="860"/>
      <c r="SYM161" s="860"/>
      <c r="SYN161" s="860"/>
      <c r="SYO161" s="860"/>
      <c r="SYP161" s="860"/>
      <c r="SYQ161" s="860"/>
      <c r="SYR161" s="860"/>
      <c r="SYS161" s="860"/>
      <c r="SYT161" s="860"/>
      <c r="SYU161" s="860"/>
      <c r="SYV161" s="860"/>
      <c r="SYW161" s="860"/>
      <c r="SYX161" s="860"/>
      <c r="SYY161" s="860"/>
      <c r="SYZ161" s="860"/>
      <c r="SZA161" s="860"/>
      <c r="SZB161" s="860"/>
      <c r="SZC161" s="860"/>
      <c r="SZD161" s="860"/>
      <c r="SZE161" s="860"/>
      <c r="SZF161" s="860"/>
      <c r="SZG161" s="860"/>
      <c r="SZH161" s="860"/>
      <c r="SZI161" s="860"/>
      <c r="SZJ161" s="860"/>
      <c r="SZK161" s="860"/>
      <c r="SZL161" s="860"/>
      <c r="SZM161" s="860"/>
      <c r="SZN161" s="860"/>
      <c r="SZO161" s="860"/>
      <c r="SZP161" s="860"/>
      <c r="SZQ161" s="860"/>
      <c r="SZR161" s="860"/>
      <c r="SZS161" s="860"/>
      <c r="SZT161" s="860"/>
      <c r="SZU161" s="860"/>
      <c r="SZV161" s="860"/>
      <c r="SZW161" s="860"/>
      <c r="SZX161" s="860"/>
      <c r="SZY161" s="860"/>
      <c r="SZZ161" s="860"/>
      <c r="TAA161" s="860"/>
      <c r="TAB161" s="860"/>
      <c r="TAC161" s="860"/>
      <c r="TAD161" s="860"/>
      <c r="TAE161" s="860"/>
      <c r="TAF161" s="860"/>
      <c r="TAG161" s="860"/>
      <c r="TAH161" s="860"/>
      <c r="TAI161" s="860"/>
      <c r="TAJ161" s="860"/>
      <c r="TAK161" s="860"/>
      <c r="TAL161" s="860"/>
      <c r="TAM161" s="860"/>
      <c r="TAN161" s="860"/>
      <c r="TAO161" s="860"/>
      <c r="TAP161" s="860"/>
      <c r="TAQ161" s="860"/>
      <c r="TAR161" s="860"/>
      <c r="TAS161" s="860"/>
      <c r="TAT161" s="860"/>
      <c r="TAU161" s="860"/>
      <c r="TAV161" s="860"/>
      <c r="TAW161" s="860"/>
      <c r="TAX161" s="860"/>
      <c r="TAY161" s="860"/>
      <c r="TAZ161" s="860"/>
      <c r="TBA161" s="860"/>
      <c r="TBB161" s="860"/>
      <c r="TBC161" s="860"/>
      <c r="TBD161" s="860"/>
      <c r="TBE161" s="860"/>
      <c r="TBF161" s="860"/>
      <c r="TBG161" s="860"/>
      <c r="TBH161" s="860"/>
      <c r="TBI161" s="860"/>
      <c r="TBJ161" s="860"/>
      <c r="TBK161" s="860"/>
      <c r="TBL161" s="860"/>
      <c r="TBM161" s="860"/>
      <c r="TBN161" s="860"/>
      <c r="TBO161" s="860"/>
      <c r="TBP161" s="860"/>
      <c r="TBQ161" s="860"/>
      <c r="TBR161" s="860"/>
      <c r="TBS161" s="860"/>
      <c r="TBT161" s="860"/>
      <c r="TBU161" s="860"/>
      <c r="TBV161" s="860"/>
      <c r="TBW161" s="860"/>
      <c r="TBX161" s="860"/>
      <c r="TBY161" s="860"/>
      <c r="TBZ161" s="860"/>
      <c r="TCA161" s="860"/>
      <c r="TCB161" s="860"/>
      <c r="TCC161" s="860"/>
      <c r="TCD161" s="860"/>
      <c r="TCE161" s="860"/>
      <c r="TCF161" s="860"/>
      <c r="TCG161" s="860"/>
      <c r="TCH161" s="860"/>
      <c r="TCI161" s="860"/>
      <c r="TCJ161" s="860"/>
      <c r="TCK161" s="860"/>
      <c r="TCL161" s="860"/>
      <c r="TCM161" s="860"/>
      <c r="TCN161" s="860"/>
      <c r="TCO161" s="860"/>
      <c r="TCP161" s="860"/>
      <c r="TCQ161" s="860"/>
      <c r="TCR161" s="860"/>
      <c r="TCS161" s="860"/>
      <c r="TCT161" s="860"/>
      <c r="TCU161" s="860"/>
      <c r="TCV161" s="860"/>
      <c r="TCW161" s="860"/>
      <c r="TCX161" s="860"/>
      <c r="TCY161" s="860"/>
      <c r="TCZ161" s="860"/>
      <c r="TDA161" s="860"/>
      <c r="TDB161" s="860"/>
      <c r="TDC161" s="860"/>
      <c r="TDD161" s="860"/>
      <c r="TDE161" s="860"/>
      <c r="TDF161" s="860"/>
      <c r="TDG161" s="860"/>
      <c r="TDH161" s="860"/>
      <c r="TDI161" s="860"/>
      <c r="TDJ161" s="860"/>
      <c r="TDK161" s="860"/>
      <c r="TDL161" s="860"/>
      <c r="TDM161" s="860"/>
      <c r="TDN161" s="860"/>
      <c r="TDO161" s="860"/>
      <c r="TDP161" s="860"/>
      <c r="TDQ161" s="860"/>
      <c r="TDR161" s="860"/>
      <c r="TDS161" s="860"/>
      <c r="TDT161" s="860"/>
      <c r="TDU161" s="860"/>
      <c r="TDV161" s="860"/>
      <c r="TDW161" s="860"/>
      <c r="TDX161" s="860"/>
      <c r="TDY161" s="860"/>
      <c r="TDZ161" s="860"/>
      <c r="TEA161" s="860"/>
      <c r="TEB161" s="860"/>
      <c r="TEC161" s="860"/>
      <c r="TED161" s="860"/>
      <c r="TEE161" s="860"/>
      <c r="TEF161" s="860"/>
      <c r="TEG161" s="860"/>
      <c r="TEH161" s="860"/>
      <c r="TEI161" s="860"/>
      <c r="TEJ161" s="860"/>
      <c r="TEK161" s="860"/>
      <c r="TEL161" s="860"/>
      <c r="TEM161" s="860"/>
      <c r="TEN161" s="860"/>
      <c r="TEO161" s="860"/>
      <c r="TEP161" s="860"/>
      <c r="TEQ161" s="860"/>
      <c r="TER161" s="860"/>
      <c r="TES161" s="860"/>
      <c r="TET161" s="860"/>
      <c r="TEU161" s="860"/>
      <c r="TEV161" s="860"/>
      <c r="TEW161" s="860"/>
      <c r="TEX161" s="860"/>
      <c r="TEY161" s="860"/>
      <c r="TEZ161" s="860"/>
      <c r="TFA161" s="860"/>
      <c r="TFB161" s="860"/>
      <c r="TFC161" s="860"/>
      <c r="TFD161" s="860"/>
      <c r="TFE161" s="860"/>
      <c r="TFF161" s="860"/>
      <c r="TFG161" s="860"/>
      <c r="TFH161" s="860"/>
      <c r="TFI161" s="860"/>
      <c r="TFJ161" s="860"/>
      <c r="TFK161" s="860"/>
      <c r="TFL161" s="860"/>
      <c r="TFM161" s="860"/>
      <c r="TFN161" s="860"/>
      <c r="TFO161" s="860"/>
      <c r="TFP161" s="860"/>
      <c r="TFQ161" s="860"/>
      <c r="TFR161" s="860"/>
      <c r="TFS161" s="860"/>
      <c r="TFT161" s="860"/>
      <c r="TFU161" s="860"/>
      <c r="TFV161" s="860"/>
      <c r="TFW161" s="860"/>
      <c r="TFX161" s="860"/>
      <c r="TFY161" s="860"/>
      <c r="TFZ161" s="860"/>
      <c r="TGA161" s="860"/>
      <c r="TGB161" s="860"/>
      <c r="TGC161" s="860"/>
      <c r="TGD161" s="860"/>
      <c r="TGE161" s="860"/>
      <c r="TGF161" s="860"/>
      <c r="TGG161" s="860"/>
      <c r="TGH161" s="860"/>
      <c r="TGI161" s="860"/>
      <c r="TGJ161" s="860"/>
      <c r="TGK161" s="860"/>
      <c r="TGL161" s="860"/>
      <c r="TGM161" s="860"/>
      <c r="TGN161" s="860"/>
      <c r="TGO161" s="860"/>
      <c r="TGP161" s="860"/>
      <c r="TGQ161" s="860"/>
      <c r="TGR161" s="860"/>
      <c r="TGS161" s="860"/>
      <c r="TGT161" s="860"/>
      <c r="TGU161" s="860"/>
      <c r="TGV161" s="860"/>
      <c r="TGW161" s="860"/>
      <c r="TGX161" s="860"/>
      <c r="TGY161" s="860"/>
      <c r="TGZ161" s="860"/>
      <c r="THA161" s="860"/>
      <c r="THB161" s="860"/>
      <c r="THC161" s="860"/>
      <c r="THD161" s="860"/>
      <c r="THE161" s="860"/>
      <c r="THF161" s="860"/>
      <c r="THG161" s="860"/>
      <c r="THH161" s="860"/>
      <c r="THI161" s="860"/>
      <c r="THJ161" s="860"/>
      <c r="THK161" s="860"/>
      <c r="THL161" s="860"/>
      <c r="THM161" s="860"/>
      <c r="THN161" s="860"/>
      <c r="THO161" s="860"/>
      <c r="THP161" s="860"/>
      <c r="THQ161" s="860"/>
      <c r="THR161" s="860"/>
      <c r="THS161" s="860"/>
      <c r="THT161" s="860"/>
      <c r="THU161" s="860"/>
      <c r="THV161" s="860"/>
      <c r="THW161" s="860"/>
      <c r="THX161" s="860"/>
      <c r="THY161" s="860"/>
      <c r="THZ161" s="860"/>
      <c r="TIA161" s="860"/>
      <c r="TIB161" s="860"/>
      <c r="TIC161" s="860"/>
      <c r="TID161" s="860"/>
      <c r="TIE161" s="860"/>
      <c r="TIF161" s="860"/>
      <c r="TIG161" s="860"/>
      <c r="TIH161" s="860"/>
      <c r="TII161" s="860"/>
      <c r="TIJ161" s="860"/>
      <c r="TIK161" s="860"/>
      <c r="TIL161" s="860"/>
      <c r="TIM161" s="860"/>
      <c r="TIN161" s="860"/>
      <c r="TIO161" s="860"/>
      <c r="TIP161" s="860"/>
      <c r="TIQ161" s="860"/>
      <c r="TIR161" s="860"/>
      <c r="TIS161" s="860"/>
      <c r="TIT161" s="860"/>
      <c r="TIU161" s="860"/>
      <c r="TIV161" s="860"/>
      <c r="TIW161" s="860"/>
      <c r="TIX161" s="860"/>
      <c r="TIY161" s="860"/>
      <c r="TIZ161" s="860"/>
      <c r="TJA161" s="860"/>
      <c r="TJB161" s="860"/>
      <c r="TJC161" s="860"/>
      <c r="TJD161" s="860"/>
      <c r="TJE161" s="860"/>
      <c r="TJF161" s="860"/>
      <c r="TJG161" s="860"/>
      <c r="TJH161" s="860"/>
      <c r="TJI161" s="860"/>
      <c r="TJJ161" s="860"/>
      <c r="TJK161" s="860"/>
      <c r="TJL161" s="860"/>
      <c r="TJM161" s="860"/>
      <c r="TJN161" s="860"/>
      <c r="TJO161" s="860"/>
      <c r="TJP161" s="860"/>
      <c r="TJQ161" s="860"/>
      <c r="TJR161" s="860"/>
      <c r="TJS161" s="860"/>
      <c r="TJT161" s="860"/>
      <c r="TJU161" s="860"/>
      <c r="TJV161" s="860"/>
      <c r="TJW161" s="860"/>
      <c r="TJX161" s="860"/>
      <c r="TJY161" s="860"/>
      <c r="TJZ161" s="860"/>
      <c r="TKA161" s="860"/>
      <c r="TKB161" s="860"/>
      <c r="TKC161" s="860"/>
      <c r="TKD161" s="860"/>
      <c r="TKE161" s="860"/>
      <c r="TKF161" s="860"/>
      <c r="TKG161" s="860"/>
      <c r="TKH161" s="860"/>
      <c r="TKI161" s="860"/>
      <c r="TKJ161" s="860"/>
      <c r="TKK161" s="860"/>
      <c r="TKL161" s="860"/>
      <c r="TKM161" s="860"/>
      <c r="TKN161" s="860"/>
      <c r="TKO161" s="860"/>
      <c r="TKP161" s="860"/>
      <c r="TKQ161" s="860"/>
      <c r="TKR161" s="860"/>
      <c r="TKS161" s="860"/>
      <c r="TKT161" s="860"/>
      <c r="TKU161" s="860"/>
      <c r="TKV161" s="860"/>
      <c r="TKW161" s="860"/>
      <c r="TKX161" s="860"/>
      <c r="TKY161" s="860"/>
      <c r="TKZ161" s="860"/>
      <c r="TLA161" s="860"/>
      <c r="TLB161" s="860"/>
      <c r="TLC161" s="860"/>
      <c r="TLD161" s="860"/>
      <c r="TLE161" s="860"/>
      <c r="TLF161" s="860"/>
      <c r="TLG161" s="860"/>
      <c r="TLH161" s="860"/>
      <c r="TLI161" s="860"/>
      <c r="TLJ161" s="860"/>
      <c r="TLK161" s="860"/>
      <c r="TLL161" s="860"/>
      <c r="TLM161" s="860"/>
      <c r="TLN161" s="860"/>
      <c r="TLO161" s="860"/>
      <c r="TLP161" s="860"/>
      <c r="TLQ161" s="860"/>
      <c r="TLR161" s="860"/>
      <c r="TLS161" s="860"/>
      <c r="TLT161" s="860"/>
      <c r="TLU161" s="860"/>
      <c r="TLV161" s="860"/>
      <c r="TLW161" s="860"/>
      <c r="TLX161" s="860"/>
      <c r="TLY161" s="860"/>
      <c r="TLZ161" s="860"/>
      <c r="TMA161" s="860"/>
      <c r="TMB161" s="860"/>
      <c r="TMC161" s="860"/>
      <c r="TMD161" s="860"/>
      <c r="TME161" s="860"/>
      <c r="TMF161" s="860"/>
      <c r="TMG161" s="860"/>
      <c r="TMH161" s="860"/>
      <c r="TMI161" s="860"/>
      <c r="TMJ161" s="860"/>
      <c r="TMK161" s="860"/>
      <c r="TML161" s="860"/>
      <c r="TMM161" s="860"/>
      <c r="TMN161" s="860"/>
      <c r="TMO161" s="860"/>
      <c r="TMP161" s="860"/>
      <c r="TMQ161" s="860"/>
      <c r="TMR161" s="860"/>
      <c r="TMS161" s="860"/>
      <c r="TMT161" s="860"/>
      <c r="TMU161" s="860"/>
      <c r="TMV161" s="860"/>
      <c r="TMW161" s="860"/>
      <c r="TMX161" s="860"/>
      <c r="TMY161" s="860"/>
      <c r="TMZ161" s="860"/>
      <c r="TNA161" s="860"/>
      <c r="TNB161" s="860"/>
      <c r="TNC161" s="860"/>
      <c r="TND161" s="860"/>
      <c r="TNE161" s="860"/>
      <c r="TNF161" s="860"/>
      <c r="TNG161" s="860"/>
      <c r="TNH161" s="860"/>
      <c r="TNI161" s="860"/>
      <c r="TNJ161" s="860"/>
      <c r="TNK161" s="860"/>
      <c r="TNL161" s="860"/>
      <c r="TNM161" s="860"/>
      <c r="TNN161" s="860"/>
      <c r="TNO161" s="860"/>
      <c r="TNP161" s="860"/>
      <c r="TNQ161" s="860"/>
      <c r="TNR161" s="860"/>
      <c r="TNS161" s="860"/>
      <c r="TNT161" s="860"/>
      <c r="TNU161" s="860"/>
      <c r="TNV161" s="860"/>
      <c r="TNW161" s="860"/>
      <c r="TNX161" s="860"/>
      <c r="TNY161" s="860"/>
      <c r="TNZ161" s="860"/>
      <c r="TOA161" s="860"/>
      <c r="TOB161" s="860"/>
      <c r="TOC161" s="860"/>
      <c r="TOD161" s="860"/>
      <c r="TOE161" s="860"/>
      <c r="TOF161" s="860"/>
      <c r="TOG161" s="860"/>
      <c r="TOH161" s="860"/>
      <c r="TOI161" s="860"/>
      <c r="TOJ161" s="860"/>
      <c r="TOK161" s="860"/>
      <c r="TOL161" s="860"/>
      <c r="TOM161" s="860"/>
      <c r="TON161" s="860"/>
      <c r="TOO161" s="860"/>
      <c r="TOP161" s="860"/>
      <c r="TOQ161" s="860"/>
      <c r="TOR161" s="860"/>
      <c r="TOS161" s="860"/>
      <c r="TOT161" s="860"/>
      <c r="TOU161" s="860"/>
      <c r="TOV161" s="860"/>
      <c r="TOW161" s="860"/>
      <c r="TOX161" s="860"/>
      <c r="TOY161" s="860"/>
      <c r="TOZ161" s="860"/>
      <c r="TPA161" s="860"/>
      <c r="TPB161" s="860"/>
      <c r="TPC161" s="860"/>
      <c r="TPD161" s="860"/>
      <c r="TPE161" s="860"/>
      <c r="TPF161" s="860"/>
      <c r="TPG161" s="860"/>
      <c r="TPH161" s="860"/>
      <c r="TPI161" s="860"/>
      <c r="TPJ161" s="860"/>
      <c r="TPK161" s="860"/>
      <c r="TPL161" s="860"/>
      <c r="TPM161" s="860"/>
      <c r="TPN161" s="860"/>
      <c r="TPO161" s="860"/>
      <c r="TPP161" s="860"/>
      <c r="TPQ161" s="860"/>
      <c r="TPR161" s="860"/>
      <c r="TPS161" s="860"/>
      <c r="TPT161" s="860"/>
      <c r="TPU161" s="860"/>
      <c r="TPV161" s="860"/>
      <c r="TPW161" s="860"/>
      <c r="TPX161" s="860"/>
      <c r="TPY161" s="860"/>
      <c r="TPZ161" s="860"/>
      <c r="TQA161" s="860"/>
      <c r="TQB161" s="860"/>
      <c r="TQC161" s="860"/>
      <c r="TQD161" s="860"/>
      <c r="TQE161" s="860"/>
      <c r="TQF161" s="860"/>
      <c r="TQG161" s="860"/>
      <c r="TQH161" s="860"/>
      <c r="TQI161" s="860"/>
      <c r="TQJ161" s="860"/>
      <c r="TQK161" s="860"/>
      <c r="TQL161" s="860"/>
      <c r="TQM161" s="860"/>
      <c r="TQN161" s="860"/>
      <c r="TQO161" s="860"/>
      <c r="TQP161" s="860"/>
      <c r="TQQ161" s="860"/>
      <c r="TQR161" s="860"/>
      <c r="TQS161" s="860"/>
      <c r="TQT161" s="860"/>
      <c r="TQU161" s="860"/>
      <c r="TQV161" s="860"/>
      <c r="TQW161" s="860"/>
      <c r="TQX161" s="860"/>
      <c r="TQY161" s="860"/>
      <c r="TQZ161" s="860"/>
      <c r="TRA161" s="860"/>
      <c r="TRB161" s="860"/>
      <c r="TRC161" s="860"/>
      <c r="TRD161" s="860"/>
      <c r="TRE161" s="860"/>
      <c r="TRF161" s="860"/>
      <c r="TRG161" s="860"/>
      <c r="TRH161" s="860"/>
      <c r="TRI161" s="860"/>
      <c r="TRJ161" s="860"/>
      <c r="TRK161" s="860"/>
      <c r="TRL161" s="860"/>
      <c r="TRM161" s="860"/>
      <c r="TRN161" s="860"/>
      <c r="TRO161" s="860"/>
      <c r="TRP161" s="860"/>
      <c r="TRQ161" s="860"/>
      <c r="TRR161" s="860"/>
      <c r="TRS161" s="860"/>
      <c r="TRT161" s="860"/>
      <c r="TRU161" s="860"/>
      <c r="TRV161" s="860"/>
      <c r="TRW161" s="860"/>
      <c r="TRX161" s="860"/>
      <c r="TRY161" s="860"/>
      <c r="TRZ161" s="860"/>
      <c r="TSA161" s="860"/>
      <c r="TSB161" s="860"/>
      <c r="TSC161" s="860"/>
      <c r="TSD161" s="860"/>
      <c r="TSE161" s="860"/>
      <c r="TSF161" s="860"/>
      <c r="TSG161" s="860"/>
      <c r="TSH161" s="860"/>
      <c r="TSI161" s="860"/>
      <c r="TSJ161" s="860"/>
      <c r="TSK161" s="860"/>
      <c r="TSL161" s="860"/>
      <c r="TSM161" s="860"/>
      <c r="TSN161" s="860"/>
      <c r="TSO161" s="860"/>
      <c r="TSP161" s="860"/>
      <c r="TSQ161" s="860"/>
      <c r="TSR161" s="860"/>
      <c r="TSS161" s="860"/>
      <c r="TST161" s="860"/>
      <c r="TSU161" s="860"/>
      <c r="TSV161" s="860"/>
      <c r="TSW161" s="860"/>
      <c r="TSX161" s="860"/>
      <c r="TSY161" s="860"/>
      <c r="TSZ161" s="860"/>
      <c r="TTA161" s="860"/>
      <c r="TTB161" s="860"/>
      <c r="TTC161" s="860"/>
      <c r="TTD161" s="860"/>
      <c r="TTE161" s="860"/>
      <c r="TTF161" s="860"/>
      <c r="TTG161" s="860"/>
      <c r="TTH161" s="860"/>
      <c r="TTI161" s="860"/>
      <c r="TTJ161" s="860"/>
      <c r="TTK161" s="860"/>
      <c r="TTL161" s="860"/>
      <c r="TTM161" s="860"/>
      <c r="TTN161" s="860"/>
      <c r="TTO161" s="860"/>
      <c r="TTP161" s="860"/>
      <c r="TTQ161" s="860"/>
      <c r="TTR161" s="860"/>
      <c r="TTS161" s="860"/>
      <c r="TTT161" s="860"/>
      <c r="TTU161" s="860"/>
      <c r="TTV161" s="860"/>
      <c r="TTW161" s="860"/>
      <c r="TTX161" s="860"/>
      <c r="TTY161" s="860"/>
      <c r="TTZ161" s="860"/>
      <c r="TUA161" s="860"/>
      <c r="TUB161" s="860"/>
      <c r="TUC161" s="860"/>
      <c r="TUD161" s="860"/>
      <c r="TUE161" s="860"/>
      <c r="TUF161" s="860"/>
      <c r="TUG161" s="860"/>
      <c r="TUH161" s="860"/>
      <c r="TUI161" s="860"/>
      <c r="TUJ161" s="860"/>
      <c r="TUK161" s="860"/>
      <c r="TUL161" s="860"/>
      <c r="TUM161" s="860"/>
      <c r="TUN161" s="860"/>
      <c r="TUO161" s="860"/>
      <c r="TUP161" s="860"/>
      <c r="TUQ161" s="860"/>
      <c r="TUR161" s="860"/>
      <c r="TUS161" s="860"/>
      <c r="TUT161" s="860"/>
      <c r="TUU161" s="860"/>
      <c r="TUV161" s="860"/>
      <c r="TUW161" s="860"/>
      <c r="TUX161" s="860"/>
      <c r="TUY161" s="860"/>
      <c r="TUZ161" s="860"/>
      <c r="TVA161" s="860"/>
      <c r="TVB161" s="860"/>
      <c r="TVC161" s="860"/>
      <c r="TVD161" s="860"/>
      <c r="TVE161" s="860"/>
      <c r="TVF161" s="860"/>
      <c r="TVG161" s="860"/>
      <c r="TVH161" s="860"/>
      <c r="TVI161" s="860"/>
      <c r="TVJ161" s="860"/>
      <c r="TVK161" s="860"/>
      <c r="TVL161" s="860"/>
      <c r="TVM161" s="860"/>
      <c r="TVN161" s="860"/>
      <c r="TVO161" s="860"/>
      <c r="TVP161" s="860"/>
      <c r="TVQ161" s="860"/>
      <c r="TVR161" s="860"/>
      <c r="TVS161" s="860"/>
      <c r="TVT161" s="860"/>
      <c r="TVU161" s="860"/>
      <c r="TVV161" s="860"/>
      <c r="TVW161" s="860"/>
      <c r="TVX161" s="860"/>
      <c r="TVY161" s="860"/>
      <c r="TVZ161" s="860"/>
      <c r="TWA161" s="860"/>
      <c r="TWB161" s="860"/>
      <c r="TWC161" s="860"/>
      <c r="TWD161" s="860"/>
      <c r="TWE161" s="860"/>
      <c r="TWF161" s="860"/>
      <c r="TWG161" s="860"/>
      <c r="TWH161" s="860"/>
      <c r="TWI161" s="860"/>
      <c r="TWJ161" s="860"/>
      <c r="TWK161" s="860"/>
      <c r="TWL161" s="860"/>
      <c r="TWM161" s="860"/>
      <c r="TWN161" s="860"/>
      <c r="TWO161" s="860"/>
      <c r="TWP161" s="860"/>
      <c r="TWQ161" s="860"/>
      <c r="TWR161" s="860"/>
      <c r="TWS161" s="860"/>
      <c r="TWT161" s="860"/>
      <c r="TWU161" s="860"/>
      <c r="TWV161" s="860"/>
      <c r="TWW161" s="860"/>
      <c r="TWX161" s="860"/>
      <c r="TWY161" s="860"/>
      <c r="TWZ161" s="860"/>
      <c r="TXA161" s="860"/>
      <c r="TXB161" s="860"/>
      <c r="TXC161" s="860"/>
      <c r="TXD161" s="860"/>
      <c r="TXE161" s="860"/>
      <c r="TXF161" s="860"/>
      <c r="TXG161" s="860"/>
      <c r="TXH161" s="860"/>
      <c r="TXI161" s="860"/>
      <c r="TXJ161" s="860"/>
      <c r="TXK161" s="860"/>
      <c r="TXL161" s="860"/>
      <c r="TXM161" s="860"/>
      <c r="TXN161" s="860"/>
      <c r="TXO161" s="860"/>
      <c r="TXP161" s="860"/>
      <c r="TXQ161" s="860"/>
      <c r="TXR161" s="860"/>
      <c r="TXS161" s="860"/>
      <c r="TXT161" s="860"/>
      <c r="TXU161" s="860"/>
      <c r="TXV161" s="860"/>
      <c r="TXW161" s="860"/>
      <c r="TXX161" s="860"/>
      <c r="TXY161" s="860"/>
      <c r="TXZ161" s="860"/>
      <c r="TYA161" s="860"/>
      <c r="TYB161" s="860"/>
      <c r="TYC161" s="860"/>
      <c r="TYD161" s="860"/>
      <c r="TYE161" s="860"/>
      <c r="TYF161" s="860"/>
      <c r="TYG161" s="860"/>
      <c r="TYH161" s="860"/>
      <c r="TYI161" s="860"/>
      <c r="TYJ161" s="860"/>
      <c r="TYK161" s="860"/>
      <c r="TYL161" s="860"/>
      <c r="TYM161" s="860"/>
      <c r="TYN161" s="860"/>
      <c r="TYO161" s="860"/>
      <c r="TYP161" s="860"/>
      <c r="TYQ161" s="860"/>
      <c r="TYR161" s="860"/>
      <c r="TYS161" s="860"/>
      <c r="TYT161" s="860"/>
      <c r="TYU161" s="860"/>
      <c r="TYV161" s="860"/>
      <c r="TYW161" s="860"/>
      <c r="TYX161" s="860"/>
      <c r="TYY161" s="860"/>
      <c r="TYZ161" s="860"/>
      <c r="TZA161" s="860"/>
      <c r="TZB161" s="860"/>
      <c r="TZC161" s="860"/>
      <c r="TZD161" s="860"/>
      <c r="TZE161" s="860"/>
      <c r="TZF161" s="860"/>
      <c r="TZG161" s="860"/>
      <c r="TZH161" s="860"/>
      <c r="TZI161" s="860"/>
      <c r="TZJ161" s="860"/>
      <c r="TZK161" s="860"/>
      <c r="TZL161" s="860"/>
      <c r="TZM161" s="860"/>
      <c r="TZN161" s="860"/>
      <c r="TZO161" s="860"/>
      <c r="TZP161" s="860"/>
      <c r="TZQ161" s="860"/>
      <c r="TZR161" s="860"/>
      <c r="TZS161" s="860"/>
      <c r="TZT161" s="860"/>
      <c r="TZU161" s="860"/>
      <c r="TZV161" s="860"/>
      <c r="TZW161" s="860"/>
      <c r="TZX161" s="860"/>
      <c r="TZY161" s="860"/>
      <c r="TZZ161" s="860"/>
      <c r="UAA161" s="860"/>
      <c r="UAB161" s="860"/>
      <c r="UAC161" s="860"/>
      <c r="UAD161" s="860"/>
      <c r="UAE161" s="860"/>
      <c r="UAF161" s="860"/>
      <c r="UAG161" s="860"/>
      <c r="UAH161" s="860"/>
      <c r="UAI161" s="860"/>
      <c r="UAJ161" s="860"/>
      <c r="UAK161" s="860"/>
      <c r="UAL161" s="860"/>
      <c r="UAM161" s="860"/>
      <c r="UAN161" s="860"/>
      <c r="UAO161" s="860"/>
      <c r="UAP161" s="860"/>
      <c r="UAQ161" s="860"/>
      <c r="UAR161" s="860"/>
      <c r="UAS161" s="860"/>
      <c r="UAT161" s="860"/>
      <c r="UAU161" s="860"/>
      <c r="UAV161" s="860"/>
      <c r="UAW161" s="860"/>
      <c r="UAX161" s="860"/>
      <c r="UAY161" s="860"/>
      <c r="UAZ161" s="860"/>
      <c r="UBA161" s="860"/>
      <c r="UBB161" s="860"/>
      <c r="UBC161" s="860"/>
      <c r="UBD161" s="860"/>
      <c r="UBE161" s="860"/>
      <c r="UBF161" s="860"/>
      <c r="UBG161" s="860"/>
      <c r="UBH161" s="860"/>
      <c r="UBI161" s="860"/>
      <c r="UBJ161" s="860"/>
      <c r="UBK161" s="860"/>
      <c r="UBL161" s="860"/>
      <c r="UBM161" s="860"/>
      <c r="UBN161" s="860"/>
      <c r="UBO161" s="860"/>
      <c r="UBP161" s="860"/>
      <c r="UBQ161" s="860"/>
      <c r="UBR161" s="860"/>
      <c r="UBS161" s="860"/>
      <c r="UBT161" s="860"/>
      <c r="UBU161" s="860"/>
      <c r="UBV161" s="860"/>
      <c r="UBW161" s="860"/>
      <c r="UBX161" s="860"/>
      <c r="UBY161" s="860"/>
      <c r="UBZ161" s="860"/>
      <c r="UCA161" s="860"/>
      <c r="UCB161" s="860"/>
      <c r="UCC161" s="860"/>
      <c r="UCD161" s="860"/>
      <c r="UCE161" s="860"/>
      <c r="UCF161" s="860"/>
      <c r="UCG161" s="860"/>
      <c r="UCH161" s="860"/>
      <c r="UCI161" s="860"/>
      <c r="UCJ161" s="860"/>
      <c r="UCK161" s="860"/>
      <c r="UCL161" s="860"/>
      <c r="UCM161" s="860"/>
      <c r="UCN161" s="860"/>
      <c r="UCO161" s="860"/>
      <c r="UCP161" s="860"/>
      <c r="UCQ161" s="860"/>
      <c r="UCR161" s="860"/>
      <c r="UCS161" s="860"/>
      <c r="UCT161" s="860"/>
      <c r="UCU161" s="860"/>
      <c r="UCV161" s="860"/>
      <c r="UCW161" s="860"/>
      <c r="UCX161" s="860"/>
      <c r="UCY161" s="860"/>
      <c r="UCZ161" s="860"/>
      <c r="UDA161" s="860"/>
      <c r="UDB161" s="860"/>
      <c r="UDC161" s="860"/>
      <c r="UDD161" s="860"/>
      <c r="UDE161" s="860"/>
      <c r="UDF161" s="860"/>
      <c r="UDG161" s="860"/>
      <c r="UDH161" s="860"/>
      <c r="UDI161" s="860"/>
      <c r="UDJ161" s="860"/>
      <c r="UDK161" s="860"/>
      <c r="UDL161" s="860"/>
      <c r="UDM161" s="860"/>
      <c r="UDN161" s="860"/>
      <c r="UDO161" s="860"/>
      <c r="UDP161" s="860"/>
      <c r="UDQ161" s="860"/>
      <c r="UDR161" s="860"/>
      <c r="UDS161" s="860"/>
      <c r="UDT161" s="860"/>
      <c r="UDU161" s="860"/>
      <c r="UDV161" s="860"/>
      <c r="UDW161" s="860"/>
      <c r="UDX161" s="860"/>
      <c r="UDY161" s="860"/>
      <c r="UDZ161" s="860"/>
      <c r="UEA161" s="860"/>
      <c r="UEB161" s="860"/>
      <c r="UEC161" s="860"/>
      <c r="UED161" s="860"/>
      <c r="UEE161" s="860"/>
      <c r="UEF161" s="860"/>
      <c r="UEG161" s="860"/>
      <c r="UEH161" s="860"/>
      <c r="UEI161" s="860"/>
      <c r="UEJ161" s="860"/>
      <c r="UEK161" s="860"/>
      <c r="UEL161" s="860"/>
      <c r="UEM161" s="860"/>
      <c r="UEN161" s="860"/>
      <c r="UEO161" s="860"/>
      <c r="UEP161" s="860"/>
      <c r="UEQ161" s="860"/>
      <c r="UER161" s="860"/>
      <c r="UES161" s="860"/>
      <c r="UET161" s="860"/>
      <c r="UEU161" s="860"/>
      <c r="UEV161" s="860"/>
      <c r="UEW161" s="860"/>
      <c r="UEX161" s="860"/>
      <c r="UEY161" s="860"/>
      <c r="UEZ161" s="860"/>
      <c r="UFA161" s="860"/>
      <c r="UFB161" s="860"/>
      <c r="UFC161" s="860"/>
      <c r="UFD161" s="860"/>
      <c r="UFE161" s="860"/>
      <c r="UFF161" s="860"/>
      <c r="UFG161" s="860"/>
      <c r="UFH161" s="860"/>
      <c r="UFI161" s="860"/>
      <c r="UFJ161" s="860"/>
      <c r="UFK161" s="860"/>
      <c r="UFL161" s="860"/>
      <c r="UFM161" s="860"/>
      <c r="UFN161" s="860"/>
      <c r="UFO161" s="860"/>
      <c r="UFP161" s="860"/>
      <c r="UFQ161" s="860"/>
      <c r="UFR161" s="860"/>
      <c r="UFS161" s="860"/>
      <c r="UFT161" s="860"/>
      <c r="UFU161" s="860"/>
      <c r="UFV161" s="860"/>
      <c r="UFW161" s="860"/>
      <c r="UFX161" s="860"/>
      <c r="UFY161" s="860"/>
      <c r="UFZ161" s="860"/>
      <c r="UGA161" s="860"/>
      <c r="UGB161" s="860"/>
      <c r="UGC161" s="860"/>
      <c r="UGD161" s="860"/>
      <c r="UGE161" s="860"/>
      <c r="UGF161" s="860"/>
      <c r="UGG161" s="860"/>
      <c r="UGH161" s="860"/>
      <c r="UGI161" s="860"/>
      <c r="UGJ161" s="860"/>
      <c r="UGK161" s="860"/>
      <c r="UGL161" s="860"/>
      <c r="UGM161" s="860"/>
      <c r="UGN161" s="860"/>
      <c r="UGO161" s="860"/>
      <c r="UGP161" s="860"/>
      <c r="UGQ161" s="860"/>
      <c r="UGR161" s="860"/>
      <c r="UGS161" s="860"/>
      <c r="UGT161" s="860"/>
      <c r="UGU161" s="860"/>
      <c r="UGV161" s="860"/>
      <c r="UGW161" s="860"/>
      <c r="UGX161" s="860"/>
      <c r="UGY161" s="860"/>
      <c r="UGZ161" s="860"/>
      <c r="UHA161" s="860"/>
      <c r="UHB161" s="860"/>
      <c r="UHC161" s="860"/>
      <c r="UHD161" s="860"/>
      <c r="UHE161" s="860"/>
      <c r="UHF161" s="860"/>
      <c r="UHG161" s="860"/>
      <c r="UHH161" s="860"/>
      <c r="UHI161" s="860"/>
      <c r="UHJ161" s="860"/>
      <c r="UHK161" s="860"/>
      <c r="UHL161" s="860"/>
      <c r="UHM161" s="860"/>
      <c r="UHN161" s="860"/>
      <c r="UHO161" s="860"/>
      <c r="UHP161" s="860"/>
      <c r="UHQ161" s="860"/>
      <c r="UHR161" s="860"/>
      <c r="UHS161" s="860"/>
      <c r="UHT161" s="860"/>
      <c r="UHU161" s="860"/>
      <c r="UHV161" s="860"/>
      <c r="UHW161" s="860"/>
      <c r="UHX161" s="860"/>
      <c r="UHY161" s="860"/>
      <c r="UHZ161" s="860"/>
      <c r="UIA161" s="860"/>
      <c r="UIB161" s="860"/>
      <c r="UIC161" s="860"/>
      <c r="UID161" s="860"/>
      <c r="UIE161" s="860"/>
      <c r="UIF161" s="860"/>
      <c r="UIG161" s="860"/>
      <c r="UIH161" s="860"/>
      <c r="UII161" s="860"/>
      <c r="UIJ161" s="860"/>
      <c r="UIK161" s="860"/>
      <c r="UIL161" s="860"/>
      <c r="UIM161" s="860"/>
      <c r="UIN161" s="860"/>
      <c r="UIO161" s="860"/>
      <c r="UIP161" s="860"/>
      <c r="UIQ161" s="860"/>
      <c r="UIR161" s="860"/>
      <c r="UIS161" s="860"/>
      <c r="UIT161" s="860"/>
      <c r="UIU161" s="860"/>
      <c r="UIV161" s="860"/>
      <c r="UIW161" s="860"/>
      <c r="UIX161" s="860"/>
      <c r="UIY161" s="860"/>
      <c r="UIZ161" s="860"/>
      <c r="UJA161" s="860"/>
      <c r="UJB161" s="860"/>
      <c r="UJC161" s="860"/>
      <c r="UJD161" s="860"/>
      <c r="UJE161" s="860"/>
      <c r="UJF161" s="860"/>
      <c r="UJG161" s="860"/>
      <c r="UJH161" s="860"/>
      <c r="UJI161" s="860"/>
      <c r="UJJ161" s="860"/>
      <c r="UJK161" s="860"/>
      <c r="UJL161" s="860"/>
      <c r="UJM161" s="860"/>
      <c r="UJN161" s="860"/>
      <c r="UJO161" s="860"/>
      <c r="UJP161" s="860"/>
      <c r="UJQ161" s="860"/>
      <c r="UJR161" s="860"/>
      <c r="UJS161" s="860"/>
      <c r="UJT161" s="860"/>
      <c r="UJU161" s="860"/>
      <c r="UJV161" s="860"/>
      <c r="UJW161" s="860"/>
      <c r="UJX161" s="860"/>
      <c r="UJY161" s="860"/>
      <c r="UJZ161" s="860"/>
      <c r="UKA161" s="860"/>
      <c r="UKB161" s="860"/>
      <c r="UKC161" s="860"/>
      <c r="UKD161" s="860"/>
      <c r="UKE161" s="860"/>
      <c r="UKF161" s="860"/>
      <c r="UKG161" s="860"/>
      <c r="UKH161" s="860"/>
      <c r="UKI161" s="860"/>
      <c r="UKJ161" s="860"/>
      <c r="UKK161" s="860"/>
      <c r="UKL161" s="860"/>
      <c r="UKM161" s="860"/>
      <c r="UKN161" s="860"/>
      <c r="UKO161" s="860"/>
      <c r="UKP161" s="860"/>
      <c r="UKQ161" s="860"/>
      <c r="UKR161" s="860"/>
      <c r="UKS161" s="860"/>
      <c r="UKT161" s="860"/>
      <c r="UKU161" s="860"/>
      <c r="UKV161" s="860"/>
      <c r="UKW161" s="860"/>
      <c r="UKX161" s="860"/>
      <c r="UKY161" s="860"/>
      <c r="UKZ161" s="860"/>
      <c r="ULA161" s="860"/>
      <c r="ULB161" s="860"/>
      <c r="ULC161" s="860"/>
      <c r="ULD161" s="860"/>
      <c r="ULE161" s="860"/>
      <c r="ULF161" s="860"/>
      <c r="ULG161" s="860"/>
      <c r="ULH161" s="860"/>
      <c r="ULI161" s="860"/>
      <c r="ULJ161" s="860"/>
      <c r="ULK161" s="860"/>
      <c r="ULL161" s="860"/>
      <c r="ULM161" s="860"/>
      <c r="ULN161" s="860"/>
      <c r="ULO161" s="860"/>
      <c r="ULP161" s="860"/>
      <c r="ULQ161" s="860"/>
      <c r="ULR161" s="860"/>
      <c r="ULS161" s="860"/>
      <c r="ULT161" s="860"/>
      <c r="ULU161" s="860"/>
      <c r="ULV161" s="860"/>
      <c r="ULW161" s="860"/>
      <c r="ULX161" s="860"/>
      <c r="ULY161" s="860"/>
      <c r="ULZ161" s="860"/>
      <c r="UMA161" s="860"/>
      <c r="UMB161" s="860"/>
      <c r="UMC161" s="860"/>
      <c r="UMD161" s="860"/>
      <c r="UME161" s="860"/>
      <c r="UMF161" s="860"/>
      <c r="UMG161" s="860"/>
      <c r="UMH161" s="860"/>
      <c r="UMI161" s="860"/>
      <c r="UMJ161" s="860"/>
      <c r="UMK161" s="860"/>
      <c r="UML161" s="860"/>
      <c r="UMM161" s="860"/>
      <c r="UMN161" s="860"/>
      <c r="UMO161" s="860"/>
      <c r="UMP161" s="860"/>
      <c r="UMQ161" s="860"/>
      <c r="UMR161" s="860"/>
      <c r="UMS161" s="860"/>
      <c r="UMT161" s="860"/>
      <c r="UMU161" s="860"/>
      <c r="UMV161" s="860"/>
      <c r="UMW161" s="860"/>
      <c r="UMX161" s="860"/>
      <c r="UMY161" s="860"/>
      <c r="UMZ161" s="860"/>
      <c r="UNA161" s="860"/>
      <c r="UNB161" s="860"/>
      <c r="UNC161" s="860"/>
      <c r="UND161" s="860"/>
      <c r="UNE161" s="860"/>
      <c r="UNF161" s="860"/>
      <c r="UNG161" s="860"/>
      <c r="UNH161" s="860"/>
      <c r="UNI161" s="860"/>
      <c r="UNJ161" s="860"/>
      <c r="UNK161" s="860"/>
      <c r="UNL161" s="860"/>
      <c r="UNM161" s="860"/>
      <c r="UNN161" s="860"/>
      <c r="UNO161" s="860"/>
      <c r="UNP161" s="860"/>
      <c r="UNQ161" s="860"/>
      <c r="UNR161" s="860"/>
      <c r="UNS161" s="860"/>
      <c r="UNT161" s="860"/>
      <c r="UNU161" s="860"/>
      <c r="UNV161" s="860"/>
      <c r="UNW161" s="860"/>
      <c r="UNX161" s="860"/>
      <c r="UNY161" s="860"/>
      <c r="UNZ161" s="860"/>
      <c r="UOA161" s="860"/>
      <c r="UOB161" s="860"/>
      <c r="UOC161" s="860"/>
      <c r="UOD161" s="860"/>
      <c r="UOE161" s="860"/>
      <c r="UOF161" s="860"/>
      <c r="UOG161" s="860"/>
      <c r="UOH161" s="860"/>
      <c r="UOI161" s="860"/>
      <c r="UOJ161" s="860"/>
      <c r="UOK161" s="860"/>
      <c r="UOL161" s="860"/>
      <c r="UOM161" s="860"/>
      <c r="UON161" s="860"/>
      <c r="UOO161" s="860"/>
      <c r="UOP161" s="860"/>
      <c r="UOQ161" s="860"/>
      <c r="UOR161" s="860"/>
      <c r="UOS161" s="860"/>
      <c r="UOT161" s="860"/>
      <c r="UOU161" s="860"/>
      <c r="UOV161" s="860"/>
      <c r="UOW161" s="860"/>
      <c r="UOX161" s="860"/>
      <c r="UOY161" s="860"/>
      <c r="UOZ161" s="860"/>
      <c r="UPA161" s="860"/>
      <c r="UPB161" s="860"/>
      <c r="UPC161" s="860"/>
      <c r="UPD161" s="860"/>
      <c r="UPE161" s="860"/>
      <c r="UPF161" s="860"/>
      <c r="UPG161" s="860"/>
      <c r="UPH161" s="860"/>
      <c r="UPI161" s="860"/>
      <c r="UPJ161" s="860"/>
      <c r="UPK161" s="860"/>
      <c r="UPL161" s="860"/>
      <c r="UPM161" s="860"/>
      <c r="UPN161" s="860"/>
      <c r="UPO161" s="860"/>
      <c r="UPP161" s="860"/>
      <c r="UPQ161" s="860"/>
      <c r="UPR161" s="860"/>
      <c r="UPS161" s="860"/>
      <c r="UPT161" s="860"/>
      <c r="UPU161" s="860"/>
      <c r="UPV161" s="860"/>
      <c r="UPW161" s="860"/>
      <c r="UPX161" s="860"/>
      <c r="UPY161" s="860"/>
      <c r="UPZ161" s="860"/>
      <c r="UQA161" s="860"/>
      <c r="UQB161" s="860"/>
      <c r="UQC161" s="860"/>
      <c r="UQD161" s="860"/>
      <c r="UQE161" s="860"/>
      <c r="UQF161" s="860"/>
      <c r="UQG161" s="860"/>
      <c r="UQH161" s="860"/>
      <c r="UQI161" s="860"/>
      <c r="UQJ161" s="860"/>
      <c r="UQK161" s="860"/>
      <c r="UQL161" s="860"/>
      <c r="UQM161" s="860"/>
      <c r="UQN161" s="860"/>
      <c r="UQO161" s="860"/>
      <c r="UQP161" s="860"/>
      <c r="UQQ161" s="860"/>
      <c r="UQR161" s="860"/>
      <c r="UQS161" s="860"/>
      <c r="UQT161" s="860"/>
      <c r="UQU161" s="860"/>
      <c r="UQV161" s="860"/>
      <c r="UQW161" s="860"/>
      <c r="UQX161" s="860"/>
      <c r="UQY161" s="860"/>
      <c r="UQZ161" s="860"/>
      <c r="URA161" s="860"/>
      <c r="URB161" s="860"/>
      <c r="URC161" s="860"/>
      <c r="URD161" s="860"/>
      <c r="URE161" s="860"/>
      <c r="URF161" s="860"/>
      <c r="URG161" s="860"/>
      <c r="URH161" s="860"/>
      <c r="URI161" s="860"/>
      <c r="URJ161" s="860"/>
      <c r="URK161" s="860"/>
      <c r="URL161" s="860"/>
      <c r="URM161" s="860"/>
      <c r="URN161" s="860"/>
      <c r="URO161" s="860"/>
      <c r="URP161" s="860"/>
      <c r="URQ161" s="860"/>
      <c r="URR161" s="860"/>
      <c r="URS161" s="860"/>
      <c r="URT161" s="860"/>
      <c r="URU161" s="860"/>
      <c r="URV161" s="860"/>
      <c r="URW161" s="860"/>
      <c r="URX161" s="860"/>
      <c r="URY161" s="860"/>
      <c r="URZ161" s="860"/>
      <c r="USA161" s="860"/>
      <c r="USB161" s="860"/>
      <c r="USC161" s="860"/>
      <c r="USD161" s="860"/>
      <c r="USE161" s="860"/>
      <c r="USF161" s="860"/>
      <c r="USG161" s="860"/>
      <c r="USH161" s="860"/>
      <c r="USI161" s="860"/>
      <c r="USJ161" s="860"/>
      <c r="USK161" s="860"/>
      <c r="USL161" s="860"/>
      <c r="USM161" s="860"/>
      <c r="USN161" s="860"/>
      <c r="USO161" s="860"/>
      <c r="USP161" s="860"/>
      <c r="USQ161" s="860"/>
      <c r="USR161" s="860"/>
      <c r="USS161" s="860"/>
      <c r="UST161" s="860"/>
      <c r="USU161" s="860"/>
      <c r="USV161" s="860"/>
      <c r="USW161" s="860"/>
      <c r="USX161" s="860"/>
      <c r="USY161" s="860"/>
      <c r="USZ161" s="860"/>
      <c r="UTA161" s="860"/>
      <c r="UTB161" s="860"/>
      <c r="UTC161" s="860"/>
      <c r="UTD161" s="860"/>
      <c r="UTE161" s="860"/>
      <c r="UTF161" s="860"/>
      <c r="UTG161" s="860"/>
      <c r="UTH161" s="860"/>
      <c r="UTI161" s="860"/>
      <c r="UTJ161" s="860"/>
      <c r="UTK161" s="860"/>
      <c r="UTL161" s="860"/>
      <c r="UTM161" s="860"/>
      <c r="UTN161" s="860"/>
      <c r="UTO161" s="860"/>
      <c r="UTP161" s="860"/>
      <c r="UTQ161" s="860"/>
      <c r="UTR161" s="860"/>
      <c r="UTS161" s="860"/>
      <c r="UTT161" s="860"/>
      <c r="UTU161" s="860"/>
      <c r="UTV161" s="860"/>
      <c r="UTW161" s="860"/>
      <c r="UTX161" s="860"/>
      <c r="UTY161" s="860"/>
      <c r="UTZ161" s="860"/>
      <c r="UUA161" s="860"/>
      <c r="UUB161" s="860"/>
      <c r="UUC161" s="860"/>
      <c r="UUD161" s="860"/>
      <c r="UUE161" s="860"/>
      <c r="UUF161" s="860"/>
      <c r="UUG161" s="860"/>
      <c r="UUH161" s="860"/>
      <c r="UUI161" s="860"/>
      <c r="UUJ161" s="860"/>
      <c r="UUK161" s="860"/>
      <c r="UUL161" s="860"/>
      <c r="UUM161" s="860"/>
      <c r="UUN161" s="860"/>
      <c r="UUO161" s="860"/>
      <c r="UUP161" s="860"/>
      <c r="UUQ161" s="860"/>
      <c r="UUR161" s="860"/>
      <c r="UUS161" s="860"/>
      <c r="UUT161" s="860"/>
      <c r="UUU161" s="860"/>
      <c r="UUV161" s="860"/>
      <c r="UUW161" s="860"/>
      <c r="UUX161" s="860"/>
      <c r="UUY161" s="860"/>
      <c r="UUZ161" s="860"/>
      <c r="UVA161" s="860"/>
      <c r="UVB161" s="860"/>
      <c r="UVC161" s="860"/>
      <c r="UVD161" s="860"/>
      <c r="UVE161" s="860"/>
      <c r="UVF161" s="860"/>
      <c r="UVG161" s="860"/>
      <c r="UVH161" s="860"/>
      <c r="UVI161" s="860"/>
      <c r="UVJ161" s="860"/>
      <c r="UVK161" s="860"/>
      <c r="UVL161" s="860"/>
      <c r="UVM161" s="860"/>
      <c r="UVN161" s="860"/>
      <c r="UVO161" s="860"/>
      <c r="UVP161" s="860"/>
      <c r="UVQ161" s="860"/>
      <c r="UVR161" s="860"/>
      <c r="UVS161" s="860"/>
      <c r="UVT161" s="860"/>
      <c r="UVU161" s="860"/>
      <c r="UVV161" s="860"/>
      <c r="UVW161" s="860"/>
      <c r="UVX161" s="860"/>
      <c r="UVY161" s="860"/>
      <c r="UVZ161" s="860"/>
      <c r="UWA161" s="860"/>
      <c r="UWB161" s="860"/>
      <c r="UWC161" s="860"/>
      <c r="UWD161" s="860"/>
      <c r="UWE161" s="860"/>
      <c r="UWF161" s="860"/>
      <c r="UWG161" s="860"/>
      <c r="UWH161" s="860"/>
      <c r="UWI161" s="860"/>
      <c r="UWJ161" s="860"/>
      <c r="UWK161" s="860"/>
      <c r="UWL161" s="860"/>
      <c r="UWM161" s="860"/>
      <c r="UWN161" s="860"/>
      <c r="UWO161" s="860"/>
      <c r="UWP161" s="860"/>
      <c r="UWQ161" s="860"/>
      <c r="UWR161" s="860"/>
      <c r="UWS161" s="860"/>
      <c r="UWT161" s="860"/>
      <c r="UWU161" s="860"/>
      <c r="UWV161" s="860"/>
      <c r="UWW161" s="860"/>
      <c r="UWX161" s="860"/>
      <c r="UWY161" s="860"/>
      <c r="UWZ161" s="860"/>
      <c r="UXA161" s="860"/>
      <c r="UXB161" s="860"/>
      <c r="UXC161" s="860"/>
      <c r="UXD161" s="860"/>
      <c r="UXE161" s="860"/>
      <c r="UXF161" s="860"/>
      <c r="UXG161" s="860"/>
      <c r="UXH161" s="860"/>
      <c r="UXI161" s="860"/>
      <c r="UXJ161" s="860"/>
      <c r="UXK161" s="860"/>
      <c r="UXL161" s="860"/>
      <c r="UXM161" s="860"/>
      <c r="UXN161" s="860"/>
      <c r="UXO161" s="860"/>
      <c r="UXP161" s="860"/>
      <c r="UXQ161" s="860"/>
      <c r="UXR161" s="860"/>
      <c r="UXS161" s="860"/>
      <c r="UXT161" s="860"/>
      <c r="UXU161" s="860"/>
      <c r="UXV161" s="860"/>
      <c r="UXW161" s="860"/>
      <c r="UXX161" s="860"/>
      <c r="UXY161" s="860"/>
      <c r="UXZ161" s="860"/>
      <c r="UYA161" s="860"/>
      <c r="UYB161" s="860"/>
      <c r="UYC161" s="860"/>
      <c r="UYD161" s="860"/>
      <c r="UYE161" s="860"/>
      <c r="UYF161" s="860"/>
      <c r="UYG161" s="860"/>
      <c r="UYH161" s="860"/>
      <c r="UYI161" s="860"/>
      <c r="UYJ161" s="860"/>
      <c r="UYK161" s="860"/>
      <c r="UYL161" s="860"/>
      <c r="UYM161" s="860"/>
      <c r="UYN161" s="860"/>
      <c r="UYO161" s="860"/>
      <c r="UYP161" s="860"/>
      <c r="UYQ161" s="860"/>
      <c r="UYR161" s="860"/>
      <c r="UYS161" s="860"/>
      <c r="UYT161" s="860"/>
      <c r="UYU161" s="860"/>
      <c r="UYV161" s="860"/>
      <c r="UYW161" s="860"/>
      <c r="UYX161" s="860"/>
      <c r="UYY161" s="860"/>
      <c r="UYZ161" s="860"/>
      <c r="UZA161" s="860"/>
      <c r="UZB161" s="860"/>
      <c r="UZC161" s="860"/>
      <c r="UZD161" s="860"/>
      <c r="UZE161" s="860"/>
      <c r="UZF161" s="860"/>
      <c r="UZG161" s="860"/>
      <c r="UZH161" s="860"/>
      <c r="UZI161" s="860"/>
      <c r="UZJ161" s="860"/>
      <c r="UZK161" s="860"/>
      <c r="UZL161" s="860"/>
      <c r="UZM161" s="860"/>
      <c r="UZN161" s="860"/>
      <c r="UZO161" s="860"/>
      <c r="UZP161" s="860"/>
      <c r="UZQ161" s="860"/>
      <c r="UZR161" s="860"/>
      <c r="UZS161" s="860"/>
      <c r="UZT161" s="860"/>
      <c r="UZU161" s="860"/>
      <c r="UZV161" s="860"/>
      <c r="UZW161" s="860"/>
      <c r="UZX161" s="860"/>
      <c r="UZY161" s="860"/>
      <c r="UZZ161" s="860"/>
      <c r="VAA161" s="860"/>
      <c r="VAB161" s="860"/>
      <c r="VAC161" s="860"/>
      <c r="VAD161" s="860"/>
      <c r="VAE161" s="860"/>
      <c r="VAF161" s="860"/>
      <c r="VAG161" s="860"/>
      <c r="VAH161" s="860"/>
      <c r="VAI161" s="860"/>
      <c r="VAJ161" s="860"/>
      <c r="VAK161" s="860"/>
      <c r="VAL161" s="860"/>
      <c r="VAM161" s="860"/>
      <c r="VAN161" s="860"/>
      <c r="VAO161" s="860"/>
      <c r="VAP161" s="860"/>
      <c r="VAQ161" s="860"/>
      <c r="VAR161" s="860"/>
      <c r="VAS161" s="860"/>
      <c r="VAT161" s="860"/>
      <c r="VAU161" s="860"/>
      <c r="VAV161" s="860"/>
      <c r="VAW161" s="860"/>
      <c r="VAX161" s="860"/>
      <c r="VAY161" s="860"/>
      <c r="VAZ161" s="860"/>
      <c r="VBA161" s="860"/>
      <c r="VBB161" s="860"/>
      <c r="VBC161" s="860"/>
      <c r="VBD161" s="860"/>
      <c r="VBE161" s="860"/>
      <c r="VBF161" s="860"/>
      <c r="VBG161" s="860"/>
      <c r="VBH161" s="860"/>
      <c r="VBI161" s="860"/>
      <c r="VBJ161" s="860"/>
      <c r="VBK161" s="860"/>
      <c r="VBL161" s="860"/>
      <c r="VBM161" s="860"/>
      <c r="VBN161" s="860"/>
      <c r="VBO161" s="860"/>
      <c r="VBP161" s="860"/>
      <c r="VBQ161" s="860"/>
      <c r="VBR161" s="860"/>
      <c r="VBS161" s="860"/>
      <c r="VBT161" s="860"/>
      <c r="VBU161" s="860"/>
      <c r="VBV161" s="860"/>
      <c r="VBW161" s="860"/>
      <c r="VBX161" s="860"/>
      <c r="VBY161" s="860"/>
      <c r="VBZ161" s="860"/>
      <c r="VCA161" s="860"/>
      <c r="VCB161" s="860"/>
      <c r="VCC161" s="860"/>
      <c r="VCD161" s="860"/>
      <c r="VCE161" s="860"/>
      <c r="VCF161" s="860"/>
      <c r="VCG161" s="860"/>
      <c r="VCH161" s="860"/>
      <c r="VCI161" s="860"/>
      <c r="VCJ161" s="860"/>
      <c r="VCK161" s="860"/>
      <c r="VCL161" s="860"/>
      <c r="VCM161" s="860"/>
      <c r="VCN161" s="860"/>
      <c r="VCO161" s="860"/>
      <c r="VCP161" s="860"/>
      <c r="VCQ161" s="860"/>
      <c r="VCR161" s="860"/>
      <c r="VCS161" s="860"/>
      <c r="VCT161" s="860"/>
      <c r="VCU161" s="860"/>
      <c r="VCV161" s="860"/>
      <c r="VCW161" s="860"/>
      <c r="VCX161" s="860"/>
      <c r="VCY161" s="860"/>
      <c r="VCZ161" s="860"/>
      <c r="VDA161" s="860"/>
      <c r="VDB161" s="860"/>
      <c r="VDC161" s="860"/>
      <c r="VDD161" s="860"/>
      <c r="VDE161" s="860"/>
      <c r="VDF161" s="860"/>
      <c r="VDG161" s="860"/>
      <c r="VDH161" s="860"/>
      <c r="VDI161" s="860"/>
      <c r="VDJ161" s="860"/>
      <c r="VDK161" s="860"/>
      <c r="VDL161" s="860"/>
      <c r="VDM161" s="860"/>
      <c r="VDN161" s="860"/>
      <c r="VDO161" s="860"/>
      <c r="VDP161" s="860"/>
      <c r="VDQ161" s="860"/>
      <c r="VDR161" s="860"/>
      <c r="VDS161" s="860"/>
      <c r="VDT161" s="860"/>
      <c r="VDU161" s="860"/>
      <c r="VDV161" s="860"/>
      <c r="VDW161" s="860"/>
      <c r="VDX161" s="860"/>
      <c r="VDY161" s="860"/>
      <c r="VDZ161" s="860"/>
      <c r="VEA161" s="860"/>
      <c r="VEB161" s="860"/>
      <c r="VEC161" s="860"/>
      <c r="VED161" s="860"/>
      <c r="VEE161" s="860"/>
      <c r="VEF161" s="860"/>
      <c r="VEG161" s="860"/>
      <c r="VEH161" s="860"/>
      <c r="VEI161" s="860"/>
      <c r="VEJ161" s="860"/>
      <c r="VEK161" s="860"/>
      <c r="VEL161" s="860"/>
      <c r="VEM161" s="860"/>
      <c r="VEN161" s="860"/>
      <c r="VEO161" s="860"/>
      <c r="VEP161" s="860"/>
      <c r="VEQ161" s="860"/>
      <c r="VER161" s="860"/>
      <c r="VES161" s="860"/>
      <c r="VET161" s="860"/>
      <c r="VEU161" s="860"/>
      <c r="VEV161" s="860"/>
      <c r="VEW161" s="860"/>
      <c r="VEX161" s="860"/>
      <c r="VEY161" s="860"/>
      <c r="VEZ161" s="860"/>
      <c r="VFA161" s="860"/>
      <c r="VFB161" s="860"/>
      <c r="VFC161" s="860"/>
      <c r="VFD161" s="860"/>
      <c r="VFE161" s="860"/>
      <c r="VFF161" s="860"/>
      <c r="VFG161" s="860"/>
      <c r="VFH161" s="860"/>
      <c r="VFI161" s="860"/>
      <c r="VFJ161" s="860"/>
      <c r="VFK161" s="860"/>
      <c r="VFL161" s="860"/>
      <c r="VFM161" s="860"/>
      <c r="VFN161" s="860"/>
      <c r="VFO161" s="860"/>
      <c r="VFP161" s="860"/>
      <c r="VFQ161" s="860"/>
      <c r="VFR161" s="860"/>
      <c r="VFS161" s="860"/>
      <c r="VFT161" s="860"/>
      <c r="VFU161" s="860"/>
      <c r="VFV161" s="860"/>
      <c r="VFW161" s="860"/>
      <c r="VFX161" s="860"/>
      <c r="VFY161" s="860"/>
      <c r="VFZ161" s="860"/>
      <c r="VGA161" s="860"/>
      <c r="VGB161" s="860"/>
      <c r="VGC161" s="860"/>
      <c r="VGD161" s="860"/>
      <c r="VGE161" s="860"/>
      <c r="VGF161" s="860"/>
      <c r="VGG161" s="860"/>
      <c r="VGH161" s="860"/>
      <c r="VGI161" s="860"/>
      <c r="VGJ161" s="860"/>
      <c r="VGK161" s="860"/>
      <c r="VGL161" s="860"/>
      <c r="VGM161" s="860"/>
      <c r="VGN161" s="860"/>
      <c r="VGO161" s="860"/>
      <c r="VGP161" s="860"/>
      <c r="VGQ161" s="860"/>
      <c r="VGR161" s="860"/>
      <c r="VGS161" s="860"/>
      <c r="VGT161" s="860"/>
      <c r="VGU161" s="860"/>
      <c r="VGV161" s="860"/>
      <c r="VGW161" s="860"/>
      <c r="VGX161" s="860"/>
      <c r="VGY161" s="860"/>
      <c r="VGZ161" s="860"/>
      <c r="VHA161" s="860"/>
      <c r="VHB161" s="860"/>
      <c r="VHC161" s="860"/>
      <c r="VHD161" s="860"/>
      <c r="VHE161" s="860"/>
      <c r="VHF161" s="860"/>
      <c r="VHG161" s="860"/>
      <c r="VHH161" s="860"/>
      <c r="VHI161" s="860"/>
      <c r="VHJ161" s="860"/>
      <c r="VHK161" s="860"/>
      <c r="VHL161" s="860"/>
      <c r="VHM161" s="860"/>
      <c r="VHN161" s="860"/>
      <c r="VHO161" s="860"/>
      <c r="VHP161" s="860"/>
      <c r="VHQ161" s="860"/>
      <c r="VHR161" s="860"/>
      <c r="VHS161" s="860"/>
      <c r="VHT161" s="860"/>
      <c r="VHU161" s="860"/>
      <c r="VHV161" s="860"/>
      <c r="VHW161" s="860"/>
      <c r="VHX161" s="860"/>
      <c r="VHY161" s="860"/>
      <c r="VHZ161" s="860"/>
      <c r="VIA161" s="860"/>
      <c r="VIB161" s="860"/>
      <c r="VIC161" s="860"/>
      <c r="VID161" s="860"/>
      <c r="VIE161" s="860"/>
      <c r="VIF161" s="860"/>
      <c r="VIG161" s="860"/>
      <c r="VIH161" s="860"/>
      <c r="VII161" s="860"/>
      <c r="VIJ161" s="860"/>
      <c r="VIK161" s="860"/>
      <c r="VIL161" s="860"/>
      <c r="VIM161" s="860"/>
      <c r="VIN161" s="860"/>
      <c r="VIO161" s="860"/>
      <c r="VIP161" s="860"/>
      <c r="VIQ161" s="860"/>
      <c r="VIR161" s="860"/>
      <c r="VIS161" s="860"/>
      <c r="VIT161" s="860"/>
      <c r="VIU161" s="860"/>
      <c r="VIV161" s="860"/>
      <c r="VIW161" s="860"/>
      <c r="VIX161" s="860"/>
      <c r="VIY161" s="860"/>
      <c r="VIZ161" s="860"/>
      <c r="VJA161" s="860"/>
      <c r="VJB161" s="860"/>
      <c r="VJC161" s="860"/>
      <c r="VJD161" s="860"/>
      <c r="VJE161" s="860"/>
      <c r="VJF161" s="860"/>
      <c r="VJG161" s="860"/>
      <c r="VJH161" s="860"/>
      <c r="VJI161" s="860"/>
      <c r="VJJ161" s="860"/>
      <c r="VJK161" s="860"/>
      <c r="VJL161" s="860"/>
      <c r="VJM161" s="860"/>
      <c r="VJN161" s="860"/>
      <c r="VJO161" s="860"/>
      <c r="VJP161" s="860"/>
      <c r="VJQ161" s="860"/>
      <c r="VJR161" s="860"/>
      <c r="VJS161" s="860"/>
      <c r="VJT161" s="860"/>
      <c r="VJU161" s="860"/>
      <c r="VJV161" s="860"/>
      <c r="VJW161" s="860"/>
      <c r="VJX161" s="860"/>
      <c r="VJY161" s="860"/>
      <c r="VJZ161" s="860"/>
      <c r="VKA161" s="860"/>
      <c r="VKB161" s="860"/>
      <c r="VKC161" s="860"/>
      <c r="VKD161" s="860"/>
      <c r="VKE161" s="860"/>
      <c r="VKF161" s="860"/>
      <c r="VKG161" s="860"/>
      <c r="VKH161" s="860"/>
      <c r="VKI161" s="860"/>
      <c r="VKJ161" s="860"/>
      <c r="VKK161" s="860"/>
      <c r="VKL161" s="860"/>
      <c r="VKM161" s="860"/>
      <c r="VKN161" s="860"/>
      <c r="VKO161" s="860"/>
      <c r="VKP161" s="860"/>
      <c r="VKQ161" s="860"/>
      <c r="VKR161" s="860"/>
      <c r="VKS161" s="860"/>
      <c r="VKT161" s="860"/>
      <c r="VKU161" s="860"/>
      <c r="VKV161" s="860"/>
      <c r="VKW161" s="860"/>
      <c r="VKX161" s="860"/>
      <c r="VKY161" s="860"/>
      <c r="VKZ161" s="860"/>
      <c r="VLA161" s="860"/>
      <c r="VLB161" s="860"/>
      <c r="VLC161" s="860"/>
      <c r="VLD161" s="860"/>
      <c r="VLE161" s="860"/>
      <c r="VLF161" s="860"/>
      <c r="VLG161" s="860"/>
      <c r="VLH161" s="860"/>
      <c r="VLI161" s="860"/>
      <c r="VLJ161" s="860"/>
      <c r="VLK161" s="860"/>
      <c r="VLL161" s="860"/>
      <c r="VLM161" s="860"/>
      <c r="VLN161" s="860"/>
      <c r="VLO161" s="860"/>
      <c r="VLP161" s="860"/>
      <c r="VLQ161" s="860"/>
      <c r="VLR161" s="860"/>
      <c r="VLS161" s="860"/>
      <c r="VLT161" s="860"/>
      <c r="VLU161" s="860"/>
      <c r="VLV161" s="860"/>
      <c r="VLW161" s="860"/>
      <c r="VLX161" s="860"/>
      <c r="VLY161" s="860"/>
      <c r="VLZ161" s="860"/>
      <c r="VMA161" s="860"/>
      <c r="VMB161" s="860"/>
      <c r="VMC161" s="860"/>
      <c r="VMD161" s="860"/>
      <c r="VME161" s="860"/>
      <c r="VMF161" s="860"/>
      <c r="VMG161" s="860"/>
      <c r="VMH161" s="860"/>
      <c r="VMI161" s="860"/>
      <c r="VMJ161" s="860"/>
      <c r="VMK161" s="860"/>
      <c r="VML161" s="860"/>
      <c r="VMM161" s="860"/>
      <c r="VMN161" s="860"/>
      <c r="VMO161" s="860"/>
      <c r="VMP161" s="860"/>
      <c r="VMQ161" s="860"/>
      <c r="VMR161" s="860"/>
      <c r="VMS161" s="860"/>
      <c r="VMT161" s="860"/>
      <c r="VMU161" s="860"/>
      <c r="VMV161" s="860"/>
      <c r="VMW161" s="860"/>
      <c r="VMX161" s="860"/>
      <c r="VMY161" s="860"/>
      <c r="VMZ161" s="860"/>
      <c r="VNA161" s="860"/>
      <c r="VNB161" s="860"/>
      <c r="VNC161" s="860"/>
      <c r="VND161" s="860"/>
      <c r="VNE161" s="860"/>
      <c r="VNF161" s="860"/>
      <c r="VNG161" s="860"/>
      <c r="VNH161" s="860"/>
      <c r="VNI161" s="860"/>
      <c r="VNJ161" s="860"/>
      <c r="VNK161" s="860"/>
      <c r="VNL161" s="860"/>
      <c r="VNM161" s="860"/>
      <c r="VNN161" s="860"/>
      <c r="VNO161" s="860"/>
      <c r="VNP161" s="860"/>
      <c r="VNQ161" s="860"/>
      <c r="VNR161" s="860"/>
      <c r="VNS161" s="860"/>
      <c r="VNT161" s="860"/>
      <c r="VNU161" s="860"/>
      <c r="VNV161" s="860"/>
      <c r="VNW161" s="860"/>
      <c r="VNX161" s="860"/>
      <c r="VNY161" s="860"/>
      <c r="VNZ161" s="860"/>
      <c r="VOA161" s="860"/>
      <c r="VOB161" s="860"/>
      <c r="VOC161" s="860"/>
      <c r="VOD161" s="860"/>
      <c r="VOE161" s="860"/>
      <c r="VOF161" s="860"/>
      <c r="VOG161" s="860"/>
      <c r="VOH161" s="860"/>
      <c r="VOI161" s="860"/>
      <c r="VOJ161" s="860"/>
      <c r="VOK161" s="860"/>
      <c r="VOL161" s="860"/>
      <c r="VOM161" s="860"/>
      <c r="VON161" s="860"/>
      <c r="VOO161" s="860"/>
      <c r="VOP161" s="860"/>
      <c r="VOQ161" s="860"/>
      <c r="VOR161" s="860"/>
      <c r="VOS161" s="860"/>
      <c r="VOT161" s="860"/>
      <c r="VOU161" s="860"/>
      <c r="VOV161" s="860"/>
      <c r="VOW161" s="860"/>
      <c r="VOX161" s="860"/>
      <c r="VOY161" s="860"/>
      <c r="VOZ161" s="860"/>
      <c r="VPA161" s="860"/>
      <c r="VPB161" s="860"/>
      <c r="VPC161" s="860"/>
      <c r="VPD161" s="860"/>
      <c r="VPE161" s="860"/>
      <c r="VPF161" s="860"/>
      <c r="VPG161" s="860"/>
      <c r="VPH161" s="860"/>
      <c r="VPI161" s="860"/>
      <c r="VPJ161" s="860"/>
      <c r="VPK161" s="860"/>
      <c r="VPL161" s="860"/>
      <c r="VPM161" s="860"/>
      <c r="VPN161" s="860"/>
      <c r="VPO161" s="860"/>
      <c r="VPP161" s="860"/>
      <c r="VPQ161" s="860"/>
      <c r="VPR161" s="860"/>
      <c r="VPS161" s="860"/>
      <c r="VPT161" s="860"/>
      <c r="VPU161" s="860"/>
      <c r="VPV161" s="860"/>
      <c r="VPW161" s="860"/>
      <c r="VPX161" s="860"/>
      <c r="VPY161" s="860"/>
      <c r="VPZ161" s="860"/>
      <c r="VQA161" s="860"/>
      <c r="VQB161" s="860"/>
      <c r="VQC161" s="860"/>
      <c r="VQD161" s="860"/>
      <c r="VQE161" s="860"/>
      <c r="VQF161" s="860"/>
      <c r="VQG161" s="860"/>
      <c r="VQH161" s="860"/>
      <c r="VQI161" s="860"/>
      <c r="VQJ161" s="860"/>
      <c r="VQK161" s="860"/>
      <c r="VQL161" s="860"/>
      <c r="VQM161" s="860"/>
      <c r="VQN161" s="860"/>
      <c r="VQO161" s="860"/>
      <c r="VQP161" s="860"/>
      <c r="VQQ161" s="860"/>
      <c r="VQR161" s="860"/>
      <c r="VQS161" s="860"/>
      <c r="VQT161" s="860"/>
      <c r="VQU161" s="860"/>
      <c r="VQV161" s="860"/>
      <c r="VQW161" s="860"/>
      <c r="VQX161" s="860"/>
      <c r="VQY161" s="860"/>
      <c r="VQZ161" s="860"/>
      <c r="VRA161" s="860"/>
      <c r="VRB161" s="860"/>
      <c r="VRC161" s="860"/>
      <c r="VRD161" s="860"/>
      <c r="VRE161" s="860"/>
      <c r="VRF161" s="860"/>
      <c r="VRG161" s="860"/>
      <c r="VRH161" s="860"/>
      <c r="VRI161" s="860"/>
      <c r="VRJ161" s="860"/>
      <c r="VRK161" s="860"/>
      <c r="VRL161" s="860"/>
      <c r="VRM161" s="860"/>
      <c r="VRN161" s="860"/>
      <c r="VRO161" s="860"/>
      <c r="VRP161" s="860"/>
      <c r="VRQ161" s="860"/>
      <c r="VRR161" s="860"/>
      <c r="VRS161" s="860"/>
      <c r="VRT161" s="860"/>
      <c r="VRU161" s="860"/>
      <c r="VRV161" s="860"/>
      <c r="VRW161" s="860"/>
      <c r="VRX161" s="860"/>
      <c r="VRY161" s="860"/>
      <c r="VRZ161" s="860"/>
      <c r="VSA161" s="860"/>
      <c r="VSB161" s="860"/>
      <c r="VSC161" s="860"/>
      <c r="VSD161" s="860"/>
      <c r="VSE161" s="860"/>
      <c r="VSF161" s="860"/>
      <c r="VSG161" s="860"/>
      <c r="VSH161" s="860"/>
      <c r="VSI161" s="860"/>
      <c r="VSJ161" s="860"/>
      <c r="VSK161" s="860"/>
      <c r="VSL161" s="860"/>
      <c r="VSM161" s="860"/>
      <c r="VSN161" s="860"/>
      <c r="VSO161" s="860"/>
      <c r="VSP161" s="860"/>
      <c r="VSQ161" s="860"/>
      <c r="VSR161" s="860"/>
      <c r="VSS161" s="860"/>
      <c r="VST161" s="860"/>
      <c r="VSU161" s="860"/>
      <c r="VSV161" s="860"/>
      <c r="VSW161" s="860"/>
      <c r="VSX161" s="860"/>
      <c r="VSY161" s="860"/>
      <c r="VSZ161" s="860"/>
      <c r="VTA161" s="860"/>
      <c r="VTB161" s="860"/>
      <c r="VTC161" s="860"/>
      <c r="VTD161" s="860"/>
      <c r="VTE161" s="860"/>
      <c r="VTF161" s="860"/>
      <c r="VTG161" s="860"/>
      <c r="VTH161" s="860"/>
      <c r="VTI161" s="860"/>
      <c r="VTJ161" s="860"/>
      <c r="VTK161" s="860"/>
      <c r="VTL161" s="860"/>
      <c r="VTM161" s="860"/>
      <c r="VTN161" s="860"/>
      <c r="VTO161" s="860"/>
      <c r="VTP161" s="860"/>
      <c r="VTQ161" s="860"/>
      <c r="VTR161" s="860"/>
      <c r="VTS161" s="860"/>
      <c r="VTT161" s="860"/>
      <c r="VTU161" s="860"/>
      <c r="VTV161" s="860"/>
      <c r="VTW161" s="860"/>
      <c r="VTX161" s="860"/>
      <c r="VTY161" s="860"/>
      <c r="VTZ161" s="860"/>
      <c r="VUA161" s="860"/>
      <c r="VUB161" s="860"/>
      <c r="VUC161" s="860"/>
      <c r="VUD161" s="860"/>
      <c r="VUE161" s="860"/>
      <c r="VUF161" s="860"/>
      <c r="VUG161" s="860"/>
      <c r="VUH161" s="860"/>
      <c r="VUI161" s="860"/>
      <c r="VUJ161" s="860"/>
      <c r="VUK161" s="860"/>
      <c r="VUL161" s="860"/>
      <c r="VUM161" s="860"/>
      <c r="VUN161" s="860"/>
      <c r="VUO161" s="860"/>
      <c r="VUP161" s="860"/>
      <c r="VUQ161" s="860"/>
      <c r="VUR161" s="860"/>
      <c r="VUS161" s="860"/>
      <c r="VUT161" s="860"/>
      <c r="VUU161" s="860"/>
      <c r="VUV161" s="860"/>
      <c r="VUW161" s="860"/>
      <c r="VUX161" s="860"/>
      <c r="VUY161" s="860"/>
      <c r="VUZ161" s="860"/>
      <c r="VVA161" s="860"/>
      <c r="VVB161" s="860"/>
      <c r="VVC161" s="860"/>
      <c r="VVD161" s="860"/>
      <c r="VVE161" s="860"/>
      <c r="VVF161" s="860"/>
      <c r="VVG161" s="860"/>
      <c r="VVH161" s="860"/>
      <c r="VVI161" s="860"/>
      <c r="VVJ161" s="860"/>
      <c r="VVK161" s="860"/>
      <c r="VVL161" s="860"/>
      <c r="VVM161" s="860"/>
      <c r="VVN161" s="860"/>
      <c r="VVO161" s="860"/>
      <c r="VVP161" s="860"/>
      <c r="VVQ161" s="860"/>
      <c r="VVR161" s="860"/>
      <c r="VVS161" s="860"/>
      <c r="VVT161" s="860"/>
      <c r="VVU161" s="860"/>
      <c r="VVV161" s="860"/>
      <c r="VVW161" s="860"/>
      <c r="VVX161" s="860"/>
      <c r="VVY161" s="860"/>
      <c r="VVZ161" s="860"/>
      <c r="VWA161" s="860"/>
      <c r="VWB161" s="860"/>
      <c r="VWC161" s="860"/>
      <c r="VWD161" s="860"/>
      <c r="VWE161" s="860"/>
      <c r="VWF161" s="860"/>
      <c r="VWG161" s="860"/>
      <c r="VWH161" s="860"/>
      <c r="VWI161" s="860"/>
      <c r="VWJ161" s="860"/>
      <c r="VWK161" s="860"/>
      <c r="VWL161" s="860"/>
      <c r="VWM161" s="860"/>
      <c r="VWN161" s="860"/>
      <c r="VWO161" s="860"/>
      <c r="VWP161" s="860"/>
      <c r="VWQ161" s="860"/>
      <c r="VWR161" s="860"/>
      <c r="VWS161" s="860"/>
      <c r="VWT161" s="860"/>
      <c r="VWU161" s="860"/>
      <c r="VWV161" s="860"/>
      <c r="VWW161" s="860"/>
      <c r="VWX161" s="860"/>
      <c r="VWY161" s="860"/>
      <c r="VWZ161" s="860"/>
      <c r="VXA161" s="860"/>
      <c r="VXB161" s="860"/>
      <c r="VXC161" s="860"/>
      <c r="VXD161" s="860"/>
      <c r="VXE161" s="860"/>
      <c r="VXF161" s="860"/>
      <c r="VXG161" s="860"/>
      <c r="VXH161" s="860"/>
      <c r="VXI161" s="860"/>
      <c r="VXJ161" s="860"/>
      <c r="VXK161" s="860"/>
      <c r="VXL161" s="860"/>
      <c r="VXM161" s="860"/>
      <c r="VXN161" s="860"/>
      <c r="VXO161" s="860"/>
      <c r="VXP161" s="860"/>
      <c r="VXQ161" s="860"/>
      <c r="VXR161" s="860"/>
      <c r="VXS161" s="860"/>
      <c r="VXT161" s="860"/>
      <c r="VXU161" s="860"/>
      <c r="VXV161" s="860"/>
      <c r="VXW161" s="860"/>
      <c r="VXX161" s="860"/>
      <c r="VXY161" s="860"/>
      <c r="VXZ161" s="860"/>
      <c r="VYA161" s="860"/>
      <c r="VYB161" s="860"/>
      <c r="VYC161" s="860"/>
      <c r="VYD161" s="860"/>
      <c r="VYE161" s="860"/>
      <c r="VYF161" s="860"/>
      <c r="VYG161" s="860"/>
      <c r="VYH161" s="860"/>
      <c r="VYI161" s="860"/>
      <c r="VYJ161" s="860"/>
      <c r="VYK161" s="860"/>
      <c r="VYL161" s="860"/>
      <c r="VYM161" s="860"/>
      <c r="VYN161" s="860"/>
      <c r="VYO161" s="860"/>
      <c r="VYP161" s="860"/>
      <c r="VYQ161" s="860"/>
      <c r="VYR161" s="860"/>
      <c r="VYS161" s="860"/>
      <c r="VYT161" s="860"/>
      <c r="VYU161" s="860"/>
      <c r="VYV161" s="860"/>
      <c r="VYW161" s="860"/>
      <c r="VYX161" s="860"/>
      <c r="VYY161" s="860"/>
      <c r="VYZ161" s="860"/>
      <c r="VZA161" s="860"/>
      <c r="VZB161" s="860"/>
      <c r="VZC161" s="860"/>
      <c r="VZD161" s="860"/>
      <c r="VZE161" s="860"/>
      <c r="VZF161" s="860"/>
      <c r="VZG161" s="860"/>
      <c r="VZH161" s="860"/>
      <c r="VZI161" s="860"/>
      <c r="VZJ161" s="860"/>
      <c r="VZK161" s="860"/>
      <c r="VZL161" s="860"/>
      <c r="VZM161" s="860"/>
      <c r="VZN161" s="860"/>
      <c r="VZO161" s="860"/>
      <c r="VZP161" s="860"/>
      <c r="VZQ161" s="860"/>
      <c r="VZR161" s="860"/>
      <c r="VZS161" s="860"/>
      <c r="VZT161" s="860"/>
      <c r="VZU161" s="860"/>
      <c r="VZV161" s="860"/>
      <c r="VZW161" s="860"/>
      <c r="VZX161" s="860"/>
      <c r="VZY161" s="860"/>
      <c r="VZZ161" s="860"/>
      <c r="WAA161" s="860"/>
      <c r="WAB161" s="860"/>
      <c r="WAC161" s="860"/>
      <c r="WAD161" s="860"/>
      <c r="WAE161" s="860"/>
      <c r="WAF161" s="860"/>
      <c r="WAG161" s="860"/>
      <c r="WAH161" s="860"/>
      <c r="WAI161" s="860"/>
      <c r="WAJ161" s="860"/>
      <c r="WAK161" s="860"/>
      <c r="WAL161" s="860"/>
      <c r="WAM161" s="860"/>
      <c r="WAN161" s="860"/>
      <c r="WAO161" s="860"/>
      <c r="WAP161" s="860"/>
      <c r="WAQ161" s="860"/>
      <c r="WAR161" s="860"/>
      <c r="WAS161" s="860"/>
      <c r="WAT161" s="860"/>
      <c r="WAU161" s="860"/>
      <c r="WAV161" s="860"/>
      <c r="WAW161" s="860"/>
      <c r="WAX161" s="860"/>
      <c r="WAY161" s="860"/>
      <c r="WAZ161" s="860"/>
      <c r="WBA161" s="860"/>
      <c r="WBB161" s="860"/>
      <c r="WBC161" s="860"/>
      <c r="WBD161" s="860"/>
      <c r="WBE161" s="860"/>
      <c r="WBF161" s="860"/>
      <c r="WBG161" s="860"/>
      <c r="WBH161" s="860"/>
      <c r="WBI161" s="860"/>
      <c r="WBJ161" s="860"/>
      <c r="WBK161" s="860"/>
      <c r="WBL161" s="860"/>
      <c r="WBM161" s="860"/>
      <c r="WBN161" s="860"/>
      <c r="WBO161" s="860"/>
      <c r="WBP161" s="860"/>
      <c r="WBQ161" s="860"/>
      <c r="WBR161" s="860"/>
      <c r="WBS161" s="860"/>
      <c r="WBT161" s="860"/>
      <c r="WBU161" s="860"/>
      <c r="WBV161" s="860"/>
      <c r="WBW161" s="860"/>
      <c r="WBX161" s="860"/>
      <c r="WBY161" s="860"/>
      <c r="WBZ161" s="860"/>
      <c r="WCA161" s="860"/>
      <c r="WCB161" s="860"/>
      <c r="WCC161" s="860"/>
      <c r="WCD161" s="860"/>
      <c r="WCE161" s="860"/>
      <c r="WCF161" s="860"/>
      <c r="WCG161" s="860"/>
      <c r="WCH161" s="860"/>
      <c r="WCI161" s="860"/>
      <c r="WCJ161" s="860"/>
      <c r="WCK161" s="860"/>
      <c r="WCL161" s="860"/>
      <c r="WCM161" s="860"/>
      <c r="WCN161" s="860"/>
      <c r="WCO161" s="860"/>
      <c r="WCP161" s="860"/>
      <c r="WCQ161" s="860"/>
      <c r="WCR161" s="860"/>
      <c r="WCS161" s="860"/>
      <c r="WCT161" s="860"/>
      <c r="WCU161" s="860"/>
      <c r="WCV161" s="860"/>
      <c r="WCW161" s="860"/>
      <c r="WCX161" s="860"/>
      <c r="WCY161" s="860"/>
      <c r="WCZ161" s="860"/>
      <c r="WDA161" s="860"/>
      <c r="WDB161" s="860"/>
      <c r="WDC161" s="860"/>
      <c r="WDD161" s="860"/>
      <c r="WDE161" s="860"/>
      <c r="WDF161" s="860"/>
      <c r="WDG161" s="860"/>
      <c r="WDH161" s="860"/>
      <c r="WDI161" s="860"/>
      <c r="WDJ161" s="860"/>
      <c r="WDK161" s="860"/>
      <c r="WDL161" s="860"/>
      <c r="WDM161" s="860"/>
      <c r="WDN161" s="860"/>
      <c r="WDO161" s="860"/>
      <c r="WDP161" s="860"/>
      <c r="WDQ161" s="860"/>
      <c r="WDR161" s="860"/>
      <c r="WDS161" s="860"/>
      <c r="WDT161" s="860"/>
      <c r="WDU161" s="860"/>
      <c r="WDV161" s="860"/>
      <c r="WDW161" s="860"/>
      <c r="WDX161" s="860"/>
      <c r="WDY161" s="860"/>
      <c r="WDZ161" s="860"/>
      <c r="WEA161" s="860"/>
      <c r="WEB161" s="860"/>
      <c r="WEC161" s="860"/>
      <c r="WED161" s="860"/>
      <c r="WEE161" s="860"/>
      <c r="WEF161" s="860"/>
      <c r="WEG161" s="860"/>
      <c r="WEH161" s="860"/>
      <c r="WEI161" s="860"/>
      <c r="WEJ161" s="860"/>
      <c r="WEK161" s="860"/>
      <c r="WEL161" s="860"/>
      <c r="WEM161" s="860"/>
      <c r="WEN161" s="860"/>
      <c r="WEO161" s="860"/>
      <c r="WEP161" s="860"/>
      <c r="WEQ161" s="860"/>
      <c r="WER161" s="860"/>
      <c r="WES161" s="860"/>
      <c r="WET161" s="860"/>
      <c r="WEU161" s="860"/>
      <c r="WEV161" s="860"/>
      <c r="WEW161" s="860"/>
      <c r="WEX161" s="860"/>
      <c r="WEY161" s="860"/>
      <c r="WEZ161" s="860"/>
      <c r="WFA161" s="860"/>
      <c r="WFB161" s="860"/>
      <c r="WFC161" s="860"/>
      <c r="WFD161" s="860"/>
      <c r="WFE161" s="860"/>
      <c r="WFF161" s="860"/>
      <c r="WFG161" s="860"/>
      <c r="WFH161" s="860"/>
      <c r="WFI161" s="860"/>
      <c r="WFJ161" s="860"/>
      <c r="WFK161" s="860"/>
      <c r="WFL161" s="860"/>
      <c r="WFM161" s="860"/>
      <c r="WFN161" s="860"/>
      <c r="WFO161" s="860"/>
      <c r="WFP161" s="860"/>
      <c r="WFQ161" s="860"/>
      <c r="WFR161" s="860"/>
      <c r="WFS161" s="860"/>
      <c r="WFT161" s="860"/>
      <c r="WFU161" s="860"/>
      <c r="WFV161" s="860"/>
      <c r="WFW161" s="860"/>
      <c r="WFX161" s="860"/>
      <c r="WFY161" s="860"/>
      <c r="WFZ161" s="860"/>
      <c r="WGA161" s="860"/>
      <c r="WGB161" s="860"/>
      <c r="WGC161" s="860"/>
      <c r="WGD161" s="860"/>
      <c r="WGE161" s="860"/>
      <c r="WGF161" s="860"/>
      <c r="WGG161" s="860"/>
      <c r="WGH161" s="860"/>
      <c r="WGI161" s="860"/>
      <c r="WGJ161" s="860"/>
      <c r="WGK161" s="860"/>
      <c r="WGL161" s="860"/>
      <c r="WGM161" s="860"/>
      <c r="WGN161" s="860"/>
      <c r="WGO161" s="860"/>
      <c r="WGP161" s="860"/>
      <c r="WGQ161" s="860"/>
      <c r="WGR161" s="860"/>
      <c r="WGS161" s="860"/>
      <c r="WGT161" s="860"/>
      <c r="WGU161" s="860"/>
      <c r="WGV161" s="860"/>
      <c r="WGW161" s="860"/>
      <c r="WGX161" s="860"/>
      <c r="WGY161" s="860"/>
      <c r="WGZ161" s="860"/>
      <c r="WHA161" s="860"/>
      <c r="WHB161" s="860"/>
      <c r="WHC161" s="860"/>
      <c r="WHD161" s="860"/>
      <c r="WHE161" s="860"/>
      <c r="WHF161" s="860"/>
      <c r="WHG161" s="860"/>
      <c r="WHH161" s="860"/>
      <c r="WHI161" s="860"/>
      <c r="WHJ161" s="860"/>
      <c r="WHK161" s="860"/>
      <c r="WHL161" s="860"/>
      <c r="WHM161" s="860"/>
      <c r="WHN161" s="860"/>
      <c r="WHO161" s="860"/>
      <c r="WHP161" s="860"/>
      <c r="WHQ161" s="860"/>
      <c r="WHR161" s="860"/>
      <c r="WHS161" s="860"/>
      <c r="WHT161" s="860"/>
      <c r="WHU161" s="860"/>
      <c r="WHV161" s="860"/>
      <c r="WHW161" s="860"/>
      <c r="WHX161" s="860"/>
      <c r="WHY161" s="860"/>
      <c r="WHZ161" s="860"/>
      <c r="WIA161" s="860"/>
      <c r="WIB161" s="860"/>
      <c r="WIC161" s="860"/>
      <c r="WID161" s="860"/>
      <c r="WIE161" s="860"/>
      <c r="WIF161" s="860"/>
      <c r="WIG161" s="860"/>
      <c r="WIH161" s="860"/>
      <c r="WII161" s="860"/>
      <c r="WIJ161" s="860"/>
      <c r="WIK161" s="860"/>
      <c r="WIL161" s="860"/>
      <c r="WIM161" s="860"/>
      <c r="WIN161" s="860"/>
      <c r="WIO161" s="860"/>
      <c r="WIP161" s="860"/>
      <c r="WIQ161" s="860"/>
      <c r="WIR161" s="860"/>
      <c r="WIS161" s="860"/>
      <c r="WIT161" s="860"/>
      <c r="WIU161" s="860"/>
      <c r="WIV161" s="860"/>
      <c r="WIW161" s="860"/>
      <c r="WIX161" s="860"/>
      <c r="WIY161" s="860"/>
      <c r="WIZ161" s="860"/>
      <c r="WJA161" s="860"/>
      <c r="WJB161" s="860"/>
      <c r="WJC161" s="860"/>
      <c r="WJD161" s="860"/>
      <c r="WJE161" s="860"/>
      <c r="WJF161" s="860"/>
      <c r="WJG161" s="860"/>
      <c r="WJH161" s="860"/>
      <c r="WJI161" s="860"/>
      <c r="WJJ161" s="860"/>
      <c r="WJK161" s="860"/>
      <c r="WJL161" s="860"/>
      <c r="WJM161" s="860"/>
      <c r="WJN161" s="860"/>
      <c r="WJO161" s="860"/>
      <c r="WJP161" s="860"/>
      <c r="WJQ161" s="860"/>
      <c r="WJR161" s="860"/>
      <c r="WJS161" s="860"/>
      <c r="WJT161" s="860"/>
      <c r="WJU161" s="860"/>
      <c r="WJV161" s="860"/>
      <c r="WJW161" s="860"/>
      <c r="WJX161" s="860"/>
      <c r="WJY161" s="860"/>
      <c r="WJZ161" s="860"/>
      <c r="WKA161" s="860"/>
      <c r="WKB161" s="860"/>
      <c r="WKC161" s="860"/>
      <c r="WKD161" s="860"/>
      <c r="WKE161" s="860"/>
      <c r="WKF161" s="860"/>
      <c r="WKG161" s="860"/>
      <c r="WKH161" s="860"/>
      <c r="WKI161" s="860"/>
      <c r="WKJ161" s="860"/>
      <c r="WKK161" s="860"/>
      <c r="WKL161" s="860"/>
      <c r="WKM161" s="860"/>
      <c r="WKN161" s="860"/>
      <c r="WKO161" s="860"/>
      <c r="WKP161" s="860"/>
      <c r="WKQ161" s="860"/>
      <c r="WKR161" s="860"/>
      <c r="WKS161" s="860"/>
      <c r="WKT161" s="860"/>
      <c r="WKU161" s="860"/>
      <c r="WKV161" s="860"/>
      <c r="WKW161" s="860"/>
      <c r="WKX161" s="860"/>
      <c r="WKY161" s="860"/>
      <c r="WKZ161" s="860"/>
      <c r="WLA161" s="860"/>
      <c r="WLB161" s="860"/>
      <c r="WLC161" s="860"/>
      <c r="WLD161" s="860"/>
      <c r="WLE161" s="860"/>
      <c r="WLF161" s="860"/>
      <c r="WLG161" s="860"/>
      <c r="WLH161" s="860"/>
      <c r="WLI161" s="860"/>
      <c r="WLJ161" s="860"/>
      <c r="WLK161" s="860"/>
      <c r="WLL161" s="860"/>
      <c r="WLM161" s="860"/>
      <c r="WLN161" s="860"/>
      <c r="WLO161" s="860"/>
      <c r="WLP161" s="860"/>
      <c r="WLQ161" s="860"/>
      <c r="WLR161" s="860"/>
      <c r="WLS161" s="860"/>
      <c r="WLT161" s="860"/>
      <c r="WLU161" s="860"/>
      <c r="WLV161" s="860"/>
      <c r="WLW161" s="860"/>
      <c r="WLX161" s="860"/>
      <c r="WLY161" s="860"/>
      <c r="WLZ161" s="860"/>
      <c r="WMA161" s="860"/>
      <c r="WMB161" s="860"/>
      <c r="WMC161" s="860"/>
      <c r="WMD161" s="860"/>
      <c r="WME161" s="860"/>
      <c r="WMF161" s="860"/>
      <c r="WMG161" s="860"/>
      <c r="WMH161" s="860"/>
      <c r="WMI161" s="860"/>
      <c r="WMJ161" s="860"/>
      <c r="WMK161" s="860"/>
      <c r="WML161" s="860"/>
      <c r="WMM161" s="860"/>
      <c r="WMN161" s="860"/>
      <c r="WMO161" s="860"/>
      <c r="WMP161" s="860"/>
      <c r="WMQ161" s="860"/>
      <c r="WMR161" s="860"/>
      <c r="WMS161" s="860"/>
      <c r="WMT161" s="860"/>
      <c r="WMU161" s="860"/>
      <c r="WMV161" s="860"/>
      <c r="WMW161" s="860"/>
      <c r="WMX161" s="860"/>
      <c r="WMY161" s="860"/>
      <c r="WMZ161" s="860"/>
      <c r="WNA161" s="860"/>
      <c r="WNB161" s="860"/>
      <c r="WNC161" s="860"/>
      <c r="WND161" s="860"/>
      <c r="WNE161" s="860"/>
      <c r="WNF161" s="860"/>
      <c r="WNG161" s="860"/>
      <c r="WNH161" s="860"/>
      <c r="WNI161" s="860"/>
      <c r="WNJ161" s="860"/>
      <c r="WNK161" s="860"/>
      <c r="WNL161" s="860"/>
      <c r="WNM161" s="860"/>
      <c r="WNN161" s="860"/>
      <c r="WNO161" s="860"/>
      <c r="WNP161" s="860"/>
      <c r="WNQ161" s="860"/>
      <c r="WNR161" s="860"/>
      <c r="WNS161" s="860"/>
      <c r="WNT161" s="860"/>
      <c r="WNU161" s="860"/>
      <c r="WNV161" s="860"/>
      <c r="WNW161" s="860"/>
      <c r="WNX161" s="860"/>
      <c r="WNY161" s="860"/>
      <c r="WNZ161" s="860"/>
      <c r="WOA161" s="860"/>
      <c r="WOB161" s="860"/>
      <c r="WOC161" s="860"/>
      <c r="WOD161" s="860"/>
      <c r="WOE161" s="860"/>
      <c r="WOF161" s="860"/>
      <c r="WOG161" s="860"/>
      <c r="WOH161" s="860"/>
      <c r="WOI161" s="860"/>
      <c r="WOJ161" s="860"/>
      <c r="WOK161" s="860"/>
      <c r="WOL161" s="860"/>
      <c r="WOM161" s="860"/>
      <c r="WON161" s="860"/>
      <c r="WOO161" s="860"/>
      <c r="WOP161" s="860"/>
      <c r="WOQ161" s="860"/>
      <c r="WOR161" s="860"/>
      <c r="WOS161" s="860"/>
      <c r="WOT161" s="860"/>
      <c r="WOU161" s="860"/>
      <c r="WOV161" s="860"/>
      <c r="WOW161" s="860"/>
      <c r="WOX161" s="860"/>
      <c r="WOY161" s="860"/>
      <c r="WOZ161" s="860"/>
      <c r="WPA161" s="860"/>
      <c r="WPB161" s="860"/>
      <c r="WPC161" s="860"/>
      <c r="WPD161" s="860"/>
      <c r="WPE161" s="860"/>
      <c r="WPF161" s="860"/>
      <c r="WPG161" s="860"/>
      <c r="WPH161" s="860"/>
      <c r="WPI161" s="860"/>
      <c r="WPJ161" s="860"/>
      <c r="WPK161" s="860"/>
      <c r="WPL161" s="860"/>
      <c r="WPM161" s="860"/>
      <c r="WPN161" s="860"/>
      <c r="WPO161" s="860"/>
      <c r="WPP161" s="860"/>
      <c r="WPQ161" s="860"/>
      <c r="WPR161" s="860"/>
      <c r="WPS161" s="860"/>
      <c r="WPT161" s="860"/>
      <c r="WPU161" s="860"/>
      <c r="WPV161" s="860"/>
      <c r="WPW161" s="860"/>
      <c r="WPX161" s="860"/>
      <c r="WPY161" s="860"/>
      <c r="WPZ161" s="860"/>
      <c r="WQA161" s="860"/>
      <c r="WQB161" s="860"/>
      <c r="WQC161" s="860"/>
      <c r="WQD161" s="860"/>
      <c r="WQE161" s="860"/>
      <c r="WQF161" s="860"/>
      <c r="WQG161" s="860"/>
      <c r="WQH161" s="860"/>
      <c r="WQI161" s="860"/>
      <c r="WQJ161" s="860"/>
      <c r="WQK161" s="860"/>
      <c r="WQL161" s="860"/>
      <c r="WQM161" s="860"/>
      <c r="WQN161" s="860"/>
      <c r="WQO161" s="860"/>
      <c r="WQP161" s="860"/>
      <c r="WQQ161" s="860"/>
      <c r="WQR161" s="860"/>
      <c r="WQS161" s="860"/>
      <c r="WQT161" s="860"/>
      <c r="WQU161" s="860"/>
      <c r="WQV161" s="860"/>
      <c r="WQW161" s="860"/>
      <c r="WQX161" s="860"/>
      <c r="WQY161" s="860"/>
      <c r="WQZ161" s="860"/>
      <c r="WRA161" s="860"/>
      <c r="WRB161" s="860"/>
      <c r="WRC161" s="860"/>
      <c r="WRD161" s="860"/>
      <c r="WRE161" s="860"/>
      <c r="WRF161" s="860"/>
      <c r="WRG161" s="860"/>
      <c r="WRH161" s="860"/>
      <c r="WRI161" s="860"/>
      <c r="WRJ161" s="860"/>
      <c r="WRK161" s="860"/>
      <c r="WRL161" s="860"/>
      <c r="WRM161" s="860"/>
      <c r="WRN161" s="860"/>
      <c r="WRO161" s="860"/>
      <c r="WRP161" s="860"/>
      <c r="WRQ161" s="860"/>
      <c r="WRR161" s="860"/>
      <c r="WRS161" s="860"/>
      <c r="WRT161" s="860"/>
      <c r="WRU161" s="860"/>
      <c r="WRV161" s="860"/>
      <c r="WRW161" s="860"/>
      <c r="WRX161" s="860"/>
      <c r="WRY161" s="860"/>
      <c r="WRZ161" s="860"/>
      <c r="WSA161" s="860"/>
      <c r="WSB161" s="860"/>
      <c r="WSC161" s="860"/>
      <c r="WSD161" s="860"/>
      <c r="WSE161" s="860"/>
      <c r="WSF161" s="860"/>
      <c r="WSG161" s="860"/>
      <c r="WSH161" s="860"/>
      <c r="WSI161" s="860"/>
      <c r="WSJ161" s="860"/>
      <c r="WSK161" s="860"/>
      <c r="WSL161" s="860"/>
      <c r="WSM161" s="860"/>
      <c r="WSN161" s="860"/>
      <c r="WSO161" s="860"/>
      <c r="WSP161" s="860"/>
      <c r="WSQ161" s="860"/>
      <c r="WSR161" s="860"/>
      <c r="WSS161" s="860"/>
      <c r="WST161" s="860"/>
      <c r="WSU161" s="860"/>
      <c r="WSV161" s="860"/>
      <c r="WSW161" s="860"/>
      <c r="WSX161" s="860"/>
      <c r="WSY161" s="860"/>
      <c r="WSZ161" s="860"/>
      <c r="WTA161" s="860"/>
      <c r="WTB161" s="860"/>
      <c r="WTC161" s="860"/>
      <c r="WTD161" s="860"/>
      <c r="WTE161" s="860"/>
      <c r="WTF161" s="860"/>
      <c r="WTG161" s="860"/>
      <c r="WTH161" s="860"/>
      <c r="WTI161" s="860"/>
      <c r="WTJ161" s="860"/>
      <c r="WTK161" s="860"/>
      <c r="WTL161" s="860"/>
      <c r="WTM161" s="860"/>
      <c r="WTN161" s="860"/>
      <c r="WTO161" s="860"/>
      <c r="WTP161" s="860"/>
      <c r="WTQ161" s="860"/>
      <c r="WTR161" s="860"/>
      <c r="WTS161" s="860"/>
      <c r="WTT161" s="860"/>
      <c r="WTU161" s="860"/>
      <c r="WTV161" s="860"/>
      <c r="WTW161" s="860"/>
      <c r="WTX161" s="860"/>
      <c r="WTY161" s="860"/>
      <c r="WTZ161" s="860"/>
      <c r="WUA161" s="860"/>
      <c r="WUB161" s="860"/>
      <c r="WUC161" s="860"/>
      <c r="WUD161" s="860"/>
      <c r="WUE161" s="860"/>
      <c r="WUF161" s="860"/>
      <c r="WUG161" s="860"/>
      <c r="WUH161" s="860"/>
      <c r="WUI161" s="860"/>
      <c r="WUJ161" s="860"/>
      <c r="WUK161" s="860"/>
      <c r="WUL161" s="860"/>
      <c r="WUM161" s="860"/>
      <c r="WUN161" s="860"/>
      <c r="WUO161" s="860"/>
      <c r="WUP161" s="860"/>
      <c r="WUQ161" s="860"/>
      <c r="WUR161" s="860"/>
      <c r="WUS161" s="860"/>
      <c r="WUT161" s="860"/>
      <c r="WUU161" s="860"/>
      <c r="WUV161" s="860"/>
      <c r="WUW161" s="860"/>
      <c r="WUX161" s="860"/>
      <c r="WUY161" s="860"/>
      <c r="WUZ161" s="860"/>
      <c r="WVA161" s="860"/>
      <c r="WVB161" s="860"/>
      <c r="WVC161" s="860"/>
      <c r="WVD161" s="860"/>
      <c r="WVE161" s="860"/>
      <c r="WVF161" s="860"/>
      <c r="WVG161" s="860"/>
      <c r="WVH161" s="860"/>
      <c r="WVI161" s="860"/>
      <c r="WVJ161" s="860"/>
      <c r="WVK161" s="860"/>
      <c r="WVL161" s="860"/>
      <c r="WVM161" s="860"/>
      <c r="WVN161" s="860"/>
      <c r="WVO161" s="860"/>
      <c r="WVP161" s="860"/>
      <c r="WVQ161" s="860"/>
      <c r="WVR161" s="860"/>
      <c r="WVS161" s="860"/>
      <c r="WVT161" s="860"/>
      <c r="WVU161" s="860"/>
      <c r="WVV161" s="860"/>
      <c r="WVW161" s="860"/>
      <c r="WVX161" s="860"/>
      <c r="WVY161" s="860"/>
      <c r="WVZ161" s="860"/>
      <c r="WWA161" s="860"/>
      <c r="WWB161" s="860"/>
      <c r="WWC161" s="860"/>
      <c r="WWD161" s="860"/>
      <c r="WWE161" s="860"/>
      <c r="WWF161" s="860"/>
      <c r="WWG161" s="860"/>
      <c r="WWH161" s="860"/>
      <c r="WWI161" s="860"/>
      <c r="WWJ161" s="860"/>
      <c r="WWK161" s="860"/>
      <c r="WWL161" s="860"/>
      <c r="WWM161" s="860"/>
      <c r="WWN161" s="860"/>
      <c r="WWO161" s="860"/>
      <c r="WWP161" s="860"/>
      <c r="WWQ161" s="860"/>
      <c r="WWR161" s="860"/>
      <c r="WWS161" s="860"/>
      <c r="WWT161" s="860"/>
      <c r="WWU161" s="860"/>
      <c r="WWV161" s="860"/>
      <c r="WWW161" s="860"/>
      <c r="WWX161" s="860"/>
      <c r="WWY161" s="860"/>
      <c r="WWZ161" s="860"/>
      <c r="WXA161" s="860"/>
      <c r="WXB161" s="860"/>
      <c r="WXC161" s="860"/>
      <c r="WXD161" s="860"/>
      <c r="WXE161" s="860"/>
      <c r="WXF161" s="860"/>
      <c r="WXG161" s="860"/>
      <c r="WXH161" s="860"/>
      <c r="WXI161" s="860"/>
      <c r="WXJ161" s="860"/>
      <c r="WXK161" s="860"/>
      <c r="WXL161" s="860"/>
      <c r="WXM161" s="860"/>
      <c r="WXN161" s="860"/>
      <c r="WXO161" s="860"/>
      <c r="WXP161" s="860"/>
      <c r="WXQ161" s="860"/>
      <c r="WXR161" s="860"/>
      <c r="WXS161" s="860"/>
      <c r="WXT161" s="860"/>
      <c r="WXU161" s="860"/>
      <c r="WXV161" s="860"/>
      <c r="WXW161" s="860"/>
      <c r="WXX161" s="860"/>
      <c r="WXY161" s="860"/>
      <c r="WXZ161" s="860"/>
      <c r="WYA161" s="860"/>
      <c r="WYB161" s="860"/>
      <c r="WYC161" s="860"/>
      <c r="WYD161" s="860"/>
      <c r="WYE161" s="860"/>
      <c r="WYF161" s="860"/>
      <c r="WYG161" s="860"/>
      <c r="WYH161" s="860"/>
      <c r="WYI161" s="860"/>
      <c r="WYJ161" s="860"/>
      <c r="WYK161" s="860"/>
      <c r="WYL161" s="860"/>
      <c r="WYM161" s="860"/>
      <c r="WYN161" s="860"/>
      <c r="WYO161" s="860"/>
      <c r="WYP161" s="860"/>
      <c r="WYQ161" s="860"/>
      <c r="WYR161" s="860"/>
      <c r="WYS161" s="860"/>
      <c r="WYT161" s="860"/>
      <c r="WYU161" s="860"/>
      <c r="WYV161" s="860"/>
      <c r="WYW161" s="860"/>
      <c r="WYX161" s="860"/>
      <c r="WYY161" s="860"/>
      <c r="WYZ161" s="860"/>
      <c r="WZA161" s="860"/>
      <c r="WZB161" s="860"/>
      <c r="WZC161" s="860"/>
      <c r="WZD161" s="860"/>
      <c r="WZE161" s="860"/>
      <c r="WZF161" s="860"/>
      <c r="WZG161" s="860"/>
      <c r="WZH161" s="860"/>
      <c r="WZI161" s="860"/>
      <c r="WZJ161" s="860"/>
      <c r="WZK161" s="860"/>
      <c r="WZL161" s="860"/>
      <c r="WZM161" s="860"/>
      <c r="WZN161" s="860"/>
      <c r="WZO161" s="860"/>
      <c r="WZP161" s="860"/>
      <c r="WZQ161" s="860"/>
      <c r="WZR161" s="860"/>
      <c r="WZS161" s="860"/>
      <c r="WZT161" s="860"/>
      <c r="WZU161" s="860"/>
      <c r="WZV161" s="860"/>
      <c r="WZW161" s="860"/>
      <c r="WZX161" s="860"/>
      <c r="WZY161" s="860"/>
      <c r="WZZ161" s="860"/>
      <c r="XAA161" s="860"/>
      <c r="XAB161" s="860"/>
      <c r="XAC161" s="860"/>
      <c r="XAD161" s="860"/>
      <c r="XAE161" s="860"/>
      <c r="XAF161" s="860"/>
      <c r="XAG161" s="860"/>
      <c r="XAH161" s="860"/>
      <c r="XAI161" s="860"/>
      <c r="XAJ161" s="860"/>
      <c r="XAK161" s="860"/>
      <c r="XAL161" s="860"/>
      <c r="XAM161" s="860"/>
      <c r="XAN161" s="860"/>
      <c r="XAO161" s="860"/>
      <c r="XAP161" s="860"/>
      <c r="XAQ161" s="860"/>
      <c r="XAR161" s="860"/>
      <c r="XAS161" s="860"/>
      <c r="XAT161" s="860"/>
      <c r="XAU161" s="860"/>
      <c r="XAV161" s="860"/>
      <c r="XAW161" s="860"/>
      <c r="XAX161" s="860"/>
      <c r="XAY161" s="860"/>
      <c r="XAZ161" s="860"/>
      <c r="XBA161" s="860"/>
      <c r="XBB161" s="860"/>
      <c r="XBC161" s="860"/>
      <c r="XBD161" s="860"/>
      <c r="XBE161" s="860"/>
      <c r="XBF161" s="860"/>
      <c r="XBG161" s="860"/>
      <c r="XBH161" s="860"/>
      <c r="XBI161" s="860"/>
      <c r="XBJ161" s="860"/>
      <c r="XBK161" s="860"/>
      <c r="XBL161" s="860"/>
      <c r="XBM161" s="860"/>
      <c r="XBN161" s="860"/>
      <c r="XBO161" s="860"/>
      <c r="XBP161" s="860"/>
      <c r="XBQ161" s="860"/>
      <c r="XBR161" s="860"/>
      <c r="XBS161" s="860"/>
      <c r="XBT161" s="860"/>
      <c r="XBU161" s="860"/>
      <c r="XBV161" s="860"/>
      <c r="XBW161" s="860"/>
      <c r="XBX161" s="860"/>
      <c r="XBY161" s="860"/>
      <c r="XBZ161" s="860"/>
      <c r="XCA161" s="860"/>
      <c r="XCB161" s="860"/>
      <c r="XCC161" s="860"/>
      <c r="XCD161" s="860"/>
      <c r="XCE161" s="860"/>
      <c r="XCF161" s="860"/>
      <c r="XCG161" s="860"/>
      <c r="XCH161" s="860"/>
      <c r="XCI161" s="860"/>
      <c r="XCJ161" s="860"/>
      <c r="XCK161" s="860"/>
      <c r="XCL161" s="860"/>
      <c r="XCM161" s="860"/>
      <c r="XCN161" s="860"/>
      <c r="XCO161" s="860"/>
      <c r="XCP161" s="860"/>
      <c r="XCQ161" s="860"/>
      <c r="XCR161" s="860"/>
      <c r="XCS161" s="860"/>
      <c r="XCT161" s="860"/>
      <c r="XCU161" s="860"/>
      <c r="XCV161" s="860"/>
      <c r="XCW161" s="860"/>
      <c r="XCX161" s="860"/>
      <c r="XCY161" s="860"/>
      <c r="XCZ161" s="860"/>
      <c r="XDA161" s="860"/>
      <c r="XDB161" s="860"/>
      <c r="XDC161" s="860"/>
      <c r="XDD161" s="860"/>
      <c r="XDE161" s="860"/>
      <c r="XDF161" s="860"/>
      <c r="XDG161" s="860"/>
      <c r="XDH161" s="860"/>
      <c r="XDI161" s="860"/>
      <c r="XDJ161" s="860"/>
      <c r="XDK161" s="860"/>
      <c r="XDL161" s="860"/>
      <c r="XDM161" s="860"/>
      <c r="XDN161" s="860"/>
      <c r="XDO161" s="860"/>
      <c r="XDP161" s="860"/>
      <c r="XDQ161" s="860"/>
      <c r="XDR161" s="860"/>
      <c r="XDS161" s="860"/>
      <c r="XDT161" s="860"/>
      <c r="XDU161" s="860"/>
      <c r="XDV161" s="860"/>
      <c r="XDW161" s="860"/>
      <c r="XDX161" s="860"/>
      <c r="XDY161" s="860"/>
      <c r="XDZ161" s="860"/>
      <c r="XEA161" s="860"/>
      <c r="XEB161" s="860"/>
      <c r="XEC161" s="860"/>
      <c r="XED161" s="860"/>
      <c r="XEE161" s="860"/>
      <c r="XEF161" s="860"/>
      <c r="XEG161" s="860"/>
      <c r="XEH161" s="860"/>
      <c r="XEI161" s="860"/>
      <c r="XEJ161" s="860"/>
      <c r="XEK161" s="860"/>
      <c r="XEL161" s="860"/>
      <c r="XEM161" s="860"/>
      <c r="XEN161" s="860"/>
      <c r="XEO161" s="860"/>
      <c r="XEP161" s="860"/>
      <c r="XEQ161" s="860"/>
      <c r="XER161" s="860"/>
      <c r="XES161" s="860"/>
      <c r="XET161" s="860"/>
      <c r="XEU161" s="860"/>
      <c r="XEV161" s="860"/>
      <c r="XEW161" s="860"/>
      <c r="XEX161" s="860"/>
      <c r="XEY161" s="860"/>
      <c r="XEZ161" s="860"/>
      <c r="XFA161" s="860"/>
      <c r="XFB161" s="860"/>
      <c r="XFC161" s="860"/>
      <c r="XFD161" s="860"/>
    </row>
    <row r="162" spans="1:16384" s="246" customFormat="1" ht="75" customHeight="1" x14ac:dyDescent="0.25">
      <c r="A162" s="596">
        <v>132</v>
      </c>
      <c r="B162" s="597" t="s">
        <v>270</v>
      </c>
      <c r="C162" s="597">
        <v>80101706</v>
      </c>
      <c r="D162" s="598" t="s">
        <v>432</v>
      </c>
      <c r="E162" s="597" t="s">
        <v>88</v>
      </c>
      <c r="F162" s="597">
        <v>1</v>
      </c>
      <c r="G162" s="599" t="s">
        <v>101</v>
      </c>
      <c r="H162" s="780" t="s">
        <v>480</v>
      </c>
      <c r="I162" s="597" t="s">
        <v>78</v>
      </c>
      <c r="J162" s="597" t="s">
        <v>85</v>
      </c>
      <c r="K162" s="597" t="s">
        <v>705</v>
      </c>
      <c r="L162" s="601">
        <v>22050000</v>
      </c>
      <c r="M162" s="820">
        <v>22050000</v>
      </c>
      <c r="N162" s="603" t="s">
        <v>332</v>
      </c>
      <c r="O162" s="603" t="s">
        <v>50</v>
      </c>
      <c r="P162" s="679" t="s">
        <v>784</v>
      </c>
      <c r="Q162" s="791"/>
      <c r="R162" s="691" t="s">
        <v>768</v>
      </c>
      <c r="S162" s="691" t="s">
        <v>769</v>
      </c>
      <c r="T162" s="692">
        <v>42769</v>
      </c>
      <c r="U162" s="693" t="s">
        <v>770</v>
      </c>
      <c r="V162" s="694" t="s">
        <v>493</v>
      </c>
      <c r="W162" s="773">
        <v>18900000</v>
      </c>
      <c r="X162" s="590"/>
      <c r="Y162" s="773">
        <v>18900000</v>
      </c>
      <c r="Z162" s="773">
        <v>18900000</v>
      </c>
      <c r="AA162" s="697" t="s">
        <v>771</v>
      </c>
      <c r="AB162" s="592"/>
      <c r="AC162" s="592"/>
      <c r="AD162" s="592"/>
      <c r="AE162" s="592"/>
      <c r="AF162" s="592"/>
      <c r="AG162" s="592"/>
      <c r="AH162" s="693" t="s">
        <v>563</v>
      </c>
      <c r="AI162" s="692">
        <v>42769</v>
      </c>
      <c r="AJ162" s="692">
        <v>42882</v>
      </c>
      <c r="AK162" s="694" t="s">
        <v>772</v>
      </c>
      <c r="AL162" s="861" t="s">
        <v>592</v>
      </c>
      <c r="AM162" s="564"/>
      <c r="AN162" s="525"/>
      <c r="AO162" s="525"/>
      <c r="AP162" s="525"/>
      <c r="AQ162" s="525"/>
      <c r="AR162" s="525"/>
      <c r="AS162" s="525"/>
      <c r="AT162" s="525"/>
      <c r="AU162" s="525"/>
      <c r="AV162" s="525"/>
      <c r="AW162" s="525"/>
      <c r="AX162" s="525"/>
      <c r="AY162" s="525"/>
      <c r="AZ162" s="525"/>
      <c r="BA162" s="525"/>
    </row>
    <row r="163" spans="1:16384" s="246" customFormat="1" ht="108.75" customHeight="1" x14ac:dyDescent="0.25">
      <c r="A163" s="596">
        <v>133</v>
      </c>
      <c r="B163" s="775" t="s">
        <v>391</v>
      </c>
      <c r="C163" s="597">
        <v>80101706</v>
      </c>
      <c r="D163" s="598" t="s">
        <v>450</v>
      </c>
      <c r="E163" s="597" t="s">
        <v>88</v>
      </c>
      <c r="F163" s="597">
        <v>1</v>
      </c>
      <c r="G163" s="599" t="s">
        <v>101</v>
      </c>
      <c r="H163" s="780" t="s">
        <v>290</v>
      </c>
      <c r="I163" s="597" t="s">
        <v>441</v>
      </c>
      <c r="J163" s="597" t="s">
        <v>85</v>
      </c>
      <c r="K163" s="597" t="s">
        <v>706</v>
      </c>
      <c r="L163" s="601">
        <v>70000000</v>
      </c>
      <c r="M163" s="602">
        <v>70000000</v>
      </c>
      <c r="N163" s="603" t="s">
        <v>332</v>
      </c>
      <c r="O163" s="603" t="s">
        <v>50</v>
      </c>
      <c r="P163" s="679" t="s">
        <v>442</v>
      </c>
      <c r="Q163" s="791"/>
      <c r="R163" s="691" t="s">
        <v>836</v>
      </c>
      <c r="S163" s="691" t="s">
        <v>817</v>
      </c>
      <c r="T163" s="692">
        <v>42773</v>
      </c>
      <c r="U163" s="693" t="s">
        <v>818</v>
      </c>
      <c r="V163" s="694" t="s">
        <v>502</v>
      </c>
      <c r="W163" s="695">
        <v>70000000</v>
      </c>
      <c r="X163" s="590"/>
      <c r="Y163" s="862">
        <f>W163</f>
        <v>70000000</v>
      </c>
      <c r="Z163" s="862">
        <f>W163</f>
        <v>70000000</v>
      </c>
      <c r="AA163" s="697" t="s">
        <v>869</v>
      </c>
      <c r="AB163" s="592"/>
      <c r="AC163" s="592"/>
      <c r="AD163" s="592"/>
      <c r="AE163" s="592"/>
      <c r="AF163" s="592"/>
      <c r="AG163" s="592"/>
      <c r="AH163" s="697" t="s">
        <v>821</v>
      </c>
      <c r="AI163" s="698">
        <v>42773</v>
      </c>
      <c r="AJ163" s="698">
        <v>43098</v>
      </c>
      <c r="AK163" s="699" t="s">
        <v>870</v>
      </c>
      <c r="AL163" s="700" t="s">
        <v>851</v>
      </c>
      <c r="AM163" s="564"/>
      <c r="AN163" s="525"/>
      <c r="AO163" s="525"/>
      <c r="AP163" s="525"/>
      <c r="AQ163" s="525"/>
      <c r="AR163" s="525"/>
      <c r="AS163" s="525"/>
      <c r="AT163" s="525"/>
      <c r="AU163" s="525"/>
      <c r="AV163" s="525"/>
      <c r="AW163" s="525"/>
      <c r="AX163" s="525"/>
      <c r="AY163" s="525"/>
      <c r="AZ163" s="525"/>
      <c r="BA163" s="525"/>
    </row>
    <row r="164" spans="1:16384" s="246" customFormat="1" ht="90" customHeight="1" x14ac:dyDescent="0.25">
      <c r="A164" s="596">
        <v>134</v>
      </c>
      <c r="B164" s="778" t="s">
        <v>394</v>
      </c>
      <c r="C164" s="597">
        <v>93151502</v>
      </c>
      <c r="D164" s="779" t="s">
        <v>444</v>
      </c>
      <c r="E164" s="597" t="s">
        <v>88</v>
      </c>
      <c r="F164" s="597">
        <v>1</v>
      </c>
      <c r="G164" s="599" t="s">
        <v>101</v>
      </c>
      <c r="H164" s="780" t="s">
        <v>483</v>
      </c>
      <c r="I164" s="597" t="s">
        <v>78</v>
      </c>
      <c r="J164" s="597" t="s">
        <v>85</v>
      </c>
      <c r="K164" s="597" t="s">
        <v>709</v>
      </c>
      <c r="L164" s="781">
        <v>90000000</v>
      </c>
      <c r="M164" s="781">
        <v>90000000</v>
      </c>
      <c r="N164" s="782" t="s">
        <v>332</v>
      </c>
      <c r="O164" s="603" t="s">
        <v>50</v>
      </c>
      <c r="P164" s="782" t="s">
        <v>52</v>
      </c>
      <c r="Q164" s="604"/>
      <c r="R164" s="591"/>
      <c r="S164" s="592"/>
      <c r="T164" s="592"/>
      <c r="U164" s="592"/>
      <c r="V164" s="592"/>
      <c r="W164" s="592"/>
      <c r="X164" s="590"/>
      <c r="Y164" s="592"/>
      <c r="Z164" s="593"/>
      <c r="AA164" s="592"/>
      <c r="AB164" s="592"/>
      <c r="AC164" s="592"/>
      <c r="AD164" s="592"/>
      <c r="AE164" s="592"/>
      <c r="AF164" s="592"/>
      <c r="AG164" s="592"/>
      <c r="AH164" s="592"/>
      <c r="AI164" s="592"/>
      <c r="AJ164" s="592"/>
      <c r="AK164" s="592"/>
      <c r="AL164" s="594"/>
      <c r="AM164" s="564"/>
      <c r="AN164" s="525"/>
      <c r="AO164" s="525"/>
      <c r="AP164" s="525"/>
      <c r="AQ164" s="525"/>
      <c r="AR164" s="525"/>
      <c r="AS164" s="525"/>
      <c r="AT164" s="525"/>
      <c r="AU164" s="525"/>
      <c r="AV164" s="525"/>
      <c r="AW164" s="525"/>
      <c r="AX164" s="525"/>
      <c r="AY164" s="525"/>
      <c r="AZ164" s="525"/>
      <c r="BA164" s="525"/>
    </row>
    <row r="165" spans="1:16384" s="246" customFormat="1" ht="88.5" customHeight="1" x14ac:dyDescent="0.25">
      <c r="A165" s="863">
        <v>135</v>
      </c>
      <c r="B165" s="597" t="s">
        <v>426</v>
      </c>
      <c r="C165" s="597">
        <v>44110000</v>
      </c>
      <c r="D165" s="598" t="s">
        <v>452</v>
      </c>
      <c r="E165" s="597" t="s">
        <v>63</v>
      </c>
      <c r="F165" s="597">
        <v>1</v>
      </c>
      <c r="G165" s="599" t="s">
        <v>101</v>
      </c>
      <c r="H165" s="600" t="s">
        <v>237</v>
      </c>
      <c r="I165" s="597" t="s">
        <v>72</v>
      </c>
      <c r="J165" s="597" t="s">
        <v>49</v>
      </c>
      <c r="K165" s="597" t="s">
        <v>56</v>
      </c>
      <c r="L165" s="601">
        <v>350000</v>
      </c>
      <c r="M165" s="602">
        <v>350000</v>
      </c>
      <c r="N165" s="603" t="s">
        <v>66</v>
      </c>
      <c r="O165" s="603" t="s">
        <v>50</v>
      </c>
      <c r="P165" s="679" t="s">
        <v>67</v>
      </c>
      <c r="Q165" s="864"/>
      <c r="R165" s="691" t="s">
        <v>947</v>
      </c>
      <c r="S165" s="691" t="s">
        <v>948</v>
      </c>
      <c r="T165" s="692">
        <v>42800</v>
      </c>
      <c r="U165" s="693" t="s">
        <v>949</v>
      </c>
      <c r="V165" s="694" t="s">
        <v>502</v>
      </c>
      <c r="W165" s="695">
        <v>348075</v>
      </c>
      <c r="X165" s="590"/>
      <c r="Y165" s="862">
        <f>W165</f>
        <v>348075</v>
      </c>
      <c r="Z165" s="862">
        <f>W165</f>
        <v>348075</v>
      </c>
      <c r="AA165" s="697" t="s">
        <v>950</v>
      </c>
      <c r="AB165" s="592"/>
      <c r="AC165" s="592"/>
      <c r="AD165" s="592"/>
      <c r="AE165" s="592"/>
      <c r="AF165" s="592"/>
      <c r="AG165" s="592"/>
      <c r="AH165" s="697" t="s">
        <v>951</v>
      </c>
      <c r="AI165" s="698">
        <v>42800</v>
      </c>
      <c r="AJ165" s="698">
        <v>42830</v>
      </c>
      <c r="AK165" s="699" t="s">
        <v>952</v>
      </c>
      <c r="AL165" s="810" t="s">
        <v>506</v>
      </c>
      <c r="AM165" s="865"/>
      <c r="AN165" s="866"/>
      <c r="AO165" s="866"/>
      <c r="AP165" s="866"/>
      <c r="AQ165" s="866"/>
      <c r="AR165" s="866"/>
      <c r="AS165" s="866"/>
      <c r="AT165" s="866"/>
      <c r="AU165" s="866"/>
      <c r="AV165" s="866"/>
      <c r="AW165" s="866"/>
      <c r="AX165" s="866"/>
      <c r="AY165" s="866"/>
      <c r="AZ165" s="866"/>
      <c r="BA165" s="866"/>
    </row>
    <row r="166" spans="1:16384" s="246" customFormat="1" ht="72" customHeight="1" x14ac:dyDescent="0.25">
      <c r="A166" s="863">
        <v>136</v>
      </c>
      <c r="B166" s="597" t="s">
        <v>426</v>
      </c>
      <c r="C166" s="597">
        <v>27111600</v>
      </c>
      <c r="D166" s="598" t="s">
        <v>467</v>
      </c>
      <c r="E166" s="597" t="s">
        <v>63</v>
      </c>
      <c r="F166" s="597">
        <v>1</v>
      </c>
      <c r="G166" s="599" t="s">
        <v>101</v>
      </c>
      <c r="H166" s="600" t="s">
        <v>237</v>
      </c>
      <c r="I166" s="597" t="s">
        <v>72</v>
      </c>
      <c r="J166" s="597" t="s">
        <v>49</v>
      </c>
      <c r="K166" s="597" t="s">
        <v>337</v>
      </c>
      <c r="L166" s="601">
        <v>650000</v>
      </c>
      <c r="M166" s="602">
        <v>650000</v>
      </c>
      <c r="N166" s="603" t="s">
        <v>66</v>
      </c>
      <c r="O166" s="603" t="s">
        <v>50</v>
      </c>
      <c r="P166" s="679" t="s">
        <v>67</v>
      </c>
      <c r="Q166" s="864"/>
      <c r="R166" s="593"/>
      <c r="S166" s="593"/>
      <c r="T166" s="593"/>
      <c r="U166" s="593"/>
      <c r="V166" s="593"/>
      <c r="W166" s="593"/>
      <c r="X166" s="590"/>
      <c r="Y166" s="593"/>
      <c r="Z166" s="593"/>
      <c r="AA166" s="593"/>
      <c r="AB166" s="592"/>
      <c r="AC166" s="592"/>
      <c r="AD166" s="592"/>
      <c r="AE166" s="592"/>
      <c r="AF166" s="592"/>
      <c r="AG166" s="592"/>
      <c r="AH166" s="593"/>
      <c r="AI166" s="593"/>
      <c r="AJ166" s="593"/>
      <c r="AK166" s="593"/>
      <c r="AL166" s="867"/>
      <c r="AM166" s="865"/>
      <c r="AN166" s="866"/>
      <c r="AO166" s="866"/>
      <c r="AP166" s="866"/>
      <c r="AQ166" s="866"/>
      <c r="AR166" s="866"/>
      <c r="AS166" s="866"/>
      <c r="AT166" s="866"/>
      <c r="AU166" s="866"/>
      <c r="AV166" s="866"/>
      <c r="AW166" s="866"/>
      <c r="AX166" s="866"/>
      <c r="AY166" s="866"/>
      <c r="AZ166" s="866"/>
      <c r="BA166" s="866"/>
    </row>
    <row r="167" spans="1:16384" s="246" customFormat="1" ht="72" customHeight="1" x14ac:dyDescent="0.25">
      <c r="A167" s="868">
        <v>137</v>
      </c>
      <c r="B167" s="728" t="s">
        <v>426</v>
      </c>
      <c r="C167" s="728">
        <v>78101600</v>
      </c>
      <c r="D167" s="729" t="s">
        <v>468</v>
      </c>
      <c r="E167" s="728" t="s">
        <v>63</v>
      </c>
      <c r="F167" s="728">
        <v>1</v>
      </c>
      <c r="G167" s="730" t="s">
        <v>101</v>
      </c>
      <c r="H167" s="731" t="s">
        <v>237</v>
      </c>
      <c r="I167" s="728" t="s">
        <v>72</v>
      </c>
      <c r="J167" s="728" t="s">
        <v>49</v>
      </c>
      <c r="K167" s="728" t="s">
        <v>384</v>
      </c>
      <c r="L167" s="732"/>
      <c r="M167" s="733"/>
      <c r="N167" s="734" t="s">
        <v>66</v>
      </c>
      <c r="O167" s="734" t="s">
        <v>50</v>
      </c>
      <c r="P167" s="735" t="s">
        <v>67</v>
      </c>
      <c r="Q167" s="864"/>
      <c r="R167" s="593"/>
      <c r="S167" s="593"/>
      <c r="T167" s="593"/>
      <c r="U167" s="593"/>
      <c r="V167" s="593"/>
      <c r="W167" s="593"/>
      <c r="X167" s="590"/>
      <c r="Y167" s="593"/>
      <c r="Z167" s="593"/>
      <c r="AA167" s="593"/>
      <c r="AB167" s="592"/>
      <c r="AC167" s="592"/>
      <c r="AD167" s="592"/>
      <c r="AE167" s="592"/>
      <c r="AF167" s="592"/>
      <c r="AG167" s="592"/>
      <c r="AH167" s="593"/>
      <c r="AI167" s="593"/>
      <c r="AJ167" s="593"/>
      <c r="AK167" s="593"/>
      <c r="AL167" s="867"/>
      <c r="AM167" s="865"/>
      <c r="AN167" s="866"/>
      <c r="AO167" s="866"/>
      <c r="AP167" s="866"/>
      <c r="AQ167" s="866"/>
      <c r="AR167" s="866"/>
      <c r="AS167" s="866"/>
      <c r="AT167" s="866"/>
      <c r="AU167" s="866"/>
      <c r="AV167" s="866"/>
      <c r="AW167" s="866"/>
      <c r="AX167" s="866"/>
      <c r="AY167" s="866"/>
      <c r="AZ167" s="866"/>
      <c r="BA167" s="866"/>
    </row>
    <row r="168" spans="1:16384" s="246" customFormat="1" ht="72" customHeight="1" x14ac:dyDescent="0.25">
      <c r="A168" s="596">
        <v>138</v>
      </c>
      <c r="B168" s="775" t="s">
        <v>423</v>
      </c>
      <c r="C168" s="597">
        <v>80101706</v>
      </c>
      <c r="D168" s="598" t="s">
        <v>424</v>
      </c>
      <c r="E168" s="597" t="s">
        <v>88</v>
      </c>
      <c r="F168" s="597">
        <v>1</v>
      </c>
      <c r="G168" s="599" t="s">
        <v>101</v>
      </c>
      <c r="H168" s="600">
        <v>3</v>
      </c>
      <c r="I168" s="597" t="s">
        <v>78</v>
      </c>
      <c r="J168" s="597" t="s">
        <v>85</v>
      </c>
      <c r="K168" s="597" t="s">
        <v>706</v>
      </c>
      <c r="L168" s="601">
        <v>16500000</v>
      </c>
      <c r="M168" s="602">
        <f>+L168</f>
        <v>16500000</v>
      </c>
      <c r="N168" s="603" t="s">
        <v>332</v>
      </c>
      <c r="O168" s="603" t="s">
        <v>50</v>
      </c>
      <c r="P168" s="679" t="s">
        <v>422</v>
      </c>
      <c r="Q168" s="864"/>
      <c r="R168" s="591"/>
      <c r="S168" s="592"/>
      <c r="T168" s="592"/>
      <c r="U168" s="592"/>
      <c r="V168" s="592"/>
      <c r="W168" s="592"/>
      <c r="X168" s="590"/>
      <c r="Y168" s="592"/>
      <c r="Z168" s="593"/>
      <c r="AA168" s="592"/>
      <c r="AB168" s="592"/>
      <c r="AC168" s="592"/>
      <c r="AD168" s="592"/>
      <c r="AE168" s="592"/>
      <c r="AF168" s="592"/>
      <c r="AG168" s="592"/>
      <c r="AH168" s="592"/>
      <c r="AI168" s="592"/>
      <c r="AJ168" s="592"/>
      <c r="AK168" s="592"/>
      <c r="AL168" s="594"/>
      <c r="AM168" s="564"/>
      <c r="AN168" s="525"/>
      <c r="AO168" s="525"/>
      <c r="AP168" s="525"/>
      <c r="AQ168" s="525"/>
      <c r="AR168" s="525"/>
      <c r="AS168" s="525"/>
      <c r="AT168" s="525"/>
      <c r="AU168" s="525"/>
      <c r="AV168" s="525"/>
      <c r="AW168" s="525"/>
      <c r="AX168" s="525"/>
      <c r="AY168" s="525"/>
      <c r="AZ168" s="525"/>
      <c r="BA168" s="525"/>
    </row>
    <row r="169" spans="1:16384" s="246" customFormat="1" ht="75" customHeight="1" x14ac:dyDescent="0.25">
      <c r="A169" s="596">
        <v>139</v>
      </c>
      <c r="B169" s="597" t="s">
        <v>470</v>
      </c>
      <c r="C169" s="597">
        <v>80101706</v>
      </c>
      <c r="D169" s="598" t="s">
        <v>471</v>
      </c>
      <c r="E169" s="597" t="s">
        <v>88</v>
      </c>
      <c r="F169" s="597">
        <v>1</v>
      </c>
      <c r="G169" s="599" t="s">
        <v>96</v>
      </c>
      <c r="H169" s="600">
        <v>1</v>
      </c>
      <c r="I169" s="597" t="s">
        <v>78</v>
      </c>
      <c r="J169" s="597" t="s">
        <v>85</v>
      </c>
      <c r="K169" s="597" t="s">
        <v>705</v>
      </c>
      <c r="L169" s="601">
        <v>4240000</v>
      </c>
      <c r="M169" s="602">
        <f t="shared" ref="M169:M177" si="1">+L169</f>
        <v>4240000</v>
      </c>
      <c r="N169" s="603" t="s">
        <v>332</v>
      </c>
      <c r="O169" s="603" t="s">
        <v>50</v>
      </c>
      <c r="P169" s="679" t="s">
        <v>67</v>
      </c>
      <c r="Q169" s="864"/>
      <c r="R169" s="591"/>
      <c r="S169" s="592"/>
      <c r="T169" s="592"/>
      <c r="U169" s="592"/>
      <c r="V169" s="592"/>
      <c r="W169" s="592"/>
      <c r="X169" s="590"/>
      <c r="Y169" s="592"/>
      <c r="Z169" s="593"/>
      <c r="AA169" s="592"/>
      <c r="AB169" s="592"/>
      <c r="AC169" s="592"/>
      <c r="AD169" s="592"/>
      <c r="AE169" s="592"/>
      <c r="AF169" s="592"/>
      <c r="AG169" s="592"/>
      <c r="AH169" s="592"/>
      <c r="AI169" s="592"/>
      <c r="AJ169" s="592"/>
      <c r="AK169" s="592"/>
      <c r="AL169" s="594"/>
      <c r="AM169" s="564"/>
      <c r="AN169" s="525"/>
      <c r="AO169" s="525"/>
      <c r="AP169" s="525"/>
      <c r="AQ169" s="525"/>
      <c r="AR169" s="525"/>
      <c r="AS169" s="525"/>
      <c r="AT169" s="525"/>
      <c r="AU169" s="525"/>
      <c r="AV169" s="525"/>
      <c r="AW169" s="525"/>
      <c r="AX169" s="525"/>
      <c r="AY169" s="525"/>
      <c r="AZ169" s="525"/>
      <c r="BA169" s="525"/>
    </row>
    <row r="170" spans="1:16384" s="246" customFormat="1" ht="75" customHeight="1" x14ac:dyDescent="0.25">
      <c r="A170" s="596">
        <v>140</v>
      </c>
      <c r="B170" s="597" t="s">
        <v>472</v>
      </c>
      <c r="C170" s="597">
        <v>80101706</v>
      </c>
      <c r="D170" s="598" t="s">
        <v>473</v>
      </c>
      <c r="E170" s="597" t="s">
        <v>88</v>
      </c>
      <c r="F170" s="597">
        <v>1</v>
      </c>
      <c r="G170" s="599" t="s">
        <v>101</v>
      </c>
      <c r="H170" s="600">
        <v>3</v>
      </c>
      <c r="I170" s="597" t="s">
        <v>78</v>
      </c>
      <c r="J170" s="597" t="s">
        <v>85</v>
      </c>
      <c r="K170" s="597" t="s">
        <v>706</v>
      </c>
      <c r="L170" s="601">
        <v>8400000</v>
      </c>
      <c r="M170" s="602">
        <f t="shared" si="1"/>
        <v>8400000</v>
      </c>
      <c r="N170" s="603" t="s">
        <v>332</v>
      </c>
      <c r="O170" s="603" t="s">
        <v>50</v>
      </c>
      <c r="P170" s="679" t="s">
        <v>474</v>
      </c>
      <c r="Q170" s="864"/>
      <c r="R170" s="691" t="s">
        <v>889</v>
      </c>
      <c r="S170" s="691" t="s">
        <v>890</v>
      </c>
      <c r="T170" s="692">
        <v>42788</v>
      </c>
      <c r="U170" s="693" t="s">
        <v>891</v>
      </c>
      <c r="V170" s="694" t="s">
        <v>493</v>
      </c>
      <c r="W170" s="695">
        <v>8400000</v>
      </c>
      <c r="X170" s="590"/>
      <c r="Y170" s="695">
        <v>8400000</v>
      </c>
      <c r="Z170" s="695">
        <v>8400000</v>
      </c>
      <c r="AA170" s="697" t="s">
        <v>892</v>
      </c>
      <c r="AB170" s="592"/>
      <c r="AC170" s="592"/>
      <c r="AD170" s="592"/>
      <c r="AE170" s="592"/>
      <c r="AF170" s="592"/>
      <c r="AG170" s="592"/>
      <c r="AH170" s="693" t="s">
        <v>742</v>
      </c>
      <c r="AI170" s="692">
        <v>42788</v>
      </c>
      <c r="AJ170" s="692">
        <v>42876</v>
      </c>
      <c r="AK170" s="694" t="s">
        <v>893</v>
      </c>
      <c r="AL170" s="869" t="s">
        <v>851</v>
      </c>
      <c r="AM170" s="564"/>
      <c r="AN170" s="525"/>
      <c r="AO170" s="525"/>
      <c r="AP170" s="525"/>
      <c r="AQ170" s="525"/>
      <c r="AR170" s="525"/>
      <c r="AS170" s="525"/>
      <c r="AT170" s="525"/>
      <c r="AU170" s="525"/>
      <c r="AV170" s="525"/>
      <c r="AW170" s="525"/>
      <c r="AX170" s="525"/>
      <c r="AY170" s="525"/>
      <c r="AZ170" s="525"/>
      <c r="BA170" s="525"/>
    </row>
    <row r="171" spans="1:16384" s="246" customFormat="1" ht="75" customHeight="1" x14ac:dyDescent="0.25">
      <c r="A171" s="596">
        <v>141</v>
      </c>
      <c r="B171" s="597" t="s">
        <v>270</v>
      </c>
      <c r="C171" s="597">
        <v>80101706</v>
      </c>
      <c r="D171" s="598" t="s">
        <v>432</v>
      </c>
      <c r="E171" s="597" t="s">
        <v>88</v>
      </c>
      <c r="F171" s="597">
        <v>1</v>
      </c>
      <c r="G171" s="599" t="s">
        <v>101</v>
      </c>
      <c r="H171" s="600">
        <v>2</v>
      </c>
      <c r="I171" s="597" t="s">
        <v>78</v>
      </c>
      <c r="J171" s="597" t="s">
        <v>85</v>
      </c>
      <c r="K171" s="597" t="s">
        <v>705</v>
      </c>
      <c r="L171" s="601">
        <v>30900000</v>
      </c>
      <c r="M171" s="602">
        <f t="shared" si="1"/>
        <v>30900000</v>
      </c>
      <c r="N171" s="603" t="s">
        <v>332</v>
      </c>
      <c r="O171" s="603" t="s">
        <v>50</v>
      </c>
      <c r="P171" s="679" t="s">
        <v>784</v>
      </c>
      <c r="Q171" s="864"/>
      <c r="R171" s="691" t="s">
        <v>840</v>
      </c>
      <c r="S171" s="691" t="s">
        <v>839</v>
      </c>
      <c r="T171" s="692">
        <v>42776</v>
      </c>
      <c r="U171" s="693" t="s">
        <v>871</v>
      </c>
      <c r="V171" s="694" t="s">
        <v>493</v>
      </c>
      <c r="W171" s="695">
        <v>30000000</v>
      </c>
      <c r="X171" s="590"/>
      <c r="Y171" s="862">
        <f>W171</f>
        <v>30000000</v>
      </c>
      <c r="Z171" s="862">
        <f>W171</f>
        <v>30000000</v>
      </c>
      <c r="AA171" s="697" t="s">
        <v>872</v>
      </c>
      <c r="AB171" s="592"/>
      <c r="AC171" s="592"/>
      <c r="AD171" s="592"/>
      <c r="AE171" s="592"/>
      <c r="AF171" s="592"/>
      <c r="AG171" s="592"/>
      <c r="AH171" s="697" t="s">
        <v>873</v>
      </c>
      <c r="AI171" s="698">
        <v>42776</v>
      </c>
      <c r="AJ171" s="698">
        <v>42834</v>
      </c>
      <c r="AK171" s="699" t="s">
        <v>874</v>
      </c>
      <c r="AL171" s="700" t="s">
        <v>592</v>
      </c>
      <c r="AM171" s="564"/>
      <c r="AN171" s="525"/>
      <c r="AO171" s="525"/>
      <c r="AP171" s="525"/>
      <c r="AQ171" s="525"/>
      <c r="AR171" s="525"/>
      <c r="AS171" s="525"/>
      <c r="AT171" s="525"/>
      <c r="AU171" s="525"/>
      <c r="AV171" s="525"/>
      <c r="AW171" s="525"/>
      <c r="AX171" s="525"/>
      <c r="AY171" s="525"/>
      <c r="AZ171" s="525"/>
      <c r="BA171" s="525"/>
    </row>
    <row r="172" spans="1:16384" s="246" customFormat="1" ht="75" customHeight="1" x14ac:dyDescent="0.25">
      <c r="A172" s="596">
        <v>142</v>
      </c>
      <c r="B172" s="597" t="s">
        <v>475</v>
      </c>
      <c r="C172" s="597">
        <v>80101706</v>
      </c>
      <c r="D172" s="598" t="s">
        <v>476</v>
      </c>
      <c r="E172" s="597" t="s">
        <v>88</v>
      </c>
      <c r="F172" s="597">
        <v>1</v>
      </c>
      <c r="G172" s="599" t="s">
        <v>96</v>
      </c>
      <c r="H172" s="600" t="s">
        <v>711</v>
      </c>
      <c r="I172" s="597" t="s">
        <v>78</v>
      </c>
      <c r="J172" s="597" t="s">
        <v>85</v>
      </c>
      <c r="K172" s="597" t="s">
        <v>705</v>
      </c>
      <c r="L172" s="601">
        <v>52584000</v>
      </c>
      <c r="M172" s="602">
        <f t="shared" si="1"/>
        <v>52584000</v>
      </c>
      <c r="N172" s="603" t="s">
        <v>332</v>
      </c>
      <c r="O172" s="603" t="s">
        <v>50</v>
      </c>
      <c r="P172" s="679" t="s">
        <v>477</v>
      </c>
      <c r="Q172" s="864"/>
      <c r="R172" s="691" t="s">
        <v>957</v>
      </c>
      <c r="S172" s="691" t="s">
        <v>958</v>
      </c>
      <c r="T172" s="692">
        <v>42802</v>
      </c>
      <c r="U172" s="693" t="s">
        <v>959</v>
      </c>
      <c r="V172" s="694" t="s">
        <v>493</v>
      </c>
      <c r="W172" s="695">
        <v>50043250</v>
      </c>
      <c r="X172" s="590"/>
      <c r="Y172" s="695">
        <v>50043250</v>
      </c>
      <c r="Z172" s="695">
        <v>50043250</v>
      </c>
      <c r="AA172" s="697" t="s">
        <v>960</v>
      </c>
      <c r="AB172" s="592"/>
      <c r="AC172" s="592"/>
      <c r="AD172" s="592"/>
      <c r="AE172" s="592"/>
      <c r="AF172" s="592"/>
      <c r="AG172" s="592"/>
      <c r="AH172" s="697" t="s">
        <v>556</v>
      </c>
      <c r="AI172" s="698">
        <v>42802</v>
      </c>
      <c r="AJ172" s="698">
        <v>43091</v>
      </c>
      <c r="AK172" s="699" t="s">
        <v>961</v>
      </c>
      <c r="AL172" s="810" t="s">
        <v>475</v>
      </c>
      <c r="AM172" s="564"/>
      <c r="AN172" s="525"/>
      <c r="AO172" s="525"/>
      <c r="AP172" s="525"/>
      <c r="AQ172" s="525"/>
      <c r="AR172" s="525"/>
      <c r="AS172" s="525"/>
      <c r="AT172" s="525"/>
      <c r="AU172" s="525"/>
      <c r="AV172" s="525"/>
      <c r="AW172" s="525"/>
      <c r="AX172" s="525"/>
      <c r="AY172" s="525"/>
      <c r="AZ172" s="525"/>
      <c r="BA172" s="525"/>
    </row>
    <row r="173" spans="1:16384" s="246" customFormat="1" ht="90" customHeight="1" x14ac:dyDescent="0.25">
      <c r="A173" s="596">
        <v>143</v>
      </c>
      <c r="B173" s="597" t="s">
        <v>394</v>
      </c>
      <c r="C173" s="597">
        <v>80101706</v>
      </c>
      <c r="D173" s="598" t="s">
        <v>410</v>
      </c>
      <c r="E173" s="597" t="s">
        <v>88</v>
      </c>
      <c r="F173" s="597">
        <v>1</v>
      </c>
      <c r="G173" s="599" t="s">
        <v>97</v>
      </c>
      <c r="H173" s="600">
        <v>6.5</v>
      </c>
      <c r="I173" s="597" t="s">
        <v>78</v>
      </c>
      <c r="J173" s="597" t="s">
        <v>85</v>
      </c>
      <c r="K173" s="597" t="s">
        <v>707</v>
      </c>
      <c r="L173" s="601">
        <v>54080000</v>
      </c>
      <c r="M173" s="602">
        <f t="shared" si="1"/>
        <v>54080000</v>
      </c>
      <c r="N173" s="603" t="s">
        <v>332</v>
      </c>
      <c r="O173" s="603" t="s">
        <v>50</v>
      </c>
      <c r="P173" s="679" t="s">
        <v>52</v>
      </c>
      <c r="Q173" s="864"/>
      <c r="R173" s="591"/>
      <c r="S173" s="592"/>
      <c r="T173" s="592"/>
      <c r="U173" s="592"/>
      <c r="V173" s="592"/>
      <c r="W173" s="592"/>
      <c r="X173" s="590"/>
      <c r="Y173" s="592"/>
      <c r="Z173" s="593"/>
      <c r="AA173" s="592"/>
      <c r="AB173" s="592"/>
      <c r="AC173" s="592"/>
      <c r="AD173" s="592"/>
      <c r="AE173" s="592"/>
      <c r="AF173" s="592"/>
      <c r="AG173" s="592"/>
      <c r="AH173" s="592"/>
      <c r="AI173" s="592"/>
      <c r="AJ173" s="592"/>
      <c r="AK173" s="592"/>
      <c r="AL173" s="594"/>
      <c r="AM173" s="564"/>
      <c r="AN173" s="525"/>
      <c r="AO173" s="525"/>
      <c r="AP173" s="525"/>
      <c r="AQ173" s="525"/>
      <c r="AR173" s="525"/>
      <c r="AS173" s="525"/>
      <c r="AT173" s="525"/>
      <c r="AU173" s="525"/>
      <c r="AV173" s="525"/>
      <c r="AW173" s="525"/>
      <c r="AX173" s="525"/>
      <c r="AY173" s="525"/>
      <c r="AZ173" s="525"/>
      <c r="BA173" s="525"/>
    </row>
    <row r="174" spans="1:16384" s="246" customFormat="1" ht="90" customHeight="1" x14ac:dyDescent="0.25">
      <c r="A174" s="596">
        <v>144</v>
      </c>
      <c r="B174" s="597" t="s">
        <v>394</v>
      </c>
      <c r="C174" s="597">
        <v>80101706</v>
      </c>
      <c r="D174" s="598" t="s">
        <v>410</v>
      </c>
      <c r="E174" s="597" t="s">
        <v>88</v>
      </c>
      <c r="F174" s="597">
        <v>1</v>
      </c>
      <c r="G174" s="599" t="s">
        <v>97</v>
      </c>
      <c r="H174" s="600">
        <v>6.5</v>
      </c>
      <c r="I174" s="597" t="s">
        <v>78</v>
      </c>
      <c r="J174" s="597" t="s">
        <v>85</v>
      </c>
      <c r="K174" s="597" t="s">
        <v>707</v>
      </c>
      <c r="L174" s="601">
        <v>54080000</v>
      </c>
      <c r="M174" s="602">
        <f t="shared" si="1"/>
        <v>54080000</v>
      </c>
      <c r="N174" s="603" t="s">
        <v>332</v>
      </c>
      <c r="O174" s="603" t="s">
        <v>50</v>
      </c>
      <c r="P174" s="679" t="s">
        <v>52</v>
      </c>
      <c r="Q174" s="864"/>
      <c r="R174" s="591"/>
      <c r="S174" s="592"/>
      <c r="T174" s="592"/>
      <c r="U174" s="592"/>
      <c r="V174" s="592"/>
      <c r="W174" s="592"/>
      <c r="X174" s="590"/>
      <c r="Y174" s="592"/>
      <c r="Z174" s="593"/>
      <c r="AA174" s="592"/>
      <c r="AB174" s="592"/>
      <c r="AC174" s="592"/>
      <c r="AD174" s="592"/>
      <c r="AE174" s="592"/>
      <c r="AF174" s="592"/>
      <c r="AG174" s="592"/>
      <c r="AH174" s="592"/>
      <c r="AI174" s="592"/>
      <c r="AJ174" s="592"/>
      <c r="AK174" s="592"/>
      <c r="AL174" s="594"/>
      <c r="AM174" s="564"/>
      <c r="AN174" s="525"/>
      <c r="AO174" s="525"/>
      <c r="AP174" s="525"/>
      <c r="AQ174" s="525"/>
      <c r="AR174" s="525"/>
      <c r="AS174" s="525"/>
      <c r="AT174" s="525"/>
      <c r="AU174" s="525"/>
      <c r="AV174" s="525"/>
      <c r="AW174" s="525"/>
      <c r="AX174" s="525"/>
      <c r="AY174" s="525"/>
      <c r="AZ174" s="525"/>
      <c r="BA174" s="525"/>
    </row>
    <row r="175" spans="1:16384" s="246" customFormat="1" ht="90" customHeight="1" x14ac:dyDescent="0.25">
      <c r="A175" s="596">
        <v>145</v>
      </c>
      <c r="B175" s="597" t="s">
        <v>394</v>
      </c>
      <c r="C175" s="597">
        <v>80101706</v>
      </c>
      <c r="D175" s="598" t="s">
        <v>410</v>
      </c>
      <c r="E175" s="597" t="s">
        <v>88</v>
      </c>
      <c r="F175" s="597">
        <v>1</v>
      </c>
      <c r="G175" s="599" t="s">
        <v>97</v>
      </c>
      <c r="H175" s="600">
        <v>6.5</v>
      </c>
      <c r="I175" s="597" t="s">
        <v>78</v>
      </c>
      <c r="J175" s="597" t="s">
        <v>85</v>
      </c>
      <c r="K175" s="597" t="s">
        <v>707</v>
      </c>
      <c r="L175" s="601">
        <v>54080000</v>
      </c>
      <c r="M175" s="602">
        <f t="shared" si="1"/>
        <v>54080000</v>
      </c>
      <c r="N175" s="603" t="s">
        <v>332</v>
      </c>
      <c r="O175" s="603" t="s">
        <v>50</v>
      </c>
      <c r="P175" s="679" t="s">
        <v>52</v>
      </c>
      <c r="Q175" s="864"/>
      <c r="R175" s="591"/>
      <c r="S175" s="592"/>
      <c r="T175" s="592"/>
      <c r="U175" s="592"/>
      <c r="V175" s="592"/>
      <c r="W175" s="592"/>
      <c r="X175" s="590"/>
      <c r="Y175" s="592"/>
      <c r="Z175" s="593"/>
      <c r="AA175" s="592"/>
      <c r="AB175" s="592"/>
      <c r="AC175" s="592"/>
      <c r="AD175" s="592"/>
      <c r="AE175" s="592"/>
      <c r="AF175" s="592"/>
      <c r="AG175" s="592"/>
      <c r="AH175" s="592"/>
      <c r="AI175" s="592"/>
      <c r="AJ175" s="592"/>
      <c r="AK175" s="592"/>
      <c r="AL175" s="594"/>
      <c r="AM175" s="564"/>
      <c r="AN175" s="525"/>
      <c r="AO175" s="525"/>
      <c r="AP175" s="525"/>
      <c r="AQ175" s="525"/>
      <c r="AR175" s="525"/>
      <c r="AS175" s="525"/>
      <c r="AT175" s="525"/>
      <c r="AU175" s="525"/>
      <c r="AV175" s="525"/>
      <c r="AW175" s="525"/>
      <c r="AX175" s="525"/>
      <c r="AY175" s="525"/>
      <c r="AZ175" s="525"/>
      <c r="BA175" s="525"/>
    </row>
    <row r="176" spans="1:16384" s="246" customFormat="1" ht="77.25" customHeight="1" x14ac:dyDescent="0.25">
      <c r="A176" s="596">
        <v>146</v>
      </c>
      <c r="B176" s="597" t="s">
        <v>478</v>
      </c>
      <c r="C176" s="597">
        <v>80101706</v>
      </c>
      <c r="D176" s="598" t="s">
        <v>479</v>
      </c>
      <c r="E176" s="597" t="s">
        <v>88</v>
      </c>
      <c r="F176" s="597">
        <v>1</v>
      </c>
      <c r="G176" s="599" t="s">
        <v>101</v>
      </c>
      <c r="H176" s="600">
        <v>2</v>
      </c>
      <c r="I176" s="597" t="s">
        <v>78</v>
      </c>
      <c r="J176" s="597" t="s">
        <v>85</v>
      </c>
      <c r="K176" s="597" t="s">
        <v>706</v>
      </c>
      <c r="L176" s="601">
        <v>7000000</v>
      </c>
      <c r="M176" s="602">
        <f t="shared" si="1"/>
        <v>7000000</v>
      </c>
      <c r="N176" s="603" t="s">
        <v>332</v>
      </c>
      <c r="O176" s="603" t="s">
        <v>50</v>
      </c>
      <c r="P176" s="679" t="s">
        <v>442</v>
      </c>
      <c r="Q176" s="864"/>
      <c r="R176" s="691" t="s">
        <v>773</v>
      </c>
      <c r="S176" s="691" t="s">
        <v>793</v>
      </c>
      <c r="T176" s="692">
        <v>42772</v>
      </c>
      <c r="U176" s="693" t="s">
        <v>794</v>
      </c>
      <c r="V176" s="694" t="s">
        <v>493</v>
      </c>
      <c r="W176" s="695">
        <v>7000000</v>
      </c>
      <c r="X176" s="590"/>
      <c r="Y176" s="736">
        <f>W176</f>
        <v>7000000</v>
      </c>
      <c r="Z176" s="736">
        <f>W176</f>
        <v>7000000</v>
      </c>
      <c r="AA176" s="697" t="s">
        <v>795</v>
      </c>
      <c r="AB176" s="592"/>
      <c r="AC176" s="592"/>
      <c r="AD176" s="592"/>
      <c r="AE176" s="592"/>
      <c r="AF176" s="592"/>
      <c r="AG176" s="592"/>
      <c r="AH176" s="697" t="s">
        <v>796</v>
      </c>
      <c r="AI176" s="698">
        <v>42772</v>
      </c>
      <c r="AJ176" s="698">
        <v>42830</v>
      </c>
      <c r="AK176" s="699" t="s">
        <v>557</v>
      </c>
      <c r="AL176" s="700" t="s">
        <v>391</v>
      </c>
      <c r="AM176" s="564"/>
      <c r="AN176" s="525"/>
      <c r="AO176" s="525"/>
      <c r="AP176" s="525"/>
      <c r="AQ176" s="525"/>
      <c r="AR176" s="525"/>
      <c r="AS176" s="525"/>
      <c r="AT176" s="525"/>
      <c r="AU176" s="525"/>
      <c r="AV176" s="525"/>
      <c r="AW176" s="525"/>
      <c r="AX176" s="525"/>
      <c r="AY176" s="525"/>
      <c r="AZ176" s="525"/>
      <c r="BA176" s="525"/>
    </row>
    <row r="177" spans="1:53" s="246" customFormat="1" ht="90" customHeight="1" x14ac:dyDescent="0.25">
      <c r="A177" s="596">
        <v>147</v>
      </c>
      <c r="B177" s="597" t="s">
        <v>394</v>
      </c>
      <c r="C177" s="597">
        <v>80101706</v>
      </c>
      <c r="D177" s="598" t="s">
        <v>410</v>
      </c>
      <c r="E177" s="597" t="s">
        <v>88</v>
      </c>
      <c r="F177" s="597">
        <v>1</v>
      </c>
      <c r="G177" s="599" t="s">
        <v>97</v>
      </c>
      <c r="H177" s="600">
        <v>6.5</v>
      </c>
      <c r="I177" s="597" t="s">
        <v>78</v>
      </c>
      <c r="J177" s="597" t="s">
        <v>85</v>
      </c>
      <c r="K177" s="597" t="s">
        <v>707</v>
      </c>
      <c r="L177" s="601">
        <v>40950000</v>
      </c>
      <c r="M177" s="602">
        <f t="shared" si="1"/>
        <v>40950000</v>
      </c>
      <c r="N177" s="603" t="s">
        <v>332</v>
      </c>
      <c r="O177" s="603" t="s">
        <v>50</v>
      </c>
      <c r="P177" s="679" t="s">
        <v>52</v>
      </c>
      <c r="Q177" s="864"/>
      <c r="R177" s="591"/>
      <c r="S177" s="592"/>
      <c r="T177" s="592"/>
      <c r="U177" s="592"/>
      <c r="V177" s="592"/>
      <c r="W177" s="592"/>
      <c r="X177" s="590"/>
      <c r="Y177" s="592"/>
      <c r="Z177" s="593"/>
      <c r="AA177" s="592"/>
      <c r="AB177" s="592"/>
      <c r="AC177" s="592"/>
      <c r="AD177" s="592"/>
      <c r="AE177" s="592"/>
      <c r="AF177" s="592"/>
      <c r="AG177" s="592"/>
      <c r="AH177" s="592"/>
      <c r="AI177" s="592"/>
      <c r="AJ177" s="592"/>
      <c r="AK177" s="592"/>
      <c r="AL177" s="594"/>
      <c r="AM177" s="564"/>
      <c r="AN177" s="525"/>
      <c r="AO177" s="525"/>
      <c r="AP177" s="525"/>
      <c r="AQ177" s="525"/>
      <c r="AR177" s="525"/>
      <c r="AS177" s="525"/>
      <c r="AT177" s="525"/>
      <c r="AU177" s="525"/>
      <c r="AV177" s="525"/>
      <c r="AW177" s="525"/>
      <c r="AX177" s="525"/>
      <c r="AY177" s="525"/>
      <c r="AZ177" s="525"/>
      <c r="BA177" s="525"/>
    </row>
    <row r="178" spans="1:53" s="246" customFormat="1" ht="55.5" customHeight="1" x14ac:dyDescent="0.25">
      <c r="A178" s="596">
        <v>148</v>
      </c>
      <c r="B178" s="778" t="s">
        <v>394</v>
      </c>
      <c r="C178" s="597">
        <v>81112501</v>
      </c>
      <c r="D178" s="779" t="s">
        <v>730</v>
      </c>
      <c r="E178" s="597" t="s">
        <v>88</v>
      </c>
      <c r="F178" s="597">
        <v>1</v>
      </c>
      <c r="G178" s="599" t="s">
        <v>97</v>
      </c>
      <c r="H178" s="780">
        <v>3</v>
      </c>
      <c r="I178" s="597" t="s">
        <v>781</v>
      </c>
      <c r="J178" s="597" t="s">
        <v>85</v>
      </c>
      <c r="K178" s="597" t="s">
        <v>709</v>
      </c>
      <c r="L178" s="820">
        <v>70000000</v>
      </c>
      <c r="M178" s="820">
        <v>70000000</v>
      </c>
      <c r="N178" s="782" t="s">
        <v>66</v>
      </c>
      <c r="O178" s="603" t="s">
        <v>50</v>
      </c>
      <c r="P178" s="782" t="s">
        <v>52</v>
      </c>
      <c r="Q178" s="864"/>
      <c r="R178" s="591"/>
      <c r="S178" s="592"/>
      <c r="T178" s="592"/>
      <c r="U178" s="592"/>
      <c r="V178" s="592"/>
      <c r="W178" s="592"/>
      <c r="X178" s="590"/>
      <c r="Y178" s="592"/>
      <c r="Z178" s="593"/>
      <c r="AA178" s="592"/>
      <c r="AB178" s="592"/>
      <c r="AC178" s="592"/>
      <c r="AD178" s="592"/>
      <c r="AE178" s="592"/>
      <c r="AF178" s="592"/>
      <c r="AG178" s="592"/>
      <c r="AH178" s="592"/>
      <c r="AI178" s="592"/>
      <c r="AJ178" s="592"/>
      <c r="AK178" s="592"/>
      <c r="AL178" s="594"/>
      <c r="AM178" s="564"/>
      <c r="AN178" s="525"/>
      <c r="AO178" s="525"/>
      <c r="AP178" s="525"/>
      <c r="AQ178" s="525"/>
      <c r="AR178" s="525"/>
      <c r="AS178" s="525"/>
      <c r="AT178" s="525"/>
      <c r="AU178" s="525"/>
      <c r="AV178" s="525"/>
      <c r="AW178" s="525"/>
      <c r="AX178" s="525"/>
      <c r="AY178" s="525"/>
      <c r="AZ178" s="525"/>
      <c r="BA178" s="525"/>
    </row>
    <row r="179" spans="1:53" s="246" customFormat="1" ht="82.5" customHeight="1" x14ac:dyDescent="0.25">
      <c r="A179" s="596">
        <v>149</v>
      </c>
      <c r="B179" s="597" t="s">
        <v>269</v>
      </c>
      <c r="C179" s="597">
        <v>80101706</v>
      </c>
      <c r="D179" s="598" t="s">
        <v>397</v>
      </c>
      <c r="E179" s="597" t="s">
        <v>88</v>
      </c>
      <c r="F179" s="597">
        <v>1</v>
      </c>
      <c r="G179" s="599" t="s">
        <v>101</v>
      </c>
      <c r="H179" s="780" t="s">
        <v>483</v>
      </c>
      <c r="I179" s="597" t="s">
        <v>78</v>
      </c>
      <c r="J179" s="597" t="s">
        <v>85</v>
      </c>
      <c r="K179" s="597" t="s">
        <v>705</v>
      </c>
      <c r="L179" s="601">
        <v>18900000</v>
      </c>
      <c r="M179" s="602">
        <v>18900000</v>
      </c>
      <c r="N179" s="603" t="s">
        <v>332</v>
      </c>
      <c r="O179" s="603" t="s">
        <v>50</v>
      </c>
      <c r="P179" s="679" t="s">
        <v>336</v>
      </c>
      <c r="Q179" s="864"/>
      <c r="R179" s="691" t="s">
        <v>842</v>
      </c>
      <c r="S179" s="691" t="s">
        <v>841</v>
      </c>
      <c r="T179" s="692">
        <v>42776</v>
      </c>
      <c r="U179" s="693" t="s">
        <v>875</v>
      </c>
      <c r="V179" s="694" t="s">
        <v>493</v>
      </c>
      <c r="W179" s="695">
        <v>18900000</v>
      </c>
      <c r="X179" s="590"/>
      <c r="Y179" s="870">
        <v>18900000</v>
      </c>
      <c r="Z179" s="870">
        <v>18900000</v>
      </c>
      <c r="AA179" s="697" t="s">
        <v>876</v>
      </c>
      <c r="AB179" s="592"/>
      <c r="AC179" s="592"/>
      <c r="AD179" s="592"/>
      <c r="AE179" s="592"/>
      <c r="AF179" s="592"/>
      <c r="AG179" s="592"/>
      <c r="AH179" s="697" t="s">
        <v>742</v>
      </c>
      <c r="AI179" s="698">
        <v>42776</v>
      </c>
      <c r="AJ179" s="698">
        <v>42864</v>
      </c>
      <c r="AK179" s="699" t="s">
        <v>743</v>
      </c>
      <c r="AL179" s="700" t="s">
        <v>744</v>
      </c>
      <c r="AM179" s="564"/>
      <c r="AN179" s="525"/>
      <c r="AO179" s="525"/>
      <c r="AP179" s="525"/>
      <c r="AQ179" s="525"/>
      <c r="AR179" s="525"/>
      <c r="AS179" s="525"/>
      <c r="AT179" s="525"/>
      <c r="AU179" s="525"/>
      <c r="AV179" s="525"/>
      <c r="AW179" s="525"/>
      <c r="AX179" s="525"/>
      <c r="AY179" s="525"/>
      <c r="AZ179" s="525"/>
      <c r="BA179" s="525"/>
    </row>
    <row r="180" spans="1:53" s="246" customFormat="1" ht="82.5" customHeight="1" x14ac:dyDescent="0.25">
      <c r="A180" s="596">
        <v>150</v>
      </c>
      <c r="B180" s="597" t="s">
        <v>392</v>
      </c>
      <c r="C180" s="597">
        <v>80101706</v>
      </c>
      <c r="D180" s="598" t="s">
        <v>713</v>
      </c>
      <c r="E180" s="597" t="s">
        <v>88</v>
      </c>
      <c r="F180" s="597">
        <v>1</v>
      </c>
      <c r="G180" s="599" t="s">
        <v>101</v>
      </c>
      <c r="H180" s="780" t="s">
        <v>237</v>
      </c>
      <c r="I180" s="597" t="s">
        <v>78</v>
      </c>
      <c r="J180" s="597" t="s">
        <v>85</v>
      </c>
      <c r="K180" s="597" t="s">
        <v>705</v>
      </c>
      <c r="L180" s="601">
        <v>6950000</v>
      </c>
      <c r="M180" s="602">
        <v>6950000</v>
      </c>
      <c r="N180" s="603" t="s">
        <v>332</v>
      </c>
      <c r="O180" s="603" t="s">
        <v>50</v>
      </c>
      <c r="P180" s="679" t="s">
        <v>783</v>
      </c>
      <c r="Q180" s="864"/>
      <c r="R180" s="691" t="s">
        <v>883</v>
      </c>
      <c r="S180" s="691" t="s">
        <v>884</v>
      </c>
      <c r="T180" s="692">
        <v>42783</v>
      </c>
      <c r="U180" s="693" t="s">
        <v>885</v>
      </c>
      <c r="V180" s="694" t="s">
        <v>734</v>
      </c>
      <c r="W180" s="695">
        <v>6925800</v>
      </c>
      <c r="X180" s="590"/>
      <c r="Y180" s="862">
        <f>W180</f>
        <v>6925800</v>
      </c>
      <c r="Z180" s="862">
        <f>W180</f>
        <v>6925800</v>
      </c>
      <c r="AA180" s="697" t="s">
        <v>886</v>
      </c>
      <c r="AB180" s="592"/>
      <c r="AC180" s="592"/>
      <c r="AD180" s="592"/>
      <c r="AE180" s="592"/>
      <c r="AF180" s="592"/>
      <c r="AG180" s="592"/>
      <c r="AH180" s="697" t="s">
        <v>887</v>
      </c>
      <c r="AI180" s="698">
        <v>42783</v>
      </c>
      <c r="AJ180" s="698">
        <v>42797</v>
      </c>
      <c r="AK180" s="699" t="s">
        <v>888</v>
      </c>
      <c r="AL180" s="700" t="s">
        <v>392</v>
      </c>
      <c r="AM180" s="564"/>
      <c r="AN180" s="525"/>
      <c r="AO180" s="525"/>
      <c r="AP180" s="525"/>
      <c r="AQ180" s="525"/>
      <c r="AR180" s="525"/>
      <c r="AS180" s="525"/>
      <c r="AT180" s="525"/>
      <c r="AU180" s="525"/>
      <c r="AV180" s="525"/>
      <c r="AW180" s="525"/>
      <c r="AX180" s="525"/>
      <c r="AY180" s="525"/>
      <c r="AZ180" s="525"/>
      <c r="BA180" s="525"/>
    </row>
    <row r="181" spans="1:53" s="246" customFormat="1" ht="82.5" customHeight="1" x14ac:dyDescent="0.25">
      <c r="A181" s="596">
        <v>151</v>
      </c>
      <c r="B181" s="597" t="s">
        <v>714</v>
      </c>
      <c r="C181" s="597">
        <v>81112005</v>
      </c>
      <c r="D181" s="598" t="s">
        <v>721</v>
      </c>
      <c r="E181" s="597" t="s">
        <v>63</v>
      </c>
      <c r="F181" s="597">
        <v>1</v>
      </c>
      <c r="G181" s="599" t="s">
        <v>97</v>
      </c>
      <c r="H181" s="780" t="s">
        <v>349</v>
      </c>
      <c r="I181" s="597" t="s">
        <v>447</v>
      </c>
      <c r="J181" s="597" t="s">
        <v>85</v>
      </c>
      <c r="K181" s="597" t="s">
        <v>710</v>
      </c>
      <c r="L181" s="601">
        <v>243093642</v>
      </c>
      <c r="M181" s="602">
        <f t="shared" ref="M181" si="2">L181</f>
        <v>243093642</v>
      </c>
      <c r="N181" s="603" t="s">
        <v>66</v>
      </c>
      <c r="O181" s="603" t="s">
        <v>50</v>
      </c>
      <c r="P181" s="679" t="s">
        <v>339</v>
      </c>
      <c r="Q181" s="871"/>
      <c r="R181" s="591"/>
      <c r="S181" s="592"/>
      <c r="T181" s="592"/>
      <c r="U181" s="592"/>
      <c r="V181" s="592"/>
      <c r="W181" s="592"/>
      <c r="X181" s="590"/>
      <c r="Y181" s="592"/>
      <c r="Z181" s="593"/>
      <c r="AA181" s="592"/>
      <c r="AB181" s="592"/>
      <c r="AC181" s="592"/>
      <c r="AD181" s="592"/>
      <c r="AE181" s="592"/>
      <c r="AF181" s="592"/>
      <c r="AG181" s="592"/>
      <c r="AH181" s="592"/>
      <c r="AI181" s="592"/>
      <c r="AJ181" s="592"/>
      <c r="AK181" s="592"/>
      <c r="AL181" s="594"/>
      <c r="AM181" s="564"/>
      <c r="AN181" s="525"/>
      <c r="AO181" s="525"/>
      <c r="AP181" s="525"/>
      <c r="AQ181" s="525"/>
      <c r="AR181" s="525"/>
      <c r="AS181" s="525"/>
      <c r="AT181" s="525"/>
      <c r="AU181" s="525"/>
      <c r="AV181" s="525"/>
      <c r="AW181" s="525"/>
      <c r="AX181" s="525"/>
      <c r="AY181" s="525"/>
      <c r="AZ181" s="525"/>
      <c r="BA181" s="525"/>
    </row>
    <row r="182" spans="1:53" s="246" customFormat="1" ht="82.5" customHeight="1" x14ac:dyDescent="0.25">
      <c r="A182" s="596">
        <v>152</v>
      </c>
      <c r="B182" s="597" t="s">
        <v>714</v>
      </c>
      <c r="C182" s="597">
        <v>86101703</v>
      </c>
      <c r="D182" s="598" t="s">
        <v>720</v>
      </c>
      <c r="E182" s="597" t="s">
        <v>63</v>
      </c>
      <c r="F182" s="597">
        <v>1</v>
      </c>
      <c r="G182" s="599" t="s">
        <v>97</v>
      </c>
      <c r="H182" s="780" t="s">
        <v>349</v>
      </c>
      <c r="I182" s="597" t="s">
        <v>715</v>
      </c>
      <c r="J182" s="597" t="s">
        <v>85</v>
      </c>
      <c r="K182" s="597" t="s">
        <v>710</v>
      </c>
      <c r="L182" s="601">
        <v>17728200</v>
      </c>
      <c r="M182" s="602">
        <f>L182</f>
        <v>17728200</v>
      </c>
      <c r="N182" s="603" t="s">
        <v>66</v>
      </c>
      <c r="O182" s="603" t="s">
        <v>50</v>
      </c>
      <c r="P182" s="679" t="s">
        <v>339</v>
      </c>
      <c r="Q182" s="871"/>
      <c r="R182" s="591"/>
      <c r="S182" s="592"/>
      <c r="T182" s="592"/>
      <c r="U182" s="592"/>
      <c r="V182" s="592"/>
      <c r="W182" s="592"/>
      <c r="X182" s="590"/>
      <c r="Y182" s="592"/>
      <c r="Z182" s="593"/>
      <c r="AA182" s="592"/>
      <c r="AB182" s="592"/>
      <c r="AC182" s="592"/>
      <c r="AD182" s="592"/>
      <c r="AE182" s="592"/>
      <c r="AF182" s="592"/>
      <c r="AG182" s="592"/>
      <c r="AH182" s="592"/>
      <c r="AI182" s="592"/>
      <c r="AJ182" s="592"/>
      <c r="AK182" s="592"/>
      <c r="AL182" s="594"/>
      <c r="AM182" s="564"/>
      <c r="AN182" s="525"/>
      <c r="AO182" s="525"/>
      <c r="AP182" s="525"/>
      <c r="AQ182" s="525"/>
      <c r="AR182" s="525"/>
      <c r="AS182" s="525"/>
      <c r="AT182" s="525"/>
      <c r="AU182" s="525"/>
      <c r="AV182" s="525"/>
      <c r="AW182" s="525"/>
      <c r="AX182" s="525"/>
      <c r="AY182" s="525"/>
      <c r="AZ182" s="525"/>
      <c r="BA182" s="525"/>
    </row>
    <row r="183" spans="1:53" s="246" customFormat="1" ht="82.5" customHeight="1" x14ac:dyDescent="0.25">
      <c r="A183" s="596">
        <v>153</v>
      </c>
      <c r="B183" s="597" t="s">
        <v>714</v>
      </c>
      <c r="C183" s="597">
        <v>80101706</v>
      </c>
      <c r="D183" s="598" t="s">
        <v>723</v>
      </c>
      <c r="E183" s="597" t="s">
        <v>63</v>
      </c>
      <c r="F183" s="597">
        <v>1</v>
      </c>
      <c r="G183" s="599" t="s">
        <v>97</v>
      </c>
      <c r="H183" s="780" t="s">
        <v>349</v>
      </c>
      <c r="I183" s="597" t="s">
        <v>716</v>
      </c>
      <c r="J183" s="597" t="s">
        <v>85</v>
      </c>
      <c r="K183" s="597" t="s">
        <v>710</v>
      </c>
      <c r="L183" s="601">
        <v>10378158</v>
      </c>
      <c r="M183" s="602">
        <f t="shared" ref="M183:M187" si="3">L183</f>
        <v>10378158</v>
      </c>
      <c r="N183" s="603" t="s">
        <v>66</v>
      </c>
      <c r="O183" s="603" t="s">
        <v>50</v>
      </c>
      <c r="P183" s="679" t="s">
        <v>339</v>
      </c>
      <c r="Q183" s="871"/>
      <c r="R183" s="591"/>
      <c r="S183" s="592"/>
      <c r="T183" s="592"/>
      <c r="U183" s="592"/>
      <c r="V183" s="592"/>
      <c r="W183" s="592"/>
      <c r="X183" s="590"/>
      <c r="Y183" s="592"/>
      <c r="Z183" s="593"/>
      <c r="AA183" s="592"/>
      <c r="AB183" s="592"/>
      <c r="AC183" s="592"/>
      <c r="AD183" s="592"/>
      <c r="AE183" s="592"/>
      <c r="AF183" s="592"/>
      <c r="AG183" s="592"/>
      <c r="AH183" s="592"/>
      <c r="AI183" s="592"/>
      <c r="AJ183" s="592"/>
      <c r="AK183" s="592"/>
      <c r="AL183" s="594"/>
      <c r="AM183" s="564"/>
      <c r="AN183" s="525"/>
      <c r="AO183" s="525"/>
      <c r="AP183" s="525"/>
      <c r="AQ183" s="525"/>
      <c r="AR183" s="525"/>
      <c r="AS183" s="525"/>
      <c r="AT183" s="525"/>
      <c r="AU183" s="525"/>
      <c r="AV183" s="525"/>
      <c r="AW183" s="525"/>
      <c r="AX183" s="525"/>
      <c r="AY183" s="525"/>
      <c r="AZ183" s="525"/>
      <c r="BA183" s="525"/>
    </row>
    <row r="184" spans="1:53" s="246" customFormat="1" ht="82.5" customHeight="1" x14ac:dyDescent="0.25">
      <c r="A184" s="596">
        <v>154</v>
      </c>
      <c r="B184" s="597" t="s">
        <v>714</v>
      </c>
      <c r="C184" s="597">
        <v>81112501</v>
      </c>
      <c r="D184" s="598" t="s">
        <v>724</v>
      </c>
      <c r="E184" s="597" t="s">
        <v>63</v>
      </c>
      <c r="F184" s="597">
        <v>1</v>
      </c>
      <c r="G184" s="599" t="s">
        <v>97</v>
      </c>
      <c r="H184" s="780" t="s">
        <v>349</v>
      </c>
      <c r="I184" s="597" t="s">
        <v>716</v>
      </c>
      <c r="J184" s="597" t="s">
        <v>85</v>
      </c>
      <c r="K184" s="597" t="s">
        <v>710</v>
      </c>
      <c r="L184" s="601">
        <v>39000000</v>
      </c>
      <c r="M184" s="602">
        <f t="shared" si="3"/>
        <v>39000000</v>
      </c>
      <c r="N184" s="603" t="s">
        <v>66</v>
      </c>
      <c r="O184" s="603" t="s">
        <v>50</v>
      </c>
      <c r="P184" s="679" t="s">
        <v>339</v>
      </c>
      <c r="Q184" s="871"/>
      <c r="R184" s="591"/>
      <c r="S184" s="592"/>
      <c r="T184" s="592"/>
      <c r="U184" s="592"/>
      <c r="V184" s="592"/>
      <c r="W184" s="592"/>
      <c r="X184" s="590"/>
      <c r="Y184" s="592"/>
      <c r="Z184" s="593"/>
      <c r="AA184" s="592"/>
      <c r="AB184" s="592"/>
      <c r="AC184" s="592"/>
      <c r="AD184" s="592"/>
      <c r="AE184" s="592"/>
      <c r="AF184" s="592"/>
      <c r="AG184" s="592"/>
      <c r="AH184" s="592"/>
      <c r="AI184" s="592"/>
      <c r="AJ184" s="592"/>
      <c r="AK184" s="592"/>
      <c r="AL184" s="594"/>
      <c r="AM184" s="564"/>
      <c r="AN184" s="525"/>
      <c r="AO184" s="525"/>
      <c r="AP184" s="525"/>
      <c r="AQ184" s="525"/>
      <c r="AR184" s="525"/>
      <c r="AS184" s="525"/>
      <c r="AT184" s="525"/>
      <c r="AU184" s="525"/>
      <c r="AV184" s="525"/>
      <c r="AW184" s="525"/>
      <c r="AX184" s="525"/>
      <c r="AY184" s="525"/>
      <c r="AZ184" s="525"/>
      <c r="BA184" s="525"/>
    </row>
    <row r="185" spans="1:53" s="246" customFormat="1" ht="82.5" customHeight="1" x14ac:dyDescent="0.25">
      <c r="A185" s="596">
        <v>155</v>
      </c>
      <c r="B185" s="597" t="s">
        <v>714</v>
      </c>
      <c r="C185" s="597" t="s">
        <v>722</v>
      </c>
      <c r="D185" s="598" t="s">
        <v>717</v>
      </c>
      <c r="E185" s="597" t="s">
        <v>63</v>
      </c>
      <c r="F185" s="597">
        <v>1</v>
      </c>
      <c r="G185" s="599" t="s">
        <v>97</v>
      </c>
      <c r="H185" s="780" t="s">
        <v>349</v>
      </c>
      <c r="I185" s="597" t="s">
        <v>715</v>
      </c>
      <c r="J185" s="597" t="s">
        <v>85</v>
      </c>
      <c r="K185" s="597" t="s">
        <v>710</v>
      </c>
      <c r="L185" s="601">
        <v>20000000</v>
      </c>
      <c r="M185" s="602">
        <f t="shared" si="3"/>
        <v>20000000</v>
      </c>
      <c r="N185" s="603" t="s">
        <v>66</v>
      </c>
      <c r="O185" s="603" t="s">
        <v>50</v>
      </c>
      <c r="P185" s="679" t="s">
        <v>339</v>
      </c>
      <c r="Q185" s="871"/>
      <c r="R185" s="591"/>
      <c r="S185" s="592"/>
      <c r="T185" s="592"/>
      <c r="U185" s="592"/>
      <c r="V185" s="592"/>
      <c r="W185" s="592"/>
      <c r="X185" s="590"/>
      <c r="Y185" s="592"/>
      <c r="Z185" s="593"/>
      <c r="AA185" s="592"/>
      <c r="AB185" s="592"/>
      <c r="AC185" s="592"/>
      <c r="AD185" s="592"/>
      <c r="AE185" s="592"/>
      <c r="AF185" s="592"/>
      <c r="AG185" s="592"/>
      <c r="AH185" s="592"/>
      <c r="AI185" s="592"/>
      <c r="AJ185" s="592"/>
      <c r="AK185" s="592"/>
      <c r="AL185" s="594"/>
      <c r="AM185" s="564"/>
      <c r="AN185" s="525"/>
      <c r="AO185" s="525"/>
      <c r="AP185" s="525"/>
      <c r="AQ185" s="525"/>
      <c r="AR185" s="525"/>
      <c r="AS185" s="525"/>
      <c r="AT185" s="525"/>
      <c r="AU185" s="525"/>
      <c r="AV185" s="525"/>
      <c r="AW185" s="525"/>
      <c r="AX185" s="525"/>
      <c r="AY185" s="525"/>
      <c r="AZ185" s="525"/>
      <c r="BA185" s="525"/>
    </row>
    <row r="186" spans="1:53" s="246" customFormat="1" ht="82.5" customHeight="1" x14ac:dyDescent="0.25">
      <c r="A186" s="596">
        <v>156</v>
      </c>
      <c r="B186" s="597" t="s">
        <v>714</v>
      </c>
      <c r="C186" s="597">
        <v>84111507</v>
      </c>
      <c r="D186" s="598" t="s">
        <v>718</v>
      </c>
      <c r="E186" s="597" t="s">
        <v>63</v>
      </c>
      <c r="F186" s="597">
        <v>1</v>
      </c>
      <c r="G186" s="599" t="s">
        <v>97</v>
      </c>
      <c r="H186" s="780" t="s">
        <v>349</v>
      </c>
      <c r="I186" s="597" t="s">
        <v>715</v>
      </c>
      <c r="J186" s="597" t="s">
        <v>85</v>
      </c>
      <c r="K186" s="597" t="s">
        <v>710</v>
      </c>
      <c r="L186" s="601">
        <v>8200000</v>
      </c>
      <c r="M186" s="602">
        <f t="shared" si="3"/>
        <v>8200000</v>
      </c>
      <c r="N186" s="603" t="s">
        <v>66</v>
      </c>
      <c r="O186" s="603" t="s">
        <v>50</v>
      </c>
      <c r="P186" s="679" t="s">
        <v>339</v>
      </c>
      <c r="Q186" s="871"/>
      <c r="R186" s="591"/>
      <c r="S186" s="592"/>
      <c r="T186" s="592"/>
      <c r="U186" s="592"/>
      <c r="V186" s="592"/>
      <c r="W186" s="592"/>
      <c r="X186" s="590"/>
      <c r="Y186" s="592"/>
      <c r="Z186" s="593"/>
      <c r="AA186" s="592"/>
      <c r="AB186" s="592"/>
      <c r="AC186" s="592"/>
      <c r="AD186" s="592"/>
      <c r="AE186" s="592"/>
      <c r="AF186" s="592"/>
      <c r="AG186" s="592"/>
      <c r="AH186" s="592"/>
      <c r="AI186" s="592"/>
      <c r="AJ186" s="592"/>
      <c r="AK186" s="592"/>
      <c r="AL186" s="594"/>
      <c r="AM186" s="564"/>
      <c r="AN186" s="525"/>
      <c r="AO186" s="525"/>
      <c r="AP186" s="525"/>
      <c r="AQ186" s="525"/>
      <c r="AR186" s="525"/>
      <c r="AS186" s="525"/>
      <c r="AT186" s="525"/>
      <c r="AU186" s="525"/>
      <c r="AV186" s="525"/>
      <c r="AW186" s="525"/>
      <c r="AX186" s="525"/>
      <c r="AY186" s="525"/>
      <c r="AZ186" s="525"/>
      <c r="BA186" s="525"/>
    </row>
    <row r="187" spans="1:53" s="246" customFormat="1" ht="82.5" customHeight="1" x14ac:dyDescent="0.25">
      <c r="A187" s="596">
        <v>157</v>
      </c>
      <c r="B187" s="597" t="s">
        <v>714</v>
      </c>
      <c r="C187" s="597">
        <v>78131804</v>
      </c>
      <c r="D187" s="598" t="s">
        <v>719</v>
      </c>
      <c r="E187" s="597" t="s">
        <v>63</v>
      </c>
      <c r="F187" s="597">
        <v>1</v>
      </c>
      <c r="G187" s="599" t="s">
        <v>97</v>
      </c>
      <c r="H187" s="780" t="s">
        <v>349</v>
      </c>
      <c r="I187" s="597" t="s">
        <v>725</v>
      </c>
      <c r="J187" s="597" t="s">
        <v>85</v>
      </c>
      <c r="K187" s="597" t="s">
        <v>710</v>
      </c>
      <c r="L187" s="601">
        <v>106600000</v>
      </c>
      <c r="M187" s="602">
        <f t="shared" si="3"/>
        <v>106600000</v>
      </c>
      <c r="N187" s="603" t="s">
        <v>66</v>
      </c>
      <c r="O187" s="603" t="s">
        <v>50</v>
      </c>
      <c r="P187" s="679" t="s">
        <v>339</v>
      </c>
      <c r="Q187" s="871"/>
      <c r="R187" s="591"/>
      <c r="S187" s="592"/>
      <c r="T187" s="592"/>
      <c r="U187" s="592"/>
      <c r="V187" s="592"/>
      <c r="W187" s="592"/>
      <c r="X187" s="590"/>
      <c r="Y187" s="592"/>
      <c r="Z187" s="593"/>
      <c r="AA187" s="592"/>
      <c r="AB187" s="592"/>
      <c r="AC187" s="592"/>
      <c r="AD187" s="592"/>
      <c r="AE187" s="592"/>
      <c r="AF187" s="592"/>
      <c r="AG187" s="592"/>
      <c r="AH187" s="592"/>
      <c r="AI187" s="592"/>
      <c r="AJ187" s="592"/>
      <c r="AK187" s="592"/>
      <c r="AL187" s="594"/>
      <c r="AM187" s="564"/>
      <c r="AN187" s="525"/>
      <c r="AO187" s="525"/>
      <c r="AP187" s="525"/>
      <c r="AQ187" s="525"/>
      <c r="AR187" s="525"/>
      <c r="AS187" s="525"/>
      <c r="AT187" s="525"/>
      <c r="AU187" s="525"/>
      <c r="AV187" s="525"/>
      <c r="AW187" s="525"/>
      <c r="AX187" s="525"/>
      <c r="AY187" s="525"/>
      <c r="AZ187" s="525"/>
      <c r="BA187" s="525"/>
    </row>
    <row r="188" spans="1:53" s="246" customFormat="1" ht="101.25" customHeight="1" x14ac:dyDescent="0.25">
      <c r="A188" s="596">
        <v>158</v>
      </c>
      <c r="B188" s="597" t="s">
        <v>393</v>
      </c>
      <c r="C188" s="597">
        <v>80101706</v>
      </c>
      <c r="D188" s="598" t="s">
        <v>450</v>
      </c>
      <c r="E188" s="597" t="s">
        <v>63</v>
      </c>
      <c r="F188" s="597">
        <v>1</v>
      </c>
      <c r="G188" s="599" t="s">
        <v>101</v>
      </c>
      <c r="H188" s="780" t="s">
        <v>711</v>
      </c>
      <c r="I188" s="597" t="s">
        <v>441</v>
      </c>
      <c r="J188" s="597" t="s">
        <v>85</v>
      </c>
      <c r="K188" s="597" t="s">
        <v>705</v>
      </c>
      <c r="L188" s="601">
        <v>50000000</v>
      </c>
      <c r="M188" s="602">
        <v>50000000</v>
      </c>
      <c r="N188" s="603" t="s">
        <v>332</v>
      </c>
      <c r="O188" s="603" t="s">
        <v>50</v>
      </c>
      <c r="P188" s="679" t="s">
        <v>431</v>
      </c>
      <c r="Q188" s="871"/>
      <c r="R188" s="691" t="s">
        <v>944</v>
      </c>
      <c r="S188" s="691" t="s">
        <v>945</v>
      </c>
      <c r="T188" s="692">
        <v>42797</v>
      </c>
      <c r="U188" s="693" t="s">
        <v>450</v>
      </c>
      <c r="V188" s="694" t="s">
        <v>502</v>
      </c>
      <c r="W188" s="695">
        <v>50000000</v>
      </c>
      <c r="X188" s="590"/>
      <c r="Y188" s="862">
        <f>W188</f>
        <v>50000000</v>
      </c>
      <c r="Z188" s="862">
        <f>W188</f>
        <v>50000000</v>
      </c>
      <c r="AA188" s="697" t="s">
        <v>869</v>
      </c>
      <c r="AB188" s="592"/>
      <c r="AC188" s="592"/>
      <c r="AD188" s="592"/>
      <c r="AE188" s="592"/>
      <c r="AF188" s="592"/>
      <c r="AG188" s="592"/>
      <c r="AH188" s="697" t="s">
        <v>946</v>
      </c>
      <c r="AI188" s="698">
        <v>42797</v>
      </c>
      <c r="AJ188" s="698">
        <v>43098</v>
      </c>
      <c r="AK188" s="699" t="s">
        <v>870</v>
      </c>
      <c r="AL188" s="810" t="s">
        <v>851</v>
      </c>
      <c r="AM188" s="564"/>
      <c r="AN188" s="525"/>
      <c r="AO188" s="525"/>
      <c r="AP188" s="525"/>
      <c r="AQ188" s="525"/>
      <c r="AR188" s="525"/>
      <c r="AS188" s="525"/>
      <c r="AT188" s="525"/>
      <c r="AU188" s="525"/>
      <c r="AV188" s="525"/>
      <c r="AW188" s="525"/>
      <c r="AX188" s="525"/>
      <c r="AY188" s="525"/>
      <c r="AZ188" s="525"/>
      <c r="BA188" s="525"/>
    </row>
    <row r="189" spans="1:53" s="246" customFormat="1" ht="101.25" customHeight="1" x14ac:dyDescent="0.25">
      <c r="A189" s="596">
        <v>159</v>
      </c>
      <c r="B189" s="597" t="s">
        <v>774</v>
      </c>
      <c r="C189" s="597">
        <v>40101701</v>
      </c>
      <c r="D189" s="598" t="s">
        <v>782</v>
      </c>
      <c r="E189" s="597" t="s">
        <v>88</v>
      </c>
      <c r="F189" s="597">
        <v>1</v>
      </c>
      <c r="G189" s="599" t="s">
        <v>96</v>
      </c>
      <c r="H189" s="600">
        <v>12</v>
      </c>
      <c r="I189" s="597" t="s">
        <v>485</v>
      </c>
      <c r="J189" s="597" t="s">
        <v>49</v>
      </c>
      <c r="K189" s="597" t="s">
        <v>337</v>
      </c>
      <c r="L189" s="804">
        <v>35300000</v>
      </c>
      <c r="M189" s="804">
        <v>35300000</v>
      </c>
      <c r="N189" s="603" t="s">
        <v>66</v>
      </c>
      <c r="O189" s="603" t="s">
        <v>50</v>
      </c>
      <c r="P189" s="679" t="s">
        <v>785</v>
      </c>
      <c r="Q189" s="871"/>
      <c r="R189" s="591"/>
      <c r="S189" s="592"/>
      <c r="T189" s="592"/>
      <c r="U189" s="592"/>
      <c r="V189" s="592"/>
      <c r="W189" s="592"/>
      <c r="X189" s="590"/>
      <c r="Y189" s="592"/>
      <c r="Z189" s="593"/>
      <c r="AA189" s="592"/>
      <c r="AB189" s="592"/>
      <c r="AC189" s="592"/>
      <c r="AD189" s="592"/>
      <c r="AE189" s="592"/>
      <c r="AF189" s="592"/>
      <c r="AG189" s="592"/>
      <c r="AH189" s="592"/>
      <c r="AI189" s="592"/>
      <c r="AJ189" s="592"/>
      <c r="AK189" s="592"/>
      <c r="AL189" s="594"/>
      <c r="AM189" s="564"/>
      <c r="AN189" s="525"/>
      <c r="AO189" s="525"/>
      <c r="AP189" s="525"/>
      <c r="AQ189" s="525"/>
      <c r="AR189" s="525"/>
      <c r="AS189" s="525"/>
      <c r="AT189" s="525"/>
      <c r="AU189" s="525"/>
      <c r="AV189" s="525"/>
      <c r="AW189" s="525"/>
      <c r="AX189" s="525"/>
      <c r="AY189" s="525"/>
      <c r="AZ189" s="525"/>
      <c r="BA189" s="525"/>
    </row>
    <row r="190" spans="1:53" s="246" customFormat="1" ht="50.25" customHeight="1" x14ac:dyDescent="0.25">
      <c r="A190" s="596">
        <v>160</v>
      </c>
      <c r="B190" s="597" t="s">
        <v>270</v>
      </c>
      <c r="C190" s="597">
        <v>92101805</v>
      </c>
      <c r="D190" s="598" t="s">
        <v>83</v>
      </c>
      <c r="E190" s="597" t="s">
        <v>76</v>
      </c>
      <c r="F190" s="597">
        <v>1</v>
      </c>
      <c r="G190" s="599" t="s">
        <v>100</v>
      </c>
      <c r="H190" s="600" t="s">
        <v>481</v>
      </c>
      <c r="I190" s="597" t="s">
        <v>72</v>
      </c>
      <c r="J190" s="597" t="s">
        <v>49</v>
      </c>
      <c r="K190" s="597" t="s">
        <v>84</v>
      </c>
      <c r="L190" s="601">
        <v>11745300</v>
      </c>
      <c r="M190" s="602">
        <v>8389500</v>
      </c>
      <c r="N190" s="603" t="s">
        <v>64</v>
      </c>
      <c r="O190" s="603" t="s">
        <v>778</v>
      </c>
      <c r="P190" s="679" t="s">
        <v>784</v>
      </c>
      <c r="Q190" s="871"/>
      <c r="R190" s="591"/>
      <c r="S190" s="592"/>
      <c r="T190" s="592"/>
      <c r="U190" s="592"/>
      <c r="V190" s="592"/>
      <c r="W190" s="592"/>
      <c r="X190" s="590"/>
      <c r="Y190" s="592"/>
      <c r="Z190" s="593"/>
      <c r="AA190" s="592"/>
      <c r="AB190" s="592"/>
      <c r="AC190" s="592"/>
      <c r="AD190" s="592"/>
      <c r="AE190" s="592"/>
      <c r="AF190" s="592"/>
      <c r="AG190" s="592"/>
      <c r="AH190" s="592"/>
      <c r="AI190" s="592"/>
      <c r="AJ190" s="592"/>
      <c r="AK190" s="592"/>
      <c r="AL190" s="594"/>
      <c r="AM190" s="564"/>
      <c r="AN190" s="525"/>
      <c r="AO190" s="525"/>
      <c r="AP190" s="525"/>
      <c r="AQ190" s="525"/>
      <c r="AR190" s="525"/>
      <c r="AS190" s="525"/>
      <c r="AT190" s="525"/>
      <c r="AU190" s="525"/>
      <c r="AV190" s="525"/>
      <c r="AW190" s="525"/>
      <c r="AX190" s="525"/>
      <c r="AY190" s="525"/>
      <c r="AZ190" s="525"/>
      <c r="BA190" s="525"/>
    </row>
    <row r="191" spans="1:53" s="246" customFormat="1" ht="72" x14ac:dyDescent="0.25">
      <c r="A191" s="596">
        <v>161</v>
      </c>
      <c r="B191" s="597" t="s">
        <v>896</v>
      </c>
      <c r="C191" s="597">
        <v>52141501</v>
      </c>
      <c r="D191" s="598" t="s">
        <v>897</v>
      </c>
      <c r="E191" s="597" t="s">
        <v>898</v>
      </c>
      <c r="F191" s="597">
        <v>1</v>
      </c>
      <c r="G191" s="599" t="s">
        <v>899</v>
      </c>
      <c r="H191" s="600" t="s">
        <v>900</v>
      </c>
      <c r="I191" s="597" t="s">
        <v>72</v>
      </c>
      <c r="J191" s="597" t="s">
        <v>49</v>
      </c>
      <c r="K191" s="597" t="s">
        <v>337</v>
      </c>
      <c r="L191" s="601">
        <v>400000</v>
      </c>
      <c r="M191" s="602">
        <v>400000</v>
      </c>
      <c r="N191" s="603" t="s">
        <v>332</v>
      </c>
      <c r="O191" s="603" t="s">
        <v>901</v>
      </c>
      <c r="P191" s="872" t="s">
        <v>966</v>
      </c>
      <c r="Q191" s="871"/>
      <c r="R191" s="591"/>
      <c r="S191" s="592"/>
      <c r="T191" s="592"/>
      <c r="U191" s="592"/>
      <c r="V191" s="592"/>
      <c r="W191" s="592"/>
      <c r="X191" s="590"/>
      <c r="Y191" s="592"/>
      <c r="Z191" s="593"/>
      <c r="AA191" s="592"/>
      <c r="AB191" s="592"/>
      <c r="AC191" s="592"/>
      <c r="AD191" s="592"/>
      <c r="AE191" s="592"/>
      <c r="AF191" s="592"/>
      <c r="AG191" s="592"/>
      <c r="AH191" s="592"/>
      <c r="AI191" s="592"/>
      <c r="AJ191" s="592"/>
      <c r="AK191" s="592"/>
      <c r="AL191" s="594"/>
      <c r="AM191" s="564"/>
      <c r="AN191" s="525"/>
      <c r="AO191" s="525"/>
      <c r="AP191" s="525"/>
      <c r="AQ191" s="525"/>
      <c r="AR191" s="525"/>
      <c r="AS191" s="525"/>
      <c r="AT191" s="525"/>
      <c r="AU191" s="525"/>
      <c r="AV191" s="525"/>
      <c r="AW191" s="525"/>
      <c r="AX191" s="525"/>
      <c r="AY191" s="525"/>
      <c r="AZ191" s="525"/>
      <c r="BA191" s="525"/>
    </row>
    <row r="192" spans="1:53" s="246" customFormat="1" ht="75" x14ac:dyDescent="0.25">
      <c r="A192" s="596">
        <v>162</v>
      </c>
      <c r="B192" s="597" t="s">
        <v>269</v>
      </c>
      <c r="C192" s="597">
        <v>80101706</v>
      </c>
      <c r="D192" s="598" t="s">
        <v>397</v>
      </c>
      <c r="E192" s="597" t="s">
        <v>88</v>
      </c>
      <c r="F192" s="597">
        <v>1</v>
      </c>
      <c r="G192" s="599" t="s">
        <v>101</v>
      </c>
      <c r="H192" s="600" t="s">
        <v>237</v>
      </c>
      <c r="I192" s="597" t="s">
        <v>78</v>
      </c>
      <c r="J192" s="597" t="s">
        <v>85</v>
      </c>
      <c r="K192" s="597" t="s">
        <v>902</v>
      </c>
      <c r="L192" s="601">
        <v>2000000</v>
      </c>
      <c r="M192" s="602">
        <v>2000000</v>
      </c>
      <c r="N192" s="603" t="s">
        <v>66</v>
      </c>
      <c r="O192" s="603" t="s">
        <v>903</v>
      </c>
      <c r="P192" s="872" t="s">
        <v>967</v>
      </c>
      <c r="Q192" s="871"/>
      <c r="R192" s="591"/>
      <c r="S192" s="592"/>
      <c r="T192" s="592"/>
      <c r="U192" s="592"/>
      <c r="V192" s="592"/>
      <c r="W192" s="592"/>
      <c r="X192" s="590"/>
      <c r="Y192" s="592"/>
      <c r="Z192" s="593"/>
      <c r="AA192" s="592"/>
      <c r="AB192" s="592"/>
      <c r="AC192" s="592"/>
      <c r="AD192" s="592"/>
      <c r="AE192" s="592"/>
      <c r="AF192" s="592"/>
      <c r="AG192" s="592"/>
      <c r="AH192" s="592"/>
      <c r="AI192" s="592"/>
      <c r="AJ192" s="592"/>
      <c r="AK192" s="592"/>
      <c r="AL192" s="594"/>
      <c r="AM192" s="564"/>
      <c r="AN192" s="525"/>
      <c r="AO192" s="525"/>
      <c r="AP192" s="525"/>
      <c r="AQ192" s="525"/>
      <c r="AR192" s="525"/>
      <c r="AS192" s="525"/>
      <c r="AT192" s="525"/>
      <c r="AU192" s="525"/>
      <c r="AV192" s="525"/>
      <c r="AW192" s="525"/>
      <c r="AX192" s="525"/>
      <c r="AY192" s="525"/>
      <c r="AZ192" s="525"/>
      <c r="BA192" s="525"/>
    </row>
    <row r="193" spans="1:53" s="246" customFormat="1" ht="75" x14ac:dyDescent="0.25">
      <c r="A193" s="596">
        <v>163</v>
      </c>
      <c r="B193" s="597" t="s">
        <v>269</v>
      </c>
      <c r="C193" s="597">
        <v>80101706</v>
      </c>
      <c r="D193" s="598" t="s">
        <v>397</v>
      </c>
      <c r="E193" s="597" t="s">
        <v>88</v>
      </c>
      <c r="F193" s="597">
        <v>1</v>
      </c>
      <c r="G193" s="599" t="s">
        <v>101</v>
      </c>
      <c r="H193" s="600" t="s">
        <v>237</v>
      </c>
      <c r="I193" s="597" t="s">
        <v>78</v>
      </c>
      <c r="J193" s="597" t="s">
        <v>85</v>
      </c>
      <c r="K193" s="597" t="s">
        <v>902</v>
      </c>
      <c r="L193" s="601">
        <v>2000000</v>
      </c>
      <c r="M193" s="602">
        <v>2000000</v>
      </c>
      <c r="N193" s="603" t="s">
        <v>66</v>
      </c>
      <c r="O193" s="603" t="s">
        <v>903</v>
      </c>
      <c r="P193" s="872" t="s">
        <v>967</v>
      </c>
      <c r="Q193" s="871"/>
      <c r="R193" s="591"/>
      <c r="S193" s="592"/>
      <c r="T193" s="592"/>
      <c r="U193" s="592"/>
      <c r="V193" s="592"/>
      <c r="W193" s="592"/>
      <c r="X193" s="590"/>
      <c r="Y193" s="592"/>
      <c r="Z193" s="593"/>
      <c r="AA193" s="592"/>
      <c r="AB193" s="592"/>
      <c r="AC193" s="592"/>
      <c r="AD193" s="592"/>
      <c r="AE193" s="592"/>
      <c r="AF193" s="592"/>
      <c r="AG193" s="592"/>
      <c r="AH193" s="592"/>
      <c r="AI193" s="592"/>
      <c r="AJ193" s="592"/>
      <c r="AK193" s="592"/>
      <c r="AL193" s="594"/>
      <c r="AM193" s="564"/>
      <c r="AN193" s="525"/>
      <c r="AO193" s="525"/>
      <c r="AP193" s="525"/>
      <c r="AQ193" s="525"/>
      <c r="AR193" s="525"/>
      <c r="AS193" s="525"/>
      <c r="AT193" s="525"/>
      <c r="AU193" s="525"/>
      <c r="AV193" s="525"/>
      <c r="AW193" s="525"/>
      <c r="AX193" s="525"/>
      <c r="AY193" s="525"/>
      <c r="AZ193" s="525"/>
      <c r="BA193" s="525"/>
    </row>
    <row r="194" spans="1:53" s="246" customFormat="1" ht="75" x14ac:dyDescent="0.25">
      <c r="A194" s="596">
        <v>164</v>
      </c>
      <c r="B194" s="597" t="s">
        <v>269</v>
      </c>
      <c r="C194" s="597">
        <v>80101706</v>
      </c>
      <c r="D194" s="598" t="s">
        <v>397</v>
      </c>
      <c r="E194" s="597" t="s">
        <v>88</v>
      </c>
      <c r="F194" s="597">
        <v>1</v>
      </c>
      <c r="G194" s="599" t="s">
        <v>101</v>
      </c>
      <c r="H194" s="600" t="s">
        <v>237</v>
      </c>
      <c r="I194" s="597" t="s">
        <v>78</v>
      </c>
      <c r="J194" s="597" t="s">
        <v>85</v>
      </c>
      <c r="K194" s="597" t="s">
        <v>902</v>
      </c>
      <c r="L194" s="601">
        <v>2000000</v>
      </c>
      <c r="M194" s="602">
        <v>2000000</v>
      </c>
      <c r="N194" s="603" t="s">
        <v>66</v>
      </c>
      <c r="O194" s="603" t="s">
        <v>903</v>
      </c>
      <c r="P194" s="872" t="s">
        <v>967</v>
      </c>
      <c r="Q194" s="871"/>
      <c r="R194" s="591"/>
      <c r="S194" s="592"/>
      <c r="T194" s="592"/>
      <c r="U194" s="592"/>
      <c r="V194" s="592"/>
      <c r="W194" s="592"/>
      <c r="X194" s="590"/>
      <c r="Y194" s="592"/>
      <c r="Z194" s="593"/>
      <c r="AA194" s="592"/>
      <c r="AB194" s="592"/>
      <c r="AC194" s="592"/>
      <c r="AD194" s="592"/>
      <c r="AE194" s="592"/>
      <c r="AF194" s="592"/>
      <c r="AG194" s="592"/>
      <c r="AH194" s="592"/>
      <c r="AI194" s="592"/>
      <c r="AJ194" s="592"/>
      <c r="AK194" s="592"/>
      <c r="AL194" s="594"/>
      <c r="AM194" s="564"/>
      <c r="AN194" s="525"/>
      <c r="AO194" s="525"/>
      <c r="AP194" s="525"/>
      <c r="AQ194" s="525"/>
      <c r="AR194" s="525"/>
      <c r="AS194" s="525"/>
      <c r="AT194" s="525"/>
      <c r="AU194" s="525"/>
      <c r="AV194" s="525"/>
      <c r="AW194" s="525"/>
      <c r="AX194" s="525"/>
      <c r="AY194" s="525"/>
      <c r="AZ194" s="525"/>
      <c r="BA194" s="525"/>
    </row>
    <row r="195" spans="1:53" s="246" customFormat="1" ht="90" x14ac:dyDescent="0.25">
      <c r="A195" s="596">
        <v>165</v>
      </c>
      <c r="B195" s="597" t="s">
        <v>904</v>
      </c>
      <c r="C195" s="597">
        <v>80101706</v>
      </c>
      <c r="D195" s="598" t="s">
        <v>905</v>
      </c>
      <c r="E195" s="597" t="s">
        <v>88</v>
      </c>
      <c r="F195" s="597">
        <v>1</v>
      </c>
      <c r="G195" s="599" t="s">
        <v>96</v>
      </c>
      <c r="H195" s="600">
        <v>6</v>
      </c>
      <c r="I195" s="597" t="s">
        <v>78</v>
      </c>
      <c r="J195" s="597" t="s">
        <v>85</v>
      </c>
      <c r="K195" s="597" t="s">
        <v>906</v>
      </c>
      <c r="L195" s="601">
        <v>38364000</v>
      </c>
      <c r="M195" s="602">
        <v>38364000</v>
      </c>
      <c r="N195" s="603" t="s">
        <v>66</v>
      </c>
      <c r="O195" s="603" t="s">
        <v>903</v>
      </c>
      <c r="P195" s="872" t="s">
        <v>968</v>
      </c>
      <c r="Q195" s="871"/>
      <c r="R195" s="591"/>
      <c r="S195" s="592"/>
      <c r="T195" s="592"/>
      <c r="U195" s="592"/>
      <c r="V195" s="592"/>
      <c r="W195" s="592"/>
      <c r="X195" s="590"/>
      <c r="Y195" s="592"/>
      <c r="Z195" s="593"/>
      <c r="AA195" s="592"/>
      <c r="AB195" s="592"/>
      <c r="AC195" s="592"/>
      <c r="AD195" s="592"/>
      <c r="AE195" s="592"/>
      <c r="AF195" s="592"/>
      <c r="AG195" s="592"/>
      <c r="AH195" s="592"/>
      <c r="AI195" s="592"/>
      <c r="AJ195" s="592"/>
      <c r="AK195" s="592"/>
      <c r="AL195" s="594"/>
      <c r="AM195" s="564"/>
      <c r="AN195" s="525"/>
      <c r="AO195" s="525"/>
      <c r="AP195" s="525"/>
      <c r="AQ195" s="525"/>
      <c r="AR195" s="525"/>
      <c r="AS195" s="525"/>
      <c r="AT195" s="525"/>
      <c r="AU195" s="525"/>
      <c r="AV195" s="525"/>
      <c r="AW195" s="525"/>
      <c r="AX195" s="525"/>
      <c r="AY195" s="525"/>
      <c r="AZ195" s="525"/>
      <c r="BA195" s="525"/>
    </row>
    <row r="196" spans="1:53" s="246" customFormat="1" ht="60" x14ac:dyDescent="0.25">
      <c r="A196" s="596">
        <v>166</v>
      </c>
      <c r="B196" s="597" t="s">
        <v>269</v>
      </c>
      <c r="C196" s="597">
        <v>80101706</v>
      </c>
      <c r="D196" s="598" t="s">
        <v>907</v>
      </c>
      <c r="E196" s="597" t="s">
        <v>88</v>
      </c>
      <c r="F196" s="597">
        <v>1</v>
      </c>
      <c r="G196" s="599" t="s">
        <v>99</v>
      </c>
      <c r="H196" s="600">
        <v>8</v>
      </c>
      <c r="I196" s="597" t="s">
        <v>78</v>
      </c>
      <c r="J196" s="597" t="s">
        <v>85</v>
      </c>
      <c r="K196" s="597" t="s">
        <v>906</v>
      </c>
      <c r="L196" s="601">
        <v>69888000</v>
      </c>
      <c r="M196" s="602">
        <v>69888000</v>
      </c>
      <c r="N196" s="603" t="s">
        <v>66</v>
      </c>
      <c r="O196" s="603" t="s">
        <v>903</v>
      </c>
      <c r="P196" s="872" t="s">
        <v>967</v>
      </c>
      <c r="Q196" s="871"/>
      <c r="R196" s="591"/>
      <c r="S196" s="592"/>
      <c r="T196" s="592"/>
      <c r="U196" s="592"/>
      <c r="V196" s="592"/>
      <c r="W196" s="592"/>
      <c r="X196" s="590"/>
      <c r="Y196" s="592"/>
      <c r="Z196" s="593"/>
      <c r="AA196" s="592"/>
      <c r="AB196" s="592"/>
      <c r="AC196" s="592"/>
      <c r="AD196" s="592"/>
      <c r="AE196" s="592"/>
      <c r="AF196" s="592"/>
      <c r="AG196" s="592"/>
      <c r="AH196" s="592"/>
      <c r="AI196" s="592"/>
      <c r="AJ196" s="592"/>
      <c r="AK196" s="592"/>
      <c r="AL196" s="594"/>
      <c r="AM196" s="564"/>
      <c r="AN196" s="525"/>
      <c r="AO196" s="525"/>
      <c r="AP196" s="525"/>
      <c r="AQ196" s="525"/>
      <c r="AR196" s="525"/>
      <c r="AS196" s="525"/>
      <c r="AT196" s="525"/>
      <c r="AU196" s="525"/>
      <c r="AV196" s="525"/>
      <c r="AW196" s="525"/>
      <c r="AX196" s="525"/>
      <c r="AY196" s="525"/>
      <c r="AZ196" s="525"/>
      <c r="BA196" s="525"/>
    </row>
    <row r="197" spans="1:53" s="246" customFormat="1" ht="90" x14ac:dyDescent="0.25">
      <c r="A197" s="596">
        <v>167</v>
      </c>
      <c r="B197" s="597" t="s">
        <v>908</v>
      </c>
      <c r="C197" s="597">
        <v>80101706</v>
      </c>
      <c r="D197" s="598" t="s">
        <v>909</v>
      </c>
      <c r="E197" s="597" t="s">
        <v>88</v>
      </c>
      <c r="F197" s="597">
        <v>1</v>
      </c>
      <c r="G197" s="599" t="s">
        <v>99</v>
      </c>
      <c r="H197" s="600">
        <v>8</v>
      </c>
      <c r="I197" s="597" t="s">
        <v>78</v>
      </c>
      <c r="J197" s="597" t="s">
        <v>85</v>
      </c>
      <c r="K197" s="597" t="s">
        <v>906</v>
      </c>
      <c r="L197" s="601">
        <v>34720000</v>
      </c>
      <c r="M197" s="602">
        <v>34720000</v>
      </c>
      <c r="N197" s="603" t="s">
        <v>66</v>
      </c>
      <c r="O197" s="603" t="s">
        <v>903</v>
      </c>
      <c r="P197" s="872" t="s">
        <v>969</v>
      </c>
      <c r="Q197" s="871"/>
      <c r="R197" s="591"/>
      <c r="S197" s="592"/>
      <c r="T197" s="592"/>
      <c r="U197" s="592"/>
      <c r="V197" s="592"/>
      <c r="W197" s="592"/>
      <c r="X197" s="590"/>
      <c r="Y197" s="592"/>
      <c r="Z197" s="593"/>
      <c r="AA197" s="592"/>
      <c r="AB197" s="592"/>
      <c r="AC197" s="592"/>
      <c r="AD197" s="592"/>
      <c r="AE197" s="592"/>
      <c r="AF197" s="592"/>
      <c r="AG197" s="592"/>
      <c r="AH197" s="592"/>
      <c r="AI197" s="592"/>
      <c r="AJ197" s="592"/>
      <c r="AK197" s="592"/>
      <c r="AL197" s="594"/>
      <c r="AM197" s="564"/>
      <c r="AN197" s="525"/>
      <c r="AO197" s="525"/>
      <c r="AP197" s="525"/>
      <c r="AQ197" s="525"/>
      <c r="AR197" s="525"/>
      <c r="AS197" s="525"/>
      <c r="AT197" s="525"/>
      <c r="AU197" s="525"/>
      <c r="AV197" s="525"/>
      <c r="AW197" s="525"/>
      <c r="AX197" s="525"/>
      <c r="AY197" s="525"/>
      <c r="AZ197" s="525"/>
      <c r="BA197" s="525"/>
    </row>
    <row r="198" spans="1:53" s="246" customFormat="1" ht="60" x14ac:dyDescent="0.25">
      <c r="A198" s="596">
        <v>168</v>
      </c>
      <c r="B198" s="597" t="s">
        <v>910</v>
      </c>
      <c r="C198" s="597">
        <v>80101706</v>
      </c>
      <c r="D198" s="598" t="s">
        <v>911</v>
      </c>
      <c r="E198" s="597" t="s">
        <v>88</v>
      </c>
      <c r="F198" s="597">
        <v>1</v>
      </c>
      <c r="G198" s="599" t="s">
        <v>99</v>
      </c>
      <c r="H198" s="600">
        <v>8</v>
      </c>
      <c r="I198" s="597" t="s">
        <v>78</v>
      </c>
      <c r="J198" s="597" t="s">
        <v>85</v>
      </c>
      <c r="K198" s="597" t="s">
        <v>906</v>
      </c>
      <c r="L198" s="601">
        <v>72000000</v>
      </c>
      <c r="M198" s="602">
        <v>72000000</v>
      </c>
      <c r="N198" s="603" t="s">
        <v>66</v>
      </c>
      <c r="O198" s="603" t="s">
        <v>903</v>
      </c>
      <c r="P198" s="872" t="s">
        <v>969</v>
      </c>
      <c r="Q198" s="871"/>
      <c r="R198" s="591"/>
      <c r="S198" s="592"/>
      <c r="T198" s="592"/>
      <c r="U198" s="592"/>
      <c r="V198" s="592"/>
      <c r="W198" s="592"/>
      <c r="X198" s="590"/>
      <c r="Y198" s="592"/>
      <c r="Z198" s="593"/>
      <c r="AA198" s="592"/>
      <c r="AB198" s="592"/>
      <c r="AC198" s="592"/>
      <c r="AD198" s="592"/>
      <c r="AE198" s="592"/>
      <c r="AF198" s="592"/>
      <c r="AG198" s="592"/>
      <c r="AH198" s="592"/>
      <c r="AI198" s="592"/>
      <c r="AJ198" s="592"/>
      <c r="AK198" s="592"/>
      <c r="AL198" s="594"/>
      <c r="AM198" s="564"/>
      <c r="AN198" s="525"/>
      <c r="AO198" s="525"/>
      <c r="AP198" s="525"/>
      <c r="AQ198" s="525"/>
      <c r="AR198" s="525"/>
      <c r="AS198" s="525"/>
      <c r="AT198" s="525"/>
      <c r="AU198" s="525"/>
      <c r="AV198" s="525"/>
      <c r="AW198" s="525"/>
      <c r="AX198" s="525"/>
      <c r="AY198" s="525"/>
      <c r="AZ198" s="525"/>
      <c r="BA198" s="525"/>
    </row>
    <row r="199" spans="1:53" s="246" customFormat="1" ht="75" x14ac:dyDescent="0.25">
      <c r="A199" s="596">
        <v>169</v>
      </c>
      <c r="B199" s="597" t="s">
        <v>912</v>
      </c>
      <c r="C199" s="597">
        <v>80101706</v>
      </c>
      <c r="D199" s="598" t="s">
        <v>913</v>
      </c>
      <c r="E199" s="597" t="s">
        <v>88</v>
      </c>
      <c r="F199" s="597">
        <v>1</v>
      </c>
      <c r="G199" s="599" t="s">
        <v>97</v>
      </c>
      <c r="H199" s="600">
        <v>8</v>
      </c>
      <c r="I199" s="597" t="s">
        <v>78</v>
      </c>
      <c r="J199" s="597" t="s">
        <v>85</v>
      </c>
      <c r="K199" s="597" t="s">
        <v>906</v>
      </c>
      <c r="L199" s="601">
        <v>50400000</v>
      </c>
      <c r="M199" s="602">
        <v>50400000</v>
      </c>
      <c r="N199" s="603" t="s">
        <v>66</v>
      </c>
      <c r="O199" s="603" t="s">
        <v>903</v>
      </c>
      <c r="P199" s="872" t="s">
        <v>970</v>
      </c>
      <c r="Q199" s="871"/>
      <c r="R199" s="591"/>
      <c r="S199" s="592"/>
      <c r="T199" s="592"/>
      <c r="U199" s="592"/>
      <c r="V199" s="592"/>
      <c r="W199" s="592"/>
      <c r="X199" s="590"/>
      <c r="Y199" s="592"/>
      <c r="Z199" s="593"/>
      <c r="AA199" s="592"/>
      <c r="AB199" s="592"/>
      <c r="AC199" s="592"/>
      <c r="AD199" s="592"/>
      <c r="AE199" s="592"/>
      <c r="AF199" s="592"/>
      <c r="AG199" s="592"/>
      <c r="AH199" s="592"/>
      <c r="AI199" s="592"/>
      <c r="AJ199" s="592"/>
      <c r="AK199" s="592"/>
      <c r="AL199" s="594"/>
      <c r="AM199" s="564"/>
      <c r="AN199" s="525"/>
      <c r="AO199" s="525"/>
      <c r="AP199" s="525"/>
      <c r="AQ199" s="525"/>
      <c r="AR199" s="525"/>
      <c r="AS199" s="525"/>
      <c r="AT199" s="525"/>
      <c r="AU199" s="525"/>
      <c r="AV199" s="525"/>
      <c r="AW199" s="525"/>
      <c r="AX199" s="525"/>
      <c r="AY199" s="525"/>
      <c r="AZ199" s="525"/>
      <c r="BA199" s="525"/>
    </row>
    <row r="200" spans="1:53" s="246" customFormat="1" ht="75" x14ac:dyDescent="0.25">
      <c r="A200" s="596">
        <v>170</v>
      </c>
      <c r="B200" s="597" t="s">
        <v>914</v>
      </c>
      <c r="C200" s="597">
        <v>80101706</v>
      </c>
      <c r="D200" s="598" t="s">
        <v>915</v>
      </c>
      <c r="E200" s="597" t="s">
        <v>88</v>
      </c>
      <c r="F200" s="597">
        <v>1</v>
      </c>
      <c r="G200" s="599" t="s">
        <v>97</v>
      </c>
      <c r="H200" s="600">
        <v>8</v>
      </c>
      <c r="I200" s="597" t="s">
        <v>78</v>
      </c>
      <c r="J200" s="597" t="s">
        <v>85</v>
      </c>
      <c r="K200" s="597" t="s">
        <v>906</v>
      </c>
      <c r="L200" s="601">
        <v>45600000</v>
      </c>
      <c r="M200" s="602">
        <v>45600000</v>
      </c>
      <c r="N200" s="603" t="s">
        <v>66</v>
      </c>
      <c r="O200" s="603" t="s">
        <v>903</v>
      </c>
      <c r="P200" s="872" t="s">
        <v>425</v>
      </c>
      <c r="Q200" s="871"/>
      <c r="R200" s="591"/>
      <c r="S200" s="592"/>
      <c r="T200" s="592"/>
      <c r="U200" s="592"/>
      <c r="V200" s="592"/>
      <c r="W200" s="592"/>
      <c r="X200" s="590"/>
      <c r="Y200" s="592"/>
      <c r="Z200" s="593"/>
      <c r="AA200" s="592"/>
      <c r="AB200" s="592"/>
      <c r="AC200" s="592"/>
      <c r="AD200" s="592"/>
      <c r="AE200" s="592"/>
      <c r="AF200" s="592"/>
      <c r="AG200" s="592"/>
      <c r="AH200" s="592"/>
      <c r="AI200" s="592"/>
      <c r="AJ200" s="592"/>
      <c r="AK200" s="592"/>
      <c r="AL200" s="594"/>
      <c r="AM200" s="564"/>
      <c r="AN200" s="525"/>
      <c r="AO200" s="525"/>
      <c r="AP200" s="525"/>
      <c r="AQ200" s="525"/>
      <c r="AR200" s="525"/>
      <c r="AS200" s="525"/>
      <c r="AT200" s="525"/>
      <c r="AU200" s="525"/>
      <c r="AV200" s="525"/>
      <c r="AW200" s="525"/>
      <c r="AX200" s="525"/>
      <c r="AY200" s="525"/>
      <c r="AZ200" s="525"/>
      <c r="BA200" s="525"/>
    </row>
    <row r="201" spans="1:53" s="246" customFormat="1" ht="60" x14ac:dyDescent="0.25">
      <c r="A201" s="596">
        <v>171</v>
      </c>
      <c r="B201" s="597" t="s">
        <v>916</v>
      </c>
      <c r="C201" s="597">
        <v>80101706</v>
      </c>
      <c r="D201" s="598" t="s">
        <v>917</v>
      </c>
      <c r="E201" s="597" t="s">
        <v>88</v>
      </c>
      <c r="F201" s="597">
        <v>1</v>
      </c>
      <c r="G201" s="599" t="s">
        <v>100</v>
      </c>
      <c r="H201" s="600">
        <v>6</v>
      </c>
      <c r="I201" s="597" t="s">
        <v>78</v>
      </c>
      <c r="J201" s="597" t="s">
        <v>85</v>
      </c>
      <c r="K201" s="597" t="s">
        <v>918</v>
      </c>
      <c r="L201" s="601">
        <v>45000000</v>
      </c>
      <c r="M201" s="602">
        <v>45000000</v>
      </c>
      <c r="N201" s="603" t="s">
        <v>66</v>
      </c>
      <c r="O201" s="603" t="s">
        <v>903</v>
      </c>
      <c r="P201" s="872" t="s">
        <v>969</v>
      </c>
      <c r="Q201" s="871"/>
      <c r="R201" s="591"/>
      <c r="S201" s="592"/>
      <c r="T201" s="592"/>
      <c r="U201" s="592"/>
      <c r="V201" s="592"/>
      <c r="W201" s="592"/>
      <c r="X201" s="590"/>
      <c r="Y201" s="592"/>
      <c r="Z201" s="593"/>
      <c r="AA201" s="592"/>
      <c r="AB201" s="592"/>
      <c r="AC201" s="592"/>
      <c r="AD201" s="592"/>
      <c r="AE201" s="592"/>
      <c r="AF201" s="592"/>
      <c r="AG201" s="592"/>
      <c r="AH201" s="592"/>
      <c r="AI201" s="592"/>
      <c r="AJ201" s="592"/>
      <c r="AK201" s="592"/>
      <c r="AL201" s="594"/>
      <c r="AM201" s="564"/>
      <c r="AN201" s="525"/>
      <c r="AO201" s="525"/>
      <c r="AP201" s="525"/>
      <c r="AQ201" s="525"/>
      <c r="AR201" s="525"/>
      <c r="AS201" s="525"/>
      <c r="AT201" s="525"/>
      <c r="AU201" s="525"/>
      <c r="AV201" s="525"/>
      <c r="AW201" s="525"/>
      <c r="AX201" s="525"/>
      <c r="AY201" s="525"/>
      <c r="AZ201" s="525"/>
      <c r="BA201" s="525"/>
    </row>
    <row r="202" spans="1:53" s="246" customFormat="1" ht="75" x14ac:dyDescent="0.25">
      <c r="A202" s="596">
        <v>172</v>
      </c>
      <c r="B202" s="597" t="s">
        <v>919</v>
      </c>
      <c r="C202" s="597">
        <v>80101706</v>
      </c>
      <c r="D202" s="598" t="s">
        <v>920</v>
      </c>
      <c r="E202" s="597" t="s">
        <v>88</v>
      </c>
      <c r="F202" s="597">
        <v>1</v>
      </c>
      <c r="G202" s="599" t="s">
        <v>96</v>
      </c>
      <c r="H202" s="600">
        <v>9.5</v>
      </c>
      <c r="I202" s="597" t="s">
        <v>78</v>
      </c>
      <c r="J202" s="597" t="s">
        <v>85</v>
      </c>
      <c r="K202" s="597" t="s">
        <v>906</v>
      </c>
      <c r="L202" s="601">
        <v>49875000</v>
      </c>
      <c r="M202" s="602">
        <v>49875000</v>
      </c>
      <c r="N202" s="603" t="s">
        <v>66</v>
      </c>
      <c r="O202" s="603" t="s">
        <v>903</v>
      </c>
      <c r="P202" s="872" t="s">
        <v>421</v>
      </c>
      <c r="Q202" s="871"/>
      <c r="R202" s="591"/>
      <c r="S202" s="592"/>
      <c r="T202" s="592"/>
      <c r="U202" s="592"/>
      <c r="V202" s="592"/>
      <c r="W202" s="592"/>
      <c r="X202" s="590"/>
      <c r="Y202" s="592"/>
      <c r="Z202" s="593"/>
      <c r="AA202" s="592"/>
      <c r="AB202" s="592"/>
      <c r="AC202" s="592"/>
      <c r="AD202" s="592"/>
      <c r="AE202" s="592"/>
      <c r="AF202" s="592"/>
      <c r="AG202" s="592"/>
      <c r="AH202" s="592"/>
      <c r="AI202" s="592"/>
      <c r="AJ202" s="592"/>
      <c r="AK202" s="592"/>
      <c r="AL202" s="594"/>
      <c r="AM202" s="564"/>
      <c r="AN202" s="525"/>
      <c r="AO202" s="525"/>
      <c r="AP202" s="525"/>
      <c r="AQ202" s="525"/>
      <c r="AR202" s="525"/>
      <c r="AS202" s="525"/>
      <c r="AT202" s="525"/>
      <c r="AU202" s="525"/>
      <c r="AV202" s="525"/>
      <c r="AW202" s="525"/>
      <c r="AX202" s="525"/>
      <c r="AY202" s="525"/>
      <c r="AZ202" s="525"/>
      <c r="BA202" s="525"/>
    </row>
    <row r="203" spans="1:53" s="246" customFormat="1" ht="75" x14ac:dyDescent="0.25">
      <c r="A203" s="596">
        <v>173</v>
      </c>
      <c r="B203" s="597" t="s">
        <v>919</v>
      </c>
      <c r="C203" s="597">
        <v>80101706</v>
      </c>
      <c r="D203" s="598" t="s">
        <v>920</v>
      </c>
      <c r="E203" s="597" t="s">
        <v>88</v>
      </c>
      <c r="F203" s="597">
        <v>1</v>
      </c>
      <c r="G203" s="599" t="s">
        <v>97</v>
      </c>
      <c r="H203" s="600">
        <v>7.5</v>
      </c>
      <c r="I203" s="597" t="s">
        <v>78</v>
      </c>
      <c r="J203" s="597" t="s">
        <v>85</v>
      </c>
      <c r="K203" s="597" t="s">
        <v>906</v>
      </c>
      <c r="L203" s="601">
        <v>27547500</v>
      </c>
      <c r="M203" s="602">
        <v>27547500</v>
      </c>
      <c r="N203" s="603" t="s">
        <v>66</v>
      </c>
      <c r="O203" s="603" t="s">
        <v>903</v>
      </c>
      <c r="P203" s="872" t="s">
        <v>421</v>
      </c>
      <c r="Q203" s="871"/>
      <c r="R203" s="591"/>
      <c r="S203" s="592"/>
      <c r="T203" s="592"/>
      <c r="U203" s="592"/>
      <c r="V203" s="592"/>
      <c r="W203" s="592"/>
      <c r="X203" s="590"/>
      <c r="Y203" s="592"/>
      <c r="Z203" s="593"/>
      <c r="AA203" s="592"/>
      <c r="AB203" s="592"/>
      <c r="AC203" s="592"/>
      <c r="AD203" s="592"/>
      <c r="AE203" s="592"/>
      <c r="AF203" s="592"/>
      <c r="AG203" s="592"/>
      <c r="AH203" s="592"/>
      <c r="AI203" s="592"/>
      <c r="AJ203" s="592"/>
      <c r="AK203" s="592"/>
      <c r="AL203" s="594"/>
      <c r="AM203" s="564"/>
      <c r="AN203" s="525"/>
      <c r="AO203" s="525"/>
      <c r="AP203" s="525"/>
      <c r="AQ203" s="525"/>
      <c r="AR203" s="525"/>
      <c r="AS203" s="525"/>
      <c r="AT203" s="525"/>
      <c r="AU203" s="525"/>
      <c r="AV203" s="525"/>
      <c r="AW203" s="525"/>
      <c r="AX203" s="525"/>
      <c r="AY203" s="525"/>
      <c r="AZ203" s="525"/>
      <c r="BA203" s="525"/>
    </row>
    <row r="204" spans="1:53" s="246" customFormat="1" ht="90" x14ac:dyDescent="0.25">
      <c r="A204" s="596">
        <v>174</v>
      </c>
      <c r="B204" s="597" t="s">
        <v>908</v>
      </c>
      <c r="C204" s="597">
        <v>80101706</v>
      </c>
      <c r="D204" s="598" t="s">
        <v>909</v>
      </c>
      <c r="E204" s="597" t="s">
        <v>88</v>
      </c>
      <c r="F204" s="597">
        <v>1</v>
      </c>
      <c r="G204" s="599" t="s">
        <v>99</v>
      </c>
      <c r="H204" s="600">
        <v>8</v>
      </c>
      <c r="I204" s="597" t="s">
        <v>78</v>
      </c>
      <c r="J204" s="597" t="s">
        <v>85</v>
      </c>
      <c r="K204" s="597" t="s">
        <v>906</v>
      </c>
      <c r="L204" s="601">
        <v>52920000</v>
      </c>
      <c r="M204" s="602">
        <v>52920000</v>
      </c>
      <c r="N204" s="603" t="s">
        <v>66</v>
      </c>
      <c r="O204" s="603" t="s">
        <v>903</v>
      </c>
      <c r="P204" s="872" t="s">
        <v>969</v>
      </c>
      <c r="Q204" s="871"/>
      <c r="R204" s="591"/>
      <c r="S204" s="592"/>
      <c r="T204" s="592"/>
      <c r="U204" s="592"/>
      <c r="V204" s="592"/>
      <c r="W204" s="592"/>
      <c r="X204" s="590"/>
      <c r="Y204" s="592"/>
      <c r="Z204" s="593"/>
      <c r="AA204" s="592"/>
      <c r="AB204" s="592"/>
      <c r="AC204" s="592"/>
      <c r="AD204" s="592"/>
      <c r="AE204" s="592"/>
      <c r="AF204" s="592"/>
      <c r="AG204" s="592"/>
      <c r="AH204" s="592"/>
      <c r="AI204" s="592"/>
      <c r="AJ204" s="592"/>
      <c r="AK204" s="592"/>
      <c r="AL204" s="594"/>
      <c r="AM204" s="564"/>
      <c r="AN204" s="525"/>
      <c r="AO204" s="525"/>
      <c r="AP204" s="525"/>
      <c r="AQ204" s="525"/>
      <c r="AR204" s="525"/>
      <c r="AS204" s="525"/>
      <c r="AT204" s="525"/>
      <c r="AU204" s="525"/>
      <c r="AV204" s="525"/>
      <c r="AW204" s="525"/>
      <c r="AX204" s="525"/>
      <c r="AY204" s="525"/>
      <c r="AZ204" s="525"/>
      <c r="BA204" s="525"/>
    </row>
    <row r="205" spans="1:53" s="246" customFormat="1" ht="60" x14ac:dyDescent="0.25">
      <c r="A205" s="596">
        <v>175</v>
      </c>
      <c r="B205" s="597" t="s">
        <v>910</v>
      </c>
      <c r="C205" s="597">
        <v>80101706</v>
      </c>
      <c r="D205" s="598" t="s">
        <v>911</v>
      </c>
      <c r="E205" s="597" t="s">
        <v>88</v>
      </c>
      <c r="F205" s="597">
        <v>1</v>
      </c>
      <c r="G205" s="599" t="s">
        <v>99</v>
      </c>
      <c r="H205" s="600">
        <v>8</v>
      </c>
      <c r="I205" s="597" t="s">
        <v>78</v>
      </c>
      <c r="J205" s="597" t="s">
        <v>85</v>
      </c>
      <c r="K205" s="597" t="s">
        <v>906</v>
      </c>
      <c r="L205" s="601">
        <v>31160000</v>
      </c>
      <c r="M205" s="602">
        <v>31160000</v>
      </c>
      <c r="N205" s="603" t="s">
        <v>66</v>
      </c>
      <c r="O205" s="603" t="s">
        <v>903</v>
      </c>
      <c r="P205" s="872" t="s">
        <v>969</v>
      </c>
      <c r="Q205" s="871"/>
      <c r="R205" s="591"/>
      <c r="S205" s="592"/>
      <c r="T205" s="592"/>
      <c r="U205" s="592"/>
      <c r="V205" s="592"/>
      <c r="W205" s="592"/>
      <c r="X205" s="590"/>
      <c r="Y205" s="592"/>
      <c r="Z205" s="593"/>
      <c r="AA205" s="592"/>
      <c r="AB205" s="592"/>
      <c r="AC205" s="592"/>
      <c r="AD205" s="592"/>
      <c r="AE205" s="592"/>
      <c r="AF205" s="592"/>
      <c r="AG205" s="592"/>
      <c r="AH205" s="592"/>
      <c r="AI205" s="592"/>
      <c r="AJ205" s="592"/>
      <c r="AK205" s="592"/>
      <c r="AL205" s="594"/>
      <c r="AM205" s="564"/>
      <c r="AN205" s="525"/>
      <c r="AO205" s="525"/>
      <c r="AP205" s="525"/>
      <c r="AQ205" s="525"/>
      <c r="AR205" s="525"/>
      <c r="AS205" s="525"/>
      <c r="AT205" s="525"/>
      <c r="AU205" s="525"/>
      <c r="AV205" s="525"/>
      <c r="AW205" s="525"/>
      <c r="AX205" s="525"/>
      <c r="AY205" s="525"/>
      <c r="AZ205" s="525"/>
      <c r="BA205" s="525"/>
    </row>
    <row r="206" spans="1:53" s="246" customFormat="1" ht="75" x14ac:dyDescent="0.25">
      <c r="A206" s="596">
        <v>176</v>
      </c>
      <c r="B206" s="597" t="s">
        <v>914</v>
      </c>
      <c r="C206" s="597">
        <v>80101706</v>
      </c>
      <c r="D206" s="598" t="s">
        <v>915</v>
      </c>
      <c r="E206" s="597" t="s">
        <v>88</v>
      </c>
      <c r="F206" s="597">
        <v>1</v>
      </c>
      <c r="G206" s="599" t="s">
        <v>96</v>
      </c>
      <c r="H206" s="600">
        <v>9</v>
      </c>
      <c r="I206" s="597" t="s">
        <v>78</v>
      </c>
      <c r="J206" s="597" t="s">
        <v>85</v>
      </c>
      <c r="K206" s="597" t="s">
        <v>906</v>
      </c>
      <c r="L206" s="601">
        <v>90000000</v>
      </c>
      <c r="M206" s="602">
        <v>90000000</v>
      </c>
      <c r="N206" s="603" t="s">
        <v>66</v>
      </c>
      <c r="O206" s="603" t="s">
        <v>903</v>
      </c>
      <c r="P206" s="872" t="s">
        <v>425</v>
      </c>
      <c r="Q206" s="871"/>
      <c r="R206" s="591"/>
      <c r="S206" s="592"/>
      <c r="T206" s="592"/>
      <c r="U206" s="592"/>
      <c r="V206" s="592"/>
      <c r="W206" s="592"/>
      <c r="X206" s="590"/>
      <c r="Y206" s="592"/>
      <c r="Z206" s="593"/>
      <c r="AA206" s="592"/>
      <c r="AB206" s="592"/>
      <c r="AC206" s="592"/>
      <c r="AD206" s="592"/>
      <c r="AE206" s="592"/>
      <c r="AF206" s="592"/>
      <c r="AG206" s="592"/>
      <c r="AH206" s="592"/>
      <c r="AI206" s="592"/>
      <c r="AJ206" s="592"/>
      <c r="AK206" s="592"/>
      <c r="AL206" s="594"/>
      <c r="AM206" s="564"/>
      <c r="AN206" s="525"/>
      <c r="AO206" s="525"/>
      <c r="AP206" s="525"/>
      <c r="AQ206" s="525"/>
      <c r="AR206" s="525"/>
      <c r="AS206" s="525"/>
      <c r="AT206" s="525"/>
      <c r="AU206" s="525"/>
      <c r="AV206" s="525"/>
      <c r="AW206" s="525"/>
      <c r="AX206" s="525"/>
      <c r="AY206" s="525"/>
      <c r="AZ206" s="525"/>
      <c r="BA206" s="525"/>
    </row>
    <row r="207" spans="1:53" s="246" customFormat="1" ht="60" x14ac:dyDescent="0.25">
      <c r="A207" s="596">
        <v>177</v>
      </c>
      <c r="B207" s="597" t="s">
        <v>916</v>
      </c>
      <c r="C207" s="597">
        <v>80101706</v>
      </c>
      <c r="D207" s="598" t="s">
        <v>917</v>
      </c>
      <c r="E207" s="597" t="s">
        <v>88</v>
      </c>
      <c r="F207" s="597">
        <v>1</v>
      </c>
      <c r="G207" s="599" t="s">
        <v>96</v>
      </c>
      <c r="H207" s="600">
        <v>9.5</v>
      </c>
      <c r="I207" s="597" t="s">
        <v>78</v>
      </c>
      <c r="J207" s="597" t="s">
        <v>85</v>
      </c>
      <c r="K207" s="597" t="s">
        <v>918</v>
      </c>
      <c r="L207" s="601">
        <v>57000000</v>
      </c>
      <c r="M207" s="602">
        <v>57000000</v>
      </c>
      <c r="N207" s="603" t="s">
        <v>66</v>
      </c>
      <c r="O207" s="603" t="s">
        <v>903</v>
      </c>
      <c r="P207" s="872" t="s">
        <v>969</v>
      </c>
      <c r="Q207" s="871"/>
      <c r="R207" s="591"/>
      <c r="S207" s="592"/>
      <c r="T207" s="592"/>
      <c r="U207" s="592"/>
      <c r="V207" s="592"/>
      <c r="W207" s="592"/>
      <c r="X207" s="590"/>
      <c r="Y207" s="592"/>
      <c r="Z207" s="593"/>
      <c r="AA207" s="592"/>
      <c r="AB207" s="592"/>
      <c r="AC207" s="592"/>
      <c r="AD207" s="592"/>
      <c r="AE207" s="592"/>
      <c r="AF207" s="592"/>
      <c r="AG207" s="592"/>
      <c r="AH207" s="592"/>
      <c r="AI207" s="592"/>
      <c r="AJ207" s="592"/>
      <c r="AK207" s="592"/>
      <c r="AL207" s="594"/>
      <c r="AM207" s="564"/>
      <c r="AN207" s="525"/>
      <c r="AO207" s="525"/>
      <c r="AP207" s="525"/>
      <c r="AQ207" s="525"/>
      <c r="AR207" s="525"/>
      <c r="AS207" s="525"/>
      <c r="AT207" s="525"/>
      <c r="AU207" s="525"/>
      <c r="AV207" s="525"/>
      <c r="AW207" s="525"/>
      <c r="AX207" s="525"/>
      <c r="AY207" s="525"/>
      <c r="AZ207" s="525"/>
      <c r="BA207" s="525"/>
    </row>
    <row r="208" spans="1:53" s="246" customFormat="1" ht="60" x14ac:dyDescent="0.25">
      <c r="A208" s="596">
        <v>178</v>
      </c>
      <c r="B208" s="597" t="s">
        <v>916</v>
      </c>
      <c r="C208" s="597">
        <v>80101706</v>
      </c>
      <c r="D208" s="598" t="s">
        <v>917</v>
      </c>
      <c r="E208" s="597" t="s">
        <v>88</v>
      </c>
      <c r="F208" s="597">
        <v>1</v>
      </c>
      <c r="G208" s="599" t="s">
        <v>99</v>
      </c>
      <c r="H208" s="600">
        <v>8</v>
      </c>
      <c r="I208" s="597" t="s">
        <v>78</v>
      </c>
      <c r="J208" s="597" t="s">
        <v>85</v>
      </c>
      <c r="K208" s="597" t="s">
        <v>918</v>
      </c>
      <c r="L208" s="601">
        <v>24264000</v>
      </c>
      <c r="M208" s="602">
        <v>24264000</v>
      </c>
      <c r="N208" s="603" t="s">
        <v>66</v>
      </c>
      <c r="O208" s="603" t="s">
        <v>903</v>
      </c>
      <c r="P208" s="872" t="s">
        <v>969</v>
      </c>
      <c r="Q208" s="871"/>
      <c r="R208" s="591"/>
      <c r="S208" s="592"/>
      <c r="T208" s="592"/>
      <c r="U208" s="592"/>
      <c r="V208" s="592"/>
      <c r="W208" s="592"/>
      <c r="X208" s="590"/>
      <c r="Y208" s="592"/>
      <c r="Z208" s="593"/>
      <c r="AA208" s="592"/>
      <c r="AB208" s="592"/>
      <c r="AC208" s="592"/>
      <c r="AD208" s="592"/>
      <c r="AE208" s="592"/>
      <c r="AF208" s="592"/>
      <c r="AG208" s="592"/>
      <c r="AH208" s="592"/>
      <c r="AI208" s="592"/>
      <c r="AJ208" s="592"/>
      <c r="AK208" s="592"/>
      <c r="AL208" s="594"/>
      <c r="AM208" s="564"/>
      <c r="AN208" s="525"/>
      <c r="AO208" s="525"/>
      <c r="AP208" s="525"/>
      <c r="AQ208" s="525"/>
      <c r="AR208" s="525"/>
      <c r="AS208" s="525"/>
      <c r="AT208" s="525"/>
      <c r="AU208" s="525"/>
      <c r="AV208" s="525"/>
      <c r="AW208" s="525"/>
      <c r="AX208" s="525"/>
      <c r="AY208" s="525"/>
      <c r="AZ208" s="525"/>
      <c r="BA208" s="525"/>
    </row>
    <row r="209" spans="1:53" s="246" customFormat="1" ht="75" x14ac:dyDescent="0.25">
      <c r="A209" s="596">
        <v>179</v>
      </c>
      <c r="B209" s="597" t="s">
        <v>921</v>
      </c>
      <c r="C209" s="597">
        <v>80101706</v>
      </c>
      <c r="D209" s="598" t="s">
        <v>922</v>
      </c>
      <c r="E209" s="597" t="s">
        <v>88</v>
      </c>
      <c r="F209" s="597">
        <v>1</v>
      </c>
      <c r="G209" s="599" t="s">
        <v>99</v>
      </c>
      <c r="H209" s="600">
        <v>8</v>
      </c>
      <c r="I209" s="597" t="s">
        <v>78</v>
      </c>
      <c r="J209" s="597" t="s">
        <v>85</v>
      </c>
      <c r="K209" s="597" t="s">
        <v>906</v>
      </c>
      <c r="L209" s="601">
        <v>74256000</v>
      </c>
      <c r="M209" s="602">
        <v>74256000</v>
      </c>
      <c r="N209" s="603" t="s">
        <v>66</v>
      </c>
      <c r="O209" s="603" t="s">
        <v>903</v>
      </c>
      <c r="P209" s="872" t="s">
        <v>429</v>
      </c>
      <c r="Q209" s="871"/>
      <c r="R209" s="591"/>
      <c r="S209" s="592"/>
      <c r="T209" s="592"/>
      <c r="U209" s="592"/>
      <c r="V209" s="592"/>
      <c r="W209" s="592"/>
      <c r="X209" s="590"/>
      <c r="Y209" s="592"/>
      <c r="Z209" s="593"/>
      <c r="AA209" s="592"/>
      <c r="AB209" s="592"/>
      <c r="AC209" s="592"/>
      <c r="AD209" s="592"/>
      <c r="AE209" s="592"/>
      <c r="AF209" s="592"/>
      <c r="AG209" s="592"/>
      <c r="AH209" s="592"/>
      <c r="AI209" s="592"/>
      <c r="AJ209" s="592"/>
      <c r="AK209" s="592"/>
      <c r="AL209" s="594"/>
      <c r="AM209" s="564"/>
      <c r="AN209" s="525"/>
      <c r="AO209" s="525"/>
      <c r="AP209" s="525"/>
      <c r="AQ209" s="525"/>
      <c r="AR209" s="525"/>
      <c r="AS209" s="525"/>
      <c r="AT209" s="525"/>
      <c r="AU209" s="525"/>
      <c r="AV209" s="525"/>
      <c r="AW209" s="525"/>
      <c r="AX209" s="525"/>
      <c r="AY209" s="525"/>
      <c r="AZ209" s="525"/>
      <c r="BA209" s="525"/>
    </row>
    <row r="210" spans="1:53" s="246" customFormat="1" ht="75" x14ac:dyDescent="0.25">
      <c r="A210" s="596">
        <v>180</v>
      </c>
      <c r="B210" s="597" t="s">
        <v>896</v>
      </c>
      <c r="C210" s="597">
        <v>80101706</v>
      </c>
      <c r="D210" s="598" t="s">
        <v>923</v>
      </c>
      <c r="E210" s="597" t="s">
        <v>88</v>
      </c>
      <c r="F210" s="597">
        <v>1</v>
      </c>
      <c r="G210" s="599" t="s">
        <v>96</v>
      </c>
      <c r="H210" s="600">
        <v>9.5</v>
      </c>
      <c r="I210" s="597" t="s">
        <v>78</v>
      </c>
      <c r="J210" s="597" t="s">
        <v>85</v>
      </c>
      <c r="K210" s="597" t="s">
        <v>906</v>
      </c>
      <c r="L210" s="601">
        <v>40280000</v>
      </c>
      <c r="M210" s="602">
        <v>40280000</v>
      </c>
      <c r="N210" s="603" t="s">
        <v>66</v>
      </c>
      <c r="O210" s="603" t="s">
        <v>903</v>
      </c>
      <c r="P210" s="872" t="s">
        <v>971</v>
      </c>
      <c r="Q210" s="871"/>
      <c r="R210" s="591"/>
      <c r="S210" s="592"/>
      <c r="T210" s="592"/>
      <c r="U210" s="592"/>
      <c r="V210" s="592"/>
      <c r="W210" s="592"/>
      <c r="X210" s="590"/>
      <c r="Y210" s="592"/>
      <c r="Z210" s="593"/>
      <c r="AA210" s="592"/>
      <c r="AB210" s="592"/>
      <c r="AC210" s="592"/>
      <c r="AD210" s="592"/>
      <c r="AE210" s="592"/>
      <c r="AF210" s="592"/>
      <c r="AG210" s="592"/>
      <c r="AH210" s="592"/>
      <c r="AI210" s="592"/>
      <c r="AJ210" s="592"/>
      <c r="AK210" s="592"/>
      <c r="AL210" s="594"/>
      <c r="AM210" s="564"/>
      <c r="AN210" s="525"/>
      <c r="AO210" s="525"/>
      <c r="AP210" s="525"/>
      <c r="AQ210" s="525"/>
      <c r="AR210" s="525"/>
      <c r="AS210" s="525"/>
      <c r="AT210" s="525"/>
      <c r="AU210" s="525"/>
      <c r="AV210" s="525"/>
      <c r="AW210" s="525"/>
      <c r="AX210" s="525"/>
      <c r="AY210" s="525"/>
      <c r="AZ210" s="525"/>
      <c r="BA210" s="525"/>
    </row>
    <row r="211" spans="1:53" s="246" customFormat="1" ht="75" x14ac:dyDescent="0.25">
      <c r="A211" s="677">
        <v>181</v>
      </c>
      <c r="B211" s="597" t="s">
        <v>924</v>
      </c>
      <c r="C211" s="597">
        <v>80101706</v>
      </c>
      <c r="D211" s="598" t="s">
        <v>925</v>
      </c>
      <c r="E211" s="597" t="s">
        <v>88</v>
      </c>
      <c r="F211" s="597">
        <v>1</v>
      </c>
      <c r="G211" s="599" t="s">
        <v>99</v>
      </c>
      <c r="H211" s="600">
        <v>8</v>
      </c>
      <c r="I211" s="597" t="s">
        <v>78</v>
      </c>
      <c r="J211" s="597" t="s">
        <v>85</v>
      </c>
      <c r="K211" s="597" t="s">
        <v>906</v>
      </c>
      <c r="L211" s="601">
        <v>7636000</v>
      </c>
      <c r="M211" s="602">
        <v>7636000</v>
      </c>
      <c r="N211" s="603" t="s">
        <v>66</v>
      </c>
      <c r="O211" s="603" t="s">
        <v>903</v>
      </c>
      <c r="P211" s="873" t="s">
        <v>972</v>
      </c>
      <c r="Q211" s="871"/>
      <c r="R211" s="591"/>
      <c r="S211" s="592"/>
      <c r="T211" s="592"/>
      <c r="U211" s="592"/>
      <c r="V211" s="592"/>
      <c r="W211" s="592"/>
      <c r="X211" s="590"/>
      <c r="Y211" s="592"/>
      <c r="Z211" s="593"/>
      <c r="AA211" s="592"/>
      <c r="AB211" s="592"/>
      <c r="AC211" s="592"/>
      <c r="AD211" s="592"/>
      <c r="AE211" s="592"/>
      <c r="AF211" s="592"/>
      <c r="AG211" s="592"/>
      <c r="AH211" s="592"/>
      <c r="AI211" s="592"/>
      <c r="AJ211" s="592"/>
      <c r="AK211" s="592"/>
      <c r="AL211" s="594"/>
      <c r="AM211" s="564"/>
      <c r="AN211" s="525"/>
      <c r="AO211" s="525"/>
      <c r="AP211" s="525"/>
      <c r="AQ211" s="525"/>
      <c r="AR211" s="525"/>
      <c r="AS211" s="525"/>
      <c r="AT211" s="525"/>
      <c r="AU211" s="525"/>
      <c r="AV211" s="525"/>
      <c r="AW211" s="525"/>
      <c r="AX211" s="525"/>
      <c r="AY211" s="525"/>
      <c r="AZ211" s="525"/>
      <c r="BA211" s="525"/>
    </row>
    <row r="212" spans="1:53" s="246" customFormat="1" ht="72" x14ac:dyDescent="0.25">
      <c r="A212" s="678"/>
      <c r="B212" s="597" t="s">
        <v>924</v>
      </c>
      <c r="C212" s="597">
        <v>80101706</v>
      </c>
      <c r="D212" s="598" t="s">
        <v>926</v>
      </c>
      <c r="E212" s="597" t="s">
        <v>88</v>
      </c>
      <c r="F212" s="597">
        <v>1</v>
      </c>
      <c r="G212" s="599" t="s">
        <v>99</v>
      </c>
      <c r="H212" s="600">
        <v>8</v>
      </c>
      <c r="I212" s="597" t="s">
        <v>78</v>
      </c>
      <c r="J212" s="597" t="s">
        <v>85</v>
      </c>
      <c r="K212" s="597" t="s">
        <v>918</v>
      </c>
      <c r="L212" s="601">
        <v>7636000</v>
      </c>
      <c r="M212" s="602">
        <v>7636000</v>
      </c>
      <c r="N212" s="603" t="s">
        <v>66</v>
      </c>
      <c r="O212" s="603" t="s">
        <v>903</v>
      </c>
      <c r="P212" s="873"/>
      <c r="Q212" s="871"/>
      <c r="R212" s="591"/>
      <c r="S212" s="592"/>
      <c r="T212" s="592"/>
      <c r="U212" s="592"/>
      <c r="V212" s="592"/>
      <c r="W212" s="592"/>
      <c r="X212" s="590"/>
      <c r="Y212" s="592"/>
      <c r="Z212" s="593"/>
      <c r="AA212" s="592"/>
      <c r="AB212" s="592"/>
      <c r="AC212" s="592"/>
      <c r="AD212" s="592"/>
      <c r="AE212" s="592"/>
      <c r="AF212" s="592"/>
      <c r="AG212" s="592"/>
      <c r="AH212" s="592"/>
      <c r="AI212" s="592"/>
      <c r="AJ212" s="592"/>
      <c r="AK212" s="592"/>
      <c r="AL212" s="594"/>
      <c r="AM212" s="564"/>
      <c r="AN212" s="525"/>
      <c r="AO212" s="525"/>
      <c r="AP212" s="525"/>
      <c r="AQ212" s="525"/>
      <c r="AR212" s="525"/>
      <c r="AS212" s="525"/>
      <c r="AT212" s="525"/>
      <c r="AU212" s="525"/>
      <c r="AV212" s="525"/>
      <c r="AW212" s="525"/>
      <c r="AX212" s="525"/>
      <c r="AY212" s="525"/>
      <c r="AZ212" s="525"/>
      <c r="BA212" s="525"/>
    </row>
    <row r="213" spans="1:53" s="246" customFormat="1" ht="60" x14ac:dyDescent="0.25">
      <c r="A213" s="596">
        <v>182</v>
      </c>
      <c r="B213" s="597" t="s">
        <v>393</v>
      </c>
      <c r="C213" s="597">
        <v>80101706</v>
      </c>
      <c r="D213" s="598" t="s">
        <v>927</v>
      </c>
      <c r="E213" s="597" t="s">
        <v>88</v>
      </c>
      <c r="F213" s="597">
        <v>1</v>
      </c>
      <c r="G213" s="599" t="s">
        <v>99</v>
      </c>
      <c r="H213" s="600">
        <v>8</v>
      </c>
      <c r="I213" s="597" t="s">
        <v>78</v>
      </c>
      <c r="J213" s="597" t="s">
        <v>85</v>
      </c>
      <c r="K213" s="597" t="s">
        <v>906</v>
      </c>
      <c r="L213" s="601">
        <v>62400000</v>
      </c>
      <c r="M213" s="602">
        <v>62400000</v>
      </c>
      <c r="N213" s="603" t="s">
        <v>66</v>
      </c>
      <c r="O213" s="603" t="s">
        <v>903</v>
      </c>
      <c r="P213" s="872" t="s">
        <v>969</v>
      </c>
      <c r="Q213" s="871"/>
      <c r="R213" s="591"/>
      <c r="S213" s="592"/>
      <c r="T213" s="592"/>
      <c r="U213" s="592"/>
      <c r="V213" s="592"/>
      <c r="W213" s="592"/>
      <c r="X213" s="590"/>
      <c r="Y213" s="592"/>
      <c r="Z213" s="593"/>
      <c r="AA213" s="592"/>
      <c r="AB213" s="592"/>
      <c r="AC213" s="592"/>
      <c r="AD213" s="592"/>
      <c r="AE213" s="592"/>
      <c r="AF213" s="592"/>
      <c r="AG213" s="592"/>
      <c r="AH213" s="592"/>
      <c r="AI213" s="592"/>
      <c r="AJ213" s="592"/>
      <c r="AK213" s="592"/>
      <c r="AL213" s="594"/>
      <c r="AM213" s="564"/>
      <c r="AN213" s="525"/>
      <c r="AO213" s="525"/>
      <c r="AP213" s="525"/>
      <c r="AQ213" s="525"/>
      <c r="AR213" s="525"/>
      <c r="AS213" s="525"/>
      <c r="AT213" s="525"/>
      <c r="AU213" s="525"/>
      <c r="AV213" s="525"/>
      <c r="AW213" s="525"/>
      <c r="AX213" s="525"/>
      <c r="AY213" s="525"/>
      <c r="AZ213" s="525"/>
      <c r="BA213" s="525"/>
    </row>
    <row r="214" spans="1:53" s="246" customFormat="1" ht="60" x14ac:dyDescent="0.25">
      <c r="A214" s="596">
        <v>183</v>
      </c>
      <c r="B214" s="597" t="s">
        <v>916</v>
      </c>
      <c r="C214" s="597">
        <v>80101706</v>
      </c>
      <c r="D214" s="598" t="s">
        <v>917</v>
      </c>
      <c r="E214" s="597" t="s">
        <v>88</v>
      </c>
      <c r="F214" s="597">
        <v>1</v>
      </c>
      <c r="G214" s="599" t="s">
        <v>99</v>
      </c>
      <c r="H214" s="600">
        <v>8</v>
      </c>
      <c r="I214" s="597" t="s">
        <v>78</v>
      </c>
      <c r="J214" s="597" t="s">
        <v>85</v>
      </c>
      <c r="K214" s="597" t="s">
        <v>918</v>
      </c>
      <c r="L214" s="601">
        <v>60000000</v>
      </c>
      <c r="M214" s="602">
        <v>60000000</v>
      </c>
      <c r="N214" s="603" t="s">
        <v>66</v>
      </c>
      <c r="O214" s="603" t="s">
        <v>903</v>
      </c>
      <c r="P214" s="872" t="s">
        <v>969</v>
      </c>
      <c r="Q214" s="871"/>
      <c r="R214" s="591"/>
      <c r="S214" s="592"/>
      <c r="T214" s="592"/>
      <c r="U214" s="592"/>
      <c r="V214" s="592"/>
      <c r="W214" s="592"/>
      <c r="X214" s="590"/>
      <c r="Y214" s="592"/>
      <c r="Z214" s="593"/>
      <c r="AA214" s="592"/>
      <c r="AB214" s="592"/>
      <c r="AC214" s="592"/>
      <c r="AD214" s="592"/>
      <c r="AE214" s="592"/>
      <c r="AF214" s="592"/>
      <c r="AG214" s="592"/>
      <c r="AH214" s="592"/>
      <c r="AI214" s="592"/>
      <c r="AJ214" s="592"/>
      <c r="AK214" s="592"/>
      <c r="AL214" s="594"/>
      <c r="AM214" s="564"/>
      <c r="AN214" s="525"/>
      <c r="AO214" s="525"/>
      <c r="AP214" s="525"/>
      <c r="AQ214" s="525"/>
      <c r="AR214" s="525"/>
      <c r="AS214" s="525"/>
      <c r="AT214" s="525"/>
      <c r="AU214" s="525"/>
      <c r="AV214" s="525"/>
      <c r="AW214" s="525"/>
      <c r="AX214" s="525"/>
      <c r="AY214" s="525"/>
      <c r="AZ214" s="525"/>
      <c r="BA214" s="525"/>
    </row>
    <row r="215" spans="1:53" s="246" customFormat="1" ht="90" x14ac:dyDescent="0.25">
      <c r="A215" s="596">
        <v>184</v>
      </c>
      <c r="B215" s="597" t="s">
        <v>394</v>
      </c>
      <c r="C215" s="597">
        <v>80101706</v>
      </c>
      <c r="D215" s="598" t="s">
        <v>928</v>
      </c>
      <c r="E215" s="597" t="s">
        <v>88</v>
      </c>
      <c r="F215" s="597">
        <v>1</v>
      </c>
      <c r="G215" s="599" t="s">
        <v>99</v>
      </c>
      <c r="H215" s="600">
        <v>8</v>
      </c>
      <c r="I215" s="597" t="s">
        <v>78</v>
      </c>
      <c r="J215" s="597" t="s">
        <v>85</v>
      </c>
      <c r="K215" s="597" t="s">
        <v>906</v>
      </c>
      <c r="L215" s="601">
        <v>52080000</v>
      </c>
      <c r="M215" s="602">
        <v>52080000</v>
      </c>
      <c r="N215" s="603" t="s">
        <v>66</v>
      </c>
      <c r="O215" s="603" t="s">
        <v>903</v>
      </c>
      <c r="P215" s="872" t="s">
        <v>52</v>
      </c>
      <c r="Q215" s="871"/>
      <c r="R215" s="591"/>
      <c r="S215" s="592"/>
      <c r="T215" s="592"/>
      <c r="U215" s="592"/>
      <c r="V215" s="592"/>
      <c r="W215" s="592"/>
      <c r="X215" s="590"/>
      <c r="Y215" s="592"/>
      <c r="Z215" s="593"/>
      <c r="AA215" s="592"/>
      <c r="AB215" s="592"/>
      <c r="AC215" s="592"/>
      <c r="AD215" s="592"/>
      <c r="AE215" s="592"/>
      <c r="AF215" s="592"/>
      <c r="AG215" s="592"/>
      <c r="AH215" s="592"/>
      <c r="AI215" s="592"/>
      <c r="AJ215" s="592"/>
      <c r="AK215" s="592"/>
      <c r="AL215" s="594"/>
      <c r="AM215" s="564"/>
      <c r="AN215" s="525"/>
      <c r="AO215" s="525"/>
      <c r="AP215" s="525"/>
      <c r="AQ215" s="525"/>
      <c r="AR215" s="525"/>
      <c r="AS215" s="525"/>
      <c r="AT215" s="525"/>
      <c r="AU215" s="525"/>
      <c r="AV215" s="525"/>
      <c r="AW215" s="525"/>
      <c r="AX215" s="525"/>
      <c r="AY215" s="525"/>
      <c r="AZ215" s="525"/>
      <c r="BA215" s="525"/>
    </row>
    <row r="216" spans="1:53" s="246" customFormat="1" ht="60" x14ac:dyDescent="0.25">
      <c r="A216" s="596">
        <v>185</v>
      </c>
      <c r="B216" s="597" t="s">
        <v>271</v>
      </c>
      <c r="C216" s="597">
        <v>80101706</v>
      </c>
      <c r="D216" s="598" t="s">
        <v>929</v>
      </c>
      <c r="E216" s="597" t="s">
        <v>88</v>
      </c>
      <c r="F216" s="597">
        <v>1</v>
      </c>
      <c r="G216" s="599" t="s">
        <v>99</v>
      </c>
      <c r="H216" s="600">
        <v>8</v>
      </c>
      <c r="I216" s="597" t="s">
        <v>78</v>
      </c>
      <c r="J216" s="597" t="s">
        <v>85</v>
      </c>
      <c r="K216" s="597" t="s">
        <v>906</v>
      </c>
      <c r="L216" s="601">
        <v>45600000</v>
      </c>
      <c r="M216" s="602">
        <v>45600000</v>
      </c>
      <c r="N216" s="603" t="s">
        <v>66</v>
      </c>
      <c r="O216" s="603" t="s">
        <v>903</v>
      </c>
      <c r="P216" s="872" t="s">
        <v>973</v>
      </c>
      <c r="Q216" s="871"/>
      <c r="R216" s="591"/>
      <c r="S216" s="592"/>
      <c r="T216" s="592"/>
      <c r="U216" s="592"/>
      <c r="V216" s="592"/>
      <c r="W216" s="592"/>
      <c r="X216" s="590"/>
      <c r="Y216" s="592"/>
      <c r="Z216" s="593"/>
      <c r="AA216" s="592"/>
      <c r="AB216" s="592"/>
      <c r="AC216" s="592"/>
      <c r="AD216" s="592"/>
      <c r="AE216" s="592"/>
      <c r="AF216" s="592"/>
      <c r="AG216" s="592"/>
      <c r="AH216" s="592"/>
      <c r="AI216" s="592"/>
      <c r="AJ216" s="592"/>
      <c r="AK216" s="592"/>
      <c r="AL216" s="594"/>
      <c r="AM216" s="564"/>
      <c r="AN216" s="525"/>
      <c r="AO216" s="525"/>
      <c r="AP216" s="525"/>
      <c r="AQ216" s="525"/>
      <c r="AR216" s="525"/>
      <c r="AS216" s="525"/>
      <c r="AT216" s="525"/>
      <c r="AU216" s="525"/>
      <c r="AV216" s="525"/>
      <c r="AW216" s="525"/>
      <c r="AX216" s="525"/>
      <c r="AY216" s="525"/>
      <c r="AZ216" s="525"/>
      <c r="BA216" s="525"/>
    </row>
    <row r="217" spans="1:53" s="246" customFormat="1" ht="90" x14ac:dyDescent="0.25">
      <c r="A217" s="596">
        <v>186</v>
      </c>
      <c r="B217" s="597" t="s">
        <v>394</v>
      </c>
      <c r="C217" s="597">
        <v>80101706</v>
      </c>
      <c r="D217" s="598" t="s">
        <v>928</v>
      </c>
      <c r="E217" s="597" t="s">
        <v>88</v>
      </c>
      <c r="F217" s="597">
        <v>1</v>
      </c>
      <c r="G217" s="599" t="s">
        <v>99</v>
      </c>
      <c r="H217" s="600">
        <v>8</v>
      </c>
      <c r="I217" s="597" t="s">
        <v>78</v>
      </c>
      <c r="J217" s="597" t="s">
        <v>85</v>
      </c>
      <c r="K217" s="597" t="s">
        <v>906</v>
      </c>
      <c r="L217" s="601">
        <v>52080000</v>
      </c>
      <c r="M217" s="602">
        <v>52080000</v>
      </c>
      <c r="N217" s="603" t="s">
        <v>66</v>
      </c>
      <c r="O217" s="603" t="s">
        <v>903</v>
      </c>
      <c r="P217" s="872" t="s">
        <v>52</v>
      </c>
      <c r="Q217" s="871"/>
      <c r="R217" s="591"/>
      <c r="S217" s="592"/>
      <c r="T217" s="592"/>
      <c r="U217" s="592"/>
      <c r="V217" s="592"/>
      <c r="W217" s="592"/>
      <c r="X217" s="590"/>
      <c r="Y217" s="592"/>
      <c r="Z217" s="593"/>
      <c r="AA217" s="592"/>
      <c r="AB217" s="592"/>
      <c r="AC217" s="592"/>
      <c r="AD217" s="592"/>
      <c r="AE217" s="592"/>
      <c r="AF217" s="592"/>
      <c r="AG217" s="592"/>
      <c r="AH217" s="592"/>
      <c r="AI217" s="592"/>
      <c r="AJ217" s="592"/>
      <c r="AK217" s="592"/>
      <c r="AL217" s="594"/>
      <c r="AM217" s="564"/>
      <c r="AN217" s="525"/>
      <c r="AO217" s="525"/>
      <c r="AP217" s="525"/>
      <c r="AQ217" s="525"/>
      <c r="AR217" s="525"/>
      <c r="AS217" s="525"/>
      <c r="AT217" s="525"/>
      <c r="AU217" s="525"/>
      <c r="AV217" s="525"/>
      <c r="AW217" s="525"/>
      <c r="AX217" s="525"/>
      <c r="AY217" s="525"/>
      <c r="AZ217" s="525"/>
      <c r="BA217" s="525"/>
    </row>
    <row r="218" spans="1:53" s="246" customFormat="1" ht="75" x14ac:dyDescent="0.25">
      <c r="A218" s="596">
        <v>187</v>
      </c>
      <c r="B218" s="597" t="s">
        <v>914</v>
      </c>
      <c r="C218" s="597">
        <v>80101706</v>
      </c>
      <c r="D218" s="598" t="s">
        <v>915</v>
      </c>
      <c r="E218" s="597" t="s">
        <v>88</v>
      </c>
      <c r="F218" s="597">
        <v>1</v>
      </c>
      <c r="G218" s="599" t="s">
        <v>99</v>
      </c>
      <c r="H218" s="600">
        <v>8</v>
      </c>
      <c r="I218" s="597" t="s">
        <v>78</v>
      </c>
      <c r="J218" s="597" t="s">
        <v>85</v>
      </c>
      <c r="K218" s="597" t="s">
        <v>906</v>
      </c>
      <c r="L218" s="601">
        <v>27512000</v>
      </c>
      <c r="M218" s="602">
        <v>27512000</v>
      </c>
      <c r="N218" s="603" t="s">
        <v>66</v>
      </c>
      <c r="O218" s="603" t="s">
        <v>903</v>
      </c>
      <c r="P218" s="872" t="s">
        <v>425</v>
      </c>
      <c r="Q218" s="871"/>
      <c r="R218" s="591"/>
      <c r="S218" s="592"/>
      <c r="T218" s="592"/>
      <c r="U218" s="592"/>
      <c r="V218" s="592"/>
      <c r="W218" s="592"/>
      <c r="X218" s="590"/>
      <c r="Y218" s="592"/>
      <c r="Z218" s="593"/>
      <c r="AA218" s="592"/>
      <c r="AB218" s="592"/>
      <c r="AC218" s="592"/>
      <c r="AD218" s="592"/>
      <c r="AE218" s="592"/>
      <c r="AF218" s="592"/>
      <c r="AG218" s="592"/>
      <c r="AH218" s="592"/>
      <c r="AI218" s="592"/>
      <c r="AJ218" s="592"/>
      <c r="AK218" s="592"/>
      <c r="AL218" s="594"/>
      <c r="AM218" s="564"/>
      <c r="AN218" s="525"/>
      <c r="AO218" s="525"/>
      <c r="AP218" s="525"/>
      <c r="AQ218" s="525"/>
      <c r="AR218" s="525"/>
      <c r="AS218" s="525"/>
      <c r="AT218" s="525"/>
      <c r="AU218" s="525"/>
      <c r="AV218" s="525"/>
      <c r="AW218" s="525"/>
      <c r="AX218" s="525"/>
      <c r="AY218" s="525"/>
      <c r="AZ218" s="525"/>
      <c r="BA218" s="525"/>
    </row>
    <row r="219" spans="1:53" s="246" customFormat="1" ht="60" x14ac:dyDescent="0.25">
      <c r="A219" s="596">
        <v>188</v>
      </c>
      <c r="B219" s="597" t="s">
        <v>393</v>
      </c>
      <c r="C219" s="597">
        <v>80101706</v>
      </c>
      <c r="D219" s="598" t="s">
        <v>927</v>
      </c>
      <c r="E219" s="597" t="s">
        <v>88</v>
      </c>
      <c r="F219" s="597">
        <v>1</v>
      </c>
      <c r="G219" s="599" t="s">
        <v>99</v>
      </c>
      <c r="H219" s="600">
        <v>8</v>
      </c>
      <c r="I219" s="597" t="s">
        <v>78</v>
      </c>
      <c r="J219" s="597" t="s">
        <v>85</v>
      </c>
      <c r="K219" s="597" t="s">
        <v>906</v>
      </c>
      <c r="L219" s="601">
        <v>49392000</v>
      </c>
      <c r="M219" s="602">
        <v>49392000</v>
      </c>
      <c r="N219" s="603" t="s">
        <v>66</v>
      </c>
      <c r="O219" s="603" t="s">
        <v>903</v>
      </c>
      <c r="P219" s="872" t="s">
        <v>969</v>
      </c>
      <c r="Q219" s="871"/>
      <c r="R219" s="591"/>
      <c r="S219" s="592"/>
      <c r="T219" s="592"/>
      <c r="U219" s="592"/>
      <c r="V219" s="592"/>
      <c r="W219" s="592"/>
      <c r="X219" s="590"/>
      <c r="Y219" s="592"/>
      <c r="Z219" s="593"/>
      <c r="AA219" s="592"/>
      <c r="AB219" s="592"/>
      <c r="AC219" s="592"/>
      <c r="AD219" s="592"/>
      <c r="AE219" s="592"/>
      <c r="AF219" s="592"/>
      <c r="AG219" s="592"/>
      <c r="AH219" s="592"/>
      <c r="AI219" s="592"/>
      <c r="AJ219" s="592"/>
      <c r="AK219" s="592"/>
      <c r="AL219" s="594"/>
      <c r="AM219" s="564"/>
      <c r="AN219" s="525"/>
      <c r="AO219" s="525"/>
      <c r="AP219" s="525"/>
      <c r="AQ219" s="525"/>
      <c r="AR219" s="525"/>
      <c r="AS219" s="525"/>
      <c r="AT219" s="525"/>
      <c r="AU219" s="525"/>
      <c r="AV219" s="525"/>
      <c r="AW219" s="525"/>
      <c r="AX219" s="525"/>
      <c r="AY219" s="525"/>
      <c r="AZ219" s="525"/>
      <c r="BA219" s="525"/>
    </row>
    <row r="220" spans="1:53" s="246" customFormat="1" ht="90" x14ac:dyDescent="0.25">
      <c r="A220" s="596">
        <v>189</v>
      </c>
      <c r="B220" s="597" t="s">
        <v>930</v>
      </c>
      <c r="C220" s="597">
        <v>80101706</v>
      </c>
      <c r="D220" s="598" t="s">
        <v>931</v>
      </c>
      <c r="E220" s="597" t="s">
        <v>88</v>
      </c>
      <c r="F220" s="597">
        <v>1</v>
      </c>
      <c r="G220" s="599" t="s">
        <v>99</v>
      </c>
      <c r="H220" s="600">
        <v>8</v>
      </c>
      <c r="I220" s="597" t="s">
        <v>78</v>
      </c>
      <c r="J220" s="597" t="s">
        <v>85</v>
      </c>
      <c r="K220" s="597" t="s">
        <v>906</v>
      </c>
      <c r="L220" s="601">
        <v>72504000</v>
      </c>
      <c r="M220" s="602">
        <v>72504000</v>
      </c>
      <c r="N220" s="603" t="s">
        <v>66</v>
      </c>
      <c r="O220" s="603" t="s">
        <v>903</v>
      </c>
      <c r="P220" s="872" t="s">
        <v>969</v>
      </c>
      <c r="Q220" s="871"/>
      <c r="R220" s="591"/>
      <c r="S220" s="592"/>
      <c r="T220" s="592"/>
      <c r="U220" s="592"/>
      <c r="V220" s="592"/>
      <c r="W220" s="592"/>
      <c r="X220" s="590"/>
      <c r="Y220" s="592"/>
      <c r="Z220" s="593"/>
      <c r="AA220" s="592"/>
      <c r="AB220" s="592"/>
      <c r="AC220" s="592"/>
      <c r="AD220" s="592"/>
      <c r="AE220" s="592"/>
      <c r="AF220" s="592"/>
      <c r="AG220" s="592"/>
      <c r="AH220" s="592"/>
      <c r="AI220" s="592"/>
      <c r="AJ220" s="592"/>
      <c r="AK220" s="592"/>
      <c r="AL220" s="594"/>
      <c r="AM220" s="564"/>
      <c r="AN220" s="525"/>
      <c r="AO220" s="525"/>
      <c r="AP220" s="525"/>
      <c r="AQ220" s="525"/>
      <c r="AR220" s="525"/>
      <c r="AS220" s="525"/>
      <c r="AT220" s="525"/>
      <c r="AU220" s="525"/>
      <c r="AV220" s="525"/>
      <c r="AW220" s="525"/>
      <c r="AX220" s="525"/>
      <c r="AY220" s="525"/>
      <c r="AZ220" s="525"/>
      <c r="BA220" s="525"/>
    </row>
    <row r="221" spans="1:53" s="246" customFormat="1" ht="75" x14ac:dyDescent="0.25">
      <c r="A221" s="596">
        <v>190</v>
      </c>
      <c r="B221" s="597" t="s">
        <v>912</v>
      </c>
      <c r="C221" s="597">
        <v>80101706</v>
      </c>
      <c r="D221" s="598" t="s">
        <v>913</v>
      </c>
      <c r="E221" s="597" t="s">
        <v>88</v>
      </c>
      <c r="F221" s="597">
        <v>1</v>
      </c>
      <c r="G221" s="599" t="s">
        <v>99</v>
      </c>
      <c r="H221" s="600">
        <v>8</v>
      </c>
      <c r="I221" s="597" t="s">
        <v>78</v>
      </c>
      <c r="J221" s="597" t="s">
        <v>85</v>
      </c>
      <c r="K221" s="597" t="s">
        <v>906</v>
      </c>
      <c r="L221" s="601">
        <v>64000000</v>
      </c>
      <c r="M221" s="602">
        <v>64000000</v>
      </c>
      <c r="N221" s="603" t="s">
        <v>66</v>
      </c>
      <c r="O221" s="603" t="s">
        <v>903</v>
      </c>
      <c r="P221" s="872" t="s">
        <v>970</v>
      </c>
      <c r="Q221" s="871"/>
      <c r="R221" s="591"/>
      <c r="S221" s="592"/>
      <c r="T221" s="592"/>
      <c r="U221" s="592"/>
      <c r="V221" s="592"/>
      <c r="W221" s="592"/>
      <c r="X221" s="590"/>
      <c r="Y221" s="592"/>
      <c r="Z221" s="593"/>
      <c r="AA221" s="592"/>
      <c r="AB221" s="592"/>
      <c r="AC221" s="592"/>
      <c r="AD221" s="592"/>
      <c r="AE221" s="592"/>
      <c r="AF221" s="592"/>
      <c r="AG221" s="592"/>
      <c r="AH221" s="592"/>
      <c r="AI221" s="592"/>
      <c r="AJ221" s="592"/>
      <c r="AK221" s="592"/>
      <c r="AL221" s="594"/>
      <c r="AM221" s="564"/>
      <c r="AN221" s="525"/>
      <c r="AO221" s="525"/>
      <c r="AP221" s="525"/>
      <c r="AQ221" s="525"/>
      <c r="AR221" s="525"/>
      <c r="AS221" s="525"/>
      <c r="AT221" s="525"/>
      <c r="AU221" s="525"/>
      <c r="AV221" s="525"/>
      <c r="AW221" s="525"/>
      <c r="AX221" s="525"/>
      <c r="AY221" s="525"/>
      <c r="AZ221" s="525"/>
      <c r="BA221" s="525"/>
    </row>
    <row r="222" spans="1:53" s="246" customFormat="1" ht="60" x14ac:dyDescent="0.25">
      <c r="A222" s="596">
        <v>191</v>
      </c>
      <c r="B222" s="597" t="s">
        <v>271</v>
      </c>
      <c r="C222" s="597">
        <v>80101706</v>
      </c>
      <c r="D222" s="598" t="s">
        <v>932</v>
      </c>
      <c r="E222" s="597" t="s">
        <v>88</v>
      </c>
      <c r="F222" s="597">
        <v>1</v>
      </c>
      <c r="G222" s="599" t="s">
        <v>99</v>
      </c>
      <c r="H222" s="600">
        <v>8</v>
      </c>
      <c r="I222" s="597" t="s">
        <v>78</v>
      </c>
      <c r="J222" s="597" t="s">
        <v>85</v>
      </c>
      <c r="K222" s="597" t="s">
        <v>918</v>
      </c>
      <c r="L222" s="601">
        <v>45600000</v>
      </c>
      <c r="M222" s="602">
        <v>45600000</v>
      </c>
      <c r="N222" s="603" t="s">
        <v>66</v>
      </c>
      <c r="O222" s="603" t="s">
        <v>903</v>
      </c>
      <c r="P222" s="872" t="s">
        <v>973</v>
      </c>
      <c r="Q222" s="871"/>
      <c r="R222" s="591"/>
      <c r="S222" s="592"/>
      <c r="T222" s="592"/>
      <c r="U222" s="592"/>
      <c r="V222" s="592"/>
      <c r="W222" s="592"/>
      <c r="X222" s="590"/>
      <c r="Y222" s="592"/>
      <c r="Z222" s="593"/>
      <c r="AA222" s="592"/>
      <c r="AB222" s="592"/>
      <c r="AC222" s="592"/>
      <c r="AD222" s="592"/>
      <c r="AE222" s="592"/>
      <c r="AF222" s="592"/>
      <c r="AG222" s="592"/>
      <c r="AH222" s="592"/>
      <c r="AI222" s="592"/>
      <c r="AJ222" s="592"/>
      <c r="AK222" s="592"/>
      <c r="AL222" s="594"/>
      <c r="AM222" s="564"/>
      <c r="AN222" s="525"/>
      <c r="AO222" s="525"/>
      <c r="AP222" s="525"/>
      <c r="AQ222" s="525"/>
      <c r="AR222" s="525"/>
      <c r="AS222" s="525"/>
      <c r="AT222" s="525"/>
      <c r="AU222" s="525"/>
      <c r="AV222" s="525"/>
      <c r="AW222" s="525"/>
      <c r="AX222" s="525"/>
      <c r="AY222" s="525"/>
      <c r="AZ222" s="525"/>
      <c r="BA222" s="525"/>
    </row>
    <row r="223" spans="1:53" s="246" customFormat="1" ht="90" x14ac:dyDescent="0.25">
      <c r="A223" s="596">
        <v>192</v>
      </c>
      <c r="B223" s="597" t="s">
        <v>930</v>
      </c>
      <c r="C223" s="597">
        <v>80101706</v>
      </c>
      <c r="D223" s="598" t="s">
        <v>931</v>
      </c>
      <c r="E223" s="597" t="s">
        <v>88</v>
      </c>
      <c r="F223" s="597">
        <v>1</v>
      </c>
      <c r="G223" s="599" t="s">
        <v>99</v>
      </c>
      <c r="H223" s="600">
        <v>8</v>
      </c>
      <c r="I223" s="597" t="s">
        <v>78</v>
      </c>
      <c r="J223" s="597" t="s">
        <v>85</v>
      </c>
      <c r="K223" s="597" t="s">
        <v>906</v>
      </c>
      <c r="L223" s="601">
        <v>31160000</v>
      </c>
      <c r="M223" s="602">
        <v>31160000</v>
      </c>
      <c r="N223" s="603" t="s">
        <v>66</v>
      </c>
      <c r="O223" s="603" t="s">
        <v>903</v>
      </c>
      <c r="P223" s="872" t="s">
        <v>969</v>
      </c>
      <c r="Q223" s="871"/>
      <c r="R223" s="591"/>
      <c r="S223" s="592"/>
      <c r="T223" s="592"/>
      <c r="U223" s="592"/>
      <c r="V223" s="592"/>
      <c r="W223" s="592"/>
      <c r="X223" s="590"/>
      <c r="Y223" s="592"/>
      <c r="Z223" s="593"/>
      <c r="AA223" s="592"/>
      <c r="AB223" s="592"/>
      <c r="AC223" s="592"/>
      <c r="AD223" s="592"/>
      <c r="AE223" s="592"/>
      <c r="AF223" s="592"/>
      <c r="AG223" s="592"/>
      <c r="AH223" s="592"/>
      <c r="AI223" s="592"/>
      <c r="AJ223" s="592"/>
      <c r="AK223" s="592"/>
      <c r="AL223" s="594"/>
      <c r="AM223" s="564"/>
      <c r="AN223" s="525"/>
      <c r="AO223" s="525"/>
      <c r="AP223" s="525"/>
      <c r="AQ223" s="525"/>
      <c r="AR223" s="525"/>
      <c r="AS223" s="525"/>
      <c r="AT223" s="525"/>
      <c r="AU223" s="525"/>
      <c r="AV223" s="525"/>
      <c r="AW223" s="525"/>
      <c r="AX223" s="525"/>
      <c r="AY223" s="525"/>
      <c r="AZ223" s="525"/>
      <c r="BA223" s="525"/>
    </row>
    <row r="224" spans="1:53" s="246" customFormat="1" ht="75" x14ac:dyDescent="0.25">
      <c r="A224" s="596">
        <v>193</v>
      </c>
      <c r="B224" s="597" t="s">
        <v>919</v>
      </c>
      <c r="C224" s="597">
        <v>80101706</v>
      </c>
      <c r="D224" s="598" t="s">
        <v>920</v>
      </c>
      <c r="E224" s="597" t="s">
        <v>88</v>
      </c>
      <c r="F224" s="597">
        <v>1</v>
      </c>
      <c r="G224" s="599" t="s">
        <v>96</v>
      </c>
      <c r="H224" s="600">
        <v>9.5</v>
      </c>
      <c r="I224" s="597" t="s">
        <v>78</v>
      </c>
      <c r="J224" s="597" t="s">
        <v>85</v>
      </c>
      <c r="K224" s="597" t="s">
        <v>906</v>
      </c>
      <c r="L224" s="601">
        <v>49875000</v>
      </c>
      <c r="M224" s="602">
        <v>49875000</v>
      </c>
      <c r="N224" s="603" t="s">
        <v>66</v>
      </c>
      <c r="O224" s="603" t="s">
        <v>903</v>
      </c>
      <c r="P224" s="872" t="s">
        <v>421</v>
      </c>
      <c r="Q224" s="871"/>
      <c r="R224" s="591"/>
      <c r="S224" s="592"/>
      <c r="T224" s="592"/>
      <c r="U224" s="592"/>
      <c r="V224" s="592"/>
      <c r="W224" s="592"/>
      <c r="X224" s="590"/>
      <c r="Y224" s="592"/>
      <c r="Z224" s="593"/>
      <c r="AA224" s="592"/>
      <c r="AB224" s="592"/>
      <c r="AC224" s="592"/>
      <c r="AD224" s="592"/>
      <c r="AE224" s="592"/>
      <c r="AF224" s="592"/>
      <c r="AG224" s="592"/>
      <c r="AH224" s="592"/>
      <c r="AI224" s="592"/>
      <c r="AJ224" s="592"/>
      <c r="AK224" s="592"/>
      <c r="AL224" s="594"/>
      <c r="AM224" s="564"/>
      <c r="AN224" s="525"/>
      <c r="AO224" s="525"/>
      <c r="AP224" s="525"/>
      <c r="AQ224" s="525"/>
      <c r="AR224" s="525"/>
      <c r="AS224" s="525"/>
      <c r="AT224" s="525"/>
      <c r="AU224" s="525"/>
      <c r="AV224" s="525"/>
      <c r="AW224" s="525"/>
      <c r="AX224" s="525"/>
      <c r="AY224" s="525"/>
      <c r="AZ224" s="525"/>
      <c r="BA224" s="525"/>
    </row>
    <row r="225" spans="1:53" s="246" customFormat="1" ht="75" x14ac:dyDescent="0.25">
      <c r="A225" s="677">
        <v>194</v>
      </c>
      <c r="B225" s="597" t="s">
        <v>924</v>
      </c>
      <c r="C225" s="597">
        <v>80101706</v>
      </c>
      <c r="D225" s="598" t="s">
        <v>925</v>
      </c>
      <c r="E225" s="597" t="s">
        <v>88</v>
      </c>
      <c r="F225" s="597">
        <v>1</v>
      </c>
      <c r="G225" s="599" t="s">
        <v>99</v>
      </c>
      <c r="H225" s="600">
        <v>8</v>
      </c>
      <c r="I225" s="597" t="s">
        <v>78</v>
      </c>
      <c r="J225" s="597" t="s">
        <v>85</v>
      </c>
      <c r="K225" s="597" t="s">
        <v>906</v>
      </c>
      <c r="L225" s="601">
        <v>20000000</v>
      </c>
      <c r="M225" s="602">
        <v>20000000</v>
      </c>
      <c r="N225" s="603" t="s">
        <v>66</v>
      </c>
      <c r="O225" s="603" t="s">
        <v>903</v>
      </c>
      <c r="P225" s="873" t="s">
        <v>972</v>
      </c>
      <c r="Q225" s="871"/>
      <c r="R225" s="591"/>
      <c r="S225" s="592"/>
      <c r="T225" s="592"/>
      <c r="U225" s="592"/>
      <c r="V225" s="592"/>
      <c r="W225" s="592"/>
      <c r="X225" s="590"/>
      <c r="Y225" s="592"/>
      <c r="Z225" s="593"/>
      <c r="AA225" s="592"/>
      <c r="AB225" s="592"/>
      <c r="AC225" s="592"/>
      <c r="AD225" s="592"/>
      <c r="AE225" s="592"/>
      <c r="AF225" s="592"/>
      <c r="AG225" s="592"/>
      <c r="AH225" s="592"/>
      <c r="AI225" s="592"/>
      <c r="AJ225" s="592"/>
      <c r="AK225" s="592"/>
      <c r="AL225" s="594"/>
      <c r="AM225" s="564"/>
      <c r="AN225" s="525"/>
      <c r="AO225" s="525"/>
      <c r="AP225" s="525"/>
      <c r="AQ225" s="525"/>
      <c r="AR225" s="525"/>
      <c r="AS225" s="525"/>
      <c r="AT225" s="525"/>
      <c r="AU225" s="525"/>
      <c r="AV225" s="525"/>
      <c r="AW225" s="525"/>
      <c r="AX225" s="525"/>
      <c r="AY225" s="525"/>
      <c r="AZ225" s="525"/>
      <c r="BA225" s="525"/>
    </row>
    <row r="226" spans="1:53" s="246" customFormat="1" ht="72" x14ac:dyDescent="0.25">
      <c r="A226" s="678"/>
      <c r="B226" s="597" t="s">
        <v>924</v>
      </c>
      <c r="C226" s="597">
        <v>80101706</v>
      </c>
      <c r="D226" s="598" t="s">
        <v>926</v>
      </c>
      <c r="E226" s="597" t="s">
        <v>88</v>
      </c>
      <c r="F226" s="597">
        <v>1</v>
      </c>
      <c r="G226" s="599" t="s">
        <v>99</v>
      </c>
      <c r="H226" s="600">
        <v>8</v>
      </c>
      <c r="I226" s="597" t="s">
        <v>78</v>
      </c>
      <c r="J226" s="597" t="s">
        <v>85</v>
      </c>
      <c r="K226" s="597" t="s">
        <v>918</v>
      </c>
      <c r="L226" s="601">
        <v>20000000</v>
      </c>
      <c r="M226" s="602">
        <v>20000000</v>
      </c>
      <c r="N226" s="603" t="s">
        <v>66</v>
      </c>
      <c r="O226" s="603" t="s">
        <v>903</v>
      </c>
      <c r="P226" s="873"/>
      <c r="Q226" s="871"/>
      <c r="R226" s="591"/>
      <c r="S226" s="592"/>
      <c r="T226" s="592"/>
      <c r="U226" s="592"/>
      <c r="V226" s="592"/>
      <c r="W226" s="592"/>
      <c r="X226" s="590"/>
      <c r="Y226" s="592"/>
      <c r="Z226" s="593"/>
      <c r="AA226" s="592"/>
      <c r="AB226" s="592"/>
      <c r="AC226" s="592"/>
      <c r="AD226" s="592"/>
      <c r="AE226" s="592"/>
      <c r="AF226" s="592"/>
      <c r="AG226" s="592"/>
      <c r="AH226" s="592"/>
      <c r="AI226" s="592"/>
      <c r="AJ226" s="592"/>
      <c r="AK226" s="592"/>
      <c r="AL226" s="594"/>
      <c r="AM226" s="564"/>
      <c r="AN226" s="525"/>
      <c r="AO226" s="525"/>
      <c r="AP226" s="525"/>
      <c r="AQ226" s="525"/>
      <c r="AR226" s="525"/>
      <c r="AS226" s="525"/>
      <c r="AT226" s="525"/>
      <c r="AU226" s="525"/>
      <c r="AV226" s="525"/>
      <c r="AW226" s="525"/>
      <c r="AX226" s="525"/>
      <c r="AY226" s="525"/>
      <c r="AZ226" s="525"/>
      <c r="BA226" s="525"/>
    </row>
    <row r="227" spans="1:53" s="246" customFormat="1" ht="90" x14ac:dyDescent="0.25">
      <c r="A227" s="596">
        <v>195</v>
      </c>
      <c r="B227" s="597" t="s">
        <v>904</v>
      </c>
      <c r="C227" s="597">
        <v>80101706</v>
      </c>
      <c r="D227" s="598" t="s">
        <v>905</v>
      </c>
      <c r="E227" s="597" t="s">
        <v>88</v>
      </c>
      <c r="F227" s="597">
        <v>1</v>
      </c>
      <c r="G227" s="599" t="s">
        <v>96</v>
      </c>
      <c r="H227" s="600">
        <v>9</v>
      </c>
      <c r="I227" s="597" t="s">
        <v>78</v>
      </c>
      <c r="J227" s="597" t="s">
        <v>85</v>
      </c>
      <c r="K227" s="597" t="s">
        <v>906</v>
      </c>
      <c r="L227" s="601">
        <v>66150000</v>
      </c>
      <c r="M227" s="602">
        <v>66150000</v>
      </c>
      <c r="N227" s="603" t="s">
        <v>66</v>
      </c>
      <c r="O227" s="603" t="s">
        <v>903</v>
      </c>
      <c r="P227" s="872" t="s">
        <v>968</v>
      </c>
      <c r="Q227" s="871"/>
      <c r="R227" s="591"/>
      <c r="S227" s="592"/>
      <c r="T227" s="592"/>
      <c r="U227" s="592"/>
      <c r="V227" s="592"/>
      <c r="W227" s="592"/>
      <c r="X227" s="590"/>
      <c r="Y227" s="592"/>
      <c r="Z227" s="593"/>
      <c r="AA227" s="592"/>
      <c r="AB227" s="592"/>
      <c r="AC227" s="592"/>
      <c r="AD227" s="592"/>
      <c r="AE227" s="592"/>
      <c r="AF227" s="592"/>
      <c r="AG227" s="592"/>
      <c r="AH227" s="592"/>
      <c r="AI227" s="592"/>
      <c r="AJ227" s="592"/>
      <c r="AK227" s="592"/>
      <c r="AL227" s="594"/>
      <c r="AM227" s="564"/>
      <c r="AN227" s="525"/>
      <c r="AO227" s="525"/>
      <c r="AP227" s="525"/>
      <c r="AQ227" s="525"/>
      <c r="AR227" s="525"/>
      <c r="AS227" s="525"/>
      <c r="AT227" s="525"/>
      <c r="AU227" s="525"/>
      <c r="AV227" s="525"/>
      <c r="AW227" s="525"/>
      <c r="AX227" s="525"/>
      <c r="AY227" s="525"/>
      <c r="AZ227" s="525"/>
      <c r="BA227" s="525"/>
    </row>
    <row r="228" spans="1:53" s="246" customFormat="1" ht="90" x14ac:dyDescent="0.25">
      <c r="A228" s="596">
        <v>196</v>
      </c>
      <c r="B228" s="597" t="s">
        <v>908</v>
      </c>
      <c r="C228" s="597">
        <v>80101706</v>
      </c>
      <c r="D228" s="598" t="s">
        <v>909</v>
      </c>
      <c r="E228" s="597" t="s">
        <v>88</v>
      </c>
      <c r="F228" s="597">
        <v>1</v>
      </c>
      <c r="G228" s="599" t="s">
        <v>99</v>
      </c>
      <c r="H228" s="600">
        <v>8</v>
      </c>
      <c r="I228" s="597" t="s">
        <v>78</v>
      </c>
      <c r="J228" s="597" t="s">
        <v>85</v>
      </c>
      <c r="K228" s="597" t="s">
        <v>906</v>
      </c>
      <c r="L228" s="601">
        <v>31160000</v>
      </c>
      <c r="M228" s="602">
        <v>31160000</v>
      </c>
      <c r="N228" s="603" t="s">
        <v>66</v>
      </c>
      <c r="O228" s="603" t="s">
        <v>903</v>
      </c>
      <c r="P228" s="872" t="s">
        <v>969</v>
      </c>
      <c r="Q228" s="871"/>
      <c r="R228" s="591"/>
      <c r="S228" s="592"/>
      <c r="T228" s="592"/>
      <c r="U228" s="592"/>
      <c r="V228" s="592"/>
      <c r="W228" s="592"/>
      <c r="X228" s="590"/>
      <c r="Y228" s="592"/>
      <c r="Z228" s="593"/>
      <c r="AA228" s="592"/>
      <c r="AB228" s="592"/>
      <c r="AC228" s="592"/>
      <c r="AD228" s="592"/>
      <c r="AE228" s="592"/>
      <c r="AF228" s="592"/>
      <c r="AG228" s="592"/>
      <c r="AH228" s="592"/>
      <c r="AI228" s="592"/>
      <c r="AJ228" s="592"/>
      <c r="AK228" s="592"/>
      <c r="AL228" s="594"/>
      <c r="AM228" s="564"/>
      <c r="AN228" s="525"/>
      <c r="AO228" s="525"/>
      <c r="AP228" s="525"/>
      <c r="AQ228" s="525"/>
      <c r="AR228" s="525"/>
      <c r="AS228" s="525"/>
      <c r="AT228" s="525"/>
      <c r="AU228" s="525"/>
      <c r="AV228" s="525"/>
      <c r="AW228" s="525"/>
      <c r="AX228" s="525"/>
      <c r="AY228" s="525"/>
      <c r="AZ228" s="525"/>
      <c r="BA228" s="525"/>
    </row>
    <row r="229" spans="1:53" s="246" customFormat="1" ht="90" x14ac:dyDescent="0.25">
      <c r="A229" s="596">
        <v>197</v>
      </c>
      <c r="B229" s="597" t="s">
        <v>394</v>
      </c>
      <c r="C229" s="597">
        <v>80101706</v>
      </c>
      <c r="D229" s="598" t="s">
        <v>928</v>
      </c>
      <c r="E229" s="597" t="s">
        <v>88</v>
      </c>
      <c r="F229" s="597">
        <v>1</v>
      </c>
      <c r="G229" s="599" t="s">
        <v>99</v>
      </c>
      <c r="H229" s="600">
        <v>8</v>
      </c>
      <c r="I229" s="597" t="s">
        <v>78</v>
      </c>
      <c r="J229" s="597" t="s">
        <v>85</v>
      </c>
      <c r="K229" s="597" t="s">
        <v>906</v>
      </c>
      <c r="L229" s="601">
        <v>42400000</v>
      </c>
      <c r="M229" s="602">
        <v>42400000</v>
      </c>
      <c r="N229" s="603" t="s">
        <v>66</v>
      </c>
      <c r="O229" s="603" t="s">
        <v>903</v>
      </c>
      <c r="P229" s="872" t="s">
        <v>52</v>
      </c>
      <c r="Q229" s="871"/>
      <c r="R229" s="591"/>
      <c r="S229" s="592"/>
      <c r="T229" s="592"/>
      <c r="U229" s="592"/>
      <c r="V229" s="592"/>
      <c r="W229" s="592"/>
      <c r="X229" s="590"/>
      <c r="Y229" s="592"/>
      <c r="Z229" s="593"/>
      <c r="AA229" s="592"/>
      <c r="AB229" s="592"/>
      <c r="AC229" s="592"/>
      <c r="AD229" s="592"/>
      <c r="AE229" s="592"/>
      <c r="AF229" s="592"/>
      <c r="AG229" s="592"/>
      <c r="AH229" s="592"/>
      <c r="AI229" s="592"/>
      <c r="AJ229" s="592"/>
      <c r="AK229" s="592"/>
      <c r="AL229" s="594"/>
      <c r="AM229" s="564"/>
      <c r="AN229" s="525"/>
      <c r="AO229" s="525"/>
      <c r="AP229" s="525"/>
      <c r="AQ229" s="525"/>
      <c r="AR229" s="525"/>
      <c r="AS229" s="525"/>
      <c r="AT229" s="525"/>
      <c r="AU229" s="525"/>
      <c r="AV229" s="525"/>
      <c r="AW229" s="525"/>
      <c r="AX229" s="525"/>
      <c r="AY229" s="525"/>
      <c r="AZ229" s="525"/>
      <c r="BA229" s="525"/>
    </row>
    <row r="230" spans="1:53" s="246" customFormat="1" ht="75" x14ac:dyDescent="0.25">
      <c r="A230" s="596">
        <v>198</v>
      </c>
      <c r="B230" s="597" t="s">
        <v>914</v>
      </c>
      <c r="C230" s="597">
        <v>80101706</v>
      </c>
      <c r="D230" s="598" t="s">
        <v>915</v>
      </c>
      <c r="E230" s="597" t="s">
        <v>88</v>
      </c>
      <c r="F230" s="597">
        <v>1</v>
      </c>
      <c r="G230" s="599" t="s">
        <v>99</v>
      </c>
      <c r="H230" s="600">
        <v>8</v>
      </c>
      <c r="I230" s="597" t="s">
        <v>78</v>
      </c>
      <c r="J230" s="597" t="s">
        <v>85</v>
      </c>
      <c r="K230" s="597" t="s">
        <v>906</v>
      </c>
      <c r="L230" s="601">
        <v>38288000</v>
      </c>
      <c r="M230" s="602">
        <v>38288000</v>
      </c>
      <c r="N230" s="603" t="s">
        <v>66</v>
      </c>
      <c r="O230" s="603" t="s">
        <v>903</v>
      </c>
      <c r="P230" s="872" t="s">
        <v>425</v>
      </c>
      <c r="Q230" s="871"/>
      <c r="R230" s="591"/>
      <c r="S230" s="592"/>
      <c r="T230" s="592"/>
      <c r="U230" s="592"/>
      <c r="V230" s="592"/>
      <c r="W230" s="592"/>
      <c r="X230" s="590"/>
      <c r="Y230" s="592"/>
      <c r="Z230" s="593"/>
      <c r="AA230" s="592"/>
      <c r="AB230" s="592"/>
      <c r="AC230" s="592"/>
      <c r="AD230" s="592"/>
      <c r="AE230" s="592"/>
      <c r="AF230" s="592"/>
      <c r="AG230" s="592"/>
      <c r="AH230" s="592"/>
      <c r="AI230" s="592"/>
      <c r="AJ230" s="592"/>
      <c r="AK230" s="592"/>
      <c r="AL230" s="594"/>
      <c r="AM230" s="564"/>
      <c r="AN230" s="525"/>
      <c r="AO230" s="525"/>
      <c r="AP230" s="525"/>
      <c r="AQ230" s="525"/>
      <c r="AR230" s="525"/>
      <c r="AS230" s="525"/>
      <c r="AT230" s="525"/>
      <c r="AU230" s="525"/>
      <c r="AV230" s="525"/>
      <c r="AW230" s="525"/>
      <c r="AX230" s="525"/>
      <c r="AY230" s="525"/>
      <c r="AZ230" s="525"/>
      <c r="BA230" s="525"/>
    </row>
    <row r="231" spans="1:53" s="246" customFormat="1" ht="90" x14ac:dyDescent="0.25">
      <c r="A231" s="596">
        <v>199</v>
      </c>
      <c r="B231" s="597" t="s">
        <v>904</v>
      </c>
      <c r="C231" s="597">
        <v>80101706</v>
      </c>
      <c r="D231" s="598" t="s">
        <v>905</v>
      </c>
      <c r="E231" s="597" t="s">
        <v>88</v>
      </c>
      <c r="F231" s="597">
        <v>1</v>
      </c>
      <c r="G231" s="599" t="s">
        <v>96</v>
      </c>
      <c r="H231" s="600">
        <v>9</v>
      </c>
      <c r="I231" s="597" t="s">
        <v>78</v>
      </c>
      <c r="J231" s="597" t="s">
        <v>85</v>
      </c>
      <c r="K231" s="597" t="s">
        <v>906</v>
      </c>
      <c r="L231" s="601">
        <v>66150000</v>
      </c>
      <c r="M231" s="602">
        <v>66150000</v>
      </c>
      <c r="N231" s="603" t="s">
        <v>66</v>
      </c>
      <c r="O231" s="603" t="s">
        <v>903</v>
      </c>
      <c r="P231" s="872" t="s">
        <v>968</v>
      </c>
      <c r="Q231" s="871"/>
      <c r="R231" s="591"/>
      <c r="S231" s="592"/>
      <c r="T231" s="592"/>
      <c r="U231" s="592"/>
      <c r="V231" s="592"/>
      <c r="W231" s="592"/>
      <c r="X231" s="590"/>
      <c r="Y231" s="592"/>
      <c r="Z231" s="593"/>
      <c r="AA231" s="592"/>
      <c r="AB231" s="592"/>
      <c r="AC231" s="592"/>
      <c r="AD231" s="592"/>
      <c r="AE231" s="592"/>
      <c r="AF231" s="592"/>
      <c r="AG231" s="592"/>
      <c r="AH231" s="592"/>
      <c r="AI231" s="592"/>
      <c r="AJ231" s="592"/>
      <c r="AK231" s="592"/>
      <c r="AL231" s="594"/>
      <c r="AM231" s="564"/>
      <c r="AN231" s="525"/>
      <c r="AO231" s="525"/>
      <c r="AP231" s="525"/>
      <c r="AQ231" s="525"/>
      <c r="AR231" s="525"/>
      <c r="AS231" s="525"/>
      <c r="AT231" s="525"/>
      <c r="AU231" s="525"/>
      <c r="AV231" s="525"/>
      <c r="AW231" s="525"/>
      <c r="AX231" s="525"/>
      <c r="AY231" s="525"/>
      <c r="AZ231" s="525"/>
      <c r="BA231" s="525"/>
    </row>
    <row r="232" spans="1:53" s="246" customFormat="1" ht="60" x14ac:dyDescent="0.25">
      <c r="A232" s="596">
        <v>200</v>
      </c>
      <c r="B232" s="597" t="s">
        <v>393</v>
      </c>
      <c r="C232" s="597">
        <v>80101706</v>
      </c>
      <c r="D232" s="598" t="s">
        <v>927</v>
      </c>
      <c r="E232" s="597" t="s">
        <v>88</v>
      </c>
      <c r="F232" s="597">
        <v>1</v>
      </c>
      <c r="G232" s="599" t="s">
        <v>99</v>
      </c>
      <c r="H232" s="600">
        <v>8</v>
      </c>
      <c r="I232" s="597" t="s">
        <v>78</v>
      </c>
      <c r="J232" s="597" t="s">
        <v>85</v>
      </c>
      <c r="K232" s="597" t="s">
        <v>906</v>
      </c>
      <c r="L232" s="601">
        <v>55200000</v>
      </c>
      <c r="M232" s="602">
        <v>55200000</v>
      </c>
      <c r="N232" s="603" t="s">
        <v>66</v>
      </c>
      <c r="O232" s="603" t="s">
        <v>903</v>
      </c>
      <c r="P232" s="872" t="s">
        <v>969</v>
      </c>
      <c r="Q232" s="871"/>
      <c r="R232" s="591"/>
      <c r="S232" s="592"/>
      <c r="T232" s="592"/>
      <c r="U232" s="592"/>
      <c r="V232" s="592"/>
      <c r="W232" s="592"/>
      <c r="X232" s="590"/>
      <c r="Y232" s="592"/>
      <c r="Z232" s="593"/>
      <c r="AA232" s="592"/>
      <c r="AB232" s="592"/>
      <c r="AC232" s="592"/>
      <c r="AD232" s="592"/>
      <c r="AE232" s="592"/>
      <c r="AF232" s="592"/>
      <c r="AG232" s="592"/>
      <c r="AH232" s="592"/>
      <c r="AI232" s="592"/>
      <c r="AJ232" s="592"/>
      <c r="AK232" s="592"/>
      <c r="AL232" s="594"/>
      <c r="AM232" s="564"/>
      <c r="AN232" s="525"/>
      <c r="AO232" s="525"/>
      <c r="AP232" s="525"/>
      <c r="AQ232" s="525"/>
      <c r="AR232" s="525"/>
      <c r="AS232" s="525"/>
      <c r="AT232" s="525"/>
      <c r="AU232" s="525"/>
      <c r="AV232" s="525"/>
      <c r="AW232" s="525"/>
      <c r="AX232" s="525"/>
      <c r="AY232" s="525"/>
      <c r="AZ232" s="525"/>
      <c r="BA232" s="525"/>
    </row>
    <row r="233" spans="1:53" s="246" customFormat="1" ht="75" x14ac:dyDescent="0.25">
      <c r="A233" s="596">
        <v>201</v>
      </c>
      <c r="B233" s="597" t="s">
        <v>912</v>
      </c>
      <c r="C233" s="597">
        <v>80101706</v>
      </c>
      <c r="D233" s="598" t="s">
        <v>913</v>
      </c>
      <c r="E233" s="597" t="s">
        <v>88</v>
      </c>
      <c r="F233" s="597">
        <v>1</v>
      </c>
      <c r="G233" s="599" t="s">
        <v>99</v>
      </c>
      <c r="H233" s="600">
        <v>8</v>
      </c>
      <c r="I233" s="597" t="s">
        <v>78</v>
      </c>
      <c r="J233" s="597" t="s">
        <v>85</v>
      </c>
      <c r="K233" s="597" t="s">
        <v>906</v>
      </c>
      <c r="L233" s="601">
        <v>31160000</v>
      </c>
      <c r="M233" s="602">
        <v>31160000</v>
      </c>
      <c r="N233" s="603" t="s">
        <v>66</v>
      </c>
      <c r="O233" s="603" t="s">
        <v>903</v>
      </c>
      <c r="P233" s="872" t="s">
        <v>970</v>
      </c>
      <c r="Q233" s="871"/>
      <c r="R233" s="591"/>
      <c r="S233" s="592"/>
      <c r="T233" s="592"/>
      <c r="U233" s="592"/>
      <c r="V233" s="592"/>
      <c r="W233" s="592"/>
      <c r="X233" s="590"/>
      <c r="Y233" s="592"/>
      <c r="Z233" s="593"/>
      <c r="AA233" s="592"/>
      <c r="AB233" s="592"/>
      <c r="AC233" s="592"/>
      <c r="AD233" s="592"/>
      <c r="AE233" s="592"/>
      <c r="AF233" s="592"/>
      <c r="AG233" s="592"/>
      <c r="AH233" s="592"/>
      <c r="AI233" s="592"/>
      <c r="AJ233" s="592"/>
      <c r="AK233" s="592"/>
      <c r="AL233" s="594"/>
      <c r="AM233" s="564"/>
      <c r="AN233" s="525"/>
      <c r="AO233" s="525"/>
      <c r="AP233" s="525"/>
      <c r="AQ233" s="525"/>
      <c r="AR233" s="525"/>
      <c r="AS233" s="525"/>
      <c r="AT233" s="525"/>
      <c r="AU233" s="525"/>
      <c r="AV233" s="525"/>
      <c r="AW233" s="525"/>
      <c r="AX233" s="525"/>
      <c r="AY233" s="525"/>
      <c r="AZ233" s="525"/>
      <c r="BA233" s="525"/>
    </row>
    <row r="234" spans="1:53" s="246" customFormat="1" ht="75" x14ac:dyDescent="0.25">
      <c r="A234" s="596">
        <v>202</v>
      </c>
      <c r="B234" s="597" t="s">
        <v>914</v>
      </c>
      <c r="C234" s="597">
        <v>80101706</v>
      </c>
      <c r="D234" s="598" t="s">
        <v>915</v>
      </c>
      <c r="E234" s="597" t="s">
        <v>88</v>
      </c>
      <c r="F234" s="597">
        <v>1</v>
      </c>
      <c r="G234" s="599" t="s">
        <v>99</v>
      </c>
      <c r="H234" s="600">
        <v>8</v>
      </c>
      <c r="I234" s="597" t="s">
        <v>78</v>
      </c>
      <c r="J234" s="597" t="s">
        <v>85</v>
      </c>
      <c r="K234" s="597" t="s">
        <v>906</v>
      </c>
      <c r="L234" s="601">
        <v>27512000</v>
      </c>
      <c r="M234" s="602">
        <v>27512000</v>
      </c>
      <c r="N234" s="603" t="s">
        <v>66</v>
      </c>
      <c r="O234" s="603" t="s">
        <v>903</v>
      </c>
      <c r="P234" s="872" t="s">
        <v>425</v>
      </c>
      <c r="Q234" s="871"/>
      <c r="R234" s="591"/>
      <c r="S234" s="592"/>
      <c r="T234" s="592"/>
      <c r="U234" s="592"/>
      <c r="V234" s="592"/>
      <c r="W234" s="592"/>
      <c r="X234" s="590"/>
      <c r="Y234" s="592"/>
      <c r="Z234" s="593"/>
      <c r="AA234" s="592"/>
      <c r="AB234" s="592"/>
      <c r="AC234" s="592"/>
      <c r="AD234" s="592"/>
      <c r="AE234" s="592"/>
      <c r="AF234" s="592"/>
      <c r="AG234" s="592"/>
      <c r="AH234" s="592"/>
      <c r="AI234" s="592"/>
      <c r="AJ234" s="592"/>
      <c r="AK234" s="592"/>
      <c r="AL234" s="594"/>
      <c r="AM234" s="564"/>
      <c r="AN234" s="525"/>
      <c r="AO234" s="525"/>
      <c r="AP234" s="525"/>
      <c r="AQ234" s="525"/>
      <c r="AR234" s="525"/>
      <c r="AS234" s="525"/>
      <c r="AT234" s="525"/>
      <c r="AU234" s="525"/>
      <c r="AV234" s="525"/>
      <c r="AW234" s="525"/>
      <c r="AX234" s="525"/>
      <c r="AY234" s="525"/>
      <c r="AZ234" s="525"/>
      <c r="BA234" s="525"/>
    </row>
    <row r="235" spans="1:53" s="246" customFormat="1" ht="60" x14ac:dyDescent="0.25">
      <c r="A235" s="596">
        <v>203</v>
      </c>
      <c r="B235" s="597" t="s">
        <v>916</v>
      </c>
      <c r="C235" s="597">
        <v>80101706</v>
      </c>
      <c r="D235" s="598" t="s">
        <v>917</v>
      </c>
      <c r="E235" s="597" t="s">
        <v>88</v>
      </c>
      <c r="F235" s="597">
        <v>1</v>
      </c>
      <c r="G235" s="599" t="s">
        <v>99</v>
      </c>
      <c r="H235" s="600">
        <v>8</v>
      </c>
      <c r="I235" s="597" t="s">
        <v>78</v>
      </c>
      <c r="J235" s="597" t="s">
        <v>85</v>
      </c>
      <c r="K235" s="597" t="s">
        <v>918</v>
      </c>
      <c r="L235" s="601">
        <v>68000000</v>
      </c>
      <c r="M235" s="602">
        <v>68000000</v>
      </c>
      <c r="N235" s="603" t="s">
        <v>66</v>
      </c>
      <c r="O235" s="603" t="s">
        <v>903</v>
      </c>
      <c r="P235" s="872" t="s">
        <v>969</v>
      </c>
      <c r="Q235" s="871"/>
      <c r="R235" s="591"/>
      <c r="S235" s="592"/>
      <c r="T235" s="592"/>
      <c r="U235" s="592"/>
      <c r="V235" s="592"/>
      <c r="W235" s="592"/>
      <c r="X235" s="590"/>
      <c r="Y235" s="592"/>
      <c r="Z235" s="593"/>
      <c r="AA235" s="592"/>
      <c r="AB235" s="592"/>
      <c r="AC235" s="592"/>
      <c r="AD235" s="592"/>
      <c r="AE235" s="592"/>
      <c r="AF235" s="592"/>
      <c r="AG235" s="592"/>
      <c r="AH235" s="592"/>
      <c r="AI235" s="592"/>
      <c r="AJ235" s="592"/>
      <c r="AK235" s="592"/>
      <c r="AL235" s="594"/>
      <c r="AM235" s="564"/>
      <c r="AN235" s="525"/>
      <c r="AO235" s="525"/>
      <c r="AP235" s="525"/>
      <c r="AQ235" s="525"/>
      <c r="AR235" s="525"/>
      <c r="AS235" s="525"/>
      <c r="AT235" s="525"/>
      <c r="AU235" s="525"/>
      <c r="AV235" s="525"/>
      <c r="AW235" s="525"/>
      <c r="AX235" s="525"/>
      <c r="AY235" s="525"/>
      <c r="AZ235" s="525"/>
      <c r="BA235" s="525"/>
    </row>
    <row r="236" spans="1:53" s="246" customFormat="1" ht="60" x14ac:dyDescent="0.25">
      <c r="A236" s="596">
        <v>204</v>
      </c>
      <c r="B236" s="597" t="s">
        <v>916</v>
      </c>
      <c r="C236" s="597">
        <v>80101706</v>
      </c>
      <c r="D236" s="598" t="s">
        <v>917</v>
      </c>
      <c r="E236" s="597" t="s">
        <v>88</v>
      </c>
      <c r="F236" s="597">
        <v>1</v>
      </c>
      <c r="G236" s="599" t="s">
        <v>96</v>
      </c>
      <c r="H236" s="600">
        <v>9.5</v>
      </c>
      <c r="I236" s="597" t="s">
        <v>78</v>
      </c>
      <c r="J236" s="597" t="s">
        <v>85</v>
      </c>
      <c r="K236" s="597" t="s">
        <v>918</v>
      </c>
      <c r="L236" s="601">
        <v>20900000</v>
      </c>
      <c r="M236" s="602">
        <v>20900000</v>
      </c>
      <c r="N236" s="603" t="s">
        <v>66</v>
      </c>
      <c r="O236" s="603" t="s">
        <v>903</v>
      </c>
      <c r="P236" s="872" t="s">
        <v>969</v>
      </c>
      <c r="Q236" s="871"/>
      <c r="R236" s="591"/>
      <c r="S236" s="592"/>
      <c r="T236" s="592"/>
      <c r="U236" s="592"/>
      <c r="V236" s="592"/>
      <c r="W236" s="592"/>
      <c r="X236" s="590"/>
      <c r="Y236" s="592"/>
      <c r="Z236" s="593"/>
      <c r="AA236" s="592"/>
      <c r="AB236" s="592"/>
      <c r="AC236" s="592"/>
      <c r="AD236" s="592"/>
      <c r="AE236" s="592"/>
      <c r="AF236" s="592"/>
      <c r="AG236" s="592"/>
      <c r="AH236" s="592"/>
      <c r="AI236" s="592"/>
      <c r="AJ236" s="592"/>
      <c r="AK236" s="592"/>
      <c r="AL236" s="594"/>
      <c r="AM236" s="564"/>
      <c r="AN236" s="525"/>
      <c r="AO236" s="525"/>
      <c r="AP236" s="525"/>
      <c r="AQ236" s="525"/>
      <c r="AR236" s="525"/>
      <c r="AS236" s="525"/>
      <c r="AT236" s="525"/>
      <c r="AU236" s="525"/>
      <c r="AV236" s="525"/>
      <c r="AW236" s="525"/>
      <c r="AX236" s="525"/>
      <c r="AY236" s="525"/>
      <c r="AZ236" s="525"/>
      <c r="BA236" s="525"/>
    </row>
    <row r="237" spans="1:53" s="246" customFormat="1" ht="60" x14ac:dyDescent="0.25">
      <c r="A237" s="596">
        <v>205</v>
      </c>
      <c r="B237" s="597" t="s">
        <v>933</v>
      </c>
      <c r="C237" s="597">
        <v>80101706</v>
      </c>
      <c r="D237" s="598" t="s">
        <v>934</v>
      </c>
      <c r="E237" s="597" t="s">
        <v>88</v>
      </c>
      <c r="F237" s="597">
        <v>1</v>
      </c>
      <c r="G237" s="599" t="s">
        <v>99</v>
      </c>
      <c r="H237" s="600">
        <v>8</v>
      </c>
      <c r="I237" s="597" t="s">
        <v>78</v>
      </c>
      <c r="J237" s="597" t="s">
        <v>85</v>
      </c>
      <c r="K237" s="597" t="s">
        <v>918</v>
      </c>
      <c r="L237" s="601">
        <v>40064000</v>
      </c>
      <c r="M237" s="602">
        <v>40064000</v>
      </c>
      <c r="N237" s="603" t="s">
        <v>66</v>
      </c>
      <c r="O237" s="603" t="s">
        <v>903</v>
      </c>
      <c r="P237" s="872" t="s">
        <v>974</v>
      </c>
      <c r="Q237" s="871"/>
      <c r="R237" s="591"/>
      <c r="S237" s="592"/>
      <c r="T237" s="592"/>
      <c r="U237" s="592"/>
      <c r="V237" s="592"/>
      <c r="W237" s="592"/>
      <c r="X237" s="590"/>
      <c r="Y237" s="592"/>
      <c r="Z237" s="593"/>
      <c r="AA237" s="592"/>
      <c r="AB237" s="592"/>
      <c r="AC237" s="592"/>
      <c r="AD237" s="592"/>
      <c r="AE237" s="592"/>
      <c r="AF237" s="592"/>
      <c r="AG237" s="592"/>
      <c r="AH237" s="592"/>
      <c r="AI237" s="592"/>
      <c r="AJ237" s="592"/>
      <c r="AK237" s="592"/>
      <c r="AL237" s="594"/>
      <c r="AM237" s="564"/>
      <c r="AN237" s="525"/>
      <c r="AO237" s="525"/>
      <c r="AP237" s="525"/>
      <c r="AQ237" s="525"/>
      <c r="AR237" s="525"/>
      <c r="AS237" s="525"/>
      <c r="AT237" s="525"/>
      <c r="AU237" s="525"/>
      <c r="AV237" s="525"/>
      <c r="AW237" s="525"/>
      <c r="AX237" s="525"/>
      <c r="AY237" s="525"/>
      <c r="AZ237" s="525"/>
      <c r="BA237" s="525"/>
    </row>
    <row r="238" spans="1:53" s="246" customFormat="1" ht="75" x14ac:dyDescent="0.25">
      <c r="A238" s="596">
        <v>206</v>
      </c>
      <c r="B238" s="597" t="s">
        <v>919</v>
      </c>
      <c r="C238" s="597">
        <v>80101706</v>
      </c>
      <c r="D238" s="598" t="s">
        <v>920</v>
      </c>
      <c r="E238" s="597" t="s">
        <v>88</v>
      </c>
      <c r="F238" s="597">
        <v>1</v>
      </c>
      <c r="G238" s="599" t="s">
        <v>97</v>
      </c>
      <c r="H238" s="600">
        <v>7.5</v>
      </c>
      <c r="I238" s="597" t="s">
        <v>78</v>
      </c>
      <c r="J238" s="597" t="s">
        <v>85</v>
      </c>
      <c r="K238" s="597" t="s">
        <v>906</v>
      </c>
      <c r="L238" s="601">
        <v>27547500</v>
      </c>
      <c r="M238" s="602">
        <v>27547500</v>
      </c>
      <c r="N238" s="603" t="s">
        <v>66</v>
      </c>
      <c r="O238" s="603" t="s">
        <v>903</v>
      </c>
      <c r="P238" s="872" t="s">
        <v>421</v>
      </c>
      <c r="Q238" s="871"/>
      <c r="R238" s="591"/>
      <c r="S238" s="592"/>
      <c r="T238" s="592"/>
      <c r="U238" s="592"/>
      <c r="V238" s="592"/>
      <c r="W238" s="592"/>
      <c r="X238" s="590"/>
      <c r="Y238" s="592"/>
      <c r="Z238" s="593"/>
      <c r="AA238" s="592"/>
      <c r="AB238" s="592"/>
      <c r="AC238" s="592"/>
      <c r="AD238" s="592"/>
      <c r="AE238" s="592"/>
      <c r="AF238" s="592"/>
      <c r="AG238" s="592"/>
      <c r="AH238" s="592"/>
      <c r="AI238" s="592"/>
      <c r="AJ238" s="592"/>
      <c r="AK238" s="592"/>
      <c r="AL238" s="594"/>
      <c r="AM238" s="564"/>
      <c r="AN238" s="525"/>
      <c r="AO238" s="525"/>
      <c r="AP238" s="525"/>
      <c r="AQ238" s="525"/>
      <c r="AR238" s="525"/>
      <c r="AS238" s="525"/>
      <c r="AT238" s="525"/>
      <c r="AU238" s="525"/>
      <c r="AV238" s="525"/>
      <c r="AW238" s="525"/>
      <c r="AX238" s="525"/>
      <c r="AY238" s="525"/>
      <c r="AZ238" s="525"/>
      <c r="BA238" s="525"/>
    </row>
    <row r="239" spans="1:53" s="246" customFormat="1" ht="90" x14ac:dyDescent="0.25">
      <c r="A239" s="596">
        <v>207</v>
      </c>
      <c r="B239" s="597" t="s">
        <v>904</v>
      </c>
      <c r="C239" s="597">
        <v>80101706</v>
      </c>
      <c r="D239" s="598" t="s">
        <v>905</v>
      </c>
      <c r="E239" s="597" t="s">
        <v>88</v>
      </c>
      <c r="F239" s="597">
        <v>1</v>
      </c>
      <c r="G239" s="599" t="s">
        <v>99</v>
      </c>
      <c r="H239" s="600">
        <v>8</v>
      </c>
      <c r="I239" s="597" t="s">
        <v>78</v>
      </c>
      <c r="J239" s="597" t="s">
        <v>85</v>
      </c>
      <c r="K239" s="597" t="s">
        <v>906</v>
      </c>
      <c r="L239" s="601">
        <v>58800000</v>
      </c>
      <c r="M239" s="602">
        <v>58800000</v>
      </c>
      <c r="N239" s="603" t="s">
        <v>66</v>
      </c>
      <c r="O239" s="603" t="s">
        <v>903</v>
      </c>
      <c r="P239" s="872" t="s">
        <v>968</v>
      </c>
      <c r="Q239" s="871"/>
      <c r="R239" s="591"/>
      <c r="S239" s="592"/>
      <c r="T239" s="592"/>
      <c r="U239" s="592"/>
      <c r="V239" s="592"/>
      <c r="W239" s="592"/>
      <c r="X239" s="590"/>
      <c r="Y239" s="592"/>
      <c r="Z239" s="593"/>
      <c r="AA239" s="592"/>
      <c r="AB239" s="592"/>
      <c r="AC239" s="592"/>
      <c r="AD239" s="592"/>
      <c r="AE239" s="592"/>
      <c r="AF239" s="592"/>
      <c r="AG239" s="592"/>
      <c r="AH239" s="592"/>
      <c r="AI239" s="592"/>
      <c r="AJ239" s="592"/>
      <c r="AK239" s="592"/>
      <c r="AL239" s="594"/>
      <c r="AM239" s="564"/>
      <c r="AN239" s="525"/>
      <c r="AO239" s="525"/>
      <c r="AP239" s="525"/>
      <c r="AQ239" s="525"/>
      <c r="AR239" s="525"/>
      <c r="AS239" s="525"/>
      <c r="AT239" s="525"/>
      <c r="AU239" s="525"/>
      <c r="AV239" s="525"/>
      <c r="AW239" s="525"/>
      <c r="AX239" s="525"/>
      <c r="AY239" s="525"/>
      <c r="AZ239" s="525"/>
      <c r="BA239" s="525"/>
    </row>
    <row r="240" spans="1:53" s="246" customFormat="1" ht="60" x14ac:dyDescent="0.25">
      <c r="A240" s="596">
        <v>208</v>
      </c>
      <c r="B240" s="597" t="s">
        <v>933</v>
      </c>
      <c r="C240" s="597">
        <v>80101706</v>
      </c>
      <c r="D240" s="598" t="s">
        <v>934</v>
      </c>
      <c r="E240" s="597" t="s">
        <v>88</v>
      </c>
      <c r="F240" s="597">
        <v>1</v>
      </c>
      <c r="G240" s="599" t="s">
        <v>97</v>
      </c>
      <c r="H240" s="600">
        <v>8</v>
      </c>
      <c r="I240" s="597" t="s">
        <v>78</v>
      </c>
      <c r="J240" s="597" t="s">
        <v>85</v>
      </c>
      <c r="K240" s="597" t="s">
        <v>918</v>
      </c>
      <c r="L240" s="601">
        <v>57328000</v>
      </c>
      <c r="M240" s="602">
        <v>57328000</v>
      </c>
      <c r="N240" s="603" t="s">
        <v>66</v>
      </c>
      <c r="O240" s="603" t="s">
        <v>903</v>
      </c>
      <c r="P240" s="872" t="s">
        <v>974</v>
      </c>
      <c r="Q240" s="871"/>
      <c r="R240" s="591"/>
      <c r="S240" s="592"/>
      <c r="T240" s="592"/>
      <c r="U240" s="592"/>
      <c r="V240" s="592"/>
      <c r="W240" s="592"/>
      <c r="X240" s="590"/>
      <c r="Y240" s="592"/>
      <c r="Z240" s="593"/>
      <c r="AA240" s="592"/>
      <c r="AB240" s="592"/>
      <c r="AC240" s="592"/>
      <c r="AD240" s="592"/>
      <c r="AE240" s="592"/>
      <c r="AF240" s="592"/>
      <c r="AG240" s="592"/>
      <c r="AH240" s="592"/>
      <c r="AI240" s="592"/>
      <c r="AJ240" s="592"/>
      <c r="AK240" s="592"/>
      <c r="AL240" s="594"/>
      <c r="AM240" s="564"/>
      <c r="AN240" s="525"/>
      <c r="AO240" s="525"/>
      <c r="AP240" s="525"/>
      <c r="AQ240" s="525"/>
      <c r="AR240" s="525"/>
      <c r="AS240" s="525"/>
      <c r="AT240" s="525"/>
      <c r="AU240" s="525"/>
      <c r="AV240" s="525"/>
      <c r="AW240" s="525"/>
      <c r="AX240" s="525"/>
      <c r="AY240" s="525"/>
      <c r="AZ240" s="525"/>
      <c r="BA240" s="525"/>
    </row>
    <row r="241" spans="1:53" s="246" customFormat="1" ht="72" x14ac:dyDescent="0.25">
      <c r="A241" s="596">
        <v>209</v>
      </c>
      <c r="B241" s="597" t="s">
        <v>935</v>
      </c>
      <c r="C241" s="597">
        <v>80101706</v>
      </c>
      <c r="D241" s="598" t="s">
        <v>936</v>
      </c>
      <c r="E241" s="597" t="s">
        <v>88</v>
      </c>
      <c r="F241" s="597">
        <v>1</v>
      </c>
      <c r="G241" s="599" t="s">
        <v>97</v>
      </c>
      <c r="H241" s="600">
        <v>8</v>
      </c>
      <c r="I241" s="597" t="s">
        <v>78</v>
      </c>
      <c r="J241" s="597" t="s">
        <v>85</v>
      </c>
      <c r="K241" s="597" t="s">
        <v>918</v>
      </c>
      <c r="L241" s="601">
        <v>22400000</v>
      </c>
      <c r="M241" s="602">
        <v>22400000</v>
      </c>
      <c r="N241" s="603" t="s">
        <v>66</v>
      </c>
      <c r="O241" s="603" t="s">
        <v>903</v>
      </c>
      <c r="P241" s="872" t="s">
        <v>966</v>
      </c>
      <c r="Q241" s="871"/>
      <c r="R241" s="591"/>
      <c r="S241" s="592"/>
      <c r="T241" s="592"/>
      <c r="U241" s="592"/>
      <c r="V241" s="592"/>
      <c r="W241" s="592"/>
      <c r="X241" s="590"/>
      <c r="Y241" s="592"/>
      <c r="Z241" s="593"/>
      <c r="AA241" s="592"/>
      <c r="AB241" s="592"/>
      <c r="AC241" s="592"/>
      <c r="AD241" s="592"/>
      <c r="AE241" s="592"/>
      <c r="AF241" s="592"/>
      <c r="AG241" s="592"/>
      <c r="AH241" s="592"/>
      <c r="AI241" s="592"/>
      <c r="AJ241" s="592"/>
      <c r="AK241" s="592"/>
      <c r="AL241" s="594"/>
      <c r="AM241" s="564"/>
      <c r="AN241" s="525"/>
      <c r="AO241" s="525"/>
      <c r="AP241" s="525"/>
      <c r="AQ241" s="525"/>
      <c r="AR241" s="525"/>
      <c r="AS241" s="525"/>
      <c r="AT241" s="525"/>
      <c r="AU241" s="525"/>
      <c r="AV241" s="525"/>
      <c r="AW241" s="525"/>
      <c r="AX241" s="525"/>
      <c r="AY241" s="525"/>
      <c r="AZ241" s="525"/>
      <c r="BA241" s="525"/>
    </row>
    <row r="242" spans="1:53" s="246" customFormat="1" ht="60" x14ac:dyDescent="0.25">
      <c r="A242" s="596">
        <v>210</v>
      </c>
      <c r="B242" s="597" t="s">
        <v>269</v>
      </c>
      <c r="C242" s="597">
        <v>80101706</v>
      </c>
      <c r="D242" s="598" t="s">
        <v>907</v>
      </c>
      <c r="E242" s="597" t="s">
        <v>88</v>
      </c>
      <c r="F242" s="597">
        <v>1</v>
      </c>
      <c r="G242" s="599" t="s">
        <v>99</v>
      </c>
      <c r="H242" s="600">
        <v>8</v>
      </c>
      <c r="I242" s="597" t="s">
        <v>78</v>
      </c>
      <c r="J242" s="597" t="s">
        <v>85</v>
      </c>
      <c r="K242" s="597" t="s">
        <v>906</v>
      </c>
      <c r="L242" s="601">
        <v>50400000</v>
      </c>
      <c r="M242" s="602">
        <v>50400000</v>
      </c>
      <c r="N242" s="603" t="s">
        <v>66</v>
      </c>
      <c r="O242" s="603" t="s">
        <v>903</v>
      </c>
      <c r="P242" s="872" t="s">
        <v>967</v>
      </c>
      <c r="Q242" s="871"/>
      <c r="R242" s="591"/>
      <c r="S242" s="592"/>
      <c r="T242" s="592"/>
      <c r="U242" s="592"/>
      <c r="V242" s="592"/>
      <c r="W242" s="592"/>
      <c r="X242" s="590"/>
      <c r="Y242" s="592"/>
      <c r="Z242" s="593"/>
      <c r="AA242" s="592"/>
      <c r="AB242" s="592"/>
      <c r="AC242" s="592"/>
      <c r="AD242" s="592"/>
      <c r="AE242" s="592"/>
      <c r="AF242" s="592"/>
      <c r="AG242" s="592"/>
      <c r="AH242" s="592"/>
      <c r="AI242" s="592"/>
      <c r="AJ242" s="592"/>
      <c r="AK242" s="592"/>
      <c r="AL242" s="594"/>
      <c r="AM242" s="564"/>
      <c r="AN242" s="525"/>
      <c r="AO242" s="525"/>
      <c r="AP242" s="525"/>
      <c r="AQ242" s="525"/>
      <c r="AR242" s="525"/>
      <c r="AS242" s="525"/>
      <c r="AT242" s="525"/>
      <c r="AU242" s="525"/>
      <c r="AV242" s="525"/>
      <c r="AW242" s="525"/>
      <c r="AX242" s="525"/>
      <c r="AY242" s="525"/>
      <c r="AZ242" s="525"/>
      <c r="BA242" s="525"/>
    </row>
    <row r="243" spans="1:53" s="246" customFormat="1" ht="75" x14ac:dyDescent="0.25">
      <c r="A243" s="596">
        <v>211</v>
      </c>
      <c r="B243" s="597" t="s">
        <v>919</v>
      </c>
      <c r="C243" s="597">
        <v>80101706</v>
      </c>
      <c r="D243" s="598" t="s">
        <v>920</v>
      </c>
      <c r="E243" s="597" t="s">
        <v>88</v>
      </c>
      <c r="F243" s="597">
        <v>1</v>
      </c>
      <c r="G243" s="599" t="s">
        <v>96</v>
      </c>
      <c r="H243" s="600">
        <v>8</v>
      </c>
      <c r="I243" s="597" t="s">
        <v>78</v>
      </c>
      <c r="J243" s="597" t="s">
        <v>85</v>
      </c>
      <c r="K243" s="597" t="s">
        <v>906</v>
      </c>
      <c r="L243" s="601">
        <v>50400000</v>
      </c>
      <c r="M243" s="602">
        <v>50400000</v>
      </c>
      <c r="N243" s="603" t="s">
        <v>66</v>
      </c>
      <c r="O243" s="603" t="s">
        <v>903</v>
      </c>
      <c r="P243" s="872" t="s">
        <v>421</v>
      </c>
      <c r="Q243" s="871"/>
      <c r="R243" s="591"/>
      <c r="S243" s="592"/>
      <c r="T243" s="592"/>
      <c r="U243" s="592"/>
      <c r="V243" s="592"/>
      <c r="W243" s="592"/>
      <c r="X243" s="590"/>
      <c r="Y243" s="592"/>
      <c r="Z243" s="593"/>
      <c r="AA243" s="592"/>
      <c r="AB243" s="592"/>
      <c r="AC243" s="592"/>
      <c r="AD243" s="592"/>
      <c r="AE243" s="592"/>
      <c r="AF243" s="592"/>
      <c r="AG243" s="592"/>
      <c r="AH243" s="592"/>
      <c r="AI243" s="592"/>
      <c r="AJ243" s="592"/>
      <c r="AK243" s="592"/>
      <c r="AL243" s="594"/>
      <c r="AM243" s="564"/>
      <c r="AN243" s="525"/>
      <c r="AO243" s="525"/>
      <c r="AP243" s="525"/>
      <c r="AQ243" s="525"/>
      <c r="AR243" s="525"/>
      <c r="AS243" s="525"/>
      <c r="AT243" s="525"/>
      <c r="AU243" s="525"/>
      <c r="AV243" s="525"/>
      <c r="AW243" s="525"/>
      <c r="AX243" s="525"/>
      <c r="AY243" s="525"/>
      <c r="AZ243" s="525"/>
      <c r="BA243" s="525"/>
    </row>
    <row r="244" spans="1:53" s="246" customFormat="1" ht="75" x14ac:dyDescent="0.25">
      <c r="A244" s="596">
        <v>212</v>
      </c>
      <c r="B244" s="597" t="s">
        <v>919</v>
      </c>
      <c r="C244" s="597">
        <v>80101706</v>
      </c>
      <c r="D244" s="598" t="s">
        <v>920</v>
      </c>
      <c r="E244" s="597" t="s">
        <v>88</v>
      </c>
      <c r="F244" s="597">
        <v>1</v>
      </c>
      <c r="G244" s="599" t="s">
        <v>96</v>
      </c>
      <c r="H244" s="600">
        <v>9</v>
      </c>
      <c r="I244" s="597" t="s">
        <v>78</v>
      </c>
      <c r="J244" s="597" t="s">
        <v>85</v>
      </c>
      <c r="K244" s="597" t="s">
        <v>906</v>
      </c>
      <c r="L244" s="601">
        <v>49500000</v>
      </c>
      <c r="M244" s="602">
        <v>49500000</v>
      </c>
      <c r="N244" s="603" t="s">
        <v>66</v>
      </c>
      <c r="O244" s="603" t="s">
        <v>903</v>
      </c>
      <c r="P244" s="872" t="s">
        <v>421</v>
      </c>
      <c r="Q244" s="871"/>
      <c r="R244" s="591"/>
      <c r="S244" s="592"/>
      <c r="T244" s="592"/>
      <c r="U244" s="592"/>
      <c r="V244" s="592"/>
      <c r="W244" s="592"/>
      <c r="X244" s="590"/>
      <c r="Y244" s="592"/>
      <c r="Z244" s="593"/>
      <c r="AA244" s="592"/>
      <c r="AB244" s="592"/>
      <c r="AC244" s="592"/>
      <c r="AD244" s="592"/>
      <c r="AE244" s="592"/>
      <c r="AF244" s="592"/>
      <c r="AG244" s="592"/>
      <c r="AH244" s="592"/>
      <c r="AI244" s="592"/>
      <c r="AJ244" s="592"/>
      <c r="AK244" s="592"/>
      <c r="AL244" s="594"/>
      <c r="AM244" s="564"/>
      <c r="AN244" s="525"/>
      <c r="AO244" s="525"/>
      <c r="AP244" s="525"/>
      <c r="AQ244" s="525"/>
      <c r="AR244" s="525"/>
      <c r="AS244" s="525"/>
      <c r="AT244" s="525"/>
      <c r="AU244" s="525"/>
      <c r="AV244" s="525"/>
      <c r="AW244" s="525"/>
      <c r="AX244" s="525"/>
      <c r="AY244" s="525"/>
      <c r="AZ244" s="525"/>
      <c r="BA244" s="525"/>
    </row>
    <row r="245" spans="1:53" s="246" customFormat="1" ht="75" x14ac:dyDescent="0.25">
      <c r="A245" s="596">
        <v>213</v>
      </c>
      <c r="B245" s="597" t="s">
        <v>919</v>
      </c>
      <c r="C245" s="597">
        <v>80101706</v>
      </c>
      <c r="D245" s="598" t="s">
        <v>920</v>
      </c>
      <c r="E245" s="597" t="s">
        <v>88</v>
      </c>
      <c r="F245" s="597">
        <v>1</v>
      </c>
      <c r="G245" s="599" t="s">
        <v>96</v>
      </c>
      <c r="H245" s="600">
        <v>9</v>
      </c>
      <c r="I245" s="597" t="s">
        <v>78</v>
      </c>
      <c r="J245" s="597" t="s">
        <v>85</v>
      </c>
      <c r="K245" s="597" t="s">
        <v>906</v>
      </c>
      <c r="L245" s="601">
        <v>49500000</v>
      </c>
      <c r="M245" s="602">
        <v>49500000</v>
      </c>
      <c r="N245" s="603" t="s">
        <v>66</v>
      </c>
      <c r="O245" s="603" t="s">
        <v>903</v>
      </c>
      <c r="P245" s="872" t="s">
        <v>421</v>
      </c>
      <c r="Q245" s="871"/>
      <c r="R245" s="591"/>
      <c r="S245" s="592"/>
      <c r="T245" s="592"/>
      <c r="U245" s="592"/>
      <c r="V245" s="592"/>
      <c r="W245" s="592"/>
      <c r="X245" s="590"/>
      <c r="Y245" s="592"/>
      <c r="Z245" s="593"/>
      <c r="AA245" s="592"/>
      <c r="AB245" s="592"/>
      <c r="AC245" s="592"/>
      <c r="AD245" s="592"/>
      <c r="AE245" s="592"/>
      <c r="AF245" s="592"/>
      <c r="AG245" s="592"/>
      <c r="AH245" s="592"/>
      <c r="AI245" s="592"/>
      <c r="AJ245" s="592"/>
      <c r="AK245" s="592"/>
      <c r="AL245" s="594"/>
      <c r="AM245" s="564"/>
      <c r="AN245" s="525"/>
      <c r="AO245" s="525"/>
      <c r="AP245" s="525"/>
      <c r="AQ245" s="525"/>
      <c r="AR245" s="525"/>
      <c r="AS245" s="525"/>
      <c r="AT245" s="525"/>
      <c r="AU245" s="525"/>
      <c r="AV245" s="525"/>
      <c r="AW245" s="525"/>
      <c r="AX245" s="525"/>
      <c r="AY245" s="525"/>
      <c r="AZ245" s="525"/>
      <c r="BA245" s="525"/>
    </row>
    <row r="246" spans="1:53" s="246" customFormat="1" ht="75" x14ac:dyDescent="0.25">
      <c r="A246" s="596">
        <v>214</v>
      </c>
      <c r="B246" s="597" t="s">
        <v>919</v>
      </c>
      <c r="C246" s="597">
        <v>80101706</v>
      </c>
      <c r="D246" s="598" t="s">
        <v>920</v>
      </c>
      <c r="E246" s="597" t="s">
        <v>88</v>
      </c>
      <c r="F246" s="597">
        <v>1</v>
      </c>
      <c r="G246" s="599" t="s">
        <v>96</v>
      </c>
      <c r="H246" s="600">
        <v>9</v>
      </c>
      <c r="I246" s="597" t="s">
        <v>78</v>
      </c>
      <c r="J246" s="597" t="s">
        <v>85</v>
      </c>
      <c r="K246" s="597" t="s">
        <v>906</v>
      </c>
      <c r="L246" s="601">
        <v>49500000</v>
      </c>
      <c r="M246" s="602">
        <v>49500000</v>
      </c>
      <c r="N246" s="603" t="s">
        <v>66</v>
      </c>
      <c r="O246" s="603" t="s">
        <v>903</v>
      </c>
      <c r="P246" s="872" t="s">
        <v>421</v>
      </c>
      <c r="Q246" s="871"/>
      <c r="R246" s="591"/>
      <c r="S246" s="592"/>
      <c r="T246" s="592"/>
      <c r="U246" s="592"/>
      <c r="V246" s="592"/>
      <c r="W246" s="592"/>
      <c r="X246" s="590"/>
      <c r="Y246" s="592"/>
      <c r="Z246" s="593"/>
      <c r="AA246" s="592"/>
      <c r="AB246" s="592"/>
      <c r="AC246" s="592"/>
      <c r="AD246" s="592"/>
      <c r="AE246" s="592"/>
      <c r="AF246" s="592"/>
      <c r="AG246" s="592"/>
      <c r="AH246" s="592"/>
      <c r="AI246" s="592"/>
      <c r="AJ246" s="592"/>
      <c r="AK246" s="592"/>
      <c r="AL246" s="594"/>
      <c r="AM246" s="564"/>
      <c r="AN246" s="525"/>
      <c r="AO246" s="525"/>
      <c r="AP246" s="525"/>
      <c r="AQ246" s="525"/>
      <c r="AR246" s="525"/>
      <c r="AS246" s="525"/>
      <c r="AT246" s="525"/>
      <c r="AU246" s="525"/>
      <c r="AV246" s="525"/>
      <c r="AW246" s="525"/>
      <c r="AX246" s="525"/>
      <c r="AY246" s="525"/>
      <c r="AZ246" s="525"/>
      <c r="BA246" s="525"/>
    </row>
    <row r="247" spans="1:53" s="246" customFormat="1" ht="75" x14ac:dyDescent="0.25">
      <c r="A247" s="596">
        <v>215</v>
      </c>
      <c r="B247" s="597" t="s">
        <v>919</v>
      </c>
      <c r="C247" s="597">
        <v>80101706</v>
      </c>
      <c r="D247" s="598" t="s">
        <v>920</v>
      </c>
      <c r="E247" s="597" t="s">
        <v>88</v>
      </c>
      <c r="F247" s="597">
        <v>1</v>
      </c>
      <c r="G247" s="599" t="s">
        <v>99</v>
      </c>
      <c r="H247" s="600">
        <v>3</v>
      </c>
      <c r="I247" s="597" t="s">
        <v>78</v>
      </c>
      <c r="J247" s="597" t="s">
        <v>85</v>
      </c>
      <c r="K247" s="597" t="s">
        <v>906</v>
      </c>
      <c r="L247" s="601">
        <v>15000000</v>
      </c>
      <c r="M247" s="602">
        <v>15000000</v>
      </c>
      <c r="N247" s="603" t="s">
        <v>66</v>
      </c>
      <c r="O247" s="603" t="s">
        <v>903</v>
      </c>
      <c r="P247" s="872" t="s">
        <v>421</v>
      </c>
      <c r="Q247" s="871"/>
      <c r="R247" s="591"/>
      <c r="S247" s="592"/>
      <c r="T247" s="592"/>
      <c r="U247" s="592"/>
      <c r="V247" s="592"/>
      <c r="W247" s="592"/>
      <c r="X247" s="590"/>
      <c r="Y247" s="592"/>
      <c r="Z247" s="593"/>
      <c r="AA247" s="592"/>
      <c r="AB247" s="592"/>
      <c r="AC247" s="592"/>
      <c r="AD247" s="592"/>
      <c r="AE247" s="592"/>
      <c r="AF247" s="592"/>
      <c r="AG247" s="592"/>
      <c r="AH247" s="592"/>
      <c r="AI247" s="592"/>
      <c r="AJ247" s="592"/>
      <c r="AK247" s="592"/>
      <c r="AL247" s="594"/>
      <c r="AM247" s="564"/>
      <c r="AN247" s="525"/>
      <c r="AO247" s="525"/>
      <c r="AP247" s="525"/>
      <c r="AQ247" s="525"/>
      <c r="AR247" s="525"/>
      <c r="AS247" s="525"/>
      <c r="AT247" s="525"/>
      <c r="AU247" s="525"/>
      <c r="AV247" s="525"/>
      <c r="AW247" s="525"/>
      <c r="AX247" s="525"/>
      <c r="AY247" s="525"/>
      <c r="AZ247" s="525"/>
      <c r="BA247" s="525"/>
    </row>
    <row r="248" spans="1:53" s="246" customFormat="1" ht="75" x14ac:dyDescent="0.25">
      <c r="A248" s="596">
        <v>216</v>
      </c>
      <c r="B248" s="597" t="s">
        <v>919</v>
      </c>
      <c r="C248" s="597">
        <v>80101706</v>
      </c>
      <c r="D248" s="598" t="s">
        <v>920</v>
      </c>
      <c r="E248" s="597" t="s">
        <v>88</v>
      </c>
      <c r="F248" s="597">
        <v>1</v>
      </c>
      <c r="G248" s="599" t="s">
        <v>96</v>
      </c>
      <c r="H248" s="600">
        <v>6</v>
      </c>
      <c r="I248" s="597" t="s">
        <v>78</v>
      </c>
      <c r="J248" s="597" t="s">
        <v>85</v>
      </c>
      <c r="K248" s="597" t="s">
        <v>906</v>
      </c>
      <c r="L248" s="601">
        <v>30000000</v>
      </c>
      <c r="M248" s="602">
        <v>30000000</v>
      </c>
      <c r="N248" s="603" t="s">
        <v>66</v>
      </c>
      <c r="O248" s="603" t="s">
        <v>903</v>
      </c>
      <c r="P248" s="872" t="s">
        <v>421</v>
      </c>
      <c r="Q248" s="871"/>
      <c r="R248" s="591"/>
      <c r="S248" s="592"/>
      <c r="T248" s="592"/>
      <c r="U248" s="592"/>
      <c r="V248" s="592"/>
      <c r="W248" s="592"/>
      <c r="X248" s="590"/>
      <c r="Y248" s="592"/>
      <c r="Z248" s="593"/>
      <c r="AA248" s="592"/>
      <c r="AB248" s="592"/>
      <c r="AC248" s="592"/>
      <c r="AD248" s="592"/>
      <c r="AE248" s="592"/>
      <c r="AF248" s="592"/>
      <c r="AG248" s="592"/>
      <c r="AH248" s="592"/>
      <c r="AI248" s="592"/>
      <c r="AJ248" s="592"/>
      <c r="AK248" s="592"/>
      <c r="AL248" s="594"/>
      <c r="AM248" s="564"/>
      <c r="AN248" s="525"/>
      <c r="AO248" s="525"/>
      <c r="AP248" s="525"/>
      <c r="AQ248" s="525"/>
      <c r="AR248" s="525"/>
      <c r="AS248" s="525"/>
      <c r="AT248" s="525"/>
      <c r="AU248" s="525"/>
      <c r="AV248" s="525"/>
      <c r="AW248" s="525"/>
      <c r="AX248" s="525"/>
      <c r="AY248" s="525"/>
      <c r="AZ248" s="525"/>
      <c r="BA248" s="525"/>
    </row>
    <row r="249" spans="1:53" s="246" customFormat="1" ht="75" x14ac:dyDescent="0.25">
      <c r="A249" s="596">
        <v>217</v>
      </c>
      <c r="B249" s="597" t="s">
        <v>919</v>
      </c>
      <c r="C249" s="597">
        <v>80101706</v>
      </c>
      <c r="D249" s="598" t="s">
        <v>920</v>
      </c>
      <c r="E249" s="597" t="s">
        <v>88</v>
      </c>
      <c r="F249" s="597">
        <v>1</v>
      </c>
      <c r="G249" s="599" t="s">
        <v>96</v>
      </c>
      <c r="H249" s="600">
        <v>6</v>
      </c>
      <c r="I249" s="597" t="s">
        <v>78</v>
      </c>
      <c r="J249" s="597" t="s">
        <v>85</v>
      </c>
      <c r="K249" s="597" t="s">
        <v>906</v>
      </c>
      <c r="L249" s="601">
        <v>48000000</v>
      </c>
      <c r="M249" s="602">
        <v>48000000</v>
      </c>
      <c r="N249" s="603" t="s">
        <v>66</v>
      </c>
      <c r="O249" s="603" t="s">
        <v>903</v>
      </c>
      <c r="P249" s="872" t="s">
        <v>421</v>
      </c>
      <c r="Q249" s="871"/>
      <c r="R249" s="591"/>
      <c r="S249" s="592"/>
      <c r="T249" s="592"/>
      <c r="U249" s="592"/>
      <c r="V249" s="592"/>
      <c r="W249" s="592"/>
      <c r="X249" s="590"/>
      <c r="Y249" s="592"/>
      <c r="Z249" s="593"/>
      <c r="AA249" s="592"/>
      <c r="AB249" s="592"/>
      <c r="AC249" s="592"/>
      <c r="AD249" s="592"/>
      <c r="AE249" s="592"/>
      <c r="AF249" s="592"/>
      <c r="AG249" s="592"/>
      <c r="AH249" s="592"/>
      <c r="AI249" s="592"/>
      <c r="AJ249" s="592"/>
      <c r="AK249" s="592"/>
      <c r="AL249" s="594"/>
      <c r="AM249" s="564"/>
      <c r="AN249" s="525"/>
      <c r="AO249" s="525"/>
      <c r="AP249" s="525"/>
      <c r="AQ249" s="525"/>
      <c r="AR249" s="525"/>
      <c r="AS249" s="525"/>
      <c r="AT249" s="525"/>
      <c r="AU249" s="525"/>
      <c r="AV249" s="525"/>
      <c r="AW249" s="525"/>
      <c r="AX249" s="525"/>
      <c r="AY249" s="525"/>
      <c r="AZ249" s="525"/>
      <c r="BA249" s="525"/>
    </row>
    <row r="250" spans="1:53" s="246" customFormat="1" ht="90" x14ac:dyDescent="0.25">
      <c r="A250" s="596">
        <v>218</v>
      </c>
      <c r="B250" s="597" t="s">
        <v>904</v>
      </c>
      <c r="C250" s="597">
        <v>80101706</v>
      </c>
      <c r="D250" s="598" t="s">
        <v>905</v>
      </c>
      <c r="E250" s="597" t="s">
        <v>88</v>
      </c>
      <c r="F250" s="597">
        <v>1</v>
      </c>
      <c r="G250" s="599" t="s">
        <v>96</v>
      </c>
      <c r="H250" s="600">
        <v>9</v>
      </c>
      <c r="I250" s="597" t="s">
        <v>78</v>
      </c>
      <c r="J250" s="597" t="s">
        <v>85</v>
      </c>
      <c r="K250" s="597" t="s">
        <v>906</v>
      </c>
      <c r="L250" s="601">
        <v>66150000</v>
      </c>
      <c r="M250" s="602">
        <v>66150000</v>
      </c>
      <c r="N250" s="603" t="s">
        <v>66</v>
      </c>
      <c r="O250" s="603" t="s">
        <v>903</v>
      </c>
      <c r="P250" s="872" t="s">
        <v>968</v>
      </c>
      <c r="Q250" s="871"/>
      <c r="R250" s="591"/>
      <c r="S250" s="592"/>
      <c r="T250" s="592"/>
      <c r="U250" s="592"/>
      <c r="V250" s="592"/>
      <c r="W250" s="592"/>
      <c r="X250" s="590"/>
      <c r="Y250" s="592"/>
      <c r="Z250" s="593"/>
      <c r="AA250" s="592"/>
      <c r="AB250" s="592"/>
      <c r="AC250" s="592"/>
      <c r="AD250" s="592"/>
      <c r="AE250" s="592"/>
      <c r="AF250" s="592"/>
      <c r="AG250" s="592"/>
      <c r="AH250" s="592"/>
      <c r="AI250" s="592"/>
      <c r="AJ250" s="592"/>
      <c r="AK250" s="592"/>
      <c r="AL250" s="594"/>
      <c r="AM250" s="564"/>
      <c r="AN250" s="525"/>
      <c r="AO250" s="525"/>
      <c r="AP250" s="525"/>
      <c r="AQ250" s="525"/>
      <c r="AR250" s="525"/>
      <c r="AS250" s="525"/>
      <c r="AT250" s="525"/>
      <c r="AU250" s="525"/>
      <c r="AV250" s="525"/>
      <c r="AW250" s="525"/>
      <c r="AX250" s="525"/>
      <c r="AY250" s="525"/>
      <c r="AZ250" s="525"/>
      <c r="BA250" s="525"/>
    </row>
    <row r="251" spans="1:53" s="246" customFormat="1" ht="90" x14ac:dyDescent="0.25">
      <c r="A251" s="596">
        <v>219</v>
      </c>
      <c r="B251" s="597" t="s">
        <v>904</v>
      </c>
      <c r="C251" s="597">
        <v>80101706</v>
      </c>
      <c r="D251" s="598" t="s">
        <v>905</v>
      </c>
      <c r="E251" s="597" t="s">
        <v>88</v>
      </c>
      <c r="F251" s="597">
        <v>1</v>
      </c>
      <c r="G251" s="599" t="s">
        <v>96</v>
      </c>
      <c r="H251" s="600">
        <v>9</v>
      </c>
      <c r="I251" s="597" t="s">
        <v>78</v>
      </c>
      <c r="J251" s="597" t="s">
        <v>85</v>
      </c>
      <c r="K251" s="597" t="s">
        <v>906</v>
      </c>
      <c r="L251" s="601">
        <v>66150000</v>
      </c>
      <c r="M251" s="602">
        <v>66150000</v>
      </c>
      <c r="N251" s="603" t="s">
        <v>66</v>
      </c>
      <c r="O251" s="603" t="s">
        <v>903</v>
      </c>
      <c r="P251" s="872" t="s">
        <v>968</v>
      </c>
      <c r="Q251" s="871"/>
      <c r="R251" s="591"/>
      <c r="S251" s="592"/>
      <c r="T251" s="592"/>
      <c r="U251" s="592"/>
      <c r="V251" s="592"/>
      <c r="W251" s="592"/>
      <c r="X251" s="590"/>
      <c r="Y251" s="592"/>
      <c r="Z251" s="593"/>
      <c r="AA251" s="592"/>
      <c r="AB251" s="592"/>
      <c r="AC251" s="592"/>
      <c r="AD251" s="592"/>
      <c r="AE251" s="592"/>
      <c r="AF251" s="592"/>
      <c r="AG251" s="592"/>
      <c r="AH251" s="592"/>
      <c r="AI251" s="592"/>
      <c r="AJ251" s="592"/>
      <c r="AK251" s="592"/>
      <c r="AL251" s="594"/>
      <c r="AM251" s="564"/>
      <c r="AN251" s="525"/>
      <c r="AO251" s="525"/>
      <c r="AP251" s="525"/>
      <c r="AQ251" s="525"/>
      <c r="AR251" s="525"/>
      <c r="AS251" s="525"/>
      <c r="AT251" s="525"/>
      <c r="AU251" s="525"/>
      <c r="AV251" s="525"/>
      <c r="AW251" s="525"/>
      <c r="AX251" s="525"/>
      <c r="AY251" s="525"/>
      <c r="AZ251" s="525"/>
      <c r="BA251" s="525"/>
    </row>
    <row r="252" spans="1:53" s="246" customFormat="1" ht="90" x14ac:dyDescent="0.25">
      <c r="A252" s="596">
        <v>220</v>
      </c>
      <c r="B252" s="597" t="s">
        <v>904</v>
      </c>
      <c r="C252" s="597">
        <v>80101706</v>
      </c>
      <c r="D252" s="598" t="s">
        <v>905</v>
      </c>
      <c r="E252" s="597" t="s">
        <v>88</v>
      </c>
      <c r="F252" s="597">
        <v>1</v>
      </c>
      <c r="G252" s="599" t="s">
        <v>96</v>
      </c>
      <c r="H252" s="600">
        <v>9</v>
      </c>
      <c r="I252" s="597" t="s">
        <v>78</v>
      </c>
      <c r="J252" s="597" t="s">
        <v>85</v>
      </c>
      <c r="K252" s="597" t="s">
        <v>906</v>
      </c>
      <c r="L252" s="601">
        <v>66150000</v>
      </c>
      <c r="M252" s="602">
        <v>66150000</v>
      </c>
      <c r="N252" s="603" t="s">
        <v>66</v>
      </c>
      <c r="O252" s="603" t="s">
        <v>903</v>
      </c>
      <c r="P252" s="872" t="s">
        <v>968</v>
      </c>
      <c r="Q252" s="871"/>
      <c r="R252" s="591"/>
      <c r="S252" s="592"/>
      <c r="T252" s="592"/>
      <c r="U252" s="592"/>
      <c r="V252" s="592"/>
      <c r="W252" s="592"/>
      <c r="X252" s="590"/>
      <c r="Y252" s="592"/>
      <c r="Z252" s="593"/>
      <c r="AA252" s="592"/>
      <c r="AB252" s="592"/>
      <c r="AC252" s="592"/>
      <c r="AD252" s="592"/>
      <c r="AE252" s="592"/>
      <c r="AF252" s="592"/>
      <c r="AG252" s="592"/>
      <c r="AH252" s="592"/>
      <c r="AI252" s="592"/>
      <c r="AJ252" s="592"/>
      <c r="AK252" s="592"/>
      <c r="AL252" s="594"/>
      <c r="AM252" s="564"/>
      <c r="AN252" s="525"/>
      <c r="AO252" s="525"/>
      <c r="AP252" s="525"/>
      <c r="AQ252" s="525"/>
      <c r="AR252" s="525"/>
      <c r="AS252" s="525"/>
      <c r="AT252" s="525"/>
      <c r="AU252" s="525"/>
      <c r="AV252" s="525"/>
      <c r="AW252" s="525"/>
      <c r="AX252" s="525"/>
      <c r="AY252" s="525"/>
      <c r="AZ252" s="525"/>
      <c r="BA252" s="525"/>
    </row>
    <row r="253" spans="1:53" s="246" customFormat="1" ht="90" x14ac:dyDescent="0.25">
      <c r="A253" s="596">
        <v>221</v>
      </c>
      <c r="B253" s="597" t="s">
        <v>904</v>
      </c>
      <c r="C253" s="597">
        <v>80101706</v>
      </c>
      <c r="D253" s="598" t="s">
        <v>905</v>
      </c>
      <c r="E253" s="597" t="s">
        <v>88</v>
      </c>
      <c r="F253" s="597">
        <v>1</v>
      </c>
      <c r="G253" s="599" t="s">
        <v>96</v>
      </c>
      <c r="H253" s="600">
        <v>9</v>
      </c>
      <c r="I253" s="597" t="s">
        <v>78</v>
      </c>
      <c r="J253" s="597" t="s">
        <v>85</v>
      </c>
      <c r="K253" s="597" t="s">
        <v>906</v>
      </c>
      <c r="L253" s="601">
        <v>66150000</v>
      </c>
      <c r="M253" s="602">
        <v>66150000</v>
      </c>
      <c r="N253" s="603" t="s">
        <v>66</v>
      </c>
      <c r="O253" s="603" t="s">
        <v>903</v>
      </c>
      <c r="P253" s="872" t="s">
        <v>968</v>
      </c>
      <c r="Q253" s="871"/>
      <c r="R253" s="591"/>
      <c r="S253" s="592"/>
      <c r="T253" s="592"/>
      <c r="U253" s="592"/>
      <c r="V253" s="592"/>
      <c r="W253" s="592"/>
      <c r="X253" s="590"/>
      <c r="Y253" s="592"/>
      <c r="Z253" s="593"/>
      <c r="AA253" s="592"/>
      <c r="AB253" s="592"/>
      <c r="AC253" s="592"/>
      <c r="AD253" s="592"/>
      <c r="AE253" s="592"/>
      <c r="AF253" s="592"/>
      <c r="AG253" s="592"/>
      <c r="AH253" s="592"/>
      <c r="AI253" s="592"/>
      <c r="AJ253" s="592"/>
      <c r="AK253" s="592"/>
      <c r="AL253" s="594"/>
      <c r="AM253" s="564"/>
      <c r="AN253" s="525"/>
      <c r="AO253" s="525"/>
      <c r="AP253" s="525"/>
      <c r="AQ253" s="525"/>
      <c r="AR253" s="525"/>
      <c r="AS253" s="525"/>
      <c r="AT253" s="525"/>
      <c r="AU253" s="525"/>
      <c r="AV253" s="525"/>
      <c r="AW253" s="525"/>
      <c r="AX253" s="525"/>
      <c r="AY253" s="525"/>
      <c r="AZ253" s="525"/>
      <c r="BA253" s="525"/>
    </row>
    <row r="254" spans="1:53" s="246" customFormat="1" ht="60" x14ac:dyDescent="0.25">
      <c r="A254" s="596">
        <v>222</v>
      </c>
      <c r="B254" s="597" t="s">
        <v>270</v>
      </c>
      <c r="C254" s="597">
        <v>80101706</v>
      </c>
      <c r="D254" s="598" t="s">
        <v>937</v>
      </c>
      <c r="E254" s="597" t="s">
        <v>88</v>
      </c>
      <c r="F254" s="597">
        <v>1</v>
      </c>
      <c r="G254" s="599" t="s">
        <v>99</v>
      </c>
      <c r="H254" s="600">
        <v>7.5</v>
      </c>
      <c r="I254" s="597" t="s">
        <v>78</v>
      </c>
      <c r="J254" s="597" t="s">
        <v>85</v>
      </c>
      <c r="K254" s="597" t="s">
        <v>906</v>
      </c>
      <c r="L254" s="601">
        <v>58800000</v>
      </c>
      <c r="M254" s="602">
        <v>58800000</v>
      </c>
      <c r="N254" s="603" t="s">
        <v>66</v>
      </c>
      <c r="O254" s="603" t="s">
        <v>903</v>
      </c>
      <c r="P254" s="872" t="s">
        <v>975</v>
      </c>
      <c r="Q254" s="871"/>
      <c r="R254" s="591"/>
      <c r="S254" s="592"/>
      <c r="T254" s="592"/>
      <c r="U254" s="592"/>
      <c r="V254" s="592"/>
      <c r="W254" s="592"/>
      <c r="X254" s="590"/>
      <c r="Y254" s="592"/>
      <c r="Z254" s="593"/>
      <c r="AA254" s="592"/>
      <c r="AB254" s="592"/>
      <c r="AC254" s="592"/>
      <c r="AD254" s="592"/>
      <c r="AE254" s="592"/>
      <c r="AF254" s="592"/>
      <c r="AG254" s="592"/>
      <c r="AH254" s="592"/>
      <c r="AI254" s="592"/>
      <c r="AJ254" s="592"/>
      <c r="AK254" s="592"/>
      <c r="AL254" s="594"/>
      <c r="AM254" s="564"/>
      <c r="AN254" s="525"/>
      <c r="AO254" s="525"/>
      <c r="AP254" s="525"/>
      <c r="AQ254" s="525"/>
      <c r="AR254" s="525"/>
      <c r="AS254" s="525"/>
      <c r="AT254" s="525"/>
      <c r="AU254" s="525"/>
      <c r="AV254" s="525"/>
      <c r="AW254" s="525"/>
      <c r="AX254" s="525"/>
      <c r="AY254" s="525"/>
      <c r="AZ254" s="525"/>
      <c r="BA254" s="525"/>
    </row>
    <row r="255" spans="1:53" s="246" customFormat="1" ht="60" x14ac:dyDescent="0.25">
      <c r="A255" s="596">
        <v>223</v>
      </c>
      <c r="B255" s="597" t="s">
        <v>270</v>
      </c>
      <c r="C255" s="597">
        <v>80101706</v>
      </c>
      <c r="D255" s="598" t="s">
        <v>937</v>
      </c>
      <c r="E255" s="597" t="s">
        <v>88</v>
      </c>
      <c r="F255" s="597">
        <v>1</v>
      </c>
      <c r="G255" s="599" t="s">
        <v>96</v>
      </c>
      <c r="H255" s="600">
        <v>9</v>
      </c>
      <c r="I255" s="597" t="s">
        <v>78</v>
      </c>
      <c r="J255" s="597" t="s">
        <v>85</v>
      </c>
      <c r="K255" s="597" t="s">
        <v>906</v>
      </c>
      <c r="L255" s="601">
        <v>66150000</v>
      </c>
      <c r="M255" s="602">
        <v>66150000</v>
      </c>
      <c r="N255" s="603" t="s">
        <v>66</v>
      </c>
      <c r="O255" s="603" t="s">
        <v>903</v>
      </c>
      <c r="P255" s="872" t="s">
        <v>975</v>
      </c>
      <c r="Q255" s="871"/>
      <c r="R255" s="591"/>
      <c r="S255" s="592"/>
      <c r="T255" s="592"/>
      <c r="U255" s="592"/>
      <c r="V255" s="592"/>
      <c r="W255" s="592"/>
      <c r="X255" s="590"/>
      <c r="Y255" s="592"/>
      <c r="Z255" s="593"/>
      <c r="AA255" s="592"/>
      <c r="AB255" s="592"/>
      <c r="AC255" s="592"/>
      <c r="AD255" s="592"/>
      <c r="AE255" s="592"/>
      <c r="AF255" s="592"/>
      <c r="AG255" s="592"/>
      <c r="AH255" s="592"/>
      <c r="AI255" s="592"/>
      <c r="AJ255" s="592"/>
      <c r="AK255" s="592"/>
      <c r="AL255" s="594"/>
      <c r="AM255" s="564"/>
      <c r="AN255" s="525"/>
      <c r="AO255" s="525"/>
      <c r="AP255" s="525"/>
      <c r="AQ255" s="525"/>
      <c r="AR255" s="525"/>
      <c r="AS255" s="525"/>
      <c r="AT255" s="525"/>
      <c r="AU255" s="525"/>
      <c r="AV255" s="525"/>
      <c r="AW255" s="525"/>
      <c r="AX255" s="525"/>
      <c r="AY255" s="525"/>
      <c r="AZ255" s="525"/>
      <c r="BA255" s="525"/>
    </row>
    <row r="256" spans="1:53" s="246" customFormat="1" ht="60" x14ac:dyDescent="0.25">
      <c r="A256" s="596">
        <v>224</v>
      </c>
      <c r="B256" s="597" t="s">
        <v>270</v>
      </c>
      <c r="C256" s="597">
        <v>80101706</v>
      </c>
      <c r="D256" s="598" t="s">
        <v>937</v>
      </c>
      <c r="E256" s="597" t="s">
        <v>88</v>
      </c>
      <c r="F256" s="597">
        <v>1</v>
      </c>
      <c r="G256" s="599" t="s">
        <v>96</v>
      </c>
      <c r="H256" s="600">
        <v>9</v>
      </c>
      <c r="I256" s="597" t="s">
        <v>78</v>
      </c>
      <c r="J256" s="597" t="s">
        <v>85</v>
      </c>
      <c r="K256" s="597" t="s">
        <v>906</v>
      </c>
      <c r="L256" s="601">
        <v>66150000</v>
      </c>
      <c r="M256" s="602">
        <v>66150000</v>
      </c>
      <c r="N256" s="603" t="s">
        <v>66</v>
      </c>
      <c r="O256" s="603" t="s">
        <v>903</v>
      </c>
      <c r="P256" s="872" t="s">
        <v>975</v>
      </c>
      <c r="Q256" s="871"/>
      <c r="R256" s="591"/>
      <c r="S256" s="592"/>
      <c r="T256" s="592"/>
      <c r="U256" s="592"/>
      <c r="V256" s="592"/>
      <c r="W256" s="592"/>
      <c r="X256" s="590"/>
      <c r="Y256" s="592"/>
      <c r="Z256" s="593"/>
      <c r="AA256" s="592"/>
      <c r="AB256" s="592"/>
      <c r="AC256" s="592"/>
      <c r="AD256" s="592"/>
      <c r="AE256" s="592"/>
      <c r="AF256" s="592"/>
      <c r="AG256" s="592"/>
      <c r="AH256" s="592"/>
      <c r="AI256" s="592"/>
      <c r="AJ256" s="592"/>
      <c r="AK256" s="592"/>
      <c r="AL256" s="594"/>
      <c r="AM256" s="564"/>
      <c r="AN256" s="525"/>
      <c r="AO256" s="525"/>
      <c r="AP256" s="525"/>
      <c r="AQ256" s="525"/>
      <c r="AR256" s="525"/>
      <c r="AS256" s="525"/>
      <c r="AT256" s="525"/>
      <c r="AU256" s="525"/>
      <c r="AV256" s="525"/>
      <c r="AW256" s="525"/>
      <c r="AX256" s="525"/>
      <c r="AY256" s="525"/>
      <c r="AZ256" s="525"/>
      <c r="BA256" s="525"/>
    </row>
    <row r="257" spans="1:16380" s="246" customFormat="1" ht="60" x14ac:dyDescent="0.25">
      <c r="A257" s="596">
        <v>225</v>
      </c>
      <c r="B257" s="597" t="s">
        <v>270</v>
      </c>
      <c r="C257" s="597">
        <v>80101706</v>
      </c>
      <c r="D257" s="598" t="s">
        <v>937</v>
      </c>
      <c r="E257" s="597" t="s">
        <v>88</v>
      </c>
      <c r="F257" s="597">
        <v>1</v>
      </c>
      <c r="G257" s="599" t="s">
        <v>96</v>
      </c>
      <c r="H257" s="600">
        <v>9</v>
      </c>
      <c r="I257" s="597" t="s">
        <v>78</v>
      </c>
      <c r="J257" s="597" t="s">
        <v>85</v>
      </c>
      <c r="K257" s="597" t="s">
        <v>906</v>
      </c>
      <c r="L257" s="601">
        <v>66150000</v>
      </c>
      <c r="M257" s="602">
        <v>66150000</v>
      </c>
      <c r="N257" s="603" t="s">
        <v>66</v>
      </c>
      <c r="O257" s="603" t="s">
        <v>903</v>
      </c>
      <c r="P257" s="872" t="s">
        <v>975</v>
      </c>
      <c r="Q257" s="871"/>
      <c r="R257" s="591"/>
      <c r="S257" s="592"/>
      <c r="T257" s="592"/>
      <c r="U257" s="592"/>
      <c r="V257" s="592"/>
      <c r="W257" s="592"/>
      <c r="X257" s="590"/>
      <c r="Y257" s="592"/>
      <c r="Z257" s="593"/>
      <c r="AA257" s="592"/>
      <c r="AB257" s="592"/>
      <c r="AC257" s="592"/>
      <c r="AD257" s="592"/>
      <c r="AE257" s="592"/>
      <c r="AF257" s="592"/>
      <c r="AG257" s="592"/>
      <c r="AH257" s="592"/>
      <c r="AI257" s="592"/>
      <c r="AJ257" s="592"/>
      <c r="AK257" s="592"/>
      <c r="AL257" s="594"/>
      <c r="AM257" s="564"/>
      <c r="AN257" s="525"/>
      <c r="AO257" s="525"/>
      <c r="AP257" s="525"/>
      <c r="AQ257" s="525"/>
      <c r="AR257" s="525"/>
      <c r="AS257" s="525"/>
      <c r="AT257" s="525"/>
      <c r="AU257" s="525"/>
      <c r="AV257" s="525"/>
      <c r="AW257" s="525"/>
      <c r="AX257" s="525"/>
      <c r="AY257" s="525"/>
      <c r="AZ257" s="525"/>
      <c r="BA257" s="525"/>
    </row>
    <row r="258" spans="1:16380" s="246" customFormat="1" ht="60" x14ac:dyDescent="0.25">
      <c r="A258" s="596">
        <v>226</v>
      </c>
      <c r="B258" s="597" t="s">
        <v>270</v>
      </c>
      <c r="C258" s="597">
        <v>80101706</v>
      </c>
      <c r="D258" s="598" t="s">
        <v>937</v>
      </c>
      <c r="E258" s="597" t="s">
        <v>88</v>
      </c>
      <c r="F258" s="597">
        <v>1</v>
      </c>
      <c r="G258" s="599" t="s">
        <v>96</v>
      </c>
      <c r="H258" s="600">
        <v>9</v>
      </c>
      <c r="I258" s="597" t="s">
        <v>78</v>
      </c>
      <c r="J258" s="597" t="s">
        <v>85</v>
      </c>
      <c r="K258" s="597" t="s">
        <v>906</v>
      </c>
      <c r="L258" s="601">
        <v>35055000</v>
      </c>
      <c r="M258" s="602">
        <v>35055000</v>
      </c>
      <c r="N258" s="603" t="s">
        <v>66</v>
      </c>
      <c r="O258" s="603" t="s">
        <v>903</v>
      </c>
      <c r="P258" s="872" t="s">
        <v>975</v>
      </c>
      <c r="Q258" s="871"/>
      <c r="R258" s="591"/>
      <c r="S258" s="592"/>
      <c r="T258" s="592"/>
      <c r="U258" s="592"/>
      <c r="V258" s="592"/>
      <c r="W258" s="592"/>
      <c r="X258" s="590"/>
      <c r="Y258" s="592"/>
      <c r="Z258" s="593"/>
      <c r="AA258" s="592"/>
      <c r="AB258" s="592"/>
      <c r="AC258" s="592"/>
      <c r="AD258" s="592"/>
      <c r="AE258" s="592"/>
      <c r="AF258" s="592"/>
      <c r="AG258" s="592"/>
      <c r="AH258" s="592"/>
      <c r="AI258" s="592"/>
      <c r="AJ258" s="592"/>
      <c r="AK258" s="592"/>
      <c r="AL258" s="594"/>
      <c r="AM258" s="564"/>
      <c r="AN258" s="525"/>
      <c r="AO258" s="525"/>
      <c r="AP258" s="525"/>
      <c r="AQ258" s="525"/>
      <c r="AR258" s="525"/>
      <c r="AS258" s="525"/>
      <c r="AT258" s="525"/>
      <c r="AU258" s="525"/>
      <c r="AV258" s="525"/>
      <c r="AW258" s="525"/>
      <c r="AX258" s="525"/>
      <c r="AY258" s="525"/>
      <c r="AZ258" s="525"/>
      <c r="BA258" s="525"/>
    </row>
    <row r="259" spans="1:16380" s="246" customFormat="1" ht="75" x14ac:dyDescent="0.25">
      <c r="A259" s="596">
        <v>227</v>
      </c>
      <c r="B259" s="597" t="s">
        <v>912</v>
      </c>
      <c r="C259" s="597">
        <v>80101706</v>
      </c>
      <c r="D259" s="598" t="s">
        <v>913</v>
      </c>
      <c r="E259" s="597" t="s">
        <v>88</v>
      </c>
      <c r="F259" s="597">
        <v>1</v>
      </c>
      <c r="G259" s="599" t="s">
        <v>96</v>
      </c>
      <c r="H259" s="600">
        <v>9</v>
      </c>
      <c r="I259" s="597" t="s">
        <v>78</v>
      </c>
      <c r="J259" s="597" t="s">
        <v>85</v>
      </c>
      <c r="K259" s="597" t="s">
        <v>906</v>
      </c>
      <c r="L259" s="601">
        <v>56700000</v>
      </c>
      <c r="M259" s="602">
        <v>56700000</v>
      </c>
      <c r="N259" s="603" t="s">
        <v>66</v>
      </c>
      <c r="O259" s="603" t="s">
        <v>903</v>
      </c>
      <c r="P259" s="872" t="s">
        <v>970</v>
      </c>
      <c r="Q259" s="871"/>
      <c r="R259" s="591"/>
      <c r="S259" s="592"/>
      <c r="T259" s="592"/>
      <c r="U259" s="592"/>
      <c r="V259" s="592"/>
      <c r="W259" s="592"/>
      <c r="X259" s="590"/>
      <c r="Y259" s="592"/>
      <c r="Z259" s="593"/>
      <c r="AA259" s="592"/>
      <c r="AB259" s="592"/>
      <c r="AC259" s="592"/>
      <c r="AD259" s="592"/>
      <c r="AE259" s="592"/>
      <c r="AF259" s="592"/>
      <c r="AG259" s="592"/>
      <c r="AH259" s="592"/>
      <c r="AI259" s="592"/>
      <c r="AJ259" s="592"/>
      <c r="AK259" s="592"/>
      <c r="AL259" s="594"/>
      <c r="AM259" s="564"/>
      <c r="AN259" s="525"/>
      <c r="AO259" s="525"/>
      <c r="AP259" s="525"/>
      <c r="AQ259" s="525"/>
      <c r="AR259" s="525"/>
      <c r="AS259" s="525"/>
      <c r="AT259" s="525"/>
      <c r="AU259" s="525"/>
      <c r="AV259" s="525"/>
      <c r="AW259" s="525"/>
      <c r="AX259" s="525"/>
      <c r="AY259" s="525"/>
      <c r="AZ259" s="525"/>
      <c r="BA259" s="525"/>
    </row>
    <row r="260" spans="1:16380" s="246" customFormat="1" ht="75" x14ac:dyDescent="0.25">
      <c r="A260" s="596">
        <v>228</v>
      </c>
      <c r="B260" s="597" t="s">
        <v>342</v>
      </c>
      <c r="C260" s="597">
        <v>80101706</v>
      </c>
      <c r="D260" s="598" t="s">
        <v>938</v>
      </c>
      <c r="E260" s="597" t="s">
        <v>88</v>
      </c>
      <c r="F260" s="597">
        <v>1</v>
      </c>
      <c r="G260" s="599" t="s">
        <v>96</v>
      </c>
      <c r="H260" s="600">
        <v>9</v>
      </c>
      <c r="I260" s="597" t="s">
        <v>78</v>
      </c>
      <c r="J260" s="597" t="s">
        <v>85</v>
      </c>
      <c r="K260" s="597" t="s">
        <v>906</v>
      </c>
      <c r="L260" s="601">
        <v>35055000</v>
      </c>
      <c r="M260" s="602">
        <v>35055000</v>
      </c>
      <c r="N260" s="603" t="s">
        <v>66</v>
      </c>
      <c r="O260" s="603" t="s">
        <v>903</v>
      </c>
      <c r="P260" s="872" t="s">
        <v>976</v>
      </c>
      <c r="Q260" s="871"/>
      <c r="R260" s="591"/>
      <c r="S260" s="592"/>
      <c r="T260" s="592"/>
      <c r="U260" s="592"/>
      <c r="V260" s="592"/>
      <c r="W260" s="592"/>
      <c r="X260" s="590"/>
      <c r="Y260" s="592"/>
      <c r="Z260" s="593"/>
      <c r="AA260" s="592"/>
      <c r="AB260" s="592"/>
      <c r="AC260" s="592"/>
      <c r="AD260" s="592"/>
      <c r="AE260" s="592"/>
      <c r="AF260" s="592"/>
      <c r="AG260" s="592"/>
      <c r="AH260" s="592"/>
      <c r="AI260" s="592"/>
      <c r="AJ260" s="592"/>
      <c r="AK260" s="592"/>
      <c r="AL260" s="594"/>
      <c r="AM260" s="564"/>
      <c r="AN260" s="525"/>
      <c r="AO260" s="525"/>
      <c r="AP260" s="525"/>
      <c r="AQ260" s="525"/>
      <c r="AR260" s="525"/>
      <c r="AS260" s="525"/>
      <c r="AT260" s="525"/>
      <c r="AU260" s="525"/>
      <c r="AV260" s="525"/>
      <c r="AW260" s="525"/>
      <c r="AX260" s="525"/>
      <c r="AY260" s="525"/>
      <c r="AZ260" s="525"/>
      <c r="BA260" s="525"/>
    </row>
    <row r="261" spans="1:16380" s="246" customFormat="1" ht="90" x14ac:dyDescent="0.25">
      <c r="A261" s="596">
        <v>229</v>
      </c>
      <c r="B261" s="597" t="s">
        <v>908</v>
      </c>
      <c r="C261" s="597">
        <v>80101706</v>
      </c>
      <c r="D261" s="598" t="s">
        <v>909</v>
      </c>
      <c r="E261" s="597" t="s">
        <v>88</v>
      </c>
      <c r="F261" s="597">
        <v>1</v>
      </c>
      <c r="G261" s="599" t="s">
        <v>96</v>
      </c>
      <c r="H261" s="600">
        <v>9</v>
      </c>
      <c r="I261" s="597" t="s">
        <v>78</v>
      </c>
      <c r="J261" s="597" t="s">
        <v>85</v>
      </c>
      <c r="K261" s="597" t="s">
        <v>906</v>
      </c>
      <c r="L261" s="601">
        <v>35055000</v>
      </c>
      <c r="M261" s="602">
        <v>35055000</v>
      </c>
      <c r="N261" s="603" t="s">
        <v>66</v>
      </c>
      <c r="O261" s="603" t="s">
        <v>903</v>
      </c>
      <c r="P261" s="872" t="s">
        <v>969</v>
      </c>
      <c r="Q261" s="871"/>
      <c r="R261" s="591"/>
      <c r="S261" s="592"/>
      <c r="T261" s="592"/>
      <c r="U261" s="592"/>
      <c r="V261" s="592"/>
      <c r="W261" s="592"/>
      <c r="X261" s="590"/>
      <c r="Y261" s="592"/>
      <c r="Z261" s="593"/>
      <c r="AA261" s="592"/>
      <c r="AB261" s="592"/>
      <c r="AC261" s="592"/>
      <c r="AD261" s="592"/>
      <c r="AE261" s="592"/>
      <c r="AF261" s="592"/>
      <c r="AG261" s="592"/>
      <c r="AH261" s="592"/>
      <c r="AI261" s="592"/>
      <c r="AJ261" s="592"/>
      <c r="AK261" s="592"/>
      <c r="AL261" s="594"/>
      <c r="AM261" s="564"/>
      <c r="AN261" s="525"/>
      <c r="AO261" s="525"/>
      <c r="AP261" s="525"/>
      <c r="AQ261" s="525"/>
      <c r="AR261" s="525"/>
      <c r="AS261" s="525"/>
      <c r="AT261" s="525"/>
      <c r="AU261" s="525"/>
      <c r="AV261" s="525"/>
      <c r="AW261" s="525"/>
      <c r="AX261" s="525"/>
      <c r="AY261" s="525"/>
      <c r="AZ261" s="525"/>
      <c r="BA261" s="525"/>
    </row>
    <row r="262" spans="1:16380" s="595" customFormat="1" ht="90" x14ac:dyDescent="0.25">
      <c r="A262" s="596">
        <v>230</v>
      </c>
      <c r="B262" s="597" t="s">
        <v>908</v>
      </c>
      <c r="C262" s="597">
        <v>80101706</v>
      </c>
      <c r="D262" s="598" t="s">
        <v>909</v>
      </c>
      <c r="E262" s="597" t="s">
        <v>88</v>
      </c>
      <c r="F262" s="597">
        <v>1</v>
      </c>
      <c r="G262" s="599" t="s">
        <v>96</v>
      </c>
      <c r="H262" s="600">
        <v>9</v>
      </c>
      <c r="I262" s="597" t="s">
        <v>78</v>
      </c>
      <c r="J262" s="597" t="s">
        <v>85</v>
      </c>
      <c r="K262" s="597" t="s">
        <v>906</v>
      </c>
      <c r="L262" s="601">
        <v>35055000</v>
      </c>
      <c r="M262" s="602">
        <v>35055000</v>
      </c>
      <c r="N262" s="603" t="s">
        <v>66</v>
      </c>
      <c r="O262" s="603" t="s">
        <v>903</v>
      </c>
      <c r="P262" s="872" t="s">
        <v>969</v>
      </c>
      <c r="Q262" s="871"/>
      <c r="R262" s="590"/>
      <c r="S262" s="592"/>
      <c r="T262" s="593"/>
      <c r="U262" s="592"/>
      <c r="V262" s="592"/>
      <c r="W262" s="592"/>
      <c r="X262" s="592"/>
      <c r="Y262" s="592"/>
      <c r="Z262" s="594"/>
      <c r="AA262" s="564"/>
      <c r="AB262" s="525"/>
      <c r="AC262" s="525"/>
      <c r="AD262" s="525"/>
      <c r="AE262" s="525"/>
      <c r="AF262" s="525"/>
      <c r="AG262" s="525"/>
      <c r="AH262" s="525"/>
      <c r="AI262" s="525"/>
      <c r="AJ262" s="525"/>
      <c r="AK262" s="525"/>
      <c r="AL262" s="525"/>
      <c r="AM262" s="525"/>
      <c r="AN262" s="525"/>
      <c r="AO262" s="525"/>
      <c r="AP262" s="596"/>
      <c r="AQ262" s="597"/>
      <c r="AR262" s="597"/>
      <c r="AS262" s="598"/>
      <c r="AT262" s="597"/>
      <c r="AU262" s="597"/>
      <c r="AV262" s="599"/>
      <c r="AW262" s="600"/>
      <c r="AX262" s="597"/>
      <c r="AY262" s="597"/>
      <c r="AZ262" s="597"/>
      <c r="BA262" s="601"/>
      <c r="BB262" s="602"/>
      <c r="BC262" s="603"/>
      <c r="BD262" s="603"/>
      <c r="BE262" s="871"/>
      <c r="BF262" s="592"/>
      <c r="BG262" s="590"/>
      <c r="BH262" s="592"/>
      <c r="BI262" s="593"/>
      <c r="BJ262" s="592"/>
      <c r="BK262" s="592"/>
      <c r="BL262" s="592"/>
      <c r="BM262" s="592"/>
      <c r="BN262" s="592"/>
      <c r="BO262" s="594"/>
      <c r="BP262" s="564"/>
      <c r="BQ262" s="525"/>
      <c r="BR262" s="525"/>
      <c r="BS262" s="525"/>
      <c r="BT262" s="525"/>
      <c r="BU262" s="525"/>
      <c r="BV262" s="525"/>
      <c r="BW262" s="525"/>
      <c r="BX262" s="525"/>
      <c r="BY262" s="525"/>
      <c r="BZ262" s="525"/>
      <c r="CA262" s="525"/>
      <c r="CB262" s="525"/>
      <c r="CC262" s="525"/>
      <c r="CD262" s="525"/>
      <c r="CE262" s="596"/>
      <c r="CF262" s="597"/>
      <c r="CG262" s="597"/>
      <c r="CH262" s="598"/>
      <c r="CI262" s="597"/>
      <c r="CJ262" s="597"/>
      <c r="CK262" s="599"/>
      <c r="CL262" s="600"/>
      <c r="CM262" s="597"/>
      <c r="CN262" s="597"/>
      <c r="CO262" s="597"/>
      <c r="CP262" s="601"/>
      <c r="CQ262" s="602"/>
      <c r="CR262" s="603"/>
      <c r="CS262" s="603"/>
      <c r="CT262" s="871"/>
      <c r="CU262" s="592"/>
      <c r="CV262" s="590"/>
      <c r="CW262" s="592"/>
      <c r="CX262" s="593"/>
      <c r="CY262" s="592"/>
      <c r="CZ262" s="592"/>
      <c r="DA262" s="592"/>
      <c r="DB262" s="592"/>
      <c r="DC262" s="592"/>
      <c r="DD262" s="594"/>
      <c r="DE262" s="564"/>
      <c r="DF262" s="525"/>
      <c r="DG262" s="525"/>
      <c r="DH262" s="525"/>
      <c r="DI262" s="525"/>
      <c r="DJ262" s="525"/>
      <c r="DK262" s="525"/>
      <c r="DL262" s="525"/>
      <c r="DM262" s="525"/>
      <c r="DN262" s="525"/>
      <c r="DO262" s="525"/>
      <c r="DP262" s="525"/>
      <c r="DQ262" s="525"/>
      <c r="DR262" s="525"/>
      <c r="DS262" s="525"/>
      <c r="DT262" s="596"/>
      <c r="DU262" s="597"/>
      <c r="DV262" s="597"/>
      <c r="DW262" s="598"/>
      <c r="DX262" s="597"/>
      <c r="DY262" s="597"/>
      <c r="DZ262" s="599"/>
      <c r="EA262" s="600"/>
      <c r="EB262" s="597"/>
      <c r="EC262" s="597"/>
      <c r="ED262" s="597"/>
      <c r="EE262" s="601"/>
      <c r="EF262" s="602"/>
      <c r="EG262" s="603"/>
      <c r="EH262" s="603"/>
      <c r="EI262" s="871"/>
      <c r="EJ262" s="592"/>
      <c r="EK262" s="590"/>
      <c r="EL262" s="592"/>
      <c r="EM262" s="593"/>
      <c r="EN262" s="592"/>
      <c r="EO262" s="592"/>
      <c r="EP262" s="592"/>
      <c r="EQ262" s="592"/>
      <c r="ER262" s="592"/>
      <c r="ES262" s="594"/>
      <c r="ET262" s="564"/>
      <c r="EU262" s="525"/>
      <c r="EV262" s="525"/>
      <c r="EW262" s="525"/>
      <c r="EX262" s="525"/>
      <c r="EY262" s="525"/>
      <c r="EZ262" s="525"/>
      <c r="FA262" s="525"/>
      <c r="FB262" s="525"/>
      <c r="FC262" s="525"/>
      <c r="FD262" s="525"/>
      <c r="FE262" s="525"/>
      <c r="FF262" s="525"/>
      <c r="FG262" s="525"/>
      <c r="FH262" s="525"/>
      <c r="FI262" s="596"/>
      <c r="FJ262" s="597"/>
      <c r="FK262" s="597"/>
      <c r="FL262" s="598"/>
      <c r="FM262" s="597"/>
      <c r="FN262" s="597"/>
      <c r="FO262" s="599"/>
      <c r="FP262" s="600"/>
      <c r="FQ262" s="597"/>
      <c r="FR262" s="597"/>
      <c r="FS262" s="597"/>
      <c r="FT262" s="601"/>
      <c r="FU262" s="602"/>
      <c r="FV262" s="603"/>
      <c r="FW262" s="603"/>
      <c r="FX262" s="871"/>
      <c r="FY262" s="592"/>
      <c r="FZ262" s="590"/>
      <c r="GA262" s="592"/>
      <c r="GB262" s="593"/>
      <c r="GC262" s="592"/>
      <c r="GD262" s="592"/>
      <c r="GE262" s="592"/>
      <c r="GF262" s="592"/>
      <c r="GG262" s="592"/>
      <c r="GH262" s="594"/>
      <c r="GI262" s="564"/>
      <c r="GJ262" s="525"/>
      <c r="GK262" s="525"/>
      <c r="GL262" s="525"/>
      <c r="GM262" s="525"/>
      <c r="GN262" s="525"/>
      <c r="GO262" s="525"/>
      <c r="GP262" s="525"/>
      <c r="GQ262" s="525"/>
      <c r="GR262" s="525"/>
      <c r="GS262" s="525"/>
      <c r="GT262" s="525"/>
      <c r="GU262" s="525"/>
      <c r="GV262" s="525"/>
      <c r="GW262" s="525"/>
      <c r="GX262" s="596"/>
      <c r="GY262" s="597"/>
      <c r="GZ262" s="597"/>
      <c r="HA262" s="598"/>
      <c r="HB262" s="597"/>
      <c r="HC262" s="597"/>
      <c r="HD262" s="599"/>
      <c r="HE262" s="600"/>
      <c r="HF262" s="597"/>
      <c r="HG262" s="597"/>
      <c r="HH262" s="597"/>
      <c r="HI262" s="601"/>
      <c r="HJ262" s="602"/>
      <c r="HK262" s="603"/>
      <c r="HL262" s="603"/>
      <c r="HM262" s="871"/>
      <c r="HN262" s="592"/>
      <c r="HO262" s="590"/>
      <c r="HP262" s="592"/>
      <c r="HQ262" s="593"/>
      <c r="HR262" s="592"/>
      <c r="HS262" s="592"/>
      <c r="HT262" s="592"/>
      <c r="HU262" s="592"/>
      <c r="HV262" s="592"/>
      <c r="HW262" s="594"/>
      <c r="HX262" s="564"/>
      <c r="HY262" s="525"/>
      <c r="HZ262" s="525"/>
      <c r="IA262" s="525"/>
      <c r="IB262" s="525"/>
      <c r="IC262" s="525"/>
      <c r="ID262" s="525"/>
      <c r="IE262" s="525"/>
      <c r="IF262" s="525"/>
      <c r="IG262" s="525"/>
      <c r="IH262" s="525"/>
      <c r="II262" s="525"/>
      <c r="IJ262" s="525"/>
      <c r="IK262" s="525"/>
      <c r="IL262" s="525"/>
      <c r="IM262" s="596"/>
      <c r="IN262" s="597"/>
      <c r="IO262" s="597"/>
      <c r="IP262" s="598"/>
      <c r="IQ262" s="597"/>
      <c r="IR262" s="597"/>
      <c r="IS262" s="599"/>
      <c r="IT262" s="600"/>
      <c r="IU262" s="597"/>
      <c r="IV262" s="597"/>
      <c r="IW262" s="597"/>
      <c r="IX262" s="601"/>
      <c r="IY262" s="602"/>
      <c r="IZ262" s="603"/>
      <c r="JA262" s="603"/>
      <c r="JB262" s="871"/>
      <c r="JC262" s="592"/>
      <c r="JD262" s="590"/>
      <c r="JE262" s="592"/>
      <c r="JF262" s="593"/>
      <c r="JG262" s="592"/>
      <c r="JH262" s="592"/>
      <c r="JI262" s="592"/>
      <c r="JJ262" s="592"/>
      <c r="JK262" s="592"/>
      <c r="JL262" s="594"/>
      <c r="JM262" s="564"/>
      <c r="JN262" s="525"/>
      <c r="JO262" s="525"/>
      <c r="JP262" s="525"/>
      <c r="JQ262" s="525"/>
      <c r="JR262" s="525"/>
      <c r="JS262" s="525"/>
      <c r="JT262" s="525"/>
      <c r="JU262" s="525"/>
      <c r="JV262" s="525"/>
      <c r="JW262" s="525"/>
      <c r="JX262" s="525"/>
      <c r="JY262" s="525"/>
      <c r="JZ262" s="525"/>
      <c r="KA262" s="525"/>
      <c r="KB262" s="596"/>
      <c r="KC262" s="597"/>
      <c r="KD262" s="597"/>
      <c r="KE262" s="598"/>
      <c r="KF262" s="597"/>
      <c r="KG262" s="597"/>
      <c r="KH262" s="599"/>
      <c r="KI262" s="600"/>
      <c r="KJ262" s="597"/>
      <c r="KK262" s="597"/>
      <c r="KL262" s="597"/>
      <c r="KM262" s="601"/>
      <c r="KN262" s="602"/>
      <c r="KO262" s="603"/>
      <c r="KP262" s="603"/>
      <c r="KQ262" s="871"/>
      <c r="KR262" s="592"/>
      <c r="KS262" s="590"/>
      <c r="KT262" s="592"/>
      <c r="KU262" s="593"/>
      <c r="KV262" s="592"/>
      <c r="KW262" s="592"/>
      <c r="KX262" s="592"/>
      <c r="KY262" s="592"/>
      <c r="KZ262" s="592"/>
      <c r="LA262" s="594"/>
      <c r="LB262" s="564"/>
      <c r="LC262" s="525"/>
      <c r="LD262" s="525"/>
      <c r="LE262" s="525"/>
      <c r="LF262" s="525"/>
      <c r="LG262" s="525"/>
      <c r="LH262" s="525"/>
      <c r="LI262" s="525"/>
      <c r="LJ262" s="525"/>
      <c r="LK262" s="525"/>
      <c r="LL262" s="525"/>
      <c r="LM262" s="525"/>
      <c r="LN262" s="525"/>
      <c r="LO262" s="525"/>
      <c r="LP262" s="525"/>
      <c r="LQ262" s="596"/>
      <c r="LR262" s="597"/>
      <c r="LS262" s="597"/>
      <c r="LT262" s="598"/>
      <c r="LU262" s="597"/>
      <c r="LV262" s="597"/>
      <c r="LW262" s="599"/>
      <c r="LX262" s="600"/>
      <c r="LY262" s="597"/>
      <c r="LZ262" s="597"/>
      <c r="MA262" s="597"/>
      <c r="MB262" s="601"/>
      <c r="MC262" s="602"/>
      <c r="MD262" s="603"/>
      <c r="ME262" s="603"/>
      <c r="MF262" s="871"/>
      <c r="MG262" s="592"/>
      <c r="MH262" s="590"/>
      <c r="MI262" s="592"/>
      <c r="MJ262" s="593"/>
      <c r="MK262" s="592"/>
      <c r="ML262" s="592"/>
      <c r="MM262" s="592"/>
      <c r="MN262" s="592"/>
      <c r="MO262" s="592"/>
      <c r="MP262" s="594"/>
      <c r="MQ262" s="564"/>
      <c r="MR262" s="525"/>
      <c r="MS262" s="525"/>
      <c r="MT262" s="525"/>
      <c r="MU262" s="525"/>
      <c r="MV262" s="525"/>
      <c r="MW262" s="525"/>
      <c r="MX262" s="525"/>
      <c r="MY262" s="525"/>
      <c r="MZ262" s="525"/>
      <c r="NA262" s="525"/>
      <c r="NB262" s="525"/>
      <c r="NC262" s="525"/>
      <c r="ND262" s="525"/>
      <c r="NE262" s="525"/>
      <c r="NF262" s="596"/>
      <c r="NG262" s="597"/>
      <c r="NH262" s="597"/>
      <c r="NI262" s="598"/>
      <c r="NJ262" s="597"/>
      <c r="NK262" s="597"/>
      <c r="NL262" s="599"/>
      <c r="NM262" s="600"/>
      <c r="NN262" s="597"/>
      <c r="NO262" s="597"/>
      <c r="NP262" s="597"/>
      <c r="NQ262" s="601"/>
      <c r="NR262" s="602"/>
      <c r="NS262" s="603"/>
      <c r="NT262" s="603"/>
      <c r="NU262" s="871"/>
      <c r="NV262" s="592"/>
      <c r="NW262" s="590"/>
      <c r="NX262" s="592"/>
      <c r="NY262" s="593"/>
      <c r="NZ262" s="592"/>
      <c r="OA262" s="592"/>
      <c r="OB262" s="592"/>
      <c r="OC262" s="592"/>
      <c r="OD262" s="592"/>
      <c r="OE262" s="594"/>
      <c r="OF262" s="564"/>
      <c r="OG262" s="525"/>
      <c r="OH262" s="525"/>
      <c r="OI262" s="525"/>
      <c r="OJ262" s="525"/>
      <c r="OK262" s="525"/>
      <c r="OL262" s="525"/>
      <c r="OM262" s="525"/>
      <c r="ON262" s="525"/>
      <c r="OO262" s="525"/>
      <c r="OP262" s="525"/>
      <c r="OQ262" s="525"/>
      <c r="OR262" s="525"/>
      <c r="OS262" s="525"/>
      <c r="OT262" s="525"/>
      <c r="OU262" s="596"/>
      <c r="OV262" s="597"/>
      <c r="OW262" s="597"/>
      <c r="OX262" s="598"/>
      <c r="OY262" s="597"/>
      <c r="OZ262" s="597"/>
      <c r="PA262" s="599"/>
      <c r="PB262" s="600"/>
      <c r="PC262" s="597"/>
      <c r="PD262" s="597"/>
      <c r="PE262" s="597"/>
      <c r="PF262" s="601"/>
      <c r="PG262" s="602"/>
      <c r="PH262" s="603"/>
      <c r="PI262" s="603"/>
      <c r="PJ262" s="871"/>
      <c r="PK262" s="592"/>
      <c r="PL262" s="590"/>
      <c r="PM262" s="592"/>
      <c r="PN262" s="593"/>
      <c r="PO262" s="592"/>
      <c r="PP262" s="592"/>
      <c r="PQ262" s="592"/>
      <c r="PR262" s="592"/>
      <c r="PS262" s="592"/>
      <c r="PT262" s="594"/>
      <c r="PU262" s="564"/>
      <c r="PV262" s="525"/>
      <c r="PW262" s="525"/>
      <c r="PX262" s="525"/>
      <c r="PY262" s="525"/>
      <c r="PZ262" s="525"/>
      <c r="QA262" s="525"/>
      <c r="QB262" s="525"/>
      <c r="QC262" s="525"/>
      <c r="QD262" s="525"/>
      <c r="QE262" s="525"/>
      <c r="QF262" s="525"/>
      <c r="QG262" s="525"/>
      <c r="QH262" s="525"/>
      <c r="QI262" s="525"/>
      <c r="QJ262" s="596"/>
      <c r="QK262" s="597"/>
      <c r="QL262" s="597"/>
      <c r="QM262" s="598"/>
      <c r="QN262" s="597"/>
      <c r="QO262" s="597"/>
      <c r="QP262" s="599"/>
      <c r="QQ262" s="600"/>
      <c r="QR262" s="597"/>
      <c r="QS262" s="597"/>
      <c r="QT262" s="597"/>
      <c r="QU262" s="601"/>
      <c r="QV262" s="602"/>
      <c r="QW262" s="603"/>
      <c r="QX262" s="603"/>
      <c r="QY262" s="871"/>
      <c r="QZ262" s="592"/>
      <c r="RA262" s="590"/>
      <c r="RB262" s="592"/>
      <c r="RC262" s="593"/>
      <c r="RD262" s="592"/>
      <c r="RE262" s="592"/>
      <c r="RF262" s="592"/>
      <c r="RG262" s="592"/>
      <c r="RH262" s="592"/>
      <c r="RI262" s="594"/>
      <c r="RJ262" s="564"/>
      <c r="RK262" s="525"/>
      <c r="RL262" s="525"/>
      <c r="RM262" s="525"/>
      <c r="RN262" s="525"/>
      <c r="RO262" s="525"/>
      <c r="RP262" s="525"/>
      <c r="RQ262" s="525"/>
      <c r="RR262" s="525"/>
      <c r="RS262" s="525"/>
      <c r="RT262" s="525"/>
      <c r="RU262" s="525"/>
      <c r="RV262" s="525"/>
      <c r="RW262" s="525"/>
      <c r="RX262" s="525"/>
      <c r="RY262" s="596"/>
      <c r="RZ262" s="597"/>
      <c r="SA262" s="597"/>
      <c r="SB262" s="598"/>
      <c r="SC262" s="597"/>
      <c r="SD262" s="597"/>
      <c r="SE262" s="599"/>
      <c r="SF262" s="600"/>
      <c r="SG262" s="597"/>
      <c r="SH262" s="597"/>
      <c r="SI262" s="597"/>
      <c r="SJ262" s="601"/>
      <c r="SK262" s="602"/>
      <c r="SL262" s="603"/>
      <c r="SM262" s="603"/>
      <c r="SN262" s="871"/>
      <c r="SO262" s="592"/>
      <c r="SP262" s="590"/>
      <c r="SQ262" s="592"/>
      <c r="SR262" s="593"/>
      <c r="SS262" s="592"/>
      <c r="ST262" s="592"/>
      <c r="SU262" s="592"/>
      <c r="SV262" s="592"/>
      <c r="SW262" s="592"/>
      <c r="SX262" s="594"/>
      <c r="SY262" s="564"/>
      <c r="SZ262" s="525"/>
      <c r="TA262" s="525"/>
      <c r="TB262" s="525"/>
      <c r="TC262" s="525"/>
      <c r="TD262" s="525"/>
      <c r="TE262" s="525"/>
      <c r="TF262" s="525"/>
      <c r="TG262" s="525"/>
      <c r="TH262" s="525"/>
      <c r="TI262" s="525"/>
      <c r="TJ262" s="525"/>
      <c r="TK262" s="525"/>
      <c r="TL262" s="525"/>
      <c r="TM262" s="525"/>
      <c r="TN262" s="596"/>
      <c r="TO262" s="597"/>
      <c r="TP262" s="597"/>
      <c r="TQ262" s="598"/>
      <c r="TR262" s="597"/>
      <c r="TS262" s="597"/>
      <c r="TT262" s="599"/>
      <c r="TU262" s="600"/>
      <c r="TV262" s="597"/>
      <c r="TW262" s="597"/>
      <c r="TX262" s="597"/>
      <c r="TY262" s="601"/>
      <c r="TZ262" s="602"/>
      <c r="UA262" s="603"/>
      <c r="UB262" s="603"/>
      <c r="UC262" s="871"/>
      <c r="UD262" s="592"/>
      <c r="UE262" s="590"/>
      <c r="UF262" s="592"/>
      <c r="UG262" s="593"/>
      <c r="UH262" s="592"/>
      <c r="UI262" s="592"/>
      <c r="UJ262" s="592"/>
      <c r="UK262" s="592"/>
      <c r="UL262" s="592"/>
      <c r="UM262" s="594"/>
      <c r="UN262" s="564"/>
      <c r="UO262" s="525"/>
      <c r="UP262" s="525"/>
      <c r="UQ262" s="525"/>
      <c r="UR262" s="525"/>
      <c r="US262" s="525"/>
      <c r="UT262" s="525"/>
      <c r="UU262" s="525"/>
      <c r="UV262" s="525"/>
      <c r="UW262" s="525"/>
      <c r="UX262" s="525"/>
      <c r="UY262" s="525"/>
      <c r="UZ262" s="525"/>
      <c r="VA262" s="525"/>
      <c r="VB262" s="525"/>
      <c r="VC262" s="596"/>
      <c r="VD262" s="597"/>
      <c r="VE262" s="597"/>
      <c r="VF262" s="598"/>
      <c r="VG262" s="597"/>
      <c r="VH262" s="597"/>
      <c r="VI262" s="599"/>
      <c r="VJ262" s="600"/>
      <c r="VK262" s="597"/>
      <c r="VL262" s="597"/>
      <c r="VM262" s="597"/>
      <c r="VN262" s="601"/>
      <c r="VO262" s="602"/>
      <c r="VP262" s="603"/>
      <c r="VQ262" s="603"/>
      <c r="VR262" s="871"/>
      <c r="VS262" s="592"/>
      <c r="VT262" s="590"/>
      <c r="VU262" s="592"/>
      <c r="VV262" s="593"/>
      <c r="VW262" s="592"/>
      <c r="VX262" s="592"/>
      <c r="VY262" s="592"/>
      <c r="VZ262" s="592"/>
      <c r="WA262" s="592"/>
      <c r="WB262" s="594"/>
      <c r="WC262" s="564"/>
      <c r="WD262" s="525"/>
      <c r="WE262" s="525"/>
      <c r="WF262" s="525"/>
      <c r="WG262" s="525"/>
      <c r="WH262" s="525"/>
      <c r="WI262" s="525"/>
      <c r="WJ262" s="525"/>
      <c r="WK262" s="525"/>
      <c r="WL262" s="525"/>
      <c r="WM262" s="525"/>
      <c r="WN262" s="525"/>
      <c r="WO262" s="525"/>
      <c r="WP262" s="525"/>
      <c r="WQ262" s="525"/>
      <c r="WR262" s="596"/>
      <c r="WS262" s="597"/>
      <c r="WT262" s="597"/>
      <c r="WU262" s="598"/>
      <c r="WV262" s="597"/>
      <c r="WW262" s="597"/>
      <c r="WX262" s="599"/>
      <c r="WY262" s="600"/>
      <c r="WZ262" s="597"/>
      <c r="XA262" s="597"/>
      <c r="XB262" s="597"/>
      <c r="XC262" s="601"/>
      <c r="XD262" s="602"/>
      <c r="XE262" s="603"/>
      <c r="XF262" s="603"/>
      <c r="XG262" s="871"/>
      <c r="XH262" s="592"/>
      <c r="XI262" s="590"/>
      <c r="XJ262" s="592"/>
      <c r="XK262" s="593"/>
      <c r="XL262" s="592"/>
      <c r="XM262" s="592"/>
      <c r="XN262" s="592"/>
      <c r="XO262" s="592"/>
      <c r="XP262" s="592"/>
      <c r="XQ262" s="594"/>
      <c r="XR262" s="564"/>
      <c r="XS262" s="525"/>
      <c r="XT262" s="525"/>
      <c r="XU262" s="525"/>
      <c r="XV262" s="525"/>
      <c r="XW262" s="525"/>
      <c r="XX262" s="525"/>
      <c r="XY262" s="525"/>
      <c r="XZ262" s="525"/>
      <c r="YA262" s="525"/>
      <c r="YB262" s="525"/>
      <c r="YC262" s="525"/>
      <c r="YD262" s="525"/>
      <c r="YE262" s="525"/>
      <c r="YF262" s="525"/>
      <c r="YG262" s="596"/>
      <c r="YH262" s="597"/>
      <c r="YI262" s="597"/>
      <c r="YJ262" s="598"/>
      <c r="YK262" s="597"/>
      <c r="YL262" s="597"/>
      <c r="YM262" s="599"/>
      <c r="YN262" s="600"/>
      <c r="YO262" s="597"/>
      <c r="YP262" s="597"/>
      <c r="YQ262" s="597"/>
      <c r="YR262" s="601"/>
      <c r="YS262" s="602"/>
      <c r="YT262" s="603"/>
      <c r="YU262" s="603"/>
      <c r="YV262" s="871"/>
      <c r="YW262" s="592"/>
      <c r="YX262" s="590"/>
      <c r="YY262" s="592"/>
      <c r="YZ262" s="593"/>
      <c r="ZA262" s="592"/>
      <c r="ZB262" s="592"/>
      <c r="ZC262" s="592"/>
      <c r="ZD262" s="592"/>
      <c r="ZE262" s="592"/>
      <c r="ZF262" s="594"/>
      <c r="ZG262" s="564"/>
      <c r="ZH262" s="525"/>
      <c r="ZI262" s="525"/>
      <c r="ZJ262" s="525"/>
      <c r="ZK262" s="525"/>
      <c r="ZL262" s="525"/>
      <c r="ZM262" s="525"/>
      <c r="ZN262" s="525"/>
      <c r="ZO262" s="525"/>
      <c r="ZP262" s="525"/>
      <c r="ZQ262" s="525"/>
      <c r="ZR262" s="525"/>
      <c r="ZS262" s="525"/>
      <c r="ZT262" s="525"/>
      <c r="ZU262" s="525"/>
      <c r="ZV262" s="596"/>
      <c r="ZW262" s="597"/>
      <c r="ZX262" s="597"/>
      <c r="ZY262" s="598"/>
      <c r="ZZ262" s="597"/>
      <c r="AAA262" s="597"/>
      <c r="AAB262" s="599"/>
      <c r="AAC262" s="600"/>
      <c r="AAD262" s="597"/>
      <c r="AAE262" s="597"/>
      <c r="AAF262" s="597"/>
      <c r="AAG262" s="601"/>
      <c r="AAH262" s="602"/>
      <c r="AAI262" s="603"/>
      <c r="AAJ262" s="603"/>
      <c r="AAK262" s="871"/>
      <c r="AAL262" s="592"/>
      <c r="AAM262" s="590"/>
      <c r="AAN262" s="592"/>
      <c r="AAO262" s="593"/>
      <c r="AAP262" s="592"/>
      <c r="AAQ262" s="592"/>
      <c r="AAR262" s="592"/>
      <c r="AAS262" s="592"/>
      <c r="AAT262" s="592"/>
      <c r="AAU262" s="594"/>
      <c r="AAV262" s="564"/>
      <c r="AAW262" s="525"/>
      <c r="AAX262" s="525"/>
      <c r="AAY262" s="525"/>
      <c r="AAZ262" s="525"/>
      <c r="ABA262" s="525"/>
      <c r="ABB262" s="525"/>
      <c r="ABC262" s="525"/>
      <c r="ABD262" s="525"/>
      <c r="ABE262" s="525"/>
      <c r="ABF262" s="525"/>
      <c r="ABG262" s="525"/>
      <c r="ABH262" s="525"/>
      <c r="ABI262" s="525"/>
      <c r="ABJ262" s="525"/>
      <c r="ABK262" s="596"/>
      <c r="ABL262" s="597"/>
      <c r="ABM262" s="597"/>
      <c r="ABN262" s="598"/>
      <c r="ABO262" s="597"/>
      <c r="ABP262" s="597"/>
      <c r="ABQ262" s="599"/>
      <c r="ABR262" s="600"/>
      <c r="ABS262" s="597"/>
      <c r="ABT262" s="597"/>
      <c r="ABU262" s="597"/>
      <c r="ABV262" s="601"/>
      <c r="ABW262" s="602"/>
      <c r="ABX262" s="603"/>
      <c r="ABY262" s="603"/>
      <c r="ABZ262" s="871"/>
      <c r="ACA262" s="592"/>
      <c r="ACB262" s="590"/>
      <c r="ACC262" s="592"/>
      <c r="ACD262" s="593"/>
      <c r="ACE262" s="592"/>
      <c r="ACF262" s="592"/>
      <c r="ACG262" s="592"/>
      <c r="ACH262" s="592"/>
      <c r="ACI262" s="592"/>
      <c r="ACJ262" s="594"/>
      <c r="ACK262" s="564"/>
      <c r="ACL262" s="525"/>
      <c r="ACM262" s="525"/>
      <c r="ACN262" s="525"/>
      <c r="ACO262" s="525"/>
      <c r="ACP262" s="525"/>
      <c r="ACQ262" s="525"/>
      <c r="ACR262" s="525"/>
      <c r="ACS262" s="525"/>
      <c r="ACT262" s="525"/>
      <c r="ACU262" s="525"/>
      <c r="ACV262" s="525"/>
      <c r="ACW262" s="525"/>
      <c r="ACX262" s="525"/>
      <c r="ACY262" s="525"/>
      <c r="ACZ262" s="596"/>
      <c r="ADA262" s="597"/>
      <c r="ADB262" s="597"/>
      <c r="ADC262" s="598"/>
      <c r="ADD262" s="597"/>
      <c r="ADE262" s="597"/>
      <c r="ADF262" s="599"/>
      <c r="ADG262" s="600"/>
      <c r="ADH262" s="597"/>
      <c r="ADI262" s="597"/>
      <c r="ADJ262" s="597"/>
      <c r="ADK262" s="601"/>
      <c r="ADL262" s="602"/>
      <c r="ADM262" s="603"/>
      <c r="ADN262" s="603"/>
      <c r="ADO262" s="871"/>
      <c r="ADP262" s="592"/>
      <c r="ADQ262" s="590"/>
      <c r="ADR262" s="592"/>
      <c r="ADS262" s="593"/>
      <c r="ADT262" s="592"/>
      <c r="ADU262" s="592"/>
      <c r="ADV262" s="592"/>
      <c r="ADW262" s="592"/>
      <c r="ADX262" s="592"/>
      <c r="ADY262" s="594"/>
      <c r="ADZ262" s="564"/>
      <c r="AEA262" s="525"/>
      <c r="AEB262" s="525"/>
      <c r="AEC262" s="525"/>
      <c r="AED262" s="525"/>
      <c r="AEE262" s="525"/>
      <c r="AEF262" s="525"/>
      <c r="AEG262" s="525"/>
      <c r="AEH262" s="525"/>
      <c r="AEI262" s="525"/>
      <c r="AEJ262" s="525"/>
      <c r="AEK262" s="525"/>
      <c r="AEL262" s="525"/>
      <c r="AEM262" s="525"/>
      <c r="AEN262" s="525"/>
      <c r="AEO262" s="596"/>
      <c r="AEP262" s="597"/>
      <c r="AEQ262" s="597"/>
      <c r="AER262" s="598"/>
      <c r="AES262" s="597"/>
      <c r="AET262" s="597"/>
      <c r="AEU262" s="599"/>
      <c r="AEV262" s="600"/>
      <c r="AEW262" s="597"/>
      <c r="AEX262" s="597"/>
      <c r="AEY262" s="597"/>
      <c r="AEZ262" s="601"/>
      <c r="AFA262" s="602"/>
      <c r="AFB262" s="603"/>
      <c r="AFC262" s="603"/>
      <c r="AFD262" s="871"/>
      <c r="AFE262" s="592"/>
      <c r="AFF262" s="590"/>
      <c r="AFG262" s="592"/>
      <c r="AFH262" s="593"/>
      <c r="AFI262" s="592"/>
      <c r="AFJ262" s="592"/>
      <c r="AFK262" s="592"/>
      <c r="AFL262" s="592"/>
      <c r="AFM262" s="592"/>
      <c r="AFN262" s="594"/>
      <c r="AFO262" s="564"/>
      <c r="AFP262" s="525"/>
      <c r="AFQ262" s="525"/>
      <c r="AFR262" s="525"/>
      <c r="AFS262" s="525"/>
      <c r="AFT262" s="525"/>
      <c r="AFU262" s="525"/>
      <c r="AFV262" s="525"/>
      <c r="AFW262" s="525"/>
      <c r="AFX262" s="525"/>
      <c r="AFY262" s="525"/>
      <c r="AFZ262" s="525"/>
      <c r="AGA262" s="525"/>
      <c r="AGB262" s="525"/>
      <c r="AGC262" s="525"/>
      <c r="AGD262" s="596"/>
      <c r="AGE262" s="597"/>
      <c r="AGF262" s="597"/>
      <c r="AGG262" s="598"/>
      <c r="AGH262" s="597"/>
      <c r="AGI262" s="597"/>
      <c r="AGJ262" s="599"/>
      <c r="AGK262" s="600"/>
      <c r="AGL262" s="597"/>
      <c r="AGM262" s="597"/>
      <c r="AGN262" s="597"/>
      <c r="AGO262" s="601"/>
      <c r="AGP262" s="602"/>
      <c r="AGQ262" s="603"/>
      <c r="AGR262" s="603"/>
      <c r="AGS262" s="871"/>
      <c r="AGT262" s="592"/>
      <c r="AGU262" s="590"/>
      <c r="AGV262" s="592"/>
      <c r="AGW262" s="593"/>
      <c r="AGX262" s="592"/>
      <c r="AGY262" s="592"/>
      <c r="AGZ262" s="592"/>
      <c r="AHA262" s="592"/>
      <c r="AHB262" s="592"/>
      <c r="AHC262" s="594"/>
      <c r="AHD262" s="564"/>
      <c r="AHE262" s="525"/>
      <c r="AHF262" s="525"/>
      <c r="AHG262" s="525"/>
      <c r="AHH262" s="525"/>
      <c r="AHI262" s="525"/>
      <c r="AHJ262" s="525"/>
      <c r="AHK262" s="525"/>
      <c r="AHL262" s="525"/>
      <c r="AHM262" s="525"/>
      <c r="AHN262" s="525"/>
      <c r="AHO262" s="525"/>
      <c r="AHP262" s="525"/>
      <c r="AHQ262" s="525"/>
      <c r="AHR262" s="525"/>
      <c r="AHS262" s="596"/>
      <c r="AHT262" s="597"/>
      <c r="AHU262" s="597"/>
      <c r="AHV262" s="598"/>
      <c r="AHW262" s="597"/>
      <c r="AHX262" s="597"/>
      <c r="AHY262" s="599"/>
      <c r="AHZ262" s="600"/>
      <c r="AIA262" s="597"/>
      <c r="AIB262" s="597"/>
      <c r="AIC262" s="597"/>
      <c r="AID262" s="601"/>
      <c r="AIE262" s="602"/>
      <c r="AIF262" s="603"/>
      <c r="AIG262" s="603"/>
      <c r="AIH262" s="871"/>
      <c r="AII262" s="592"/>
      <c r="AIJ262" s="590"/>
      <c r="AIK262" s="592"/>
      <c r="AIL262" s="593"/>
      <c r="AIM262" s="592"/>
      <c r="AIN262" s="592"/>
      <c r="AIO262" s="592"/>
      <c r="AIP262" s="592"/>
      <c r="AIQ262" s="592"/>
      <c r="AIR262" s="594"/>
      <c r="AIS262" s="564"/>
      <c r="AIT262" s="525"/>
      <c r="AIU262" s="525"/>
      <c r="AIV262" s="525"/>
      <c r="AIW262" s="525"/>
      <c r="AIX262" s="525"/>
      <c r="AIY262" s="525"/>
      <c r="AIZ262" s="525"/>
      <c r="AJA262" s="525"/>
      <c r="AJB262" s="525"/>
      <c r="AJC262" s="525"/>
      <c r="AJD262" s="525"/>
      <c r="AJE262" s="525"/>
      <c r="AJF262" s="525"/>
      <c r="AJG262" s="525"/>
      <c r="AJH262" s="596"/>
      <c r="AJI262" s="597"/>
      <c r="AJJ262" s="597"/>
      <c r="AJK262" s="598"/>
      <c r="AJL262" s="597"/>
      <c r="AJM262" s="597"/>
      <c r="AJN262" s="599"/>
      <c r="AJO262" s="600"/>
      <c r="AJP262" s="597"/>
      <c r="AJQ262" s="597"/>
      <c r="AJR262" s="597"/>
      <c r="AJS262" s="601"/>
      <c r="AJT262" s="602"/>
      <c r="AJU262" s="603"/>
      <c r="AJV262" s="603"/>
      <c r="AJW262" s="871"/>
      <c r="AJX262" s="592"/>
      <c r="AJY262" s="590"/>
      <c r="AJZ262" s="592"/>
      <c r="AKA262" s="593"/>
      <c r="AKB262" s="592"/>
      <c r="AKC262" s="592"/>
      <c r="AKD262" s="592"/>
      <c r="AKE262" s="592"/>
      <c r="AKF262" s="592"/>
      <c r="AKG262" s="594"/>
      <c r="AKH262" s="564"/>
      <c r="AKI262" s="525"/>
      <c r="AKJ262" s="525"/>
      <c r="AKK262" s="525"/>
      <c r="AKL262" s="525"/>
      <c r="AKM262" s="525"/>
      <c r="AKN262" s="525"/>
      <c r="AKO262" s="525"/>
      <c r="AKP262" s="525"/>
      <c r="AKQ262" s="525"/>
      <c r="AKR262" s="525"/>
      <c r="AKS262" s="525"/>
      <c r="AKT262" s="525"/>
      <c r="AKU262" s="525"/>
      <c r="AKV262" s="525"/>
      <c r="AKW262" s="596"/>
      <c r="AKX262" s="597"/>
      <c r="AKY262" s="597"/>
      <c r="AKZ262" s="598"/>
      <c r="ALA262" s="597"/>
      <c r="ALB262" s="597"/>
      <c r="ALC262" s="599"/>
      <c r="ALD262" s="600"/>
      <c r="ALE262" s="597"/>
      <c r="ALF262" s="597"/>
      <c r="ALG262" s="597"/>
      <c r="ALH262" s="601"/>
      <c r="ALI262" s="602"/>
      <c r="ALJ262" s="603"/>
      <c r="ALK262" s="603"/>
      <c r="ALL262" s="871"/>
      <c r="ALM262" s="592"/>
      <c r="ALN262" s="590"/>
      <c r="ALO262" s="592"/>
      <c r="ALP262" s="593"/>
      <c r="ALQ262" s="592"/>
      <c r="ALR262" s="592"/>
      <c r="ALS262" s="592"/>
      <c r="ALT262" s="592"/>
      <c r="ALU262" s="592"/>
      <c r="ALV262" s="594"/>
      <c r="ALW262" s="564"/>
      <c r="ALX262" s="525"/>
      <c r="ALY262" s="525"/>
      <c r="ALZ262" s="525"/>
      <c r="AMA262" s="525"/>
      <c r="AMB262" s="525"/>
      <c r="AMC262" s="525"/>
      <c r="AMD262" s="525"/>
      <c r="AME262" s="525"/>
      <c r="AMF262" s="525"/>
      <c r="AMG262" s="525"/>
      <c r="AMH262" s="525"/>
      <c r="AMI262" s="525"/>
      <c r="AMJ262" s="525"/>
      <c r="AMK262" s="525"/>
      <c r="AML262" s="596"/>
      <c r="AMM262" s="597"/>
      <c r="AMN262" s="597"/>
      <c r="AMO262" s="598"/>
      <c r="AMP262" s="597"/>
      <c r="AMQ262" s="597"/>
      <c r="AMR262" s="599"/>
      <c r="AMS262" s="600"/>
      <c r="AMT262" s="597"/>
      <c r="AMU262" s="597"/>
      <c r="AMV262" s="597"/>
      <c r="AMW262" s="601"/>
      <c r="AMX262" s="602"/>
      <c r="AMY262" s="603"/>
      <c r="AMZ262" s="603"/>
      <c r="ANA262" s="871"/>
      <c r="ANB262" s="592"/>
      <c r="ANC262" s="590"/>
      <c r="AND262" s="592"/>
      <c r="ANE262" s="593"/>
      <c r="ANF262" s="592"/>
      <c r="ANG262" s="592"/>
      <c r="ANH262" s="592"/>
      <c r="ANI262" s="592"/>
      <c r="ANJ262" s="592"/>
      <c r="ANK262" s="594"/>
      <c r="ANL262" s="564"/>
      <c r="ANM262" s="525"/>
      <c r="ANN262" s="525"/>
      <c r="ANO262" s="525"/>
      <c r="ANP262" s="525"/>
      <c r="ANQ262" s="525"/>
      <c r="ANR262" s="525"/>
      <c r="ANS262" s="525"/>
      <c r="ANT262" s="525"/>
      <c r="ANU262" s="525"/>
      <c r="ANV262" s="525"/>
      <c r="ANW262" s="525"/>
      <c r="ANX262" s="525"/>
      <c r="ANY262" s="525"/>
      <c r="ANZ262" s="525"/>
      <c r="AOA262" s="596"/>
      <c r="AOB262" s="597"/>
      <c r="AOC262" s="597"/>
      <c r="AOD262" s="598"/>
      <c r="AOE262" s="597"/>
      <c r="AOF262" s="597"/>
      <c r="AOG262" s="599"/>
      <c r="AOH262" s="600"/>
      <c r="AOI262" s="597"/>
      <c r="AOJ262" s="597"/>
      <c r="AOK262" s="597"/>
      <c r="AOL262" s="601"/>
      <c r="AOM262" s="602"/>
      <c r="AON262" s="603"/>
      <c r="AOO262" s="603"/>
      <c r="AOP262" s="871"/>
      <c r="AOQ262" s="592"/>
      <c r="AOR262" s="590"/>
      <c r="AOS262" s="592"/>
      <c r="AOT262" s="593"/>
      <c r="AOU262" s="592"/>
      <c r="AOV262" s="592"/>
      <c r="AOW262" s="592"/>
      <c r="AOX262" s="592"/>
      <c r="AOY262" s="592"/>
      <c r="AOZ262" s="594"/>
      <c r="APA262" s="564"/>
      <c r="APB262" s="525"/>
      <c r="APC262" s="525"/>
      <c r="APD262" s="525"/>
      <c r="APE262" s="525"/>
      <c r="APF262" s="525"/>
      <c r="APG262" s="525"/>
      <c r="APH262" s="525"/>
      <c r="API262" s="525"/>
      <c r="APJ262" s="525"/>
      <c r="APK262" s="525"/>
      <c r="APL262" s="525"/>
      <c r="APM262" s="525"/>
      <c r="APN262" s="525"/>
      <c r="APO262" s="525"/>
      <c r="APP262" s="596"/>
      <c r="APQ262" s="597"/>
      <c r="APR262" s="597"/>
      <c r="APS262" s="598"/>
      <c r="APT262" s="597"/>
      <c r="APU262" s="597"/>
      <c r="APV262" s="599"/>
      <c r="APW262" s="600"/>
      <c r="APX262" s="597"/>
      <c r="APY262" s="597"/>
      <c r="APZ262" s="597"/>
      <c r="AQA262" s="601"/>
      <c r="AQB262" s="602"/>
      <c r="AQC262" s="603"/>
      <c r="AQD262" s="603"/>
      <c r="AQE262" s="871"/>
      <c r="AQF262" s="592"/>
      <c r="AQG262" s="590"/>
      <c r="AQH262" s="592"/>
      <c r="AQI262" s="593"/>
      <c r="AQJ262" s="592"/>
      <c r="AQK262" s="592"/>
      <c r="AQL262" s="592"/>
      <c r="AQM262" s="592"/>
      <c r="AQN262" s="592"/>
      <c r="AQO262" s="594"/>
      <c r="AQP262" s="564"/>
      <c r="AQQ262" s="525"/>
      <c r="AQR262" s="525"/>
      <c r="AQS262" s="525"/>
      <c r="AQT262" s="525"/>
      <c r="AQU262" s="525"/>
      <c r="AQV262" s="525"/>
      <c r="AQW262" s="525"/>
      <c r="AQX262" s="525"/>
      <c r="AQY262" s="525"/>
      <c r="AQZ262" s="525"/>
      <c r="ARA262" s="525"/>
      <c r="ARB262" s="525"/>
      <c r="ARC262" s="525"/>
      <c r="ARD262" s="525"/>
      <c r="ARE262" s="596"/>
      <c r="ARF262" s="597"/>
      <c r="ARG262" s="597"/>
      <c r="ARH262" s="598"/>
      <c r="ARI262" s="597"/>
      <c r="ARJ262" s="597"/>
      <c r="ARK262" s="599"/>
      <c r="ARL262" s="600"/>
      <c r="ARM262" s="597"/>
      <c r="ARN262" s="597"/>
      <c r="ARO262" s="597"/>
      <c r="ARP262" s="601"/>
      <c r="ARQ262" s="602"/>
      <c r="ARR262" s="603"/>
      <c r="ARS262" s="603"/>
      <c r="ART262" s="871"/>
      <c r="ARU262" s="592"/>
      <c r="ARV262" s="590"/>
      <c r="ARW262" s="592"/>
      <c r="ARX262" s="593"/>
      <c r="ARY262" s="592"/>
      <c r="ARZ262" s="592"/>
      <c r="ASA262" s="592"/>
      <c r="ASB262" s="592"/>
      <c r="ASC262" s="592"/>
      <c r="ASD262" s="594"/>
      <c r="ASE262" s="564"/>
      <c r="ASF262" s="525"/>
      <c r="ASG262" s="525"/>
      <c r="ASH262" s="525"/>
      <c r="ASI262" s="525"/>
      <c r="ASJ262" s="525"/>
      <c r="ASK262" s="525"/>
      <c r="ASL262" s="525"/>
      <c r="ASM262" s="525"/>
      <c r="ASN262" s="525"/>
      <c r="ASO262" s="525"/>
      <c r="ASP262" s="525"/>
      <c r="ASQ262" s="525"/>
      <c r="ASR262" s="525"/>
      <c r="ASS262" s="525"/>
      <c r="AST262" s="596"/>
      <c r="ASU262" s="597"/>
      <c r="ASV262" s="597"/>
      <c r="ASW262" s="598"/>
      <c r="ASX262" s="597"/>
      <c r="ASY262" s="597"/>
      <c r="ASZ262" s="599"/>
      <c r="ATA262" s="600"/>
      <c r="ATB262" s="597"/>
      <c r="ATC262" s="597"/>
      <c r="ATD262" s="597"/>
      <c r="ATE262" s="601"/>
      <c r="ATF262" s="602"/>
      <c r="ATG262" s="603"/>
      <c r="ATH262" s="603"/>
      <c r="ATI262" s="871"/>
      <c r="ATJ262" s="592"/>
      <c r="ATK262" s="590"/>
      <c r="ATL262" s="592"/>
      <c r="ATM262" s="593"/>
      <c r="ATN262" s="592"/>
      <c r="ATO262" s="592"/>
      <c r="ATP262" s="592"/>
      <c r="ATQ262" s="592"/>
      <c r="ATR262" s="592"/>
      <c r="ATS262" s="594"/>
      <c r="ATT262" s="564"/>
      <c r="ATU262" s="525"/>
      <c r="ATV262" s="525"/>
      <c r="ATW262" s="525"/>
      <c r="ATX262" s="525"/>
      <c r="ATY262" s="525"/>
      <c r="ATZ262" s="525"/>
      <c r="AUA262" s="525"/>
      <c r="AUB262" s="525"/>
      <c r="AUC262" s="525"/>
      <c r="AUD262" s="525"/>
      <c r="AUE262" s="525"/>
      <c r="AUF262" s="525"/>
      <c r="AUG262" s="525"/>
      <c r="AUH262" s="525"/>
      <c r="AUI262" s="596"/>
      <c r="AUJ262" s="597"/>
      <c r="AUK262" s="597"/>
      <c r="AUL262" s="598"/>
      <c r="AUM262" s="597"/>
      <c r="AUN262" s="597"/>
      <c r="AUO262" s="599"/>
      <c r="AUP262" s="600"/>
      <c r="AUQ262" s="597"/>
      <c r="AUR262" s="597"/>
      <c r="AUS262" s="597"/>
      <c r="AUT262" s="601"/>
      <c r="AUU262" s="602"/>
      <c r="AUV262" s="603"/>
      <c r="AUW262" s="603"/>
      <c r="AUX262" s="871"/>
      <c r="AUY262" s="592"/>
      <c r="AUZ262" s="590"/>
      <c r="AVA262" s="592"/>
      <c r="AVB262" s="593"/>
      <c r="AVC262" s="592"/>
      <c r="AVD262" s="592"/>
      <c r="AVE262" s="592"/>
      <c r="AVF262" s="592"/>
      <c r="AVG262" s="592"/>
      <c r="AVH262" s="594"/>
      <c r="AVI262" s="564"/>
      <c r="AVJ262" s="525"/>
      <c r="AVK262" s="525"/>
      <c r="AVL262" s="525"/>
      <c r="AVM262" s="525"/>
      <c r="AVN262" s="525"/>
      <c r="AVO262" s="525"/>
      <c r="AVP262" s="525"/>
      <c r="AVQ262" s="525"/>
      <c r="AVR262" s="525"/>
      <c r="AVS262" s="525"/>
      <c r="AVT262" s="525"/>
      <c r="AVU262" s="525"/>
      <c r="AVV262" s="525"/>
      <c r="AVW262" s="525"/>
      <c r="AVX262" s="596"/>
      <c r="AVY262" s="597"/>
      <c r="AVZ262" s="597"/>
      <c r="AWA262" s="598"/>
      <c r="AWB262" s="597"/>
      <c r="AWC262" s="597"/>
      <c r="AWD262" s="599"/>
      <c r="AWE262" s="600"/>
      <c r="AWF262" s="597"/>
      <c r="AWG262" s="597"/>
      <c r="AWH262" s="597"/>
      <c r="AWI262" s="601"/>
      <c r="AWJ262" s="602"/>
      <c r="AWK262" s="603"/>
      <c r="AWL262" s="603"/>
      <c r="AWM262" s="871"/>
      <c r="AWN262" s="592"/>
      <c r="AWO262" s="590"/>
      <c r="AWP262" s="592"/>
      <c r="AWQ262" s="593"/>
      <c r="AWR262" s="592"/>
      <c r="AWS262" s="592"/>
      <c r="AWT262" s="592"/>
      <c r="AWU262" s="592"/>
      <c r="AWV262" s="592"/>
      <c r="AWW262" s="594"/>
      <c r="AWX262" s="564"/>
      <c r="AWY262" s="525"/>
      <c r="AWZ262" s="525"/>
      <c r="AXA262" s="525"/>
      <c r="AXB262" s="525"/>
      <c r="AXC262" s="525"/>
      <c r="AXD262" s="525"/>
      <c r="AXE262" s="525"/>
      <c r="AXF262" s="525"/>
      <c r="AXG262" s="525"/>
      <c r="AXH262" s="525"/>
      <c r="AXI262" s="525"/>
      <c r="AXJ262" s="525"/>
      <c r="AXK262" s="525"/>
      <c r="AXL262" s="525"/>
      <c r="AXM262" s="596"/>
      <c r="AXN262" s="597"/>
      <c r="AXO262" s="597"/>
      <c r="AXP262" s="598"/>
      <c r="AXQ262" s="597"/>
      <c r="AXR262" s="597"/>
      <c r="AXS262" s="599"/>
      <c r="AXT262" s="600"/>
      <c r="AXU262" s="597"/>
      <c r="AXV262" s="597"/>
      <c r="AXW262" s="597"/>
      <c r="AXX262" s="601"/>
      <c r="AXY262" s="602"/>
      <c r="AXZ262" s="603"/>
      <c r="AYA262" s="603"/>
      <c r="AYB262" s="871"/>
      <c r="AYC262" s="592"/>
      <c r="AYD262" s="590"/>
      <c r="AYE262" s="592"/>
      <c r="AYF262" s="593"/>
      <c r="AYG262" s="592"/>
      <c r="AYH262" s="592"/>
      <c r="AYI262" s="592"/>
      <c r="AYJ262" s="592"/>
      <c r="AYK262" s="592"/>
      <c r="AYL262" s="594"/>
      <c r="AYM262" s="564"/>
      <c r="AYN262" s="525"/>
      <c r="AYO262" s="525"/>
      <c r="AYP262" s="525"/>
      <c r="AYQ262" s="525"/>
      <c r="AYR262" s="525"/>
      <c r="AYS262" s="525"/>
      <c r="AYT262" s="525"/>
      <c r="AYU262" s="525"/>
      <c r="AYV262" s="525"/>
      <c r="AYW262" s="525"/>
      <c r="AYX262" s="525"/>
      <c r="AYY262" s="525"/>
      <c r="AYZ262" s="525"/>
      <c r="AZA262" s="525"/>
      <c r="AZB262" s="596"/>
      <c r="AZC262" s="597"/>
      <c r="AZD262" s="597"/>
      <c r="AZE262" s="598"/>
      <c r="AZF262" s="597"/>
      <c r="AZG262" s="597"/>
      <c r="AZH262" s="599"/>
      <c r="AZI262" s="600"/>
      <c r="AZJ262" s="597"/>
      <c r="AZK262" s="597"/>
      <c r="AZL262" s="597"/>
      <c r="AZM262" s="601"/>
      <c r="AZN262" s="602"/>
      <c r="AZO262" s="603"/>
      <c r="AZP262" s="603"/>
      <c r="AZQ262" s="871"/>
      <c r="AZR262" s="592"/>
      <c r="AZS262" s="590"/>
      <c r="AZT262" s="592"/>
      <c r="AZU262" s="593"/>
      <c r="AZV262" s="592"/>
      <c r="AZW262" s="592"/>
      <c r="AZX262" s="592"/>
      <c r="AZY262" s="592"/>
      <c r="AZZ262" s="592"/>
      <c r="BAA262" s="594"/>
      <c r="BAB262" s="564"/>
      <c r="BAC262" s="525"/>
      <c r="BAD262" s="525"/>
      <c r="BAE262" s="525"/>
      <c r="BAF262" s="525"/>
      <c r="BAG262" s="525"/>
      <c r="BAH262" s="525"/>
      <c r="BAI262" s="525"/>
      <c r="BAJ262" s="525"/>
      <c r="BAK262" s="525"/>
      <c r="BAL262" s="525"/>
      <c r="BAM262" s="525"/>
      <c r="BAN262" s="525"/>
      <c r="BAO262" s="525"/>
      <c r="BAP262" s="525"/>
      <c r="BAQ262" s="596"/>
      <c r="BAR262" s="597"/>
      <c r="BAS262" s="597"/>
      <c r="BAT262" s="598"/>
      <c r="BAU262" s="597"/>
      <c r="BAV262" s="597"/>
      <c r="BAW262" s="599"/>
      <c r="BAX262" s="600"/>
      <c r="BAY262" s="597"/>
      <c r="BAZ262" s="597"/>
      <c r="BBA262" s="597"/>
      <c r="BBB262" s="601"/>
      <c r="BBC262" s="602"/>
      <c r="BBD262" s="603"/>
      <c r="BBE262" s="603"/>
      <c r="BBF262" s="871"/>
      <c r="BBG262" s="592"/>
      <c r="BBH262" s="590"/>
      <c r="BBI262" s="592"/>
      <c r="BBJ262" s="593"/>
      <c r="BBK262" s="592"/>
      <c r="BBL262" s="592"/>
      <c r="BBM262" s="592"/>
      <c r="BBN262" s="592"/>
      <c r="BBO262" s="592"/>
      <c r="BBP262" s="594"/>
      <c r="BBQ262" s="564"/>
      <c r="BBR262" s="525"/>
      <c r="BBS262" s="525"/>
      <c r="BBT262" s="525"/>
      <c r="BBU262" s="525"/>
      <c r="BBV262" s="525"/>
      <c r="BBW262" s="525"/>
      <c r="BBX262" s="525"/>
      <c r="BBY262" s="525"/>
      <c r="BBZ262" s="525"/>
      <c r="BCA262" s="525"/>
      <c r="BCB262" s="525"/>
      <c r="BCC262" s="525"/>
      <c r="BCD262" s="525"/>
      <c r="BCE262" s="525"/>
      <c r="BCF262" s="596"/>
      <c r="BCG262" s="597"/>
      <c r="BCH262" s="597"/>
      <c r="BCI262" s="598"/>
      <c r="BCJ262" s="597"/>
      <c r="BCK262" s="597"/>
      <c r="BCL262" s="599"/>
      <c r="BCM262" s="600"/>
      <c r="BCN262" s="597"/>
      <c r="BCO262" s="597"/>
      <c r="BCP262" s="597"/>
      <c r="BCQ262" s="601"/>
      <c r="BCR262" s="602"/>
      <c r="BCS262" s="603"/>
      <c r="BCT262" s="603"/>
      <c r="BCU262" s="871"/>
      <c r="BCV262" s="592"/>
      <c r="BCW262" s="590"/>
      <c r="BCX262" s="592"/>
      <c r="BCY262" s="593"/>
      <c r="BCZ262" s="592"/>
      <c r="BDA262" s="592"/>
      <c r="BDB262" s="592"/>
      <c r="BDC262" s="592"/>
      <c r="BDD262" s="592"/>
      <c r="BDE262" s="594"/>
      <c r="BDF262" s="564"/>
      <c r="BDG262" s="525"/>
      <c r="BDH262" s="525"/>
      <c r="BDI262" s="525"/>
      <c r="BDJ262" s="525"/>
      <c r="BDK262" s="525"/>
      <c r="BDL262" s="525"/>
      <c r="BDM262" s="525"/>
      <c r="BDN262" s="525"/>
      <c r="BDO262" s="525"/>
      <c r="BDP262" s="525"/>
      <c r="BDQ262" s="525"/>
      <c r="BDR262" s="525"/>
      <c r="BDS262" s="525"/>
      <c r="BDT262" s="525"/>
      <c r="BDU262" s="596"/>
      <c r="BDV262" s="597"/>
      <c r="BDW262" s="597"/>
      <c r="BDX262" s="598"/>
      <c r="BDY262" s="597"/>
      <c r="BDZ262" s="597"/>
      <c r="BEA262" s="599"/>
      <c r="BEB262" s="600"/>
      <c r="BEC262" s="597"/>
      <c r="BED262" s="597"/>
      <c r="BEE262" s="597"/>
      <c r="BEF262" s="601"/>
      <c r="BEG262" s="602"/>
      <c r="BEH262" s="603"/>
      <c r="BEI262" s="603"/>
      <c r="BEJ262" s="871"/>
      <c r="BEK262" s="592"/>
      <c r="BEL262" s="590"/>
      <c r="BEM262" s="592"/>
      <c r="BEN262" s="593"/>
      <c r="BEO262" s="592"/>
      <c r="BEP262" s="592"/>
      <c r="BEQ262" s="592"/>
      <c r="BER262" s="592"/>
      <c r="BES262" s="592"/>
      <c r="BET262" s="594"/>
      <c r="BEU262" s="564"/>
      <c r="BEV262" s="525"/>
      <c r="BEW262" s="525"/>
      <c r="BEX262" s="525"/>
      <c r="BEY262" s="525"/>
      <c r="BEZ262" s="525"/>
      <c r="BFA262" s="525"/>
      <c r="BFB262" s="525"/>
      <c r="BFC262" s="525"/>
      <c r="BFD262" s="525"/>
      <c r="BFE262" s="525"/>
      <c r="BFF262" s="525"/>
      <c r="BFG262" s="525"/>
      <c r="BFH262" s="525"/>
      <c r="BFI262" s="525"/>
      <c r="BFJ262" s="596"/>
      <c r="BFK262" s="597"/>
      <c r="BFL262" s="597"/>
      <c r="BFM262" s="598"/>
      <c r="BFN262" s="597"/>
      <c r="BFO262" s="597"/>
      <c r="BFP262" s="599"/>
      <c r="BFQ262" s="600"/>
      <c r="BFR262" s="597"/>
      <c r="BFS262" s="597"/>
      <c r="BFT262" s="597"/>
      <c r="BFU262" s="601"/>
      <c r="BFV262" s="602"/>
      <c r="BFW262" s="603"/>
      <c r="BFX262" s="603"/>
      <c r="BFY262" s="871"/>
      <c r="BFZ262" s="592"/>
      <c r="BGA262" s="590"/>
      <c r="BGB262" s="592"/>
      <c r="BGC262" s="593"/>
      <c r="BGD262" s="592"/>
      <c r="BGE262" s="592"/>
      <c r="BGF262" s="592"/>
      <c r="BGG262" s="592"/>
      <c r="BGH262" s="592"/>
      <c r="BGI262" s="594"/>
      <c r="BGJ262" s="564"/>
      <c r="BGK262" s="525"/>
      <c r="BGL262" s="525"/>
      <c r="BGM262" s="525"/>
      <c r="BGN262" s="525"/>
      <c r="BGO262" s="525"/>
      <c r="BGP262" s="525"/>
      <c r="BGQ262" s="525"/>
      <c r="BGR262" s="525"/>
      <c r="BGS262" s="525"/>
      <c r="BGT262" s="525"/>
      <c r="BGU262" s="525"/>
      <c r="BGV262" s="525"/>
      <c r="BGW262" s="525"/>
      <c r="BGX262" s="525"/>
      <c r="BGY262" s="596"/>
      <c r="BGZ262" s="597"/>
      <c r="BHA262" s="597"/>
      <c r="BHB262" s="598"/>
      <c r="BHC262" s="597"/>
      <c r="BHD262" s="597"/>
      <c r="BHE262" s="599"/>
      <c r="BHF262" s="600"/>
      <c r="BHG262" s="597"/>
      <c r="BHH262" s="597"/>
      <c r="BHI262" s="597"/>
      <c r="BHJ262" s="601"/>
      <c r="BHK262" s="602"/>
      <c r="BHL262" s="603"/>
      <c r="BHM262" s="603"/>
      <c r="BHN262" s="871"/>
      <c r="BHO262" s="592"/>
      <c r="BHP262" s="590"/>
      <c r="BHQ262" s="592"/>
      <c r="BHR262" s="593"/>
      <c r="BHS262" s="592"/>
      <c r="BHT262" s="592"/>
      <c r="BHU262" s="592"/>
      <c r="BHV262" s="592"/>
      <c r="BHW262" s="592"/>
      <c r="BHX262" s="594"/>
      <c r="BHY262" s="564"/>
      <c r="BHZ262" s="525"/>
      <c r="BIA262" s="525"/>
      <c r="BIB262" s="525"/>
      <c r="BIC262" s="525"/>
      <c r="BID262" s="525"/>
      <c r="BIE262" s="525"/>
      <c r="BIF262" s="525"/>
      <c r="BIG262" s="525"/>
      <c r="BIH262" s="525"/>
      <c r="BII262" s="525"/>
      <c r="BIJ262" s="525"/>
      <c r="BIK262" s="525"/>
      <c r="BIL262" s="525"/>
      <c r="BIM262" s="525"/>
      <c r="BIN262" s="596"/>
      <c r="BIO262" s="597"/>
      <c r="BIP262" s="597"/>
      <c r="BIQ262" s="598"/>
      <c r="BIR262" s="597"/>
      <c r="BIS262" s="597"/>
      <c r="BIT262" s="599"/>
      <c r="BIU262" s="600"/>
      <c r="BIV262" s="597"/>
      <c r="BIW262" s="597"/>
      <c r="BIX262" s="597"/>
      <c r="BIY262" s="601"/>
      <c r="BIZ262" s="602"/>
      <c r="BJA262" s="603"/>
      <c r="BJB262" s="603"/>
      <c r="BJC262" s="871"/>
      <c r="BJD262" s="592"/>
      <c r="BJE262" s="590"/>
      <c r="BJF262" s="592"/>
      <c r="BJG262" s="593"/>
      <c r="BJH262" s="592"/>
      <c r="BJI262" s="592"/>
      <c r="BJJ262" s="592"/>
      <c r="BJK262" s="592"/>
      <c r="BJL262" s="592"/>
      <c r="BJM262" s="594"/>
      <c r="BJN262" s="564"/>
      <c r="BJO262" s="525"/>
      <c r="BJP262" s="525"/>
      <c r="BJQ262" s="525"/>
      <c r="BJR262" s="525"/>
      <c r="BJS262" s="525"/>
      <c r="BJT262" s="525"/>
      <c r="BJU262" s="525"/>
      <c r="BJV262" s="525"/>
      <c r="BJW262" s="525"/>
      <c r="BJX262" s="525"/>
      <c r="BJY262" s="525"/>
      <c r="BJZ262" s="525"/>
      <c r="BKA262" s="525"/>
      <c r="BKB262" s="525"/>
      <c r="BKC262" s="596"/>
      <c r="BKD262" s="597"/>
      <c r="BKE262" s="597"/>
      <c r="BKF262" s="598"/>
      <c r="BKG262" s="597"/>
      <c r="BKH262" s="597"/>
      <c r="BKI262" s="599"/>
      <c r="BKJ262" s="600"/>
      <c r="BKK262" s="597"/>
      <c r="BKL262" s="597"/>
      <c r="BKM262" s="597"/>
      <c r="BKN262" s="601"/>
      <c r="BKO262" s="602"/>
      <c r="BKP262" s="603"/>
      <c r="BKQ262" s="603"/>
      <c r="BKR262" s="871"/>
      <c r="BKS262" s="592"/>
      <c r="BKT262" s="590"/>
      <c r="BKU262" s="592"/>
      <c r="BKV262" s="593"/>
      <c r="BKW262" s="592"/>
      <c r="BKX262" s="592"/>
      <c r="BKY262" s="592"/>
      <c r="BKZ262" s="592"/>
      <c r="BLA262" s="592"/>
      <c r="BLB262" s="594"/>
      <c r="BLC262" s="564"/>
      <c r="BLD262" s="525"/>
      <c r="BLE262" s="525"/>
      <c r="BLF262" s="525"/>
      <c r="BLG262" s="525"/>
      <c r="BLH262" s="525"/>
      <c r="BLI262" s="525"/>
      <c r="BLJ262" s="525"/>
      <c r="BLK262" s="525"/>
      <c r="BLL262" s="525"/>
      <c r="BLM262" s="525"/>
      <c r="BLN262" s="525"/>
      <c r="BLO262" s="525"/>
      <c r="BLP262" s="525"/>
      <c r="BLQ262" s="525"/>
      <c r="BLR262" s="596"/>
      <c r="BLS262" s="597"/>
      <c r="BLT262" s="597"/>
      <c r="BLU262" s="598"/>
      <c r="BLV262" s="597"/>
      <c r="BLW262" s="597"/>
      <c r="BLX262" s="599"/>
      <c r="BLY262" s="600"/>
      <c r="BLZ262" s="597"/>
      <c r="BMA262" s="597"/>
      <c r="BMB262" s="597"/>
      <c r="BMC262" s="601"/>
      <c r="BMD262" s="602"/>
      <c r="BME262" s="603"/>
      <c r="BMF262" s="603"/>
      <c r="BMG262" s="871"/>
      <c r="BMH262" s="592"/>
      <c r="BMI262" s="590"/>
      <c r="BMJ262" s="592"/>
      <c r="BMK262" s="593"/>
      <c r="BML262" s="592"/>
      <c r="BMM262" s="592"/>
      <c r="BMN262" s="592"/>
      <c r="BMO262" s="592"/>
      <c r="BMP262" s="592"/>
      <c r="BMQ262" s="594"/>
      <c r="BMR262" s="564"/>
      <c r="BMS262" s="525"/>
      <c r="BMT262" s="525"/>
      <c r="BMU262" s="525"/>
      <c r="BMV262" s="525"/>
      <c r="BMW262" s="525"/>
      <c r="BMX262" s="525"/>
      <c r="BMY262" s="525"/>
      <c r="BMZ262" s="525"/>
      <c r="BNA262" s="525"/>
      <c r="BNB262" s="525"/>
      <c r="BNC262" s="525"/>
      <c r="BND262" s="525"/>
      <c r="BNE262" s="525"/>
      <c r="BNF262" s="525"/>
      <c r="BNG262" s="596"/>
      <c r="BNH262" s="597"/>
      <c r="BNI262" s="597"/>
      <c r="BNJ262" s="598"/>
      <c r="BNK262" s="597"/>
      <c r="BNL262" s="597"/>
      <c r="BNM262" s="599"/>
      <c r="BNN262" s="600"/>
      <c r="BNO262" s="597"/>
      <c r="BNP262" s="597"/>
      <c r="BNQ262" s="597"/>
      <c r="BNR262" s="601"/>
      <c r="BNS262" s="602"/>
      <c r="BNT262" s="603"/>
      <c r="BNU262" s="603"/>
      <c r="BNV262" s="871"/>
      <c r="BNW262" s="592"/>
      <c r="BNX262" s="590"/>
      <c r="BNY262" s="592"/>
      <c r="BNZ262" s="593"/>
      <c r="BOA262" s="592"/>
      <c r="BOB262" s="592"/>
      <c r="BOC262" s="592"/>
      <c r="BOD262" s="592"/>
      <c r="BOE262" s="592"/>
      <c r="BOF262" s="594"/>
      <c r="BOG262" s="564"/>
      <c r="BOH262" s="525"/>
      <c r="BOI262" s="525"/>
      <c r="BOJ262" s="525"/>
      <c r="BOK262" s="525"/>
      <c r="BOL262" s="525"/>
      <c r="BOM262" s="525"/>
      <c r="BON262" s="525"/>
      <c r="BOO262" s="525"/>
      <c r="BOP262" s="525"/>
      <c r="BOQ262" s="525"/>
      <c r="BOR262" s="525"/>
      <c r="BOS262" s="525"/>
      <c r="BOT262" s="525"/>
      <c r="BOU262" s="525"/>
      <c r="BOV262" s="596"/>
      <c r="BOW262" s="597"/>
      <c r="BOX262" s="597"/>
      <c r="BOY262" s="598"/>
      <c r="BOZ262" s="597"/>
      <c r="BPA262" s="597"/>
      <c r="BPB262" s="599"/>
      <c r="BPC262" s="600"/>
      <c r="BPD262" s="597"/>
      <c r="BPE262" s="597"/>
      <c r="BPF262" s="597"/>
      <c r="BPG262" s="601"/>
      <c r="BPH262" s="602"/>
      <c r="BPI262" s="603"/>
      <c r="BPJ262" s="603"/>
      <c r="BPK262" s="871"/>
      <c r="BPL262" s="592"/>
      <c r="BPM262" s="590"/>
      <c r="BPN262" s="592"/>
      <c r="BPO262" s="593"/>
      <c r="BPP262" s="592"/>
      <c r="BPQ262" s="592"/>
      <c r="BPR262" s="592"/>
      <c r="BPS262" s="592"/>
      <c r="BPT262" s="592"/>
      <c r="BPU262" s="594"/>
      <c r="BPV262" s="564"/>
      <c r="BPW262" s="525"/>
      <c r="BPX262" s="525"/>
      <c r="BPY262" s="525"/>
      <c r="BPZ262" s="525"/>
      <c r="BQA262" s="525"/>
      <c r="BQB262" s="525"/>
      <c r="BQC262" s="525"/>
      <c r="BQD262" s="525"/>
      <c r="BQE262" s="525"/>
      <c r="BQF262" s="525"/>
      <c r="BQG262" s="525"/>
      <c r="BQH262" s="525"/>
      <c r="BQI262" s="525"/>
      <c r="BQJ262" s="525"/>
      <c r="BQK262" s="596"/>
      <c r="BQL262" s="597"/>
      <c r="BQM262" s="597"/>
      <c r="BQN262" s="598"/>
      <c r="BQO262" s="597"/>
      <c r="BQP262" s="597"/>
      <c r="BQQ262" s="599"/>
      <c r="BQR262" s="600"/>
      <c r="BQS262" s="597"/>
      <c r="BQT262" s="597"/>
      <c r="BQU262" s="597"/>
      <c r="BQV262" s="601"/>
      <c r="BQW262" s="602"/>
      <c r="BQX262" s="603"/>
      <c r="BQY262" s="603"/>
      <c r="BQZ262" s="871"/>
      <c r="BRA262" s="592"/>
      <c r="BRB262" s="590"/>
      <c r="BRC262" s="592"/>
      <c r="BRD262" s="593"/>
      <c r="BRE262" s="592"/>
      <c r="BRF262" s="592"/>
      <c r="BRG262" s="592"/>
      <c r="BRH262" s="592"/>
      <c r="BRI262" s="592"/>
      <c r="BRJ262" s="594"/>
      <c r="BRK262" s="564"/>
      <c r="BRL262" s="525"/>
      <c r="BRM262" s="525"/>
      <c r="BRN262" s="525"/>
      <c r="BRO262" s="525"/>
      <c r="BRP262" s="525"/>
      <c r="BRQ262" s="525"/>
      <c r="BRR262" s="525"/>
      <c r="BRS262" s="525"/>
      <c r="BRT262" s="525"/>
      <c r="BRU262" s="525"/>
      <c r="BRV262" s="525"/>
      <c r="BRW262" s="525"/>
      <c r="BRX262" s="525"/>
      <c r="BRY262" s="525"/>
      <c r="BRZ262" s="596"/>
      <c r="BSA262" s="597"/>
      <c r="BSB262" s="597"/>
      <c r="BSC262" s="598"/>
      <c r="BSD262" s="597"/>
      <c r="BSE262" s="597"/>
      <c r="BSF262" s="599"/>
      <c r="BSG262" s="600"/>
      <c r="BSH262" s="597"/>
      <c r="BSI262" s="597"/>
      <c r="BSJ262" s="597"/>
      <c r="BSK262" s="601"/>
      <c r="BSL262" s="602"/>
      <c r="BSM262" s="603"/>
      <c r="BSN262" s="603"/>
      <c r="BSO262" s="871"/>
      <c r="BSP262" s="592"/>
      <c r="BSQ262" s="590"/>
      <c r="BSR262" s="592"/>
      <c r="BSS262" s="593"/>
      <c r="BST262" s="592"/>
      <c r="BSU262" s="592"/>
      <c r="BSV262" s="592"/>
      <c r="BSW262" s="592"/>
      <c r="BSX262" s="592"/>
      <c r="BSY262" s="594"/>
      <c r="BSZ262" s="564"/>
      <c r="BTA262" s="525"/>
      <c r="BTB262" s="525"/>
      <c r="BTC262" s="525"/>
      <c r="BTD262" s="525"/>
      <c r="BTE262" s="525"/>
      <c r="BTF262" s="525"/>
      <c r="BTG262" s="525"/>
      <c r="BTH262" s="525"/>
      <c r="BTI262" s="525"/>
      <c r="BTJ262" s="525"/>
      <c r="BTK262" s="525"/>
      <c r="BTL262" s="525"/>
      <c r="BTM262" s="525"/>
      <c r="BTN262" s="525"/>
      <c r="BTO262" s="596"/>
      <c r="BTP262" s="597"/>
      <c r="BTQ262" s="597"/>
      <c r="BTR262" s="598"/>
      <c r="BTS262" s="597"/>
      <c r="BTT262" s="597"/>
      <c r="BTU262" s="599"/>
      <c r="BTV262" s="600"/>
      <c r="BTW262" s="597"/>
      <c r="BTX262" s="597"/>
      <c r="BTY262" s="597"/>
      <c r="BTZ262" s="601"/>
      <c r="BUA262" s="602"/>
      <c r="BUB262" s="603"/>
      <c r="BUC262" s="603"/>
      <c r="BUD262" s="871"/>
      <c r="BUE262" s="592"/>
      <c r="BUF262" s="590"/>
      <c r="BUG262" s="592"/>
      <c r="BUH262" s="593"/>
      <c r="BUI262" s="592"/>
      <c r="BUJ262" s="592"/>
      <c r="BUK262" s="592"/>
      <c r="BUL262" s="592"/>
      <c r="BUM262" s="592"/>
      <c r="BUN262" s="594"/>
      <c r="BUO262" s="564"/>
      <c r="BUP262" s="525"/>
      <c r="BUQ262" s="525"/>
      <c r="BUR262" s="525"/>
      <c r="BUS262" s="525"/>
      <c r="BUT262" s="525"/>
      <c r="BUU262" s="525"/>
      <c r="BUV262" s="525"/>
      <c r="BUW262" s="525"/>
      <c r="BUX262" s="525"/>
      <c r="BUY262" s="525"/>
      <c r="BUZ262" s="525"/>
      <c r="BVA262" s="525"/>
      <c r="BVB262" s="525"/>
      <c r="BVC262" s="525"/>
      <c r="BVD262" s="596"/>
      <c r="BVE262" s="597"/>
      <c r="BVF262" s="597"/>
      <c r="BVG262" s="598"/>
      <c r="BVH262" s="597"/>
      <c r="BVI262" s="597"/>
      <c r="BVJ262" s="599"/>
      <c r="BVK262" s="600"/>
      <c r="BVL262" s="597"/>
      <c r="BVM262" s="597"/>
      <c r="BVN262" s="597"/>
      <c r="BVO262" s="601"/>
      <c r="BVP262" s="602"/>
      <c r="BVQ262" s="603"/>
      <c r="BVR262" s="603"/>
      <c r="BVS262" s="871"/>
      <c r="BVT262" s="592"/>
      <c r="BVU262" s="590"/>
      <c r="BVV262" s="592"/>
      <c r="BVW262" s="593"/>
      <c r="BVX262" s="592"/>
      <c r="BVY262" s="592"/>
      <c r="BVZ262" s="592"/>
      <c r="BWA262" s="592"/>
      <c r="BWB262" s="592"/>
      <c r="BWC262" s="594"/>
      <c r="BWD262" s="564"/>
      <c r="BWE262" s="525"/>
      <c r="BWF262" s="525"/>
      <c r="BWG262" s="525"/>
      <c r="BWH262" s="525"/>
      <c r="BWI262" s="525"/>
      <c r="BWJ262" s="525"/>
      <c r="BWK262" s="525"/>
      <c r="BWL262" s="525"/>
      <c r="BWM262" s="525"/>
      <c r="BWN262" s="525"/>
      <c r="BWO262" s="525"/>
      <c r="BWP262" s="525"/>
      <c r="BWQ262" s="525"/>
      <c r="BWR262" s="525"/>
      <c r="BWS262" s="596"/>
      <c r="BWT262" s="597"/>
      <c r="BWU262" s="597"/>
      <c r="BWV262" s="598"/>
      <c r="BWW262" s="597"/>
      <c r="BWX262" s="597"/>
      <c r="BWY262" s="599"/>
      <c r="BWZ262" s="600"/>
      <c r="BXA262" s="597"/>
      <c r="BXB262" s="597"/>
      <c r="BXC262" s="597"/>
      <c r="BXD262" s="601"/>
      <c r="BXE262" s="602"/>
      <c r="BXF262" s="603"/>
      <c r="BXG262" s="603"/>
      <c r="BXH262" s="871"/>
      <c r="BXI262" s="592"/>
      <c r="BXJ262" s="590"/>
      <c r="BXK262" s="592"/>
      <c r="BXL262" s="593"/>
      <c r="BXM262" s="592"/>
      <c r="BXN262" s="592"/>
      <c r="BXO262" s="592"/>
      <c r="BXP262" s="592"/>
      <c r="BXQ262" s="592"/>
      <c r="BXR262" s="594"/>
      <c r="BXS262" s="564"/>
      <c r="BXT262" s="525"/>
      <c r="BXU262" s="525"/>
      <c r="BXV262" s="525"/>
      <c r="BXW262" s="525"/>
      <c r="BXX262" s="525"/>
      <c r="BXY262" s="525"/>
      <c r="BXZ262" s="525"/>
      <c r="BYA262" s="525"/>
      <c r="BYB262" s="525"/>
      <c r="BYC262" s="525"/>
      <c r="BYD262" s="525"/>
      <c r="BYE262" s="525"/>
      <c r="BYF262" s="525"/>
      <c r="BYG262" s="525"/>
      <c r="BYH262" s="596"/>
      <c r="BYI262" s="597"/>
      <c r="BYJ262" s="597"/>
      <c r="BYK262" s="598"/>
      <c r="BYL262" s="597"/>
      <c r="BYM262" s="597"/>
      <c r="BYN262" s="599"/>
      <c r="BYO262" s="600"/>
      <c r="BYP262" s="597"/>
      <c r="BYQ262" s="597"/>
      <c r="BYR262" s="597"/>
      <c r="BYS262" s="601"/>
      <c r="BYT262" s="602"/>
      <c r="BYU262" s="603"/>
      <c r="BYV262" s="603"/>
      <c r="BYW262" s="871"/>
      <c r="BYX262" s="592"/>
      <c r="BYY262" s="590"/>
      <c r="BYZ262" s="592"/>
      <c r="BZA262" s="593"/>
      <c r="BZB262" s="592"/>
      <c r="BZC262" s="592"/>
      <c r="BZD262" s="592"/>
      <c r="BZE262" s="592"/>
      <c r="BZF262" s="592"/>
      <c r="BZG262" s="594"/>
      <c r="BZH262" s="564"/>
      <c r="BZI262" s="525"/>
      <c r="BZJ262" s="525"/>
      <c r="BZK262" s="525"/>
      <c r="BZL262" s="525"/>
      <c r="BZM262" s="525"/>
      <c r="BZN262" s="525"/>
      <c r="BZO262" s="525"/>
      <c r="BZP262" s="525"/>
      <c r="BZQ262" s="525"/>
      <c r="BZR262" s="525"/>
      <c r="BZS262" s="525"/>
      <c r="BZT262" s="525"/>
      <c r="BZU262" s="525"/>
      <c r="BZV262" s="525"/>
      <c r="BZW262" s="596"/>
      <c r="BZX262" s="597"/>
      <c r="BZY262" s="597"/>
      <c r="BZZ262" s="598"/>
      <c r="CAA262" s="597"/>
      <c r="CAB262" s="597"/>
      <c r="CAC262" s="599"/>
      <c r="CAD262" s="600"/>
      <c r="CAE262" s="597"/>
      <c r="CAF262" s="597"/>
      <c r="CAG262" s="597"/>
      <c r="CAH262" s="601"/>
      <c r="CAI262" s="602"/>
      <c r="CAJ262" s="603"/>
      <c r="CAK262" s="603"/>
      <c r="CAL262" s="871"/>
      <c r="CAM262" s="592"/>
      <c r="CAN262" s="590"/>
      <c r="CAO262" s="592"/>
      <c r="CAP262" s="593"/>
      <c r="CAQ262" s="592"/>
      <c r="CAR262" s="592"/>
      <c r="CAS262" s="592"/>
      <c r="CAT262" s="592"/>
      <c r="CAU262" s="592"/>
      <c r="CAV262" s="594"/>
      <c r="CAW262" s="564"/>
      <c r="CAX262" s="525"/>
      <c r="CAY262" s="525"/>
      <c r="CAZ262" s="525"/>
      <c r="CBA262" s="525"/>
      <c r="CBB262" s="525"/>
      <c r="CBC262" s="525"/>
      <c r="CBD262" s="525"/>
      <c r="CBE262" s="525"/>
      <c r="CBF262" s="525"/>
      <c r="CBG262" s="525"/>
      <c r="CBH262" s="525"/>
      <c r="CBI262" s="525"/>
      <c r="CBJ262" s="525"/>
      <c r="CBK262" s="525"/>
      <c r="CBL262" s="596"/>
      <c r="CBM262" s="597"/>
      <c r="CBN262" s="597"/>
      <c r="CBO262" s="598"/>
      <c r="CBP262" s="597"/>
      <c r="CBQ262" s="597"/>
      <c r="CBR262" s="599"/>
      <c r="CBS262" s="600"/>
      <c r="CBT262" s="597"/>
      <c r="CBU262" s="597"/>
      <c r="CBV262" s="597"/>
      <c r="CBW262" s="601"/>
      <c r="CBX262" s="602"/>
      <c r="CBY262" s="603"/>
      <c r="CBZ262" s="603"/>
      <c r="CCA262" s="871"/>
      <c r="CCB262" s="592"/>
      <c r="CCC262" s="590"/>
      <c r="CCD262" s="592"/>
      <c r="CCE262" s="593"/>
      <c r="CCF262" s="592"/>
      <c r="CCG262" s="592"/>
      <c r="CCH262" s="592"/>
      <c r="CCI262" s="592"/>
      <c r="CCJ262" s="592"/>
      <c r="CCK262" s="594"/>
      <c r="CCL262" s="564"/>
      <c r="CCM262" s="525"/>
      <c r="CCN262" s="525"/>
      <c r="CCO262" s="525"/>
      <c r="CCP262" s="525"/>
      <c r="CCQ262" s="525"/>
      <c r="CCR262" s="525"/>
      <c r="CCS262" s="525"/>
      <c r="CCT262" s="525"/>
      <c r="CCU262" s="525"/>
      <c r="CCV262" s="525"/>
      <c r="CCW262" s="525"/>
      <c r="CCX262" s="525"/>
      <c r="CCY262" s="525"/>
      <c r="CCZ262" s="525"/>
      <c r="CDA262" s="596"/>
      <c r="CDB262" s="597"/>
      <c r="CDC262" s="597"/>
      <c r="CDD262" s="598"/>
      <c r="CDE262" s="597"/>
      <c r="CDF262" s="597"/>
      <c r="CDG262" s="599"/>
      <c r="CDH262" s="600"/>
      <c r="CDI262" s="597"/>
      <c r="CDJ262" s="597"/>
      <c r="CDK262" s="597"/>
      <c r="CDL262" s="601"/>
      <c r="CDM262" s="602"/>
      <c r="CDN262" s="603"/>
      <c r="CDO262" s="603"/>
      <c r="CDP262" s="871"/>
      <c r="CDQ262" s="592"/>
      <c r="CDR262" s="590"/>
      <c r="CDS262" s="592"/>
      <c r="CDT262" s="593"/>
      <c r="CDU262" s="592"/>
      <c r="CDV262" s="592"/>
      <c r="CDW262" s="592"/>
      <c r="CDX262" s="592"/>
      <c r="CDY262" s="592"/>
      <c r="CDZ262" s="594"/>
      <c r="CEA262" s="564"/>
      <c r="CEB262" s="525"/>
      <c r="CEC262" s="525"/>
      <c r="CED262" s="525"/>
      <c r="CEE262" s="525"/>
      <c r="CEF262" s="525"/>
      <c r="CEG262" s="525"/>
      <c r="CEH262" s="525"/>
      <c r="CEI262" s="525"/>
      <c r="CEJ262" s="525"/>
      <c r="CEK262" s="525"/>
      <c r="CEL262" s="525"/>
      <c r="CEM262" s="525"/>
      <c r="CEN262" s="525"/>
      <c r="CEO262" s="525"/>
      <c r="CEP262" s="596"/>
      <c r="CEQ262" s="597"/>
      <c r="CER262" s="597"/>
      <c r="CES262" s="598"/>
      <c r="CET262" s="597"/>
      <c r="CEU262" s="597"/>
      <c r="CEV262" s="599"/>
      <c r="CEW262" s="600"/>
      <c r="CEX262" s="597"/>
      <c r="CEY262" s="597"/>
      <c r="CEZ262" s="597"/>
      <c r="CFA262" s="601"/>
      <c r="CFB262" s="602"/>
      <c r="CFC262" s="603"/>
      <c r="CFD262" s="603"/>
      <c r="CFE262" s="871"/>
      <c r="CFF262" s="592"/>
      <c r="CFG262" s="590"/>
      <c r="CFH262" s="592"/>
      <c r="CFI262" s="593"/>
      <c r="CFJ262" s="592"/>
      <c r="CFK262" s="592"/>
      <c r="CFL262" s="592"/>
      <c r="CFM262" s="592"/>
      <c r="CFN262" s="592"/>
      <c r="CFO262" s="594"/>
      <c r="CFP262" s="564"/>
      <c r="CFQ262" s="525"/>
      <c r="CFR262" s="525"/>
      <c r="CFS262" s="525"/>
      <c r="CFT262" s="525"/>
      <c r="CFU262" s="525"/>
      <c r="CFV262" s="525"/>
      <c r="CFW262" s="525"/>
      <c r="CFX262" s="525"/>
      <c r="CFY262" s="525"/>
      <c r="CFZ262" s="525"/>
      <c r="CGA262" s="525"/>
      <c r="CGB262" s="525"/>
      <c r="CGC262" s="525"/>
      <c r="CGD262" s="525"/>
      <c r="CGE262" s="596"/>
      <c r="CGF262" s="597"/>
      <c r="CGG262" s="597"/>
      <c r="CGH262" s="598"/>
      <c r="CGI262" s="597"/>
      <c r="CGJ262" s="597"/>
      <c r="CGK262" s="599"/>
      <c r="CGL262" s="600"/>
      <c r="CGM262" s="597"/>
      <c r="CGN262" s="597"/>
      <c r="CGO262" s="597"/>
      <c r="CGP262" s="601"/>
      <c r="CGQ262" s="602"/>
      <c r="CGR262" s="603"/>
      <c r="CGS262" s="603"/>
      <c r="CGT262" s="871"/>
      <c r="CGU262" s="592"/>
      <c r="CGV262" s="590"/>
      <c r="CGW262" s="592"/>
      <c r="CGX262" s="593"/>
      <c r="CGY262" s="592"/>
      <c r="CGZ262" s="592"/>
      <c r="CHA262" s="592"/>
      <c r="CHB262" s="592"/>
      <c r="CHC262" s="592"/>
      <c r="CHD262" s="594"/>
      <c r="CHE262" s="564"/>
      <c r="CHF262" s="525"/>
      <c r="CHG262" s="525"/>
      <c r="CHH262" s="525"/>
      <c r="CHI262" s="525"/>
      <c r="CHJ262" s="525"/>
      <c r="CHK262" s="525"/>
      <c r="CHL262" s="525"/>
      <c r="CHM262" s="525"/>
      <c r="CHN262" s="525"/>
      <c r="CHO262" s="525"/>
      <c r="CHP262" s="525"/>
      <c r="CHQ262" s="525"/>
      <c r="CHR262" s="525"/>
      <c r="CHS262" s="525"/>
      <c r="CHT262" s="596"/>
      <c r="CHU262" s="597"/>
      <c r="CHV262" s="597"/>
      <c r="CHW262" s="598"/>
      <c r="CHX262" s="597"/>
      <c r="CHY262" s="597"/>
      <c r="CHZ262" s="599"/>
      <c r="CIA262" s="600"/>
      <c r="CIB262" s="597"/>
      <c r="CIC262" s="597"/>
      <c r="CID262" s="597"/>
      <c r="CIE262" s="601"/>
      <c r="CIF262" s="602"/>
      <c r="CIG262" s="603"/>
      <c r="CIH262" s="603"/>
      <c r="CII262" s="871"/>
      <c r="CIJ262" s="592"/>
      <c r="CIK262" s="590"/>
      <c r="CIL262" s="592"/>
      <c r="CIM262" s="593"/>
      <c r="CIN262" s="592"/>
      <c r="CIO262" s="592"/>
      <c r="CIP262" s="592"/>
      <c r="CIQ262" s="592"/>
      <c r="CIR262" s="592"/>
      <c r="CIS262" s="594"/>
      <c r="CIT262" s="564"/>
      <c r="CIU262" s="525"/>
      <c r="CIV262" s="525"/>
      <c r="CIW262" s="525"/>
      <c r="CIX262" s="525"/>
      <c r="CIY262" s="525"/>
      <c r="CIZ262" s="525"/>
      <c r="CJA262" s="525"/>
      <c r="CJB262" s="525"/>
      <c r="CJC262" s="525"/>
      <c r="CJD262" s="525"/>
      <c r="CJE262" s="525"/>
      <c r="CJF262" s="525"/>
      <c r="CJG262" s="525"/>
      <c r="CJH262" s="525"/>
      <c r="CJI262" s="596"/>
      <c r="CJJ262" s="597"/>
      <c r="CJK262" s="597"/>
      <c r="CJL262" s="598"/>
      <c r="CJM262" s="597"/>
      <c r="CJN262" s="597"/>
      <c r="CJO262" s="599"/>
      <c r="CJP262" s="600"/>
      <c r="CJQ262" s="597"/>
      <c r="CJR262" s="597"/>
      <c r="CJS262" s="597"/>
      <c r="CJT262" s="601"/>
      <c r="CJU262" s="602"/>
      <c r="CJV262" s="603"/>
      <c r="CJW262" s="603"/>
      <c r="CJX262" s="871"/>
      <c r="CJY262" s="592"/>
      <c r="CJZ262" s="590"/>
      <c r="CKA262" s="592"/>
      <c r="CKB262" s="593"/>
      <c r="CKC262" s="592"/>
      <c r="CKD262" s="592"/>
      <c r="CKE262" s="592"/>
      <c r="CKF262" s="592"/>
      <c r="CKG262" s="592"/>
      <c r="CKH262" s="594"/>
      <c r="CKI262" s="564"/>
      <c r="CKJ262" s="525"/>
      <c r="CKK262" s="525"/>
      <c r="CKL262" s="525"/>
      <c r="CKM262" s="525"/>
      <c r="CKN262" s="525"/>
      <c r="CKO262" s="525"/>
      <c r="CKP262" s="525"/>
      <c r="CKQ262" s="525"/>
      <c r="CKR262" s="525"/>
      <c r="CKS262" s="525"/>
      <c r="CKT262" s="525"/>
      <c r="CKU262" s="525"/>
      <c r="CKV262" s="525"/>
      <c r="CKW262" s="525"/>
      <c r="CKX262" s="596"/>
      <c r="CKY262" s="597"/>
      <c r="CKZ262" s="597"/>
      <c r="CLA262" s="598"/>
      <c r="CLB262" s="597"/>
      <c r="CLC262" s="597"/>
      <c r="CLD262" s="599"/>
      <c r="CLE262" s="600"/>
      <c r="CLF262" s="597"/>
      <c r="CLG262" s="597"/>
      <c r="CLH262" s="597"/>
      <c r="CLI262" s="601"/>
      <c r="CLJ262" s="602"/>
      <c r="CLK262" s="603"/>
      <c r="CLL262" s="603"/>
      <c r="CLM262" s="871"/>
      <c r="CLN262" s="592"/>
      <c r="CLO262" s="590"/>
      <c r="CLP262" s="592"/>
      <c r="CLQ262" s="593"/>
      <c r="CLR262" s="592"/>
      <c r="CLS262" s="592"/>
      <c r="CLT262" s="592"/>
      <c r="CLU262" s="592"/>
      <c r="CLV262" s="592"/>
      <c r="CLW262" s="594"/>
      <c r="CLX262" s="564"/>
      <c r="CLY262" s="525"/>
      <c r="CLZ262" s="525"/>
      <c r="CMA262" s="525"/>
      <c r="CMB262" s="525"/>
      <c r="CMC262" s="525"/>
      <c r="CMD262" s="525"/>
      <c r="CME262" s="525"/>
      <c r="CMF262" s="525"/>
      <c r="CMG262" s="525"/>
      <c r="CMH262" s="525"/>
      <c r="CMI262" s="525"/>
      <c r="CMJ262" s="525"/>
      <c r="CMK262" s="525"/>
      <c r="CML262" s="525"/>
      <c r="CMM262" s="596"/>
      <c r="CMN262" s="597"/>
      <c r="CMO262" s="597"/>
      <c r="CMP262" s="598"/>
      <c r="CMQ262" s="597"/>
      <c r="CMR262" s="597"/>
      <c r="CMS262" s="599"/>
      <c r="CMT262" s="600"/>
      <c r="CMU262" s="597"/>
      <c r="CMV262" s="597"/>
      <c r="CMW262" s="597"/>
      <c r="CMX262" s="601"/>
      <c r="CMY262" s="602"/>
      <c r="CMZ262" s="603"/>
      <c r="CNA262" s="603"/>
      <c r="CNB262" s="871"/>
      <c r="CNC262" s="592"/>
      <c r="CND262" s="590"/>
      <c r="CNE262" s="592"/>
      <c r="CNF262" s="593"/>
      <c r="CNG262" s="592"/>
      <c r="CNH262" s="592"/>
      <c r="CNI262" s="592"/>
      <c r="CNJ262" s="592"/>
      <c r="CNK262" s="592"/>
      <c r="CNL262" s="594"/>
      <c r="CNM262" s="564"/>
      <c r="CNN262" s="525"/>
      <c r="CNO262" s="525"/>
      <c r="CNP262" s="525"/>
      <c r="CNQ262" s="525"/>
      <c r="CNR262" s="525"/>
      <c r="CNS262" s="525"/>
      <c r="CNT262" s="525"/>
      <c r="CNU262" s="525"/>
      <c r="CNV262" s="525"/>
      <c r="CNW262" s="525"/>
      <c r="CNX262" s="525"/>
      <c r="CNY262" s="525"/>
      <c r="CNZ262" s="525"/>
      <c r="COA262" s="525"/>
      <c r="COB262" s="596"/>
      <c r="COC262" s="597"/>
      <c r="COD262" s="597"/>
      <c r="COE262" s="598"/>
      <c r="COF262" s="597"/>
      <c r="COG262" s="597"/>
      <c r="COH262" s="599"/>
      <c r="COI262" s="600"/>
      <c r="COJ262" s="597"/>
      <c r="COK262" s="597"/>
      <c r="COL262" s="597"/>
      <c r="COM262" s="601"/>
      <c r="CON262" s="602"/>
      <c r="COO262" s="603"/>
      <c r="COP262" s="603"/>
      <c r="COQ262" s="871"/>
      <c r="COR262" s="592"/>
      <c r="COS262" s="590"/>
      <c r="COT262" s="592"/>
      <c r="COU262" s="593"/>
      <c r="COV262" s="592"/>
      <c r="COW262" s="592"/>
      <c r="COX262" s="592"/>
      <c r="COY262" s="592"/>
      <c r="COZ262" s="592"/>
      <c r="CPA262" s="594"/>
      <c r="CPB262" s="564"/>
      <c r="CPC262" s="525"/>
      <c r="CPD262" s="525"/>
      <c r="CPE262" s="525"/>
      <c r="CPF262" s="525"/>
      <c r="CPG262" s="525"/>
      <c r="CPH262" s="525"/>
      <c r="CPI262" s="525"/>
      <c r="CPJ262" s="525"/>
      <c r="CPK262" s="525"/>
      <c r="CPL262" s="525"/>
      <c r="CPM262" s="525"/>
      <c r="CPN262" s="525"/>
      <c r="CPO262" s="525"/>
      <c r="CPP262" s="525"/>
      <c r="CPQ262" s="596"/>
      <c r="CPR262" s="597"/>
      <c r="CPS262" s="597"/>
      <c r="CPT262" s="598"/>
      <c r="CPU262" s="597"/>
      <c r="CPV262" s="597"/>
      <c r="CPW262" s="599"/>
      <c r="CPX262" s="600"/>
      <c r="CPY262" s="597"/>
      <c r="CPZ262" s="597"/>
      <c r="CQA262" s="597"/>
      <c r="CQB262" s="601"/>
      <c r="CQC262" s="602"/>
      <c r="CQD262" s="603"/>
      <c r="CQE262" s="603"/>
      <c r="CQF262" s="871"/>
      <c r="CQG262" s="592"/>
      <c r="CQH262" s="590"/>
      <c r="CQI262" s="592"/>
      <c r="CQJ262" s="593"/>
      <c r="CQK262" s="592"/>
      <c r="CQL262" s="592"/>
      <c r="CQM262" s="592"/>
      <c r="CQN262" s="592"/>
      <c r="CQO262" s="592"/>
      <c r="CQP262" s="594"/>
      <c r="CQQ262" s="564"/>
      <c r="CQR262" s="525"/>
      <c r="CQS262" s="525"/>
      <c r="CQT262" s="525"/>
      <c r="CQU262" s="525"/>
      <c r="CQV262" s="525"/>
      <c r="CQW262" s="525"/>
      <c r="CQX262" s="525"/>
      <c r="CQY262" s="525"/>
      <c r="CQZ262" s="525"/>
      <c r="CRA262" s="525"/>
      <c r="CRB262" s="525"/>
      <c r="CRC262" s="525"/>
      <c r="CRD262" s="525"/>
      <c r="CRE262" s="525"/>
      <c r="CRF262" s="596"/>
      <c r="CRG262" s="597"/>
      <c r="CRH262" s="597"/>
      <c r="CRI262" s="598"/>
      <c r="CRJ262" s="597"/>
      <c r="CRK262" s="597"/>
      <c r="CRL262" s="599"/>
      <c r="CRM262" s="600"/>
      <c r="CRN262" s="597"/>
      <c r="CRO262" s="597"/>
      <c r="CRP262" s="597"/>
      <c r="CRQ262" s="601"/>
      <c r="CRR262" s="602"/>
      <c r="CRS262" s="603"/>
      <c r="CRT262" s="603"/>
      <c r="CRU262" s="871"/>
      <c r="CRV262" s="592"/>
      <c r="CRW262" s="590"/>
      <c r="CRX262" s="592"/>
      <c r="CRY262" s="593"/>
      <c r="CRZ262" s="592"/>
      <c r="CSA262" s="592"/>
      <c r="CSB262" s="592"/>
      <c r="CSC262" s="592"/>
      <c r="CSD262" s="592"/>
      <c r="CSE262" s="594"/>
      <c r="CSF262" s="564"/>
      <c r="CSG262" s="525"/>
      <c r="CSH262" s="525"/>
      <c r="CSI262" s="525"/>
      <c r="CSJ262" s="525"/>
      <c r="CSK262" s="525"/>
      <c r="CSL262" s="525"/>
      <c r="CSM262" s="525"/>
      <c r="CSN262" s="525"/>
      <c r="CSO262" s="525"/>
      <c r="CSP262" s="525"/>
      <c r="CSQ262" s="525"/>
      <c r="CSR262" s="525"/>
      <c r="CSS262" s="525"/>
      <c r="CST262" s="525"/>
      <c r="CSU262" s="596"/>
      <c r="CSV262" s="597"/>
      <c r="CSW262" s="597"/>
      <c r="CSX262" s="598"/>
      <c r="CSY262" s="597"/>
      <c r="CSZ262" s="597"/>
      <c r="CTA262" s="599"/>
      <c r="CTB262" s="600"/>
      <c r="CTC262" s="597"/>
      <c r="CTD262" s="597"/>
      <c r="CTE262" s="597"/>
      <c r="CTF262" s="601"/>
      <c r="CTG262" s="602"/>
      <c r="CTH262" s="603"/>
      <c r="CTI262" s="603"/>
      <c r="CTJ262" s="871"/>
      <c r="CTK262" s="592"/>
      <c r="CTL262" s="590"/>
      <c r="CTM262" s="592"/>
      <c r="CTN262" s="593"/>
      <c r="CTO262" s="592"/>
      <c r="CTP262" s="592"/>
      <c r="CTQ262" s="592"/>
      <c r="CTR262" s="592"/>
      <c r="CTS262" s="592"/>
      <c r="CTT262" s="594"/>
      <c r="CTU262" s="564"/>
      <c r="CTV262" s="525"/>
      <c r="CTW262" s="525"/>
      <c r="CTX262" s="525"/>
      <c r="CTY262" s="525"/>
      <c r="CTZ262" s="525"/>
      <c r="CUA262" s="525"/>
      <c r="CUB262" s="525"/>
      <c r="CUC262" s="525"/>
      <c r="CUD262" s="525"/>
      <c r="CUE262" s="525"/>
      <c r="CUF262" s="525"/>
      <c r="CUG262" s="525"/>
      <c r="CUH262" s="525"/>
      <c r="CUI262" s="525"/>
      <c r="CUJ262" s="596"/>
      <c r="CUK262" s="597"/>
      <c r="CUL262" s="597"/>
      <c r="CUM262" s="598"/>
      <c r="CUN262" s="597"/>
      <c r="CUO262" s="597"/>
      <c r="CUP262" s="599"/>
      <c r="CUQ262" s="600"/>
      <c r="CUR262" s="597"/>
      <c r="CUS262" s="597"/>
      <c r="CUT262" s="597"/>
      <c r="CUU262" s="601"/>
      <c r="CUV262" s="602"/>
      <c r="CUW262" s="603"/>
      <c r="CUX262" s="603"/>
      <c r="CUY262" s="871"/>
      <c r="CUZ262" s="592"/>
      <c r="CVA262" s="590"/>
      <c r="CVB262" s="592"/>
      <c r="CVC262" s="593"/>
      <c r="CVD262" s="592"/>
      <c r="CVE262" s="592"/>
      <c r="CVF262" s="592"/>
      <c r="CVG262" s="592"/>
      <c r="CVH262" s="592"/>
      <c r="CVI262" s="594"/>
      <c r="CVJ262" s="564"/>
      <c r="CVK262" s="525"/>
      <c r="CVL262" s="525"/>
      <c r="CVM262" s="525"/>
      <c r="CVN262" s="525"/>
      <c r="CVO262" s="525"/>
      <c r="CVP262" s="525"/>
      <c r="CVQ262" s="525"/>
      <c r="CVR262" s="525"/>
      <c r="CVS262" s="525"/>
      <c r="CVT262" s="525"/>
      <c r="CVU262" s="525"/>
      <c r="CVV262" s="525"/>
      <c r="CVW262" s="525"/>
      <c r="CVX262" s="525"/>
      <c r="CVY262" s="596"/>
      <c r="CVZ262" s="597"/>
      <c r="CWA262" s="597"/>
      <c r="CWB262" s="598"/>
      <c r="CWC262" s="597"/>
      <c r="CWD262" s="597"/>
      <c r="CWE262" s="599"/>
      <c r="CWF262" s="600"/>
      <c r="CWG262" s="597"/>
      <c r="CWH262" s="597"/>
      <c r="CWI262" s="597"/>
      <c r="CWJ262" s="601"/>
      <c r="CWK262" s="602"/>
      <c r="CWL262" s="603"/>
      <c r="CWM262" s="603"/>
      <c r="CWN262" s="871"/>
      <c r="CWO262" s="592"/>
      <c r="CWP262" s="590"/>
      <c r="CWQ262" s="592"/>
      <c r="CWR262" s="593"/>
      <c r="CWS262" s="592"/>
      <c r="CWT262" s="592"/>
      <c r="CWU262" s="592"/>
      <c r="CWV262" s="592"/>
      <c r="CWW262" s="592"/>
      <c r="CWX262" s="594"/>
      <c r="CWY262" s="564"/>
      <c r="CWZ262" s="525"/>
      <c r="CXA262" s="525"/>
      <c r="CXB262" s="525"/>
      <c r="CXC262" s="525"/>
      <c r="CXD262" s="525"/>
      <c r="CXE262" s="525"/>
      <c r="CXF262" s="525"/>
      <c r="CXG262" s="525"/>
      <c r="CXH262" s="525"/>
      <c r="CXI262" s="525"/>
      <c r="CXJ262" s="525"/>
      <c r="CXK262" s="525"/>
      <c r="CXL262" s="525"/>
      <c r="CXM262" s="525"/>
      <c r="CXN262" s="596"/>
      <c r="CXO262" s="597"/>
      <c r="CXP262" s="597"/>
      <c r="CXQ262" s="598"/>
      <c r="CXR262" s="597"/>
      <c r="CXS262" s="597"/>
      <c r="CXT262" s="599"/>
      <c r="CXU262" s="600"/>
      <c r="CXV262" s="597"/>
      <c r="CXW262" s="597"/>
      <c r="CXX262" s="597"/>
      <c r="CXY262" s="601"/>
      <c r="CXZ262" s="602"/>
      <c r="CYA262" s="603"/>
      <c r="CYB262" s="603"/>
      <c r="CYC262" s="871"/>
      <c r="CYD262" s="592"/>
      <c r="CYE262" s="590"/>
      <c r="CYF262" s="592"/>
      <c r="CYG262" s="593"/>
      <c r="CYH262" s="592"/>
      <c r="CYI262" s="592"/>
      <c r="CYJ262" s="592"/>
      <c r="CYK262" s="592"/>
      <c r="CYL262" s="592"/>
      <c r="CYM262" s="594"/>
      <c r="CYN262" s="564"/>
      <c r="CYO262" s="525"/>
      <c r="CYP262" s="525"/>
      <c r="CYQ262" s="525"/>
      <c r="CYR262" s="525"/>
      <c r="CYS262" s="525"/>
      <c r="CYT262" s="525"/>
      <c r="CYU262" s="525"/>
      <c r="CYV262" s="525"/>
      <c r="CYW262" s="525"/>
      <c r="CYX262" s="525"/>
      <c r="CYY262" s="525"/>
      <c r="CYZ262" s="525"/>
      <c r="CZA262" s="525"/>
      <c r="CZB262" s="525"/>
      <c r="CZC262" s="596"/>
      <c r="CZD262" s="597"/>
      <c r="CZE262" s="597"/>
      <c r="CZF262" s="598"/>
      <c r="CZG262" s="597"/>
      <c r="CZH262" s="597"/>
      <c r="CZI262" s="599"/>
      <c r="CZJ262" s="600"/>
      <c r="CZK262" s="597"/>
      <c r="CZL262" s="597"/>
      <c r="CZM262" s="597"/>
      <c r="CZN262" s="601"/>
      <c r="CZO262" s="602"/>
      <c r="CZP262" s="603"/>
      <c r="CZQ262" s="603"/>
      <c r="CZR262" s="871"/>
      <c r="CZS262" s="592"/>
      <c r="CZT262" s="590"/>
      <c r="CZU262" s="592"/>
      <c r="CZV262" s="593"/>
      <c r="CZW262" s="592"/>
      <c r="CZX262" s="592"/>
      <c r="CZY262" s="592"/>
      <c r="CZZ262" s="592"/>
      <c r="DAA262" s="592"/>
      <c r="DAB262" s="594"/>
      <c r="DAC262" s="564"/>
      <c r="DAD262" s="525"/>
      <c r="DAE262" s="525"/>
      <c r="DAF262" s="525"/>
      <c r="DAG262" s="525"/>
      <c r="DAH262" s="525"/>
      <c r="DAI262" s="525"/>
      <c r="DAJ262" s="525"/>
      <c r="DAK262" s="525"/>
      <c r="DAL262" s="525"/>
      <c r="DAM262" s="525"/>
      <c r="DAN262" s="525"/>
      <c r="DAO262" s="525"/>
      <c r="DAP262" s="525"/>
      <c r="DAQ262" s="525"/>
      <c r="DAR262" s="596"/>
      <c r="DAS262" s="597"/>
      <c r="DAT262" s="597"/>
      <c r="DAU262" s="598"/>
      <c r="DAV262" s="597"/>
      <c r="DAW262" s="597"/>
      <c r="DAX262" s="599"/>
      <c r="DAY262" s="600"/>
      <c r="DAZ262" s="597"/>
      <c r="DBA262" s="597"/>
      <c r="DBB262" s="597"/>
      <c r="DBC262" s="601"/>
      <c r="DBD262" s="602"/>
      <c r="DBE262" s="603"/>
      <c r="DBF262" s="603"/>
      <c r="DBG262" s="871"/>
      <c r="DBH262" s="592"/>
      <c r="DBI262" s="590"/>
      <c r="DBJ262" s="592"/>
      <c r="DBK262" s="593"/>
      <c r="DBL262" s="592"/>
      <c r="DBM262" s="592"/>
      <c r="DBN262" s="592"/>
      <c r="DBO262" s="592"/>
      <c r="DBP262" s="592"/>
      <c r="DBQ262" s="594"/>
      <c r="DBR262" s="564"/>
      <c r="DBS262" s="525"/>
      <c r="DBT262" s="525"/>
      <c r="DBU262" s="525"/>
      <c r="DBV262" s="525"/>
      <c r="DBW262" s="525"/>
      <c r="DBX262" s="525"/>
      <c r="DBY262" s="525"/>
      <c r="DBZ262" s="525"/>
      <c r="DCA262" s="525"/>
      <c r="DCB262" s="525"/>
      <c r="DCC262" s="525"/>
      <c r="DCD262" s="525"/>
      <c r="DCE262" s="525"/>
      <c r="DCF262" s="525"/>
      <c r="DCG262" s="596"/>
      <c r="DCH262" s="597"/>
      <c r="DCI262" s="597"/>
      <c r="DCJ262" s="598"/>
      <c r="DCK262" s="597"/>
      <c r="DCL262" s="597"/>
      <c r="DCM262" s="599"/>
      <c r="DCN262" s="600"/>
      <c r="DCO262" s="597"/>
      <c r="DCP262" s="597"/>
      <c r="DCQ262" s="597"/>
      <c r="DCR262" s="601"/>
      <c r="DCS262" s="602"/>
      <c r="DCT262" s="603"/>
      <c r="DCU262" s="603"/>
      <c r="DCV262" s="871"/>
      <c r="DCW262" s="592"/>
      <c r="DCX262" s="590"/>
      <c r="DCY262" s="592"/>
      <c r="DCZ262" s="593"/>
      <c r="DDA262" s="592"/>
      <c r="DDB262" s="592"/>
      <c r="DDC262" s="592"/>
      <c r="DDD262" s="592"/>
      <c r="DDE262" s="592"/>
      <c r="DDF262" s="594"/>
      <c r="DDG262" s="564"/>
      <c r="DDH262" s="525"/>
      <c r="DDI262" s="525"/>
      <c r="DDJ262" s="525"/>
      <c r="DDK262" s="525"/>
      <c r="DDL262" s="525"/>
      <c r="DDM262" s="525"/>
      <c r="DDN262" s="525"/>
      <c r="DDO262" s="525"/>
      <c r="DDP262" s="525"/>
      <c r="DDQ262" s="525"/>
      <c r="DDR262" s="525"/>
      <c r="DDS262" s="525"/>
      <c r="DDT262" s="525"/>
      <c r="DDU262" s="525"/>
      <c r="DDV262" s="596"/>
      <c r="DDW262" s="597"/>
      <c r="DDX262" s="597"/>
      <c r="DDY262" s="598"/>
      <c r="DDZ262" s="597"/>
      <c r="DEA262" s="597"/>
      <c r="DEB262" s="599"/>
      <c r="DEC262" s="600"/>
      <c r="DED262" s="597"/>
      <c r="DEE262" s="597"/>
      <c r="DEF262" s="597"/>
      <c r="DEG262" s="601"/>
      <c r="DEH262" s="602"/>
      <c r="DEI262" s="603"/>
      <c r="DEJ262" s="603"/>
      <c r="DEK262" s="871"/>
      <c r="DEL262" s="592"/>
      <c r="DEM262" s="590"/>
      <c r="DEN262" s="592"/>
      <c r="DEO262" s="593"/>
      <c r="DEP262" s="592"/>
      <c r="DEQ262" s="592"/>
      <c r="DER262" s="592"/>
      <c r="DES262" s="592"/>
      <c r="DET262" s="592"/>
      <c r="DEU262" s="594"/>
      <c r="DEV262" s="564"/>
      <c r="DEW262" s="525"/>
      <c r="DEX262" s="525"/>
      <c r="DEY262" s="525"/>
      <c r="DEZ262" s="525"/>
      <c r="DFA262" s="525"/>
      <c r="DFB262" s="525"/>
      <c r="DFC262" s="525"/>
      <c r="DFD262" s="525"/>
      <c r="DFE262" s="525"/>
      <c r="DFF262" s="525"/>
      <c r="DFG262" s="525"/>
      <c r="DFH262" s="525"/>
      <c r="DFI262" s="525"/>
      <c r="DFJ262" s="525"/>
      <c r="DFK262" s="596"/>
      <c r="DFL262" s="597"/>
      <c r="DFM262" s="597"/>
      <c r="DFN262" s="598"/>
      <c r="DFO262" s="597"/>
      <c r="DFP262" s="597"/>
      <c r="DFQ262" s="599"/>
      <c r="DFR262" s="600"/>
      <c r="DFS262" s="597"/>
      <c r="DFT262" s="597"/>
      <c r="DFU262" s="597"/>
      <c r="DFV262" s="601"/>
      <c r="DFW262" s="602"/>
      <c r="DFX262" s="603"/>
      <c r="DFY262" s="603"/>
      <c r="DFZ262" s="871"/>
      <c r="DGA262" s="592"/>
      <c r="DGB262" s="590"/>
      <c r="DGC262" s="592"/>
      <c r="DGD262" s="593"/>
      <c r="DGE262" s="592"/>
      <c r="DGF262" s="592"/>
      <c r="DGG262" s="592"/>
      <c r="DGH262" s="592"/>
      <c r="DGI262" s="592"/>
      <c r="DGJ262" s="594"/>
      <c r="DGK262" s="564"/>
      <c r="DGL262" s="525"/>
      <c r="DGM262" s="525"/>
      <c r="DGN262" s="525"/>
      <c r="DGO262" s="525"/>
      <c r="DGP262" s="525"/>
      <c r="DGQ262" s="525"/>
      <c r="DGR262" s="525"/>
      <c r="DGS262" s="525"/>
      <c r="DGT262" s="525"/>
      <c r="DGU262" s="525"/>
      <c r="DGV262" s="525"/>
      <c r="DGW262" s="525"/>
      <c r="DGX262" s="525"/>
      <c r="DGY262" s="525"/>
      <c r="DGZ262" s="596"/>
      <c r="DHA262" s="597"/>
      <c r="DHB262" s="597"/>
      <c r="DHC262" s="598"/>
      <c r="DHD262" s="597"/>
      <c r="DHE262" s="597"/>
      <c r="DHF262" s="599"/>
      <c r="DHG262" s="600"/>
      <c r="DHH262" s="597"/>
      <c r="DHI262" s="597"/>
      <c r="DHJ262" s="597"/>
      <c r="DHK262" s="601"/>
      <c r="DHL262" s="602"/>
      <c r="DHM262" s="603"/>
      <c r="DHN262" s="603"/>
      <c r="DHO262" s="871"/>
      <c r="DHP262" s="592"/>
      <c r="DHQ262" s="590"/>
      <c r="DHR262" s="592"/>
      <c r="DHS262" s="593"/>
      <c r="DHT262" s="592"/>
      <c r="DHU262" s="592"/>
      <c r="DHV262" s="592"/>
      <c r="DHW262" s="592"/>
      <c r="DHX262" s="592"/>
      <c r="DHY262" s="594"/>
      <c r="DHZ262" s="564"/>
      <c r="DIA262" s="525"/>
      <c r="DIB262" s="525"/>
      <c r="DIC262" s="525"/>
      <c r="DID262" s="525"/>
      <c r="DIE262" s="525"/>
      <c r="DIF262" s="525"/>
      <c r="DIG262" s="525"/>
      <c r="DIH262" s="525"/>
      <c r="DII262" s="525"/>
      <c r="DIJ262" s="525"/>
      <c r="DIK262" s="525"/>
      <c r="DIL262" s="525"/>
      <c r="DIM262" s="525"/>
      <c r="DIN262" s="525"/>
      <c r="DIO262" s="596"/>
      <c r="DIP262" s="597"/>
      <c r="DIQ262" s="597"/>
      <c r="DIR262" s="598"/>
      <c r="DIS262" s="597"/>
      <c r="DIT262" s="597"/>
      <c r="DIU262" s="599"/>
      <c r="DIV262" s="600"/>
      <c r="DIW262" s="597"/>
      <c r="DIX262" s="597"/>
      <c r="DIY262" s="597"/>
      <c r="DIZ262" s="601"/>
      <c r="DJA262" s="602"/>
      <c r="DJB262" s="603"/>
      <c r="DJC262" s="603"/>
      <c r="DJD262" s="871"/>
      <c r="DJE262" s="592"/>
      <c r="DJF262" s="590"/>
      <c r="DJG262" s="592"/>
      <c r="DJH262" s="593"/>
      <c r="DJI262" s="592"/>
      <c r="DJJ262" s="592"/>
      <c r="DJK262" s="592"/>
      <c r="DJL262" s="592"/>
      <c r="DJM262" s="592"/>
      <c r="DJN262" s="594"/>
      <c r="DJO262" s="564"/>
      <c r="DJP262" s="525"/>
      <c r="DJQ262" s="525"/>
      <c r="DJR262" s="525"/>
      <c r="DJS262" s="525"/>
      <c r="DJT262" s="525"/>
      <c r="DJU262" s="525"/>
      <c r="DJV262" s="525"/>
      <c r="DJW262" s="525"/>
      <c r="DJX262" s="525"/>
      <c r="DJY262" s="525"/>
      <c r="DJZ262" s="525"/>
      <c r="DKA262" s="525"/>
      <c r="DKB262" s="525"/>
      <c r="DKC262" s="525"/>
      <c r="DKD262" s="596"/>
      <c r="DKE262" s="597"/>
      <c r="DKF262" s="597"/>
      <c r="DKG262" s="598"/>
      <c r="DKH262" s="597"/>
      <c r="DKI262" s="597"/>
      <c r="DKJ262" s="599"/>
      <c r="DKK262" s="600"/>
      <c r="DKL262" s="597"/>
      <c r="DKM262" s="597"/>
      <c r="DKN262" s="597"/>
      <c r="DKO262" s="601"/>
      <c r="DKP262" s="602"/>
      <c r="DKQ262" s="603"/>
      <c r="DKR262" s="603"/>
      <c r="DKS262" s="871"/>
      <c r="DKT262" s="592"/>
      <c r="DKU262" s="590"/>
      <c r="DKV262" s="592"/>
      <c r="DKW262" s="593"/>
      <c r="DKX262" s="592"/>
      <c r="DKY262" s="592"/>
      <c r="DKZ262" s="592"/>
      <c r="DLA262" s="592"/>
      <c r="DLB262" s="592"/>
      <c r="DLC262" s="594"/>
      <c r="DLD262" s="564"/>
      <c r="DLE262" s="525"/>
      <c r="DLF262" s="525"/>
      <c r="DLG262" s="525"/>
      <c r="DLH262" s="525"/>
      <c r="DLI262" s="525"/>
      <c r="DLJ262" s="525"/>
      <c r="DLK262" s="525"/>
      <c r="DLL262" s="525"/>
      <c r="DLM262" s="525"/>
      <c r="DLN262" s="525"/>
      <c r="DLO262" s="525"/>
      <c r="DLP262" s="525"/>
      <c r="DLQ262" s="525"/>
      <c r="DLR262" s="525"/>
      <c r="DLS262" s="596"/>
      <c r="DLT262" s="597"/>
      <c r="DLU262" s="597"/>
      <c r="DLV262" s="598"/>
      <c r="DLW262" s="597"/>
      <c r="DLX262" s="597"/>
      <c r="DLY262" s="599"/>
      <c r="DLZ262" s="600"/>
      <c r="DMA262" s="597"/>
      <c r="DMB262" s="597"/>
      <c r="DMC262" s="597"/>
      <c r="DMD262" s="601"/>
      <c r="DME262" s="602"/>
      <c r="DMF262" s="603"/>
      <c r="DMG262" s="603"/>
      <c r="DMH262" s="871"/>
      <c r="DMI262" s="592"/>
      <c r="DMJ262" s="590"/>
      <c r="DMK262" s="592"/>
      <c r="DML262" s="593"/>
      <c r="DMM262" s="592"/>
      <c r="DMN262" s="592"/>
      <c r="DMO262" s="592"/>
      <c r="DMP262" s="592"/>
      <c r="DMQ262" s="592"/>
      <c r="DMR262" s="594"/>
      <c r="DMS262" s="564"/>
      <c r="DMT262" s="525"/>
      <c r="DMU262" s="525"/>
      <c r="DMV262" s="525"/>
      <c r="DMW262" s="525"/>
      <c r="DMX262" s="525"/>
      <c r="DMY262" s="525"/>
      <c r="DMZ262" s="525"/>
      <c r="DNA262" s="525"/>
      <c r="DNB262" s="525"/>
      <c r="DNC262" s="525"/>
      <c r="DND262" s="525"/>
      <c r="DNE262" s="525"/>
      <c r="DNF262" s="525"/>
      <c r="DNG262" s="525"/>
      <c r="DNH262" s="596"/>
      <c r="DNI262" s="597"/>
      <c r="DNJ262" s="597"/>
      <c r="DNK262" s="598"/>
      <c r="DNL262" s="597"/>
      <c r="DNM262" s="597"/>
      <c r="DNN262" s="599"/>
      <c r="DNO262" s="600"/>
      <c r="DNP262" s="597"/>
      <c r="DNQ262" s="597"/>
      <c r="DNR262" s="597"/>
      <c r="DNS262" s="601"/>
      <c r="DNT262" s="602"/>
      <c r="DNU262" s="603"/>
      <c r="DNV262" s="603"/>
      <c r="DNW262" s="871"/>
      <c r="DNX262" s="592"/>
      <c r="DNY262" s="590"/>
      <c r="DNZ262" s="592"/>
      <c r="DOA262" s="593"/>
      <c r="DOB262" s="592"/>
      <c r="DOC262" s="592"/>
      <c r="DOD262" s="592"/>
      <c r="DOE262" s="592"/>
      <c r="DOF262" s="592"/>
      <c r="DOG262" s="594"/>
      <c r="DOH262" s="564"/>
      <c r="DOI262" s="525"/>
      <c r="DOJ262" s="525"/>
      <c r="DOK262" s="525"/>
      <c r="DOL262" s="525"/>
      <c r="DOM262" s="525"/>
      <c r="DON262" s="525"/>
      <c r="DOO262" s="525"/>
      <c r="DOP262" s="525"/>
      <c r="DOQ262" s="525"/>
      <c r="DOR262" s="525"/>
      <c r="DOS262" s="525"/>
      <c r="DOT262" s="525"/>
      <c r="DOU262" s="525"/>
      <c r="DOV262" s="525"/>
      <c r="DOW262" s="596"/>
      <c r="DOX262" s="597"/>
      <c r="DOY262" s="597"/>
      <c r="DOZ262" s="598"/>
      <c r="DPA262" s="597"/>
      <c r="DPB262" s="597"/>
      <c r="DPC262" s="599"/>
      <c r="DPD262" s="600"/>
      <c r="DPE262" s="597"/>
      <c r="DPF262" s="597"/>
      <c r="DPG262" s="597"/>
      <c r="DPH262" s="601"/>
      <c r="DPI262" s="602"/>
      <c r="DPJ262" s="603"/>
      <c r="DPK262" s="603"/>
      <c r="DPL262" s="871"/>
      <c r="DPM262" s="592"/>
      <c r="DPN262" s="590"/>
      <c r="DPO262" s="592"/>
      <c r="DPP262" s="593"/>
      <c r="DPQ262" s="592"/>
      <c r="DPR262" s="592"/>
      <c r="DPS262" s="592"/>
      <c r="DPT262" s="592"/>
      <c r="DPU262" s="592"/>
      <c r="DPV262" s="594"/>
      <c r="DPW262" s="564"/>
      <c r="DPX262" s="525"/>
      <c r="DPY262" s="525"/>
      <c r="DPZ262" s="525"/>
      <c r="DQA262" s="525"/>
      <c r="DQB262" s="525"/>
      <c r="DQC262" s="525"/>
      <c r="DQD262" s="525"/>
      <c r="DQE262" s="525"/>
      <c r="DQF262" s="525"/>
      <c r="DQG262" s="525"/>
      <c r="DQH262" s="525"/>
      <c r="DQI262" s="525"/>
      <c r="DQJ262" s="525"/>
      <c r="DQK262" s="525"/>
      <c r="DQL262" s="596"/>
      <c r="DQM262" s="597"/>
      <c r="DQN262" s="597"/>
      <c r="DQO262" s="598"/>
      <c r="DQP262" s="597"/>
      <c r="DQQ262" s="597"/>
      <c r="DQR262" s="599"/>
      <c r="DQS262" s="600"/>
      <c r="DQT262" s="597"/>
      <c r="DQU262" s="597"/>
      <c r="DQV262" s="597"/>
      <c r="DQW262" s="601"/>
      <c r="DQX262" s="602"/>
      <c r="DQY262" s="603"/>
      <c r="DQZ262" s="603"/>
      <c r="DRA262" s="871"/>
      <c r="DRB262" s="592"/>
      <c r="DRC262" s="590"/>
      <c r="DRD262" s="592"/>
      <c r="DRE262" s="593"/>
      <c r="DRF262" s="592"/>
      <c r="DRG262" s="592"/>
      <c r="DRH262" s="592"/>
      <c r="DRI262" s="592"/>
      <c r="DRJ262" s="592"/>
      <c r="DRK262" s="594"/>
      <c r="DRL262" s="564"/>
      <c r="DRM262" s="525"/>
      <c r="DRN262" s="525"/>
      <c r="DRO262" s="525"/>
      <c r="DRP262" s="525"/>
      <c r="DRQ262" s="525"/>
      <c r="DRR262" s="525"/>
      <c r="DRS262" s="525"/>
      <c r="DRT262" s="525"/>
      <c r="DRU262" s="525"/>
      <c r="DRV262" s="525"/>
      <c r="DRW262" s="525"/>
      <c r="DRX262" s="525"/>
      <c r="DRY262" s="525"/>
      <c r="DRZ262" s="525"/>
      <c r="DSA262" s="596"/>
      <c r="DSB262" s="597"/>
      <c r="DSC262" s="597"/>
      <c r="DSD262" s="598"/>
      <c r="DSE262" s="597"/>
      <c r="DSF262" s="597"/>
      <c r="DSG262" s="599"/>
      <c r="DSH262" s="600"/>
      <c r="DSI262" s="597"/>
      <c r="DSJ262" s="597"/>
      <c r="DSK262" s="597"/>
      <c r="DSL262" s="601"/>
      <c r="DSM262" s="602"/>
      <c r="DSN262" s="603"/>
      <c r="DSO262" s="603"/>
      <c r="DSP262" s="871"/>
      <c r="DSQ262" s="592"/>
      <c r="DSR262" s="590"/>
      <c r="DSS262" s="592"/>
      <c r="DST262" s="593"/>
      <c r="DSU262" s="592"/>
      <c r="DSV262" s="592"/>
      <c r="DSW262" s="592"/>
      <c r="DSX262" s="592"/>
      <c r="DSY262" s="592"/>
      <c r="DSZ262" s="594"/>
      <c r="DTA262" s="564"/>
      <c r="DTB262" s="525"/>
      <c r="DTC262" s="525"/>
      <c r="DTD262" s="525"/>
      <c r="DTE262" s="525"/>
      <c r="DTF262" s="525"/>
      <c r="DTG262" s="525"/>
      <c r="DTH262" s="525"/>
      <c r="DTI262" s="525"/>
      <c r="DTJ262" s="525"/>
      <c r="DTK262" s="525"/>
      <c r="DTL262" s="525"/>
      <c r="DTM262" s="525"/>
      <c r="DTN262" s="525"/>
      <c r="DTO262" s="525"/>
      <c r="DTP262" s="596"/>
      <c r="DTQ262" s="597"/>
      <c r="DTR262" s="597"/>
      <c r="DTS262" s="598"/>
      <c r="DTT262" s="597"/>
      <c r="DTU262" s="597"/>
      <c r="DTV262" s="599"/>
      <c r="DTW262" s="600"/>
      <c r="DTX262" s="597"/>
      <c r="DTY262" s="597"/>
      <c r="DTZ262" s="597"/>
      <c r="DUA262" s="601"/>
      <c r="DUB262" s="602"/>
      <c r="DUC262" s="603"/>
      <c r="DUD262" s="603"/>
      <c r="DUE262" s="871"/>
      <c r="DUF262" s="592"/>
      <c r="DUG262" s="590"/>
      <c r="DUH262" s="592"/>
      <c r="DUI262" s="593"/>
      <c r="DUJ262" s="592"/>
      <c r="DUK262" s="592"/>
      <c r="DUL262" s="592"/>
      <c r="DUM262" s="592"/>
      <c r="DUN262" s="592"/>
      <c r="DUO262" s="594"/>
      <c r="DUP262" s="564"/>
      <c r="DUQ262" s="525"/>
      <c r="DUR262" s="525"/>
      <c r="DUS262" s="525"/>
      <c r="DUT262" s="525"/>
      <c r="DUU262" s="525"/>
      <c r="DUV262" s="525"/>
      <c r="DUW262" s="525"/>
      <c r="DUX262" s="525"/>
      <c r="DUY262" s="525"/>
      <c r="DUZ262" s="525"/>
      <c r="DVA262" s="525"/>
      <c r="DVB262" s="525"/>
      <c r="DVC262" s="525"/>
      <c r="DVD262" s="525"/>
      <c r="DVE262" s="596"/>
      <c r="DVF262" s="597"/>
      <c r="DVG262" s="597"/>
      <c r="DVH262" s="598"/>
      <c r="DVI262" s="597"/>
      <c r="DVJ262" s="597"/>
      <c r="DVK262" s="599"/>
      <c r="DVL262" s="600"/>
      <c r="DVM262" s="597"/>
      <c r="DVN262" s="597"/>
      <c r="DVO262" s="597"/>
      <c r="DVP262" s="601"/>
      <c r="DVQ262" s="602"/>
      <c r="DVR262" s="603"/>
      <c r="DVS262" s="603"/>
      <c r="DVT262" s="871"/>
      <c r="DVU262" s="592"/>
      <c r="DVV262" s="590"/>
      <c r="DVW262" s="592"/>
      <c r="DVX262" s="593"/>
      <c r="DVY262" s="592"/>
      <c r="DVZ262" s="592"/>
      <c r="DWA262" s="592"/>
      <c r="DWB262" s="592"/>
      <c r="DWC262" s="592"/>
      <c r="DWD262" s="594"/>
      <c r="DWE262" s="564"/>
      <c r="DWF262" s="525"/>
      <c r="DWG262" s="525"/>
      <c r="DWH262" s="525"/>
      <c r="DWI262" s="525"/>
      <c r="DWJ262" s="525"/>
      <c r="DWK262" s="525"/>
      <c r="DWL262" s="525"/>
      <c r="DWM262" s="525"/>
      <c r="DWN262" s="525"/>
      <c r="DWO262" s="525"/>
      <c r="DWP262" s="525"/>
      <c r="DWQ262" s="525"/>
      <c r="DWR262" s="525"/>
      <c r="DWS262" s="525"/>
      <c r="DWT262" s="596"/>
      <c r="DWU262" s="597"/>
      <c r="DWV262" s="597"/>
      <c r="DWW262" s="598"/>
      <c r="DWX262" s="597"/>
      <c r="DWY262" s="597"/>
      <c r="DWZ262" s="599"/>
      <c r="DXA262" s="600"/>
      <c r="DXB262" s="597"/>
      <c r="DXC262" s="597"/>
      <c r="DXD262" s="597"/>
      <c r="DXE262" s="601"/>
      <c r="DXF262" s="602"/>
      <c r="DXG262" s="603"/>
      <c r="DXH262" s="603"/>
      <c r="DXI262" s="871"/>
      <c r="DXJ262" s="592"/>
      <c r="DXK262" s="590"/>
      <c r="DXL262" s="592"/>
      <c r="DXM262" s="593"/>
      <c r="DXN262" s="592"/>
      <c r="DXO262" s="592"/>
      <c r="DXP262" s="592"/>
      <c r="DXQ262" s="592"/>
      <c r="DXR262" s="592"/>
      <c r="DXS262" s="594"/>
      <c r="DXT262" s="564"/>
      <c r="DXU262" s="525"/>
      <c r="DXV262" s="525"/>
      <c r="DXW262" s="525"/>
      <c r="DXX262" s="525"/>
      <c r="DXY262" s="525"/>
      <c r="DXZ262" s="525"/>
      <c r="DYA262" s="525"/>
      <c r="DYB262" s="525"/>
      <c r="DYC262" s="525"/>
      <c r="DYD262" s="525"/>
      <c r="DYE262" s="525"/>
      <c r="DYF262" s="525"/>
      <c r="DYG262" s="525"/>
      <c r="DYH262" s="525"/>
      <c r="DYI262" s="596"/>
      <c r="DYJ262" s="597"/>
      <c r="DYK262" s="597"/>
      <c r="DYL262" s="598"/>
      <c r="DYM262" s="597"/>
      <c r="DYN262" s="597"/>
      <c r="DYO262" s="599"/>
      <c r="DYP262" s="600"/>
      <c r="DYQ262" s="597"/>
      <c r="DYR262" s="597"/>
      <c r="DYS262" s="597"/>
      <c r="DYT262" s="601"/>
      <c r="DYU262" s="602"/>
      <c r="DYV262" s="603"/>
      <c r="DYW262" s="603"/>
      <c r="DYX262" s="871"/>
      <c r="DYY262" s="592"/>
      <c r="DYZ262" s="590"/>
      <c r="DZA262" s="592"/>
      <c r="DZB262" s="593"/>
      <c r="DZC262" s="592"/>
      <c r="DZD262" s="592"/>
      <c r="DZE262" s="592"/>
      <c r="DZF262" s="592"/>
      <c r="DZG262" s="592"/>
      <c r="DZH262" s="594"/>
      <c r="DZI262" s="564"/>
      <c r="DZJ262" s="525"/>
      <c r="DZK262" s="525"/>
      <c r="DZL262" s="525"/>
      <c r="DZM262" s="525"/>
      <c r="DZN262" s="525"/>
      <c r="DZO262" s="525"/>
      <c r="DZP262" s="525"/>
      <c r="DZQ262" s="525"/>
      <c r="DZR262" s="525"/>
      <c r="DZS262" s="525"/>
      <c r="DZT262" s="525"/>
      <c r="DZU262" s="525"/>
      <c r="DZV262" s="525"/>
      <c r="DZW262" s="525"/>
      <c r="DZX262" s="596"/>
      <c r="DZY262" s="597"/>
      <c r="DZZ262" s="597"/>
      <c r="EAA262" s="598"/>
      <c r="EAB262" s="597"/>
      <c r="EAC262" s="597"/>
      <c r="EAD262" s="599"/>
      <c r="EAE262" s="600"/>
      <c r="EAF262" s="597"/>
      <c r="EAG262" s="597"/>
      <c r="EAH262" s="597"/>
      <c r="EAI262" s="601"/>
      <c r="EAJ262" s="602"/>
      <c r="EAK262" s="603"/>
      <c r="EAL262" s="603"/>
      <c r="EAM262" s="871"/>
      <c r="EAN262" s="592"/>
      <c r="EAO262" s="590"/>
      <c r="EAP262" s="592"/>
      <c r="EAQ262" s="593"/>
      <c r="EAR262" s="592"/>
      <c r="EAS262" s="592"/>
      <c r="EAT262" s="592"/>
      <c r="EAU262" s="592"/>
      <c r="EAV262" s="592"/>
      <c r="EAW262" s="594"/>
      <c r="EAX262" s="564"/>
      <c r="EAY262" s="525"/>
      <c r="EAZ262" s="525"/>
      <c r="EBA262" s="525"/>
      <c r="EBB262" s="525"/>
      <c r="EBC262" s="525"/>
      <c r="EBD262" s="525"/>
      <c r="EBE262" s="525"/>
      <c r="EBF262" s="525"/>
      <c r="EBG262" s="525"/>
      <c r="EBH262" s="525"/>
      <c r="EBI262" s="525"/>
      <c r="EBJ262" s="525"/>
      <c r="EBK262" s="525"/>
      <c r="EBL262" s="525"/>
      <c r="EBM262" s="596"/>
      <c r="EBN262" s="597"/>
      <c r="EBO262" s="597"/>
      <c r="EBP262" s="598"/>
      <c r="EBQ262" s="597"/>
      <c r="EBR262" s="597"/>
      <c r="EBS262" s="599"/>
      <c r="EBT262" s="600"/>
      <c r="EBU262" s="597"/>
      <c r="EBV262" s="597"/>
      <c r="EBW262" s="597"/>
      <c r="EBX262" s="601"/>
      <c r="EBY262" s="602"/>
      <c r="EBZ262" s="603"/>
      <c r="ECA262" s="603"/>
      <c r="ECB262" s="871"/>
      <c r="ECC262" s="592"/>
      <c r="ECD262" s="590"/>
      <c r="ECE262" s="592"/>
      <c r="ECF262" s="593"/>
      <c r="ECG262" s="592"/>
      <c r="ECH262" s="592"/>
      <c r="ECI262" s="592"/>
      <c r="ECJ262" s="592"/>
      <c r="ECK262" s="592"/>
      <c r="ECL262" s="594"/>
      <c r="ECM262" s="564"/>
      <c r="ECN262" s="525"/>
      <c r="ECO262" s="525"/>
      <c r="ECP262" s="525"/>
      <c r="ECQ262" s="525"/>
      <c r="ECR262" s="525"/>
      <c r="ECS262" s="525"/>
      <c r="ECT262" s="525"/>
      <c r="ECU262" s="525"/>
      <c r="ECV262" s="525"/>
      <c r="ECW262" s="525"/>
      <c r="ECX262" s="525"/>
      <c r="ECY262" s="525"/>
      <c r="ECZ262" s="525"/>
      <c r="EDA262" s="525"/>
      <c r="EDB262" s="596"/>
      <c r="EDC262" s="597"/>
      <c r="EDD262" s="597"/>
      <c r="EDE262" s="598"/>
      <c r="EDF262" s="597"/>
      <c r="EDG262" s="597"/>
      <c r="EDH262" s="599"/>
      <c r="EDI262" s="600"/>
      <c r="EDJ262" s="597"/>
      <c r="EDK262" s="597"/>
      <c r="EDL262" s="597"/>
      <c r="EDM262" s="601"/>
      <c r="EDN262" s="602"/>
      <c r="EDO262" s="603"/>
      <c r="EDP262" s="603"/>
      <c r="EDQ262" s="871"/>
      <c r="EDR262" s="592"/>
      <c r="EDS262" s="590"/>
      <c r="EDT262" s="592"/>
      <c r="EDU262" s="593"/>
      <c r="EDV262" s="592"/>
      <c r="EDW262" s="592"/>
      <c r="EDX262" s="592"/>
      <c r="EDY262" s="592"/>
      <c r="EDZ262" s="592"/>
      <c r="EEA262" s="594"/>
      <c r="EEB262" s="564"/>
      <c r="EEC262" s="525"/>
      <c r="EED262" s="525"/>
      <c r="EEE262" s="525"/>
      <c r="EEF262" s="525"/>
      <c r="EEG262" s="525"/>
      <c r="EEH262" s="525"/>
      <c r="EEI262" s="525"/>
      <c r="EEJ262" s="525"/>
      <c r="EEK262" s="525"/>
      <c r="EEL262" s="525"/>
      <c r="EEM262" s="525"/>
      <c r="EEN262" s="525"/>
      <c r="EEO262" s="525"/>
      <c r="EEP262" s="525"/>
      <c r="EEQ262" s="596"/>
      <c r="EER262" s="597"/>
      <c r="EES262" s="597"/>
      <c r="EET262" s="598"/>
      <c r="EEU262" s="597"/>
      <c r="EEV262" s="597"/>
      <c r="EEW262" s="599"/>
      <c r="EEX262" s="600"/>
      <c r="EEY262" s="597"/>
      <c r="EEZ262" s="597"/>
      <c r="EFA262" s="597"/>
      <c r="EFB262" s="601"/>
      <c r="EFC262" s="602"/>
      <c r="EFD262" s="603"/>
      <c r="EFE262" s="603"/>
      <c r="EFF262" s="871"/>
      <c r="EFG262" s="592"/>
      <c r="EFH262" s="590"/>
      <c r="EFI262" s="592"/>
      <c r="EFJ262" s="593"/>
      <c r="EFK262" s="592"/>
      <c r="EFL262" s="592"/>
      <c r="EFM262" s="592"/>
      <c r="EFN262" s="592"/>
      <c r="EFO262" s="592"/>
      <c r="EFP262" s="594"/>
      <c r="EFQ262" s="564"/>
      <c r="EFR262" s="525"/>
      <c r="EFS262" s="525"/>
      <c r="EFT262" s="525"/>
      <c r="EFU262" s="525"/>
      <c r="EFV262" s="525"/>
      <c r="EFW262" s="525"/>
      <c r="EFX262" s="525"/>
      <c r="EFY262" s="525"/>
      <c r="EFZ262" s="525"/>
      <c r="EGA262" s="525"/>
      <c r="EGB262" s="525"/>
      <c r="EGC262" s="525"/>
      <c r="EGD262" s="525"/>
      <c r="EGE262" s="525"/>
      <c r="EGF262" s="596"/>
      <c r="EGG262" s="597"/>
      <c r="EGH262" s="597"/>
      <c r="EGI262" s="598"/>
      <c r="EGJ262" s="597"/>
      <c r="EGK262" s="597"/>
      <c r="EGL262" s="599"/>
      <c r="EGM262" s="600"/>
      <c r="EGN262" s="597"/>
      <c r="EGO262" s="597"/>
      <c r="EGP262" s="597"/>
      <c r="EGQ262" s="601"/>
      <c r="EGR262" s="602"/>
      <c r="EGS262" s="603"/>
      <c r="EGT262" s="603"/>
      <c r="EGU262" s="871"/>
      <c r="EGV262" s="592"/>
      <c r="EGW262" s="590"/>
      <c r="EGX262" s="592"/>
      <c r="EGY262" s="593"/>
      <c r="EGZ262" s="592"/>
      <c r="EHA262" s="592"/>
      <c r="EHB262" s="592"/>
      <c r="EHC262" s="592"/>
      <c r="EHD262" s="592"/>
      <c r="EHE262" s="594"/>
      <c r="EHF262" s="564"/>
      <c r="EHG262" s="525"/>
      <c r="EHH262" s="525"/>
      <c r="EHI262" s="525"/>
      <c r="EHJ262" s="525"/>
      <c r="EHK262" s="525"/>
      <c r="EHL262" s="525"/>
      <c r="EHM262" s="525"/>
      <c r="EHN262" s="525"/>
      <c r="EHO262" s="525"/>
      <c r="EHP262" s="525"/>
      <c r="EHQ262" s="525"/>
      <c r="EHR262" s="525"/>
      <c r="EHS262" s="525"/>
      <c r="EHT262" s="525"/>
      <c r="EHU262" s="596"/>
      <c r="EHV262" s="597"/>
      <c r="EHW262" s="597"/>
      <c r="EHX262" s="598"/>
      <c r="EHY262" s="597"/>
      <c r="EHZ262" s="597"/>
      <c r="EIA262" s="599"/>
      <c r="EIB262" s="600"/>
      <c r="EIC262" s="597"/>
      <c r="EID262" s="597"/>
      <c r="EIE262" s="597"/>
      <c r="EIF262" s="601"/>
      <c r="EIG262" s="602"/>
      <c r="EIH262" s="603"/>
      <c r="EII262" s="603"/>
      <c r="EIJ262" s="871"/>
      <c r="EIK262" s="592"/>
      <c r="EIL262" s="590"/>
      <c r="EIM262" s="592"/>
      <c r="EIN262" s="593"/>
      <c r="EIO262" s="592"/>
      <c r="EIP262" s="592"/>
      <c r="EIQ262" s="592"/>
      <c r="EIR262" s="592"/>
      <c r="EIS262" s="592"/>
      <c r="EIT262" s="594"/>
      <c r="EIU262" s="564"/>
      <c r="EIV262" s="525"/>
      <c r="EIW262" s="525"/>
      <c r="EIX262" s="525"/>
      <c r="EIY262" s="525"/>
      <c r="EIZ262" s="525"/>
      <c r="EJA262" s="525"/>
      <c r="EJB262" s="525"/>
      <c r="EJC262" s="525"/>
      <c r="EJD262" s="525"/>
      <c r="EJE262" s="525"/>
      <c r="EJF262" s="525"/>
      <c r="EJG262" s="525"/>
      <c r="EJH262" s="525"/>
      <c r="EJI262" s="525"/>
      <c r="EJJ262" s="596"/>
      <c r="EJK262" s="597"/>
      <c r="EJL262" s="597"/>
      <c r="EJM262" s="598"/>
      <c r="EJN262" s="597"/>
      <c r="EJO262" s="597"/>
      <c r="EJP262" s="599"/>
      <c r="EJQ262" s="600"/>
      <c r="EJR262" s="597"/>
      <c r="EJS262" s="597"/>
      <c r="EJT262" s="597"/>
      <c r="EJU262" s="601"/>
      <c r="EJV262" s="602"/>
      <c r="EJW262" s="603"/>
      <c r="EJX262" s="603"/>
      <c r="EJY262" s="871"/>
      <c r="EJZ262" s="592"/>
      <c r="EKA262" s="590"/>
      <c r="EKB262" s="592"/>
      <c r="EKC262" s="593"/>
      <c r="EKD262" s="592"/>
      <c r="EKE262" s="592"/>
      <c r="EKF262" s="592"/>
      <c r="EKG262" s="592"/>
      <c r="EKH262" s="592"/>
      <c r="EKI262" s="594"/>
      <c r="EKJ262" s="564"/>
      <c r="EKK262" s="525"/>
      <c r="EKL262" s="525"/>
      <c r="EKM262" s="525"/>
      <c r="EKN262" s="525"/>
      <c r="EKO262" s="525"/>
      <c r="EKP262" s="525"/>
      <c r="EKQ262" s="525"/>
      <c r="EKR262" s="525"/>
      <c r="EKS262" s="525"/>
      <c r="EKT262" s="525"/>
      <c r="EKU262" s="525"/>
      <c r="EKV262" s="525"/>
      <c r="EKW262" s="525"/>
      <c r="EKX262" s="525"/>
      <c r="EKY262" s="596"/>
      <c r="EKZ262" s="597"/>
      <c r="ELA262" s="597"/>
      <c r="ELB262" s="598"/>
      <c r="ELC262" s="597"/>
      <c r="ELD262" s="597"/>
      <c r="ELE262" s="599"/>
      <c r="ELF262" s="600"/>
      <c r="ELG262" s="597"/>
      <c r="ELH262" s="597"/>
      <c r="ELI262" s="597"/>
      <c r="ELJ262" s="601"/>
      <c r="ELK262" s="602"/>
      <c r="ELL262" s="603"/>
      <c r="ELM262" s="603"/>
      <c r="ELN262" s="871"/>
      <c r="ELO262" s="592"/>
      <c r="ELP262" s="590"/>
      <c r="ELQ262" s="592"/>
      <c r="ELR262" s="593"/>
      <c r="ELS262" s="592"/>
      <c r="ELT262" s="592"/>
      <c r="ELU262" s="592"/>
      <c r="ELV262" s="592"/>
      <c r="ELW262" s="592"/>
      <c r="ELX262" s="594"/>
      <c r="ELY262" s="564"/>
      <c r="ELZ262" s="525"/>
      <c r="EMA262" s="525"/>
      <c r="EMB262" s="525"/>
      <c r="EMC262" s="525"/>
      <c r="EMD262" s="525"/>
      <c r="EME262" s="525"/>
      <c r="EMF262" s="525"/>
      <c r="EMG262" s="525"/>
      <c r="EMH262" s="525"/>
      <c r="EMI262" s="525"/>
      <c r="EMJ262" s="525"/>
      <c r="EMK262" s="525"/>
      <c r="EML262" s="525"/>
      <c r="EMM262" s="525"/>
      <c r="EMN262" s="596"/>
      <c r="EMO262" s="597"/>
      <c r="EMP262" s="597"/>
      <c r="EMQ262" s="598"/>
      <c r="EMR262" s="597"/>
      <c r="EMS262" s="597"/>
      <c r="EMT262" s="599"/>
      <c r="EMU262" s="600"/>
      <c r="EMV262" s="597"/>
      <c r="EMW262" s="597"/>
      <c r="EMX262" s="597"/>
      <c r="EMY262" s="601"/>
      <c r="EMZ262" s="602"/>
      <c r="ENA262" s="603"/>
      <c r="ENB262" s="603"/>
      <c r="ENC262" s="871"/>
      <c r="END262" s="592"/>
      <c r="ENE262" s="590"/>
      <c r="ENF262" s="592"/>
      <c r="ENG262" s="593"/>
      <c r="ENH262" s="592"/>
      <c r="ENI262" s="592"/>
      <c r="ENJ262" s="592"/>
      <c r="ENK262" s="592"/>
      <c r="ENL262" s="592"/>
      <c r="ENM262" s="594"/>
      <c r="ENN262" s="564"/>
      <c r="ENO262" s="525"/>
      <c r="ENP262" s="525"/>
      <c r="ENQ262" s="525"/>
      <c r="ENR262" s="525"/>
      <c r="ENS262" s="525"/>
      <c r="ENT262" s="525"/>
      <c r="ENU262" s="525"/>
      <c r="ENV262" s="525"/>
      <c r="ENW262" s="525"/>
      <c r="ENX262" s="525"/>
      <c r="ENY262" s="525"/>
      <c r="ENZ262" s="525"/>
      <c r="EOA262" s="525"/>
      <c r="EOB262" s="525"/>
      <c r="EOC262" s="596"/>
      <c r="EOD262" s="597"/>
      <c r="EOE262" s="597"/>
      <c r="EOF262" s="598"/>
      <c r="EOG262" s="597"/>
      <c r="EOH262" s="597"/>
      <c r="EOI262" s="599"/>
      <c r="EOJ262" s="600"/>
      <c r="EOK262" s="597"/>
      <c r="EOL262" s="597"/>
      <c r="EOM262" s="597"/>
      <c r="EON262" s="601"/>
      <c r="EOO262" s="602"/>
      <c r="EOP262" s="603"/>
      <c r="EOQ262" s="603"/>
      <c r="EOR262" s="871"/>
      <c r="EOS262" s="592"/>
      <c r="EOT262" s="590"/>
      <c r="EOU262" s="592"/>
      <c r="EOV262" s="593"/>
      <c r="EOW262" s="592"/>
      <c r="EOX262" s="592"/>
      <c r="EOY262" s="592"/>
      <c r="EOZ262" s="592"/>
      <c r="EPA262" s="592"/>
      <c r="EPB262" s="594"/>
      <c r="EPC262" s="564"/>
      <c r="EPD262" s="525"/>
      <c r="EPE262" s="525"/>
      <c r="EPF262" s="525"/>
      <c r="EPG262" s="525"/>
      <c r="EPH262" s="525"/>
      <c r="EPI262" s="525"/>
      <c r="EPJ262" s="525"/>
      <c r="EPK262" s="525"/>
      <c r="EPL262" s="525"/>
      <c r="EPM262" s="525"/>
      <c r="EPN262" s="525"/>
      <c r="EPO262" s="525"/>
      <c r="EPP262" s="525"/>
      <c r="EPQ262" s="525"/>
      <c r="EPR262" s="596"/>
      <c r="EPS262" s="597"/>
      <c r="EPT262" s="597"/>
      <c r="EPU262" s="598"/>
      <c r="EPV262" s="597"/>
      <c r="EPW262" s="597"/>
      <c r="EPX262" s="599"/>
      <c r="EPY262" s="600"/>
      <c r="EPZ262" s="597"/>
      <c r="EQA262" s="597"/>
      <c r="EQB262" s="597"/>
      <c r="EQC262" s="601"/>
      <c r="EQD262" s="602"/>
      <c r="EQE262" s="603"/>
      <c r="EQF262" s="603"/>
      <c r="EQG262" s="871"/>
      <c r="EQH262" s="592"/>
      <c r="EQI262" s="590"/>
      <c r="EQJ262" s="592"/>
      <c r="EQK262" s="593"/>
      <c r="EQL262" s="592"/>
      <c r="EQM262" s="592"/>
      <c r="EQN262" s="592"/>
      <c r="EQO262" s="592"/>
      <c r="EQP262" s="592"/>
      <c r="EQQ262" s="594"/>
      <c r="EQR262" s="564"/>
      <c r="EQS262" s="525"/>
      <c r="EQT262" s="525"/>
      <c r="EQU262" s="525"/>
      <c r="EQV262" s="525"/>
      <c r="EQW262" s="525"/>
      <c r="EQX262" s="525"/>
      <c r="EQY262" s="525"/>
      <c r="EQZ262" s="525"/>
      <c r="ERA262" s="525"/>
      <c r="ERB262" s="525"/>
      <c r="ERC262" s="525"/>
      <c r="ERD262" s="525"/>
      <c r="ERE262" s="525"/>
      <c r="ERF262" s="525"/>
      <c r="ERG262" s="596"/>
      <c r="ERH262" s="597"/>
      <c r="ERI262" s="597"/>
      <c r="ERJ262" s="598"/>
      <c r="ERK262" s="597"/>
      <c r="ERL262" s="597"/>
      <c r="ERM262" s="599"/>
      <c r="ERN262" s="600"/>
      <c r="ERO262" s="597"/>
      <c r="ERP262" s="597"/>
      <c r="ERQ262" s="597"/>
      <c r="ERR262" s="601"/>
      <c r="ERS262" s="602"/>
      <c r="ERT262" s="603"/>
      <c r="ERU262" s="603"/>
      <c r="ERV262" s="871"/>
      <c r="ERW262" s="592"/>
      <c r="ERX262" s="590"/>
      <c r="ERY262" s="592"/>
      <c r="ERZ262" s="593"/>
      <c r="ESA262" s="592"/>
      <c r="ESB262" s="592"/>
      <c r="ESC262" s="592"/>
      <c r="ESD262" s="592"/>
      <c r="ESE262" s="592"/>
      <c r="ESF262" s="594"/>
      <c r="ESG262" s="564"/>
      <c r="ESH262" s="525"/>
      <c r="ESI262" s="525"/>
      <c r="ESJ262" s="525"/>
      <c r="ESK262" s="525"/>
      <c r="ESL262" s="525"/>
      <c r="ESM262" s="525"/>
      <c r="ESN262" s="525"/>
      <c r="ESO262" s="525"/>
      <c r="ESP262" s="525"/>
      <c r="ESQ262" s="525"/>
      <c r="ESR262" s="525"/>
      <c r="ESS262" s="525"/>
      <c r="EST262" s="525"/>
      <c r="ESU262" s="525"/>
      <c r="ESV262" s="596"/>
      <c r="ESW262" s="597"/>
      <c r="ESX262" s="597"/>
      <c r="ESY262" s="598"/>
      <c r="ESZ262" s="597"/>
      <c r="ETA262" s="597"/>
      <c r="ETB262" s="599"/>
      <c r="ETC262" s="600"/>
      <c r="ETD262" s="597"/>
      <c r="ETE262" s="597"/>
      <c r="ETF262" s="597"/>
      <c r="ETG262" s="601"/>
      <c r="ETH262" s="602"/>
      <c r="ETI262" s="603"/>
      <c r="ETJ262" s="603"/>
      <c r="ETK262" s="871"/>
      <c r="ETL262" s="592"/>
      <c r="ETM262" s="590"/>
      <c r="ETN262" s="592"/>
      <c r="ETO262" s="593"/>
      <c r="ETP262" s="592"/>
      <c r="ETQ262" s="592"/>
      <c r="ETR262" s="592"/>
      <c r="ETS262" s="592"/>
      <c r="ETT262" s="592"/>
      <c r="ETU262" s="594"/>
      <c r="ETV262" s="564"/>
      <c r="ETW262" s="525"/>
      <c r="ETX262" s="525"/>
      <c r="ETY262" s="525"/>
      <c r="ETZ262" s="525"/>
      <c r="EUA262" s="525"/>
      <c r="EUB262" s="525"/>
      <c r="EUC262" s="525"/>
      <c r="EUD262" s="525"/>
      <c r="EUE262" s="525"/>
      <c r="EUF262" s="525"/>
      <c r="EUG262" s="525"/>
      <c r="EUH262" s="525"/>
      <c r="EUI262" s="525"/>
      <c r="EUJ262" s="525"/>
      <c r="EUK262" s="596"/>
      <c r="EUL262" s="597"/>
      <c r="EUM262" s="597"/>
      <c r="EUN262" s="598"/>
      <c r="EUO262" s="597"/>
      <c r="EUP262" s="597"/>
      <c r="EUQ262" s="599"/>
      <c r="EUR262" s="600"/>
      <c r="EUS262" s="597"/>
      <c r="EUT262" s="597"/>
      <c r="EUU262" s="597"/>
      <c r="EUV262" s="601"/>
      <c r="EUW262" s="602"/>
      <c r="EUX262" s="603"/>
      <c r="EUY262" s="603"/>
      <c r="EUZ262" s="871"/>
      <c r="EVA262" s="592"/>
      <c r="EVB262" s="590"/>
      <c r="EVC262" s="592"/>
      <c r="EVD262" s="593"/>
      <c r="EVE262" s="592"/>
      <c r="EVF262" s="592"/>
      <c r="EVG262" s="592"/>
      <c r="EVH262" s="592"/>
      <c r="EVI262" s="592"/>
      <c r="EVJ262" s="594"/>
      <c r="EVK262" s="564"/>
      <c r="EVL262" s="525"/>
      <c r="EVM262" s="525"/>
      <c r="EVN262" s="525"/>
      <c r="EVO262" s="525"/>
      <c r="EVP262" s="525"/>
      <c r="EVQ262" s="525"/>
      <c r="EVR262" s="525"/>
      <c r="EVS262" s="525"/>
      <c r="EVT262" s="525"/>
      <c r="EVU262" s="525"/>
      <c r="EVV262" s="525"/>
      <c r="EVW262" s="525"/>
      <c r="EVX262" s="525"/>
      <c r="EVY262" s="525"/>
      <c r="EVZ262" s="596"/>
      <c r="EWA262" s="597"/>
      <c r="EWB262" s="597"/>
      <c r="EWC262" s="598"/>
      <c r="EWD262" s="597"/>
      <c r="EWE262" s="597"/>
      <c r="EWF262" s="599"/>
      <c r="EWG262" s="600"/>
      <c r="EWH262" s="597"/>
      <c r="EWI262" s="597"/>
      <c r="EWJ262" s="597"/>
      <c r="EWK262" s="601"/>
      <c r="EWL262" s="602"/>
      <c r="EWM262" s="603"/>
      <c r="EWN262" s="603"/>
      <c r="EWO262" s="871"/>
      <c r="EWP262" s="592"/>
      <c r="EWQ262" s="590"/>
      <c r="EWR262" s="592"/>
      <c r="EWS262" s="593"/>
      <c r="EWT262" s="592"/>
      <c r="EWU262" s="592"/>
      <c r="EWV262" s="592"/>
      <c r="EWW262" s="592"/>
      <c r="EWX262" s="592"/>
      <c r="EWY262" s="594"/>
      <c r="EWZ262" s="564"/>
      <c r="EXA262" s="525"/>
      <c r="EXB262" s="525"/>
      <c r="EXC262" s="525"/>
      <c r="EXD262" s="525"/>
      <c r="EXE262" s="525"/>
      <c r="EXF262" s="525"/>
      <c r="EXG262" s="525"/>
      <c r="EXH262" s="525"/>
      <c r="EXI262" s="525"/>
      <c r="EXJ262" s="525"/>
      <c r="EXK262" s="525"/>
      <c r="EXL262" s="525"/>
      <c r="EXM262" s="525"/>
      <c r="EXN262" s="525"/>
      <c r="EXO262" s="596"/>
      <c r="EXP262" s="597"/>
      <c r="EXQ262" s="597"/>
      <c r="EXR262" s="598"/>
      <c r="EXS262" s="597"/>
      <c r="EXT262" s="597"/>
      <c r="EXU262" s="599"/>
      <c r="EXV262" s="600"/>
      <c r="EXW262" s="597"/>
      <c r="EXX262" s="597"/>
      <c r="EXY262" s="597"/>
      <c r="EXZ262" s="601"/>
      <c r="EYA262" s="602"/>
      <c r="EYB262" s="603"/>
      <c r="EYC262" s="603"/>
      <c r="EYD262" s="871"/>
      <c r="EYE262" s="592"/>
      <c r="EYF262" s="590"/>
      <c r="EYG262" s="592"/>
      <c r="EYH262" s="593"/>
      <c r="EYI262" s="592"/>
      <c r="EYJ262" s="592"/>
      <c r="EYK262" s="592"/>
      <c r="EYL262" s="592"/>
      <c r="EYM262" s="592"/>
      <c r="EYN262" s="594"/>
      <c r="EYO262" s="564"/>
      <c r="EYP262" s="525"/>
      <c r="EYQ262" s="525"/>
      <c r="EYR262" s="525"/>
      <c r="EYS262" s="525"/>
      <c r="EYT262" s="525"/>
      <c r="EYU262" s="525"/>
      <c r="EYV262" s="525"/>
      <c r="EYW262" s="525"/>
      <c r="EYX262" s="525"/>
      <c r="EYY262" s="525"/>
      <c r="EYZ262" s="525"/>
      <c r="EZA262" s="525"/>
      <c r="EZB262" s="525"/>
      <c r="EZC262" s="525"/>
      <c r="EZD262" s="596"/>
      <c r="EZE262" s="597"/>
      <c r="EZF262" s="597"/>
      <c r="EZG262" s="598"/>
      <c r="EZH262" s="597"/>
      <c r="EZI262" s="597"/>
      <c r="EZJ262" s="599"/>
      <c r="EZK262" s="600"/>
      <c r="EZL262" s="597"/>
      <c r="EZM262" s="597"/>
      <c r="EZN262" s="597"/>
      <c r="EZO262" s="601"/>
      <c r="EZP262" s="602"/>
      <c r="EZQ262" s="603"/>
      <c r="EZR262" s="603"/>
      <c r="EZS262" s="871"/>
      <c r="EZT262" s="592"/>
      <c r="EZU262" s="590"/>
      <c r="EZV262" s="592"/>
      <c r="EZW262" s="593"/>
      <c r="EZX262" s="592"/>
      <c r="EZY262" s="592"/>
      <c r="EZZ262" s="592"/>
      <c r="FAA262" s="592"/>
      <c r="FAB262" s="592"/>
      <c r="FAC262" s="594"/>
      <c r="FAD262" s="564"/>
      <c r="FAE262" s="525"/>
      <c r="FAF262" s="525"/>
      <c r="FAG262" s="525"/>
      <c r="FAH262" s="525"/>
      <c r="FAI262" s="525"/>
      <c r="FAJ262" s="525"/>
      <c r="FAK262" s="525"/>
      <c r="FAL262" s="525"/>
      <c r="FAM262" s="525"/>
      <c r="FAN262" s="525"/>
      <c r="FAO262" s="525"/>
      <c r="FAP262" s="525"/>
      <c r="FAQ262" s="525"/>
      <c r="FAR262" s="525"/>
      <c r="FAS262" s="596"/>
      <c r="FAT262" s="597"/>
      <c r="FAU262" s="597"/>
      <c r="FAV262" s="598"/>
      <c r="FAW262" s="597"/>
      <c r="FAX262" s="597"/>
      <c r="FAY262" s="599"/>
      <c r="FAZ262" s="600"/>
      <c r="FBA262" s="597"/>
      <c r="FBB262" s="597"/>
      <c r="FBC262" s="597"/>
      <c r="FBD262" s="601"/>
      <c r="FBE262" s="602"/>
      <c r="FBF262" s="603"/>
      <c r="FBG262" s="603"/>
      <c r="FBH262" s="871"/>
      <c r="FBI262" s="592"/>
      <c r="FBJ262" s="590"/>
      <c r="FBK262" s="592"/>
      <c r="FBL262" s="593"/>
      <c r="FBM262" s="592"/>
      <c r="FBN262" s="592"/>
      <c r="FBO262" s="592"/>
      <c r="FBP262" s="592"/>
      <c r="FBQ262" s="592"/>
      <c r="FBR262" s="594"/>
      <c r="FBS262" s="564"/>
      <c r="FBT262" s="525"/>
      <c r="FBU262" s="525"/>
      <c r="FBV262" s="525"/>
      <c r="FBW262" s="525"/>
      <c r="FBX262" s="525"/>
      <c r="FBY262" s="525"/>
      <c r="FBZ262" s="525"/>
      <c r="FCA262" s="525"/>
      <c r="FCB262" s="525"/>
      <c r="FCC262" s="525"/>
      <c r="FCD262" s="525"/>
      <c r="FCE262" s="525"/>
      <c r="FCF262" s="525"/>
      <c r="FCG262" s="525"/>
      <c r="FCH262" s="596"/>
      <c r="FCI262" s="597"/>
      <c r="FCJ262" s="597"/>
      <c r="FCK262" s="598"/>
      <c r="FCL262" s="597"/>
      <c r="FCM262" s="597"/>
      <c r="FCN262" s="599"/>
      <c r="FCO262" s="600"/>
      <c r="FCP262" s="597"/>
      <c r="FCQ262" s="597"/>
      <c r="FCR262" s="597"/>
      <c r="FCS262" s="601"/>
      <c r="FCT262" s="602"/>
      <c r="FCU262" s="603"/>
      <c r="FCV262" s="603"/>
      <c r="FCW262" s="871"/>
      <c r="FCX262" s="592"/>
      <c r="FCY262" s="590"/>
      <c r="FCZ262" s="592"/>
      <c r="FDA262" s="593"/>
      <c r="FDB262" s="592"/>
      <c r="FDC262" s="592"/>
      <c r="FDD262" s="592"/>
      <c r="FDE262" s="592"/>
      <c r="FDF262" s="592"/>
      <c r="FDG262" s="594"/>
      <c r="FDH262" s="564"/>
      <c r="FDI262" s="525"/>
      <c r="FDJ262" s="525"/>
      <c r="FDK262" s="525"/>
      <c r="FDL262" s="525"/>
      <c r="FDM262" s="525"/>
      <c r="FDN262" s="525"/>
      <c r="FDO262" s="525"/>
      <c r="FDP262" s="525"/>
      <c r="FDQ262" s="525"/>
      <c r="FDR262" s="525"/>
      <c r="FDS262" s="525"/>
      <c r="FDT262" s="525"/>
      <c r="FDU262" s="525"/>
      <c r="FDV262" s="525"/>
      <c r="FDW262" s="596"/>
      <c r="FDX262" s="597"/>
      <c r="FDY262" s="597"/>
      <c r="FDZ262" s="598"/>
      <c r="FEA262" s="597"/>
      <c r="FEB262" s="597"/>
      <c r="FEC262" s="599"/>
      <c r="FED262" s="600"/>
      <c r="FEE262" s="597"/>
      <c r="FEF262" s="597"/>
      <c r="FEG262" s="597"/>
      <c r="FEH262" s="601"/>
      <c r="FEI262" s="602"/>
      <c r="FEJ262" s="603"/>
      <c r="FEK262" s="603"/>
      <c r="FEL262" s="871"/>
      <c r="FEM262" s="592"/>
      <c r="FEN262" s="590"/>
      <c r="FEO262" s="592"/>
      <c r="FEP262" s="593"/>
      <c r="FEQ262" s="592"/>
      <c r="FER262" s="592"/>
      <c r="FES262" s="592"/>
      <c r="FET262" s="592"/>
      <c r="FEU262" s="592"/>
      <c r="FEV262" s="594"/>
      <c r="FEW262" s="564"/>
      <c r="FEX262" s="525"/>
      <c r="FEY262" s="525"/>
      <c r="FEZ262" s="525"/>
      <c r="FFA262" s="525"/>
      <c r="FFB262" s="525"/>
      <c r="FFC262" s="525"/>
      <c r="FFD262" s="525"/>
      <c r="FFE262" s="525"/>
      <c r="FFF262" s="525"/>
      <c r="FFG262" s="525"/>
      <c r="FFH262" s="525"/>
      <c r="FFI262" s="525"/>
      <c r="FFJ262" s="525"/>
      <c r="FFK262" s="525"/>
      <c r="FFL262" s="596"/>
      <c r="FFM262" s="597"/>
      <c r="FFN262" s="597"/>
      <c r="FFO262" s="598"/>
      <c r="FFP262" s="597"/>
      <c r="FFQ262" s="597"/>
      <c r="FFR262" s="599"/>
      <c r="FFS262" s="600"/>
      <c r="FFT262" s="597"/>
      <c r="FFU262" s="597"/>
      <c r="FFV262" s="597"/>
      <c r="FFW262" s="601"/>
      <c r="FFX262" s="602"/>
      <c r="FFY262" s="603"/>
      <c r="FFZ262" s="603"/>
      <c r="FGA262" s="871"/>
      <c r="FGB262" s="592"/>
      <c r="FGC262" s="590"/>
      <c r="FGD262" s="592"/>
      <c r="FGE262" s="593"/>
      <c r="FGF262" s="592"/>
      <c r="FGG262" s="592"/>
      <c r="FGH262" s="592"/>
      <c r="FGI262" s="592"/>
      <c r="FGJ262" s="592"/>
      <c r="FGK262" s="594"/>
      <c r="FGL262" s="564"/>
      <c r="FGM262" s="525"/>
      <c r="FGN262" s="525"/>
      <c r="FGO262" s="525"/>
      <c r="FGP262" s="525"/>
      <c r="FGQ262" s="525"/>
      <c r="FGR262" s="525"/>
      <c r="FGS262" s="525"/>
      <c r="FGT262" s="525"/>
      <c r="FGU262" s="525"/>
      <c r="FGV262" s="525"/>
      <c r="FGW262" s="525"/>
      <c r="FGX262" s="525"/>
      <c r="FGY262" s="525"/>
      <c r="FGZ262" s="525"/>
      <c r="FHA262" s="596"/>
      <c r="FHB262" s="597"/>
      <c r="FHC262" s="597"/>
      <c r="FHD262" s="598"/>
      <c r="FHE262" s="597"/>
      <c r="FHF262" s="597"/>
      <c r="FHG262" s="599"/>
      <c r="FHH262" s="600"/>
      <c r="FHI262" s="597"/>
      <c r="FHJ262" s="597"/>
      <c r="FHK262" s="597"/>
      <c r="FHL262" s="601"/>
      <c r="FHM262" s="602"/>
      <c r="FHN262" s="603"/>
      <c r="FHO262" s="603"/>
      <c r="FHP262" s="871"/>
      <c r="FHQ262" s="592"/>
      <c r="FHR262" s="590"/>
      <c r="FHS262" s="592"/>
      <c r="FHT262" s="593"/>
      <c r="FHU262" s="592"/>
      <c r="FHV262" s="592"/>
      <c r="FHW262" s="592"/>
      <c r="FHX262" s="592"/>
      <c r="FHY262" s="592"/>
      <c r="FHZ262" s="594"/>
      <c r="FIA262" s="564"/>
      <c r="FIB262" s="525"/>
      <c r="FIC262" s="525"/>
      <c r="FID262" s="525"/>
      <c r="FIE262" s="525"/>
      <c r="FIF262" s="525"/>
      <c r="FIG262" s="525"/>
      <c r="FIH262" s="525"/>
      <c r="FII262" s="525"/>
      <c r="FIJ262" s="525"/>
      <c r="FIK262" s="525"/>
      <c r="FIL262" s="525"/>
      <c r="FIM262" s="525"/>
      <c r="FIN262" s="525"/>
      <c r="FIO262" s="525"/>
      <c r="FIP262" s="596"/>
      <c r="FIQ262" s="597"/>
      <c r="FIR262" s="597"/>
      <c r="FIS262" s="598"/>
      <c r="FIT262" s="597"/>
      <c r="FIU262" s="597"/>
      <c r="FIV262" s="599"/>
      <c r="FIW262" s="600"/>
      <c r="FIX262" s="597"/>
      <c r="FIY262" s="597"/>
      <c r="FIZ262" s="597"/>
      <c r="FJA262" s="601"/>
      <c r="FJB262" s="602"/>
      <c r="FJC262" s="603"/>
      <c r="FJD262" s="603"/>
      <c r="FJE262" s="871"/>
      <c r="FJF262" s="592"/>
      <c r="FJG262" s="590"/>
      <c r="FJH262" s="592"/>
      <c r="FJI262" s="593"/>
      <c r="FJJ262" s="592"/>
      <c r="FJK262" s="592"/>
      <c r="FJL262" s="592"/>
      <c r="FJM262" s="592"/>
      <c r="FJN262" s="592"/>
      <c r="FJO262" s="594"/>
      <c r="FJP262" s="564"/>
      <c r="FJQ262" s="525"/>
      <c r="FJR262" s="525"/>
      <c r="FJS262" s="525"/>
      <c r="FJT262" s="525"/>
      <c r="FJU262" s="525"/>
      <c r="FJV262" s="525"/>
      <c r="FJW262" s="525"/>
      <c r="FJX262" s="525"/>
      <c r="FJY262" s="525"/>
      <c r="FJZ262" s="525"/>
      <c r="FKA262" s="525"/>
      <c r="FKB262" s="525"/>
      <c r="FKC262" s="525"/>
      <c r="FKD262" s="525"/>
      <c r="FKE262" s="596"/>
      <c r="FKF262" s="597"/>
      <c r="FKG262" s="597"/>
      <c r="FKH262" s="598"/>
      <c r="FKI262" s="597"/>
      <c r="FKJ262" s="597"/>
      <c r="FKK262" s="599"/>
      <c r="FKL262" s="600"/>
      <c r="FKM262" s="597"/>
      <c r="FKN262" s="597"/>
      <c r="FKO262" s="597"/>
      <c r="FKP262" s="601"/>
      <c r="FKQ262" s="602"/>
      <c r="FKR262" s="603"/>
      <c r="FKS262" s="603"/>
      <c r="FKT262" s="871"/>
      <c r="FKU262" s="592"/>
      <c r="FKV262" s="590"/>
      <c r="FKW262" s="592"/>
      <c r="FKX262" s="593"/>
      <c r="FKY262" s="592"/>
      <c r="FKZ262" s="592"/>
      <c r="FLA262" s="592"/>
      <c r="FLB262" s="592"/>
      <c r="FLC262" s="592"/>
      <c r="FLD262" s="594"/>
      <c r="FLE262" s="564"/>
      <c r="FLF262" s="525"/>
      <c r="FLG262" s="525"/>
      <c r="FLH262" s="525"/>
      <c r="FLI262" s="525"/>
      <c r="FLJ262" s="525"/>
      <c r="FLK262" s="525"/>
      <c r="FLL262" s="525"/>
      <c r="FLM262" s="525"/>
      <c r="FLN262" s="525"/>
      <c r="FLO262" s="525"/>
      <c r="FLP262" s="525"/>
      <c r="FLQ262" s="525"/>
      <c r="FLR262" s="525"/>
      <c r="FLS262" s="525"/>
      <c r="FLT262" s="596"/>
      <c r="FLU262" s="597"/>
      <c r="FLV262" s="597"/>
      <c r="FLW262" s="598"/>
      <c r="FLX262" s="597"/>
      <c r="FLY262" s="597"/>
      <c r="FLZ262" s="599"/>
      <c r="FMA262" s="600"/>
      <c r="FMB262" s="597"/>
      <c r="FMC262" s="597"/>
      <c r="FMD262" s="597"/>
      <c r="FME262" s="601"/>
      <c r="FMF262" s="602"/>
      <c r="FMG262" s="603"/>
      <c r="FMH262" s="603"/>
      <c r="FMI262" s="871"/>
      <c r="FMJ262" s="592"/>
      <c r="FMK262" s="590"/>
      <c r="FML262" s="592"/>
      <c r="FMM262" s="593"/>
      <c r="FMN262" s="592"/>
      <c r="FMO262" s="592"/>
      <c r="FMP262" s="592"/>
      <c r="FMQ262" s="592"/>
      <c r="FMR262" s="592"/>
      <c r="FMS262" s="594"/>
      <c r="FMT262" s="564"/>
      <c r="FMU262" s="525"/>
      <c r="FMV262" s="525"/>
      <c r="FMW262" s="525"/>
      <c r="FMX262" s="525"/>
      <c r="FMY262" s="525"/>
      <c r="FMZ262" s="525"/>
      <c r="FNA262" s="525"/>
      <c r="FNB262" s="525"/>
      <c r="FNC262" s="525"/>
      <c r="FND262" s="525"/>
      <c r="FNE262" s="525"/>
      <c r="FNF262" s="525"/>
      <c r="FNG262" s="525"/>
      <c r="FNH262" s="525"/>
      <c r="FNI262" s="596"/>
      <c r="FNJ262" s="597"/>
      <c r="FNK262" s="597"/>
      <c r="FNL262" s="598"/>
      <c r="FNM262" s="597"/>
      <c r="FNN262" s="597"/>
      <c r="FNO262" s="599"/>
      <c r="FNP262" s="600"/>
      <c r="FNQ262" s="597"/>
      <c r="FNR262" s="597"/>
      <c r="FNS262" s="597"/>
      <c r="FNT262" s="601"/>
      <c r="FNU262" s="602"/>
      <c r="FNV262" s="603"/>
      <c r="FNW262" s="603"/>
      <c r="FNX262" s="871"/>
      <c r="FNY262" s="592"/>
      <c r="FNZ262" s="590"/>
      <c r="FOA262" s="592"/>
      <c r="FOB262" s="593"/>
      <c r="FOC262" s="592"/>
      <c r="FOD262" s="592"/>
      <c r="FOE262" s="592"/>
      <c r="FOF262" s="592"/>
      <c r="FOG262" s="592"/>
      <c r="FOH262" s="594"/>
      <c r="FOI262" s="564"/>
      <c r="FOJ262" s="525"/>
      <c r="FOK262" s="525"/>
      <c r="FOL262" s="525"/>
      <c r="FOM262" s="525"/>
      <c r="FON262" s="525"/>
      <c r="FOO262" s="525"/>
      <c r="FOP262" s="525"/>
      <c r="FOQ262" s="525"/>
      <c r="FOR262" s="525"/>
      <c r="FOS262" s="525"/>
      <c r="FOT262" s="525"/>
      <c r="FOU262" s="525"/>
      <c r="FOV262" s="525"/>
      <c r="FOW262" s="525"/>
      <c r="FOX262" s="596"/>
      <c r="FOY262" s="597"/>
      <c r="FOZ262" s="597"/>
      <c r="FPA262" s="598"/>
      <c r="FPB262" s="597"/>
      <c r="FPC262" s="597"/>
      <c r="FPD262" s="599"/>
      <c r="FPE262" s="600"/>
      <c r="FPF262" s="597"/>
      <c r="FPG262" s="597"/>
      <c r="FPH262" s="597"/>
      <c r="FPI262" s="601"/>
      <c r="FPJ262" s="602"/>
      <c r="FPK262" s="603"/>
      <c r="FPL262" s="603"/>
      <c r="FPM262" s="871"/>
      <c r="FPN262" s="592"/>
      <c r="FPO262" s="590"/>
      <c r="FPP262" s="592"/>
      <c r="FPQ262" s="593"/>
      <c r="FPR262" s="592"/>
      <c r="FPS262" s="592"/>
      <c r="FPT262" s="592"/>
      <c r="FPU262" s="592"/>
      <c r="FPV262" s="592"/>
      <c r="FPW262" s="594"/>
      <c r="FPX262" s="564"/>
      <c r="FPY262" s="525"/>
      <c r="FPZ262" s="525"/>
      <c r="FQA262" s="525"/>
      <c r="FQB262" s="525"/>
      <c r="FQC262" s="525"/>
      <c r="FQD262" s="525"/>
      <c r="FQE262" s="525"/>
      <c r="FQF262" s="525"/>
      <c r="FQG262" s="525"/>
      <c r="FQH262" s="525"/>
      <c r="FQI262" s="525"/>
      <c r="FQJ262" s="525"/>
      <c r="FQK262" s="525"/>
      <c r="FQL262" s="525"/>
      <c r="FQM262" s="596"/>
      <c r="FQN262" s="597"/>
      <c r="FQO262" s="597"/>
      <c r="FQP262" s="598"/>
      <c r="FQQ262" s="597"/>
      <c r="FQR262" s="597"/>
      <c r="FQS262" s="599"/>
      <c r="FQT262" s="600"/>
      <c r="FQU262" s="597"/>
      <c r="FQV262" s="597"/>
      <c r="FQW262" s="597"/>
      <c r="FQX262" s="601"/>
      <c r="FQY262" s="602"/>
      <c r="FQZ262" s="603"/>
      <c r="FRA262" s="603"/>
      <c r="FRB262" s="871"/>
      <c r="FRC262" s="592"/>
      <c r="FRD262" s="590"/>
      <c r="FRE262" s="592"/>
      <c r="FRF262" s="593"/>
      <c r="FRG262" s="592"/>
      <c r="FRH262" s="592"/>
      <c r="FRI262" s="592"/>
      <c r="FRJ262" s="592"/>
      <c r="FRK262" s="592"/>
      <c r="FRL262" s="594"/>
      <c r="FRM262" s="564"/>
      <c r="FRN262" s="525"/>
      <c r="FRO262" s="525"/>
      <c r="FRP262" s="525"/>
      <c r="FRQ262" s="525"/>
      <c r="FRR262" s="525"/>
      <c r="FRS262" s="525"/>
      <c r="FRT262" s="525"/>
      <c r="FRU262" s="525"/>
      <c r="FRV262" s="525"/>
      <c r="FRW262" s="525"/>
      <c r="FRX262" s="525"/>
      <c r="FRY262" s="525"/>
      <c r="FRZ262" s="525"/>
      <c r="FSA262" s="525"/>
      <c r="FSB262" s="596"/>
      <c r="FSC262" s="597"/>
      <c r="FSD262" s="597"/>
      <c r="FSE262" s="598"/>
      <c r="FSF262" s="597"/>
      <c r="FSG262" s="597"/>
      <c r="FSH262" s="599"/>
      <c r="FSI262" s="600"/>
      <c r="FSJ262" s="597"/>
      <c r="FSK262" s="597"/>
      <c r="FSL262" s="597"/>
      <c r="FSM262" s="601"/>
      <c r="FSN262" s="602"/>
      <c r="FSO262" s="603"/>
      <c r="FSP262" s="603"/>
      <c r="FSQ262" s="871"/>
      <c r="FSR262" s="592"/>
      <c r="FSS262" s="590"/>
      <c r="FST262" s="592"/>
      <c r="FSU262" s="593"/>
      <c r="FSV262" s="592"/>
      <c r="FSW262" s="592"/>
      <c r="FSX262" s="592"/>
      <c r="FSY262" s="592"/>
      <c r="FSZ262" s="592"/>
      <c r="FTA262" s="594"/>
      <c r="FTB262" s="564"/>
      <c r="FTC262" s="525"/>
      <c r="FTD262" s="525"/>
      <c r="FTE262" s="525"/>
      <c r="FTF262" s="525"/>
      <c r="FTG262" s="525"/>
      <c r="FTH262" s="525"/>
      <c r="FTI262" s="525"/>
      <c r="FTJ262" s="525"/>
      <c r="FTK262" s="525"/>
      <c r="FTL262" s="525"/>
      <c r="FTM262" s="525"/>
      <c r="FTN262" s="525"/>
      <c r="FTO262" s="525"/>
      <c r="FTP262" s="525"/>
      <c r="FTQ262" s="596"/>
      <c r="FTR262" s="597"/>
      <c r="FTS262" s="597"/>
      <c r="FTT262" s="598"/>
      <c r="FTU262" s="597"/>
      <c r="FTV262" s="597"/>
      <c r="FTW262" s="599"/>
      <c r="FTX262" s="600"/>
      <c r="FTY262" s="597"/>
      <c r="FTZ262" s="597"/>
      <c r="FUA262" s="597"/>
      <c r="FUB262" s="601"/>
      <c r="FUC262" s="602"/>
      <c r="FUD262" s="603"/>
      <c r="FUE262" s="603"/>
      <c r="FUF262" s="871"/>
      <c r="FUG262" s="592"/>
      <c r="FUH262" s="590"/>
      <c r="FUI262" s="592"/>
      <c r="FUJ262" s="593"/>
      <c r="FUK262" s="592"/>
      <c r="FUL262" s="592"/>
      <c r="FUM262" s="592"/>
      <c r="FUN262" s="592"/>
      <c r="FUO262" s="592"/>
      <c r="FUP262" s="594"/>
      <c r="FUQ262" s="564"/>
      <c r="FUR262" s="525"/>
      <c r="FUS262" s="525"/>
      <c r="FUT262" s="525"/>
      <c r="FUU262" s="525"/>
      <c r="FUV262" s="525"/>
      <c r="FUW262" s="525"/>
      <c r="FUX262" s="525"/>
      <c r="FUY262" s="525"/>
      <c r="FUZ262" s="525"/>
      <c r="FVA262" s="525"/>
      <c r="FVB262" s="525"/>
      <c r="FVC262" s="525"/>
      <c r="FVD262" s="525"/>
      <c r="FVE262" s="525"/>
      <c r="FVF262" s="596"/>
      <c r="FVG262" s="597"/>
      <c r="FVH262" s="597"/>
      <c r="FVI262" s="598"/>
      <c r="FVJ262" s="597"/>
      <c r="FVK262" s="597"/>
      <c r="FVL262" s="599"/>
      <c r="FVM262" s="600"/>
      <c r="FVN262" s="597"/>
      <c r="FVO262" s="597"/>
      <c r="FVP262" s="597"/>
      <c r="FVQ262" s="601"/>
      <c r="FVR262" s="602"/>
      <c r="FVS262" s="603"/>
      <c r="FVT262" s="603"/>
      <c r="FVU262" s="871"/>
      <c r="FVV262" s="592"/>
      <c r="FVW262" s="590"/>
      <c r="FVX262" s="592"/>
      <c r="FVY262" s="593"/>
      <c r="FVZ262" s="592"/>
      <c r="FWA262" s="592"/>
      <c r="FWB262" s="592"/>
      <c r="FWC262" s="592"/>
      <c r="FWD262" s="592"/>
      <c r="FWE262" s="594"/>
      <c r="FWF262" s="564"/>
      <c r="FWG262" s="525"/>
      <c r="FWH262" s="525"/>
      <c r="FWI262" s="525"/>
      <c r="FWJ262" s="525"/>
      <c r="FWK262" s="525"/>
      <c r="FWL262" s="525"/>
      <c r="FWM262" s="525"/>
      <c r="FWN262" s="525"/>
      <c r="FWO262" s="525"/>
      <c r="FWP262" s="525"/>
      <c r="FWQ262" s="525"/>
      <c r="FWR262" s="525"/>
      <c r="FWS262" s="525"/>
      <c r="FWT262" s="525"/>
      <c r="FWU262" s="596"/>
      <c r="FWV262" s="597"/>
      <c r="FWW262" s="597"/>
      <c r="FWX262" s="598"/>
      <c r="FWY262" s="597"/>
      <c r="FWZ262" s="597"/>
      <c r="FXA262" s="599"/>
      <c r="FXB262" s="600"/>
      <c r="FXC262" s="597"/>
      <c r="FXD262" s="597"/>
      <c r="FXE262" s="597"/>
      <c r="FXF262" s="601"/>
      <c r="FXG262" s="602"/>
      <c r="FXH262" s="603"/>
      <c r="FXI262" s="603"/>
      <c r="FXJ262" s="871"/>
      <c r="FXK262" s="592"/>
      <c r="FXL262" s="590"/>
      <c r="FXM262" s="592"/>
      <c r="FXN262" s="593"/>
      <c r="FXO262" s="592"/>
      <c r="FXP262" s="592"/>
      <c r="FXQ262" s="592"/>
      <c r="FXR262" s="592"/>
      <c r="FXS262" s="592"/>
      <c r="FXT262" s="594"/>
      <c r="FXU262" s="564"/>
      <c r="FXV262" s="525"/>
      <c r="FXW262" s="525"/>
      <c r="FXX262" s="525"/>
      <c r="FXY262" s="525"/>
      <c r="FXZ262" s="525"/>
      <c r="FYA262" s="525"/>
      <c r="FYB262" s="525"/>
      <c r="FYC262" s="525"/>
      <c r="FYD262" s="525"/>
      <c r="FYE262" s="525"/>
      <c r="FYF262" s="525"/>
      <c r="FYG262" s="525"/>
      <c r="FYH262" s="525"/>
      <c r="FYI262" s="525"/>
      <c r="FYJ262" s="596"/>
      <c r="FYK262" s="597"/>
      <c r="FYL262" s="597"/>
      <c r="FYM262" s="598"/>
      <c r="FYN262" s="597"/>
      <c r="FYO262" s="597"/>
      <c r="FYP262" s="599"/>
      <c r="FYQ262" s="600"/>
      <c r="FYR262" s="597"/>
      <c r="FYS262" s="597"/>
      <c r="FYT262" s="597"/>
      <c r="FYU262" s="601"/>
      <c r="FYV262" s="602"/>
      <c r="FYW262" s="603"/>
      <c r="FYX262" s="603"/>
      <c r="FYY262" s="871"/>
      <c r="FYZ262" s="592"/>
      <c r="FZA262" s="590"/>
      <c r="FZB262" s="592"/>
      <c r="FZC262" s="593"/>
      <c r="FZD262" s="592"/>
      <c r="FZE262" s="592"/>
      <c r="FZF262" s="592"/>
      <c r="FZG262" s="592"/>
      <c r="FZH262" s="592"/>
      <c r="FZI262" s="594"/>
      <c r="FZJ262" s="564"/>
      <c r="FZK262" s="525"/>
      <c r="FZL262" s="525"/>
      <c r="FZM262" s="525"/>
      <c r="FZN262" s="525"/>
      <c r="FZO262" s="525"/>
      <c r="FZP262" s="525"/>
      <c r="FZQ262" s="525"/>
      <c r="FZR262" s="525"/>
      <c r="FZS262" s="525"/>
      <c r="FZT262" s="525"/>
      <c r="FZU262" s="525"/>
      <c r="FZV262" s="525"/>
      <c r="FZW262" s="525"/>
      <c r="FZX262" s="525"/>
      <c r="FZY262" s="596"/>
      <c r="FZZ262" s="597"/>
      <c r="GAA262" s="597"/>
      <c r="GAB262" s="598"/>
      <c r="GAC262" s="597"/>
      <c r="GAD262" s="597"/>
      <c r="GAE262" s="599"/>
      <c r="GAF262" s="600"/>
      <c r="GAG262" s="597"/>
      <c r="GAH262" s="597"/>
      <c r="GAI262" s="597"/>
      <c r="GAJ262" s="601"/>
      <c r="GAK262" s="602"/>
      <c r="GAL262" s="603"/>
      <c r="GAM262" s="603"/>
      <c r="GAN262" s="871"/>
      <c r="GAO262" s="592"/>
      <c r="GAP262" s="590"/>
      <c r="GAQ262" s="592"/>
      <c r="GAR262" s="593"/>
      <c r="GAS262" s="592"/>
      <c r="GAT262" s="592"/>
      <c r="GAU262" s="592"/>
      <c r="GAV262" s="592"/>
      <c r="GAW262" s="592"/>
      <c r="GAX262" s="594"/>
      <c r="GAY262" s="564"/>
      <c r="GAZ262" s="525"/>
      <c r="GBA262" s="525"/>
      <c r="GBB262" s="525"/>
      <c r="GBC262" s="525"/>
      <c r="GBD262" s="525"/>
      <c r="GBE262" s="525"/>
      <c r="GBF262" s="525"/>
      <c r="GBG262" s="525"/>
      <c r="GBH262" s="525"/>
      <c r="GBI262" s="525"/>
      <c r="GBJ262" s="525"/>
      <c r="GBK262" s="525"/>
      <c r="GBL262" s="525"/>
      <c r="GBM262" s="525"/>
      <c r="GBN262" s="596"/>
      <c r="GBO262" s="597"/>
      <c r="GBP262" s="597"/>
      <c r="GBQ262" s="598"/>
      <c r="GBR262" s="597"/>
      <c r="GBS262" s="597"/>
      <c r="GBT262" s="599"/>
      <c r="GBU262" s="600"/>
      <c r="GBV262" s="597"/>
      <c r="GBW262" s="597"/>
      <c r="GBX262" s="597"/>
      <c r="GBY262" s="601"/>
      <c r="GBZ262" s="602"/>
      <c r="GCA262" s="603"/>
      <c r="GCB262" s="603"/>
      <c r="GCC262" s="871"/>
      <c r="GCD262" s="592"/>
      <c r="GCE262" s="590"/>
      <c r="GCF262" s="592"/>
      <c r="GCG262" s="593"/>
      <c r="GCH262" s="592"/>
      <c r="GCI262" s="592"/>
      <c r="GCJ262" s="592"/>
      <c r="GCK262" s="592"/>
      <c r="GCL262" s="592"/>
      <c r="GCM262" s="594"/>
      <c r="GCN262" s="564"/>
      <c r="GCO262" s="525"/>
      <c r="GCP262" s="525"/>
      <c r="GCQ262" s="525"/>
      <c r="GCR262" s="525"/>
      <c r="GCS262" s="525"/>
      <c r="GCT262" s="525"/>
      <c r="GCU262" s="525"/>
      <c r="GCV262" s="525"/>
      <c r="GCW262" s="525"/>
      <c r="GCX262" s="525"/>
      <c r="GCY262" s="525"/>
      <c r="GCZ262" s="525"/>
      <c r="GDA262" s="525"/>
      <c r="GDB262" s="525"/>
      <c r="GDC262" s="596"/>
      <c r="GDD262" s="597"/>
      <c r="GDE262" s="597"/>
      <c r="GDF262" s="598"/>
      <c r="GDG262" s="597"/>
      <c r="GDH262" s="597"/>
      <c r="GDI262" s="599"/>
      <c r="GDJ262" s="600"/>
      <c r="GDK262" s="597"/>
      <c r="GDL262" s="597"/>
      <c r="GDM262" s="597"/>
      <c r="GDN262" s="601"/>
      <c r="GDO262" s="602"/>
      <c r="GDP262" s="603"/>
      <c r="GDQ262" s="603"/>
      <c r="GDR262" s="871"/>
      <c r="GDS262" s="592"/>
      <c r="GDT262" s="590"/>
      <c r="GDU262" s="592"/>
      <c r="GDV262" s="593"/>
      <c r="GDW262" s="592"/>
      <c r="GDX262" s="592"/>
      <c r="GDY262" s="592"/>
      <c r="GDZ262" s="592"/>
      <c r="GEA262" s="592"/>
      <c r="GEB262" s="594"/>
      <c r="GEC262" s="564"/>
      <c r="GED262" s="525"/>
      <c r="GEE262" s="525"/>
      <c r="GEF262" s="525"/>
      <c r="GEG262" s="525"/>
      <c r="GEH262" s="525"/>
      <c r="GEI262" s="525"/>
      <c r="GEJ262" s="525"/>
      <c r="GEK262" s="525"/>
      <c r="GEL262" s="525"/>
      <c r="GEM262" s="525"/>
      <c r="GEN262" s="525"/>
      <c r="GEO262" s="525"/>
      <c r="GEP262" s="525"/>
      <c r="GEQ262" s="525"/>
      <c r="GER262" s="596"/>
      <c r="GES262" s="597"/>
      <c r="GET262" s="597"/>
      <c r="GEU262" s="598"/>
      <c r="GEV262" s="597"/>
      <c r="GEW262" s="597"/>
      <c r="GEX262" s="599"/>
      <c r="GEY262" s="600"/>
      <c r="GEZ262" s="597"/>
      <c r="GFA262" s="597"/>
      <c r="GFB262" s="597"/>
      <c r="GFC262" s="601"/>
      <c r="GFD262" s="602"/>
      <c r="GFE262" s="603"/>
      <c r="GFF262" s="603"/>
      <c r="GFG262" s="871"/>
      <c r="GFH262" s="592"/>
      <c r="GFI262" s="590"/>
      <c r="GFJ262" s="592"/>
      <c r="GFK262" s="593"/>
      <c r="GFL262" s="592"/>
      <c r="GFM262" s="592"/>
      <c r="GFN262" s="592"/>
      <c r="GFO262" s="592"/>
      <c r="GFP262" s="592"/>
      <c r="GFQ262" s="594"/>
      <c r="GFR262" s="564"/>
      <c r="GFS262" s="525"/>
      <c r="GFT262" s="525"/>
      <c r="GFU262" s="525"/>
      <c r="GFV262" s="525"/>
      <c r="GFW262" s="525"/>
      <c r="GFX262" s="525"/>
      <c r="GFY262" s="525"/>
      <c r="GFZ262" s="525"/>
      <c r="GGA262" s="525"/>
      <c r="GGB262" s="525"/>
      <c r="GGC262" s="525"/>
      <c r="GGD262" s="525"/>
      <c r="GGE262" s="525"/>
      <c r="GGF262" s="525"/>
      <c r="GGG262" s="596"/>
      <c r="GGH262" s="597"/>
      <c r="GGI262" s="597"/>
      <c r="GGJ262" s="598"/>
      <c r="GGK262" s="597"/>
      <c r="GGL262" s="597"/>
      <c r="GGM262" s="599"/>
      <c r="GGN262" s="600"/>
      <c r="GGO262" s="597"/>
      <c r="GGP262" s="597"/>
      <c r="GGQ262" s="597"/>
      <c r="GGR262" s="601"/>
      <c r="GGS262" s="602"/>
      <c r="GGT262" s="603"/>
      <c r="GGU262" s="603"/>
      <c r="GGV262" s="871"/>
      <c r="GGW262" s="592"/>
      <c r="GGX262" s="590"/>
      <c r="GGY262" s="592"/>
      <c r="GGZ262" s="593"/>
      <c r="GHA262" s="592"/>
      <c r="GHB262" s="592"/>
      <c r="GHC262" s="592"/>
      <c r="GHD262" s="592"/>
      <c r="GHE262" s="592"/>
      <c r="GHF262" s="594"/>
      <c r="GHG262" s="564"/>
      <c r="GHH262" s="525"/>
      <c r="GHI262" s="525"/>
      <c r="GHJ262" s="525"/>
      <c r="GHK262" s="525"/>
      <c r="GHL262" s="525"/>
      <c r="GHM262" s="525"/>
      <c r="GHN262" s="525"/>
      <c r="GHO262" s="525"/>
      <c r="GHP262" s="525"/>
      <c r="GHQ262" s="525"/>
      <c r="GHR262" s="525"/>
      <c r="GHS262" s="525"/>
      <c r="GHT262" s="525"/>
      <c r="GHU262" s="525"/>
      <c r="GHV262" s="596"/>
      <c r="GHW262" s="597"/>
      <c r="GHX262" s="597"/>
      <c r="GHY262" s="598"/>
      <c r="GHZ262" s="597"/>
      <c r="GIA262" s="597"/>
      <c r="GIB262" s="599"/>
      <c r="GIC262" s="600"/>
      <c r="GID262" s="597"/>
      <c r="GIE262" s="597"/>
      <c r="GIF262" s="597"/>
      <c r="GIG262" s="601"/>
      <c r="GIH262" s="602"/>
      <c r="GII262" s="603"/>
      <c r="GIJ262" s="603"/>
      <c r="GIK262" s="871"/>
      <c r="GIL262" s="592"/>
      <c r="GIM262" s="590"/>
      <c r="GIN262" s="592"/>
      <c r="GIO262" s="593"/>
      <c r="GIP262" s="592"/>
      <c r="GIQ262" s="592"/>
      <c r="GIR262" s="592"/>
      <c r="GIS262" s="592"/>
      <c r="GIT262" s="592"/>
      <c r="GIU262" s="594"/>
      <c r="GIV262" s="564"/>
      <c r="GIW262" s="525"/>
      <c r="GIX262" s="525"/>
      <c r="GIY262" s="525"/>
      <c r="GIZ262" s="525"/>
      <c r="GJA262" s="525"/>
      <c r="GJB262" s="525"/>
      <c r="GJC262" s="525"/>
      <c r="GJD262" s="525"/>
      <c r="GJE262" s="525"/>
      <c r="GJF262" s="525"/>
      <c r="GJG262" s="525"/>
      <c r="GJH262" s="525"/>
      <c r="GJI262" s="525"/>
      <c r="GJJ262" s="525"/>
      <c r="GJK262" s="596"/>
      <c r="GJL262" s="597"/>
      <c r="GJM262" s="597"/>
      <c r="GJN262" s="598"/>
      <c r="GJO262" s="597"/>
      <c r="GJP262" s="597"/>
      <c r="GJQ262" s="599"/>
      <c r="GJR262" s="600"/>
      <c r="GJS262" s="597"/>
      <c r="GJT262" s="597"/>
      <c r="GJU262" s="597"/>
      <c r="GJV262" s="601"/>
      <c r="GJW262" s="602"/>
      <c r="GJX262" s="603"/>
      <c r="GJY262" s="603"/>
      <c r="GJZ262" s="871"/>
      <c r="GKA262" s="592"/>
      <c r="GKB262" s="590"/>
      <c r="GKC262" s="592"/>
      <c r="GKD262" s="593"/>
      <c r="GKE262" s="592"/>
      <c r="GKF262" s="592"/>
      <c r="GKG262" s="592"/>
      <c r="GKH262" s="592"/>
      <c r="GKI262" s="592"/>
      <c r="GKJ262" s="594"/>
      <c r="GKK262" s="564"/>
      <c r="GKL262" s="525"/>
      <c r="GKM262" s="525"/>
      <c r="GKN262" s="525"/>
      <c r="GKO262" s="525"/>
      <c r="GKP262" s="525"/>
      <c r="GKQ262" s="525"/>
      <c r="GKR262" s="525"/>
      <c r="GKS262" s="525"/>
      <c r="GKT262" s="525"/>
      <c r="GKU262" s="525"/>
      <c r="GKV262" s="525"/>
      <c r="GKW262" s="525"/>
      <c r="GKX262" s="525"/>
      <c r="GKY262" s="525"/>
      <c r="GKZ262" s="596"/>
      <c r="GLA262" s="597"/>
      <c r="GLB262" s="597"/>
      <c r="GLC262" s="598"/>
      <c r="GLD262" s="597"/>
      <c r="GLE262" s="597"/>
      <c r="GLF262" s="599"/>
      <c r="GLG262" s="600"/>
      <c r="GLH262" s="597"/>
      <c r="GLI262" s="597"/>
      <c r="GLJ262" s="597"/>
      <c r="GLK262" s="601"/>
      <c r="GLL262" s="602"/>
      <c r="GLM262" s="603"/>
      <c r="GLN262" s="603"/>
      <c r="GLO262" s="871"/>
      <c r="GLP262" s="592"/>
      <c r="GLQ262" s="590"/>
      <c r="GLR262" s="592"/>
      <c r="GLS262" s="593"/>
      <c r="GLT262" s="592"/>
      <c r="GLU262" s="592"/>
      <c r="GLV262" s="592"/>
      <c r="GLW262" s="592"/>
      <c r="GLX262" s="592"/>
      <c r="GLY262" s="594"/>
      <c r="GLZ262" s="564"/>
      <c r="GMA262" s="525"/>
      <c r="GMB262" s="525"/>
      <c r="GMC262" s="525"/>
      <c r="GMD262" s="525"/>
      <c r="GME262" s="525"/>
      <c r="GMF262" s="525"/>
      <c r="GMG262" s="525"/>
      <c r="GMH262" s="525"/>
      <c r="GMI262" s="525"/>
      <c r="GMJ262" s="525"/>
      <c r="GMK262" s="525"/>
      <c r="GML262" s="525"/>
      <c r="GMM262" s="525"/>
      <c r="GMN262" s="525"/>
      <c r="GMO262" s="596"/>
      <c r="GMP262" s="597"/>
      <c r="GMQ262" s="597"/>
      <c r="GMR262" s="598"/>
      <c r="GMS262" s="597"/>
      <c r="GMT262" s="597"/>
      <c r="GMU262" s="599"/>
      <c r="GMV262" s="600"/>
      <c r="GMW262" s="597"/>
      <c r="GMX262" s="597"/>
      <c r="GMY262" s="597"/>
      <c r="GMZ262" s="601"/>
      <c r="GNA262" s="602"/>
      <c r="GNB262" s="603"/>
      <c r="GNC262" s="603"/>
      <c r="GND262" s="871"/>
      <c r="GNE262" s="592"/>
      <c r="GNF262" s="590"/>
      <c r="GNG262" s="592"/>
      <c r="GNH262" s="593"/>
      <c r="GNI262" s="592"/>
      <c r="GNJ262" s="592"/>
      <c r="GNK262" s="592"/>
      <c r="GNL262" s="592"/>
      <c r="GNM262" s="592"/>
      <c r="GNN262" s="594"/>
      <c r="GNO262" s="564"/>
      <c r="GNP262" s="525"/>
      <c r="GNQ262" s="525"/>
      <c r="GNR262" s="525"/>
      <c r="GNS262" s="525"/>
      <c r="GNT262" s="525"/>
      <c r="GNU262" s="525"/>
      <c r="GNV262" s="525"/>
      <c r="GNW262" s="525"/>
      <c r="GNX262" s="525"/>
      <c r="GNY262" s="525"/>
      <c r="GNZ262" s="525"/>
      <c r="GOA262" s="525"/>
      <c r="GOB262" s="525"/>
      <c r="GOC262" s="525"/>
      <c r="GOD262" s="596"/>
      <c r="GOE262" s="597"/>
      <c r="GOF262" s="597"/>
      <c r="GOG262" s="598"/>
      <c r="GOH262" s="597"/>
      <c r="GOI262" s="597"/>
      <c r="GOJ262" s="599"/>
      <c r="GOK262" s="600"/>
      <c r="GOL262" s="597"/>
      <c r="GOM262" s="597"/>
      <c r="GON262" s="597"/>
      <c r="GOO262" s="601"/>
      <c r="GOP262" s="602"/>
      <c r="GOQ262" s="603"/>
      <c r="GOR262" s="603"/>
      <c r="GOS262" s="871"/>
      <c r="GOT262" s="592"/>
      <c r="GOU262" s="590"/>
      <c r="GOV262" s="592"/>
      <c r="GOW262" s="593"/>
      <c r="GOX262" s="592"/>
      <c r="GOY262" s="592"/>
      <c r="GOZ262" s="592"/>
      <c r="GPA262" s="592"/>
      <c r="GPB262" s="592"/>
      <c r="GPC262" s="594"/>
      <c r="GPD262" s="564"/>
      <c r="GPE262" s="525"/>
      <c r="GPF262" s="525"/>
      <c r="GPG262" s="525"/>
      <c r="GPH262" s="525"/>
      <c r="GPI262" s="525"/>
      <c r="GPJ262" s="525"/>
      <c r="GPK262" s="525"/>
      <c r="GPL262" s="525"/>
      <c r="GPM262" s="525"/>
      <c r="GPN262" s="525"/>
      <c r="GPO262" s="525"/>
      <c r="GPP262" s="525"/>
      <c r="GPQ262" s="525"/>
      <c r="GPR262" s="525"/>
      <c r="GPS262" s="596"/>
      <c r="GPT262" s="597"/>
      <c r="GPU262" s="597"/>
      <c r="GPV262" s="598"/>
      <c r="GPW262" s="597"/>
      <c r="GPX262" s="597"/>
      <c r="GPY262" s="599"/>
      <c r="GPZ262" s="600"/>
      <c r="GQA262" s="597"/>
      <c r="GQB262" s="597"/>
      <c r="GQC262" s="597"/>
      <c r="GQD262" s="601"/>
      <c r="GQE262" s="602"/>
      <c r="GQF262" s="603"/>
      <c r="GQG262" s="603"/>
      <c r="GQH262" s="871"/>
      <c r="GQI262" s="592"/>
      <c r="GQJ262" s="590"/>
      <c r="GQK262" s="592"/>
      <c r="GQL262" s="593"/>
      <c r="GQM262" s="592"/>
      <c r="GQN262" s="592"/>
      <c r="GQO262" s="592"/>
      <c r="GQP262" s="592"/>
      <c r="GQQ262" s="592"/>
      <c r="GQR262" s="594"/>
      <c r="GQS262" s="564"/>
      <c r="GQT262" s="525"/>
      <c r="GQU262" s="525"/>
      <c r="GQV262" s="525"/>
      <c r="GQW262" s="525"/>
      <c r="GQX262" s="525"/>
      <c r="GQY262" s="525"/>
      <c r="GQZ262" s="525"/>
      <c r="GRA262" s="525"/>
      <c r="GRB262" s="525"/>
      <c r="GRC262" s="525"/>
      <c r="GRD262" s="525"/>
      <c r="GRE262" s="525"/>
      <c r="GRF262" s="525"/>
      <c r="GRG262" s="525"/>
      <c r="GRH262" s="596"/>
      <c r="GRI262" s="597"/>
      <c r="GRJ262" s="597"/>
      <c r="GRK262" s="598"/>
      <c r="GRL262" s="597"/>
      <c r="GRM262" s="597"/>
      <c r="GRN262" s="599"/>
      <c r="GRO262" s="600"/>
      <c r="GRP262" s="597"/>
      <c r="GRQ262" s="597"/>
      <c r="GRR262" s="597"/>
      <c r="GRS262" s="601"/>
      <c r="GRT262" s="602"/>
      <c r="GRU262" s="603"/>
      <c r="GRV262" s="603"/>
      <c r="GRW262" s="871"/>
      <c r="GRX262" s="592"/>
      <c r="GRY262" s="590"/>
      <c r="GRZ262" s="592"/>
      <c r="GSA262" s="593"/>
      <c r="GSB262" s="592"/>
      <c r="GSC262" s="592"/>
      <c r="GSD262" s="592"/>
      <c r="GSE262" s="592"/>
      <c r="GSF262" s="592"/>
      <c r="GSG262" s="594"/>
      <c r="GSH262" s="564"/>
      <c r="GSI262" s="525"/>
      <c r="GSJ262" s="525"/>
      <c r="GSK262" s="525"/>
      <c r="GSL262" s="525"/>
      <c r="GSM262" s="525"/>
      <c r="GSN262" s="525"/>
      <c r="GSO262" s="525"/>
      <c r="GSP262" s="525"/>
      <c r="GSQ262" s="525"/>
      <c r="GSR262" s="525"/>
      <c r="GSS262" s="525"/>
      <c r="GST262" s="525"/>
      <c r="GSU262" s="525"/>
      <c r="GSV262" s="525"/>
      <c r="GSW262" s="596"/>
      <c r="GSX262" s="597"/>
      <c r="GSY262" s="597"/>
      <c r="GSZ262" s="598"/>
      <c r="GTA262" s="597"/>
      <c r="GTB262" s="597"/>
      <c r="GTC262" s="599"/>
      <c r="GTD262" s="600"/>
      <c r="GTE262" s="597"/>
      <c r="GTF262" s="597"/>
      <c r="GTG262" s="597"/>
      <c r="GTH262" s="601"/>
      <c r="GTI262" s="602"/>
      <c r="GTJ262" s="603"/>
      <c r="GTK262" s="603"/>
      <c r="GTL262" s="871"/>
      <c r="GTM262" s="592"/>
      <c r="GTN262" s="590"/>
      <c r="GTO262" s="592"/>
      <c r="GTP262" s="593"/>
      <c r="GTQ262" s="592"/>
      <c r="GTR262" s="592"/>
      <c r="GTS262" s="592"/>
      <c r="GTT262" s="592"/>
      <c r="GTU262" s="592"/>
      <c r="GTV262" s="594"/>
      <c r="GTW262" s="564"/>
      <c r="GTX262" s="525"/>
      <c r="GTY262" s="525"/>
      <c r="GTZ262" s="525"/>
      <c r="GUA262" s="525"/>
      <c r="GUB262" s="525"/>
      <c r="GUC262" s="525"/>
      <c r="GUD262" s="525"/>
      <c r="GUE262" s="525"/>
      <c r="GUF262" s="525"/>
      <c r="GUG262" s="525"/>
      <c r="GUH262" s="525"/>
      <c r="GUI262" s="525"/>
      <c r="GUJ262" s="525"/>
      <c r="GUK262" s="525"/>
      <c r="GUL262" s="596"/>
      <c r="GUM262" s="597"/>
      <c r="GUN262" s="597"/>
      <c r="GUO262" s="598"/>
      <c r="GUP262" s="597"/>
      <c r="GUQ262" s="597"/>
      <c r="GUR262" s="599"/>
      <c r="GUS262" s="600"/>
      <c r="GUT262" s="597"/>
      <c r="GUU262" s="597"/>
      <c r="GUV262" s="597"/>
      <c r="GUW262" s="601"/>
      <c r="GUX262" s="602"/>
      <c r="GUY262" s="603"/>
      <c r="GUZ262" s="603"/>
      <c r="GVA262" s="871"/>
      <c r="GVB262" s="592"/>
      <c r="GVC262" s="590"/>
      <c r="GVD262" s="592"/>
      <c r="GVE262" s="593"/>
      <c r="GVF262" s="592"/>
      <c r="GVG262" s="592"/>
      <c r="GVH262" s="592"/>
      <c r="GVI262" s="592"/>
      <c r="GVJ262" s="592"/>
      <c r="GVK262" s="594"/>
      <c r="GVL262" s="564"/>
      <c r="GVM262" s="525"/>
      <c r="GVN262" s="525"/>
      <c r="GVO262" s="525"/>
      <c r="GVP262" s="525"/>
      <c r="GVQ262" s="525"/>
      <c r="GVR262" s="525"/>
      <c r="GVS262" s="525"/>
      <c r="GVT262" s="525"/>
      <c r="GVU262" s="525"/>
      <c r="GVV262" s="525"/>
      <c r="GVW262" s="525"/>
      <c r="GVX262" s="525"/>
      <c r="GVY262" s="525"/>
      <c r="GVZ262" s="525"/>
      <c r="GWA262" s="596"/>
      <c r="GWB262" s="597"/>
      <c r="GWC262" s="597"/>
      <c r="GWD262" s="598"/>
      <c r="GWE262" s="597"/>
      <c r="GWF262" s="597"/>
      <c r="GWG262" s="599"/>
      <c r="GWH262" s="600"/>
      <c r="GWI262" s="597"/>
      <c r="GWJ262" s="597"/>
      <c r="GWK262" s="597"/>
      <c r="GWL262" s="601"/>
      <c r="GWM262" s="602"/>
      <c r="GWN262" s="603"/>
      <c r="GWO262" s="603"/>
      <c r="GWP262" s="871"/>
      <c r="GWQ262" s="592"/>
      <c r="GWR262" s="590"/>
      <c r="GWS262" s="592"/>
      <c r="GWT262" s="593"/>
      <c r="GWU262" s="592"/>
      <c r="GWV262" s="592"/>
      <c r="GWW262" s="592"/>
      <c r="GWX262" s="592"/>
      <c r="GWY262" s="592"/>
      <c r="GWZ262" s="594"/>
      <c r="GXA262" s="564"/>
      <c r="GXB262" s="525"/>
      <c r="GXC262" s="525"/>
      <c r="GXD262" s="525"/>
      <c r="GXE262" s="525"/>
      <c r="GXF262" s="525"/>
      <c r="GXG262" s="525"/>
      <c r="GXH262" s="525"/>
      <c r="GXI262" s="525"/>
      <c r="GXJ262" s="525"/>
      <c r="GXK262" s="525"/>
      <c r="GXL262" s="525"/>
      <c r="GXM262" s="525"/>
      <c r="GXN262" s="525"/>
      <c r="GXO262" s="525"/>
      <c r="GXP262" s="596"/>
      <c r="GXQ262" s="597"/>
      <c r="GXR262" s="597"/>
      <c r="GXS262" s="598"/>
      <c r="GXT262" s="597"/>
      <c r="GXU262" s="597"/>
      <c r="GXV262" s="599"/>
      <c r="GXW262" s="600"/>
      <c r="GXX262" s="597"/>
      <c r="GXY262" s="597"/>
      <c r="GXZ262" s="597"/>
      <c r="GYA262" s="601"/>
      <c r="GYB262" s="602"/>
      <c r="GYC262" s="603"/>
      <c r="GYD262" s="603"/>
      <c r="GYE262" s="871"/>
      <c r="GYF262" s="592"/>
      <c r="GYG262" s="590"/>
      <c r="GYH262" s="592"/>
      <c r="GYI262" s="593"/>
      <c r="GYJ262" s="592"/>
      <c r="GYK262" s="592"/>
      <c r="GYL262" s="592"/>
      <c r="GYM262" s="592"/>
      <c r="GYN262" s="592"/>
      <c r="GYO262" s="594"/>
      <c r="GYP262" s="564"/>
      <c r="GYQ262" s="525"/>
      <c r="GYR262" s="525"/>
      <c r="GYS262" s="525"/>
      <c r="GYT262" s="525"/>
      <c r="GYU262" s="525"/>
      <c r="GYV262" s="525"/>
      <c r="GYW262" s="525"/>
      <c r="GYX262" s="525"/>
      <c r="GYY262" s="525"/>
      <c r="GYZ262" s="525"/>
      <c r="GZA262" s="525"/>
      <c r="GZB262" s="525"/>
      <c r="GZC262" s="525"/>
      <c r="GZD262" s="525"/>
      <c r="GZE262" s="596"/>
      <c r="GZF262" s="597"/>
      <c r="GZG262" s="597"/>
      <c r="GZH262" s="598"/>
      <c r="GZI262" s="597"/>
      <c r="GZJ262" s="597"/>
      <c r="GZK262" s="599"/>
      <c r="GZL262" s="600"/>
      <c r="GZM262" s="597"/>
      <c r="GZN262" s="597"/>
      <c r="GZO262" s="597"/>
      <c r="GZP262" s="601"/>
      <c r="GZQ262" s="602"/>
      <c r="GZR262" s="603"/>
      <c r="GZS262" s="603"/>
      <c r="GZT262" s="871"/>
      <c r="GZU262" s="592"/>
      <c r="GZV262" s="590"/>
      <c r="GZW262" s="592"/>
      <c r="GZX262" s="593"/>
      <c r="GZY262" s="592"/>
      <c r="GZZ262" s="592"/>
      <c r="HAA262" s="592"/>
      <c r="HAB262" s="592"/>
      <c r="HAC262" s="592"/>
      <c r="HAD262" s="594"/>
      <c r="HAE262" s="564"/>
      <c r="HAF262" s="525"/>
      <c r="HAG262" s="525"/>
      <c r="HAH262" s="525"/>
      <c r="HAI262" s="525"/>
      <c r="HAJ262" s="525"/>
      <c r="HAK262" s="525"/>
      <c r="HAL262" s="525"/>
      <c r="HAM262" s="525"/>
      <c r="HAN262" s="525"/>
      <c r="HAO262" s="525"/>
      <c r="HAP262" s="525"/>
      <c r="HAQ262" s="525"/>
      <c r="HAR262" s="525"/>
      <c r="HAS262" s="525"/>
      <c r="HAT262" s="596"/>
      <c r="HAU262" s="597"/>
      <c r="HAV262" s="597"/>
      <c r="HAW262" s="598"/>
      <c r="HAX262" s="597"/>
      <c r="HAY262" s="597"/>
      <c r="HAZ262" s="599"/>
      <c r="HBA262" s="600"/>
      <c r="HBB262" s="597"/>
      <c r="HBC262" s="597"/>
      <c r="HBD262" s="597"/>
      <c r="HBE262" s="601"/>
      <c r="HBF262" s="602"/>
      <c r="HBG262" s="603"/>
      <c r="HBH262" s="603"/>
      <c r="HBI262" s="871"/>
      <c r="HBJ262" s="592"/>
      <c r="HBK262" s="590"/>
      <c r="HBL262" s="592"/>
      <c r="HBM262" s="593"/>
      <c r="HBN262" s="592"/>
      <c r="HBO262" s="592"/>
      <c r="HBP262" s="592"/>
      <c r="HBQ262" s="592"/>
      <c r="HBR262" s="592"/>
      <c r="HBS262" s="594"/>
      <c r="HBT262" s="564"/>
      <c r="HBU262" s="525"/>
      <c r="HBV262" s="525"/>
      <c r="HBW262" s="525"/>
      <c r="HBX262" s="525"/>
      <c r="HBY262" s="525"/>
      <c r="HBZ262" s="525"/>
      <c r="HCA262" s="525"/>
      <c r="HCB262" s="525"/>
      <c r="HCC262" s="525"/>
      <c r="HCD262" s="525"/>
      <c r="HCE262" s="525"/>
      <c r="HCF262" s="525"/>
      <c r="HCG262" s="525"/>
      <c r="HCH262" s="525"/>
      <c r="HCI262" s="596"/>
      <c r="HCJ262" s="597"/>
      <c r="HCK262" s="597"/>
      <c r="HCL262" s="598"/>
      <c r="HCM262" s="597"/>
      <c r="HCN262" s="597"/>
      <c r="HCO262" s="599"/>
      <c r="HCP262" s="600"/>
      <c r="HCQ262" s="597"/>
      <c r="HCR262" s="597"/>
      <c r="HCS262" s="597"/>
      <c r="HCT262" s="601"/>
      <c r="HCU262" s="602"/>
      <c r="HCV262" s="603"/>
      <c r="HCW262" s="603"/>
      <c r="HCX262" s="871"/>
      <c r="HCY262" s="592"/>
      <c r="HCZ262" s="590"/>
      <c r="HDA262" s="592"/>
      <c r="HDB262" s="593"/>
      <c r="HDC262" s="592"/>
      <c r="HDD262" s="592"/>
      <c r="HDE262" s="592"/>
      <c r="HDF262" s="592"/>
      <c r="HDG262" s="592"/>
      <c r="HDH262" s="594"/>
      <c r="HDI262" s="564"/>
      <c r="HDJ262" s="525"/>
      <c r="HDK262" s="525"/>
      <c r="HDL262" s="525"/>
      <c r="HDM262" s="525"/>
      <c r="HDN262" s="525"/>
      <c r="HDO262" s="525"/>
      <c r="HDP262" s="525"/>
      <c r="HDQ262" s="525"/>
      <c r="HDR262" s="525"/>
      <c r="HDS262" s="525"/>
      <c r="HDT262" s="525"/>
      <c r="HDU262" s="525"/>
      <c r="HDV262" s="525"/>
      <c r="HDW262" s="525"/>
      <c r="HDX262" s="596"/>
      <c r="HDY262" s="597"/>
      <c r="HDZ262" s="597"/>
      <c r="HEA262" s="598"/>
      <c r="HEB262" s="597"/>
      <c r="HEC262" s="597"/>
      <c r="HED262" s="599"/>
      <c r="HEE262" s="600"/>
      <c r="HEF262" s="597"/>
      <c r="HEG262" s="597"/>
      <c r="HEH262" s="597"/>
      <c r="HEI262" s="601"/>
      <c r="HEJ262" s="602"/>
      <c r="HEK262" s="603"/>
      <c r="HEL262" s="603"/>
      <c r="HEM262" s="871"/>
      <c r="HEN262" s="592"/>
      <c r="HEO262" s="590"/>
      <c r="HEP262" s="592"/>
      <c r="HEQ262" s="593"/>
      <c r="HER262" s="592"/>
      <c r="HES262" s="592"/>
      <c r="HET262" s="592"/>
      <c r="HEU262" s="592"/>
      <c r="HEV262" s="592"/>
      <c r="HEW262" s="594"/>
      <c r="HEX262" s="564"/>
      <c r="HEY262" s="525"/>
      <c r="HEZ262" s="525"/>
      <c r="HFA262" s="525"/>
      <c r="HFB262" s="525"/>
      <c r="HFC262" s="525"/>
      <c r="HFD262" s="525"/>
      <c r="HFE262" s="525"/>
      <c r="HFF262" s="525"/>
      <c r="HFG262" s="525"/>
      <c r="HFH262" s="525"/>
      <c r="HFI262" s="525"/>
      <c r="HFJ262" s="525"/>
      <c r="HFK262" s="525"/>
      <c r="HFL262" s="525"/>
      <c r="HFM262" s="596"/>
      <c r="HFN262" s="597"/>
      <c r="HFO262" s="597"/>
      <c r="HFP262" s="598"/>
      <c r="HFQ262" s="597"/>
      <c r="HFR262" s="597"/>
      <c r="HFS262" s="599"/>
      <c r="HFT262" s="600"/>
      <c r="HFU262" s="597"/>
      <c r="HFV262" s="597"/>
      <c r="HFW262" s="597"/>
      <c r="HFX262" s="601"/>
      <c r="HFY262" s="602"/>
      <c r="HFZ262" s="603"/>
      <c r="HGA262" s="603"/>
      <c r="HGB262" s="871"/>
      <c r="HGC262" s="592"/>
      <c r="HGD262" s="590"/>
      <c r="HGE262" s="592"/>
      <c r="HGF262" s="593"/>
      <c r="HGG262" s="592"/>
      <c r="HGH262" s="592"/>
      <c r="HGI262" s="592"/>
      <c r="HGJ262" s="592"/>
      <c r="HGK262" s="592"/>
      <c r="HGL262" s="594"/>
      <c r="HGM262" s="564"/>
      <c r="HGN262" s="525"/>
      <c r="HGO262" s="525"/>
      <c r="HGP262" s="525"/>
      <c r="HGQ262" s="525"/>
      <c r="HGR262" s="525"/>
      <c r="HGS262" s="525"/>
      <c r="HGT262" s="525"/>
      <c r="HGU262" s="525"/>
      <c r="HGV262" s="525"/>
      <c r="HGW262" s="525"/>
      <c r="HGX262" s="525"/>
      <c r="HGY262" s="525"/>
      <c r="HGZ262" s="525"/>
      <c r="HHA262" s="525"/>
      <c r="HHB262" s="596"/>
      <c r="HHC262" s="597"/>
      <c r="HHD262" s="597"/>
      <c r="HHE262" s="598"/>
      <c r="HHF262" s="597"/>
      <c r="HHG262" s="597"/>
      <c r="HHH262" s="599"/>
      <c r="HHI262" s="600"/>
      <c r="HHJ262" s="597"/>
      <c r="HHK262" s="597"/>
      <c r="HHL262" s="597"/>
      <c r="HHM262" s="601"/>
      <c r="HHN262" s="602"/>
      <c r="HHO262" s="603"/>
      <c r="HHP262" s="603"/>
      <c r="HHQ262" s="871"/>
      <c r="HHR262" s="592"/>
      <c r="HHS262" s="590"/>
      <c r="HHT262" s="592"/>
      <c r="HHU262" s="593"/>
      <c r="HHV262" s="592"/>
      <c r="HHW262" s="592"/>
      <c r="HHX262" s="592"/>
      <c r="HHY262" s="592"/>
      <c r="HHZ262" s="592"/>
      <c r="HIA262" s="594"/>
      <c r="HIB262" s="564"/>
      <c r="HIC262" s="525"/>
      <c r="HID262" s="525"/>
      <c r="HIE262" s="525"/>
      <c r="HIF262" s="525"/>
      <c r="HIG262" s="525"/>
      <c r="HIH262" s="525"/>
      <c r="HII262" s="525"/>
      <c r="HIJ262" s="525"/>
      <c r="HIK262" s="525"/>
      <c r="HIL262" s="525"/>
      <c r="HIM262" s="525"/>
      <c r="HIN262" s="525"/>
      <c r="HIO262" s="525"/>
      <c r="HIP262" s="525"/>
      <c r="HIQ262" s="596"/>
      <c r="HIR262" s="597"/>
      <c r="HIS262" s="597"/>
      <c r="HIT262" s="598"/>
      <c r="HIU262" s="597"/>
      <c r="HIV262" s="597"/>
      <c r="HIW262" s="599"/>
      <c r="HIX262" s="600"/>
      <c r="HIY262" s="597"/>
      <c r="HIZ262" s="597"/>
      <c r="HJA262" s="597"/>
      <c r="HJB262" s="601"/>
      <c r="HJC262" s="602"/>
      <c r="HJD262" s="603"/>
      <c r="HJE262" s="603"/>
      <c r="HJF262" s="871"/>
      <c r="HJG262" s="592"/>
      <c r="HJH262" s="590"/>
      <c r="HJI262" s="592"/>
      <c r="HJJ262" s="593"/>
      <c r="HJK262" s="592"/>
      <c r="HJL262" s="592"/>
      <c r="HJM262" s="592"/>
      <c r="HJN262" s="592"/>
      <c r="HJO262" s="592"/>
      <c r="HJP262" s="594"/>
      <c r="HJQ262" s="564"/>
      <c r="HJR262" s="525"/>
      <c r="HJS262" s="525"/>
      <c r="HJT262" s="525"/>
      <c r="HJU262" s="525"/>
      <c r="HJV262" s="525"/>
      <c r="HJW262" s="525"/>
      <c r="HJX262" s="525"/>
      <c r="HJY262" s="525"/>
      <c r="HJZ262" s="525"/>
      <c r="HKA262" s="525"/>
      <c r="HKB262" s="525"/>
      <c r="HKC262" s="525"/>
      <c r="HKD262" s="525"/>
      <c r="HKE262" s="525"/>
      <c r="HKF262" s="596"/>
      <c r="HKG262" s="597"/>
      <c r="HKH262" s="597"/>
      <c r="HKI262" s="598"/>
      <c r="HKJ262" s="597"/>
      <c r="HKK262" s="597"/>
      <c r="HKL262" s="599"/>
      <c r="HKM262" s="600"/>
      <c r="HKN262" s="597"/>
      <c r="HKO262" s="597"/>
      <c r="HKP262" s="597"/>
      <c r="HKQ262" s="601"/>
      <c r="HKR262" s="602"/>
      <c r="HKS262" s="603"/>
      <c r="HKT262" s="603"/>
      <c r="HKU262" s="871"/>
      <c r="HKV262" s="592"/>
      <c r="HKW262" s="590"/>
      <c r="HKX262" s="592"/>
      <c r="HKY262" s="593"/>
      <c r="HKZ262" s="592"/>
      <c r="HLA262" s="592"/>
      <c r="HLB262" s="592"/>
      <c r="HLC262" s="592"/>
      <c r="HLD262" s="592"/>
      <c r="HLE262" s="594"/>
      <c r="HLF262" s="564"/>
      <c r="HLG262" s="525"/>
      <c r="HLH262" s="525"/>
      <c r="HLI262" s="525"/>
      <c r="HLJ262" s="525"/>
      <c r="HLK262" s="525"/>
      <c r="HLL262" s="525"/>
      <c r="HLM262" s="525"/>
      <c r="HLN262" s="525"/>
      <c r="HLO262" s="525"/>
      <c r="HLP262" s="525"/>
      <c r="HLQ262" s="525"/>
      <c r="HLR262" s="525"/>
      <c r="HLS262" s="525"/>
      <c r="HLT262" s="525"/>
      <c r="HLU262" s="596"/>
      <c r="HLV262" s="597"/>
      <c r="HLW262" s="597"/>
      <c r="HLX262" s="598"/>
      <c r="HLY262" s="597"/>
      <c r="HLZ262" s="597"/>
      <c r="HMA262" s="599"/>
      <c r="HMB262" s="600"/>
      <c r="HMC262" s="597"/>
      <c r="HMD262" s="597"/>
      <c r="HME262" s="597"/>
      <c r="HMF262" s="601"/>
      <c r="HMG262" s="602"/>
      <c r="HMH262" s="603"/>
      <c r="HMI262" s="603"/>
      <c r="HMJ262" s="871"/>
      <c r="HMK262" s="592"/>
      <c r="HML262" s="590"/>
      <c r="HMM262" s="592"/>
      <c r="HMN262" s="593"/>
      <c r="HMO262" s="592"/>
      <c r="HMP262" s="592"/>
      <c r="HMQ262" s="592"/>
      <c r="HMR262" s="592"/>
      <c r="HMS262" s="592"/>
      <c r="HMT262" s="594"/>
      <c r="HMU262" s="564"/>
      <c r="HMV262" s="525"/>
      <c r="HMW262" s="525"/>
      <c r="HMX262" s="525"/>
      <c r="HMY262" s="525"/>
      <c r="HMZ262" s="525"/>
      <c r="HNA262" s="525"/>
      <c r="HNB262" s="525"/>
      <c r="HNC262" s="525"/>
      <c r="HND262" s="525"/>
      <c r="HNE262" s="525"/>
      <c r="HNF262" s="525"/>
      <c r="HNG262" s="525"/>
      <c r="HNH262" s="525"/>
      <c r="HNI262" s="525"/>
      <c r="HNJ262" s="596"/>
      <c r="HNK262" s="597"/>
      <c r="HNL262" s="597"/>
      <c r="HNM262" s="598"/>
      <c r="HNN262" s="597"/>
      <c r="HNO262" s="597"/>
      <c r="HNP262" s="599"/>
      <c r="HNQ262" s="600"/>
      <c r="HNR262" s="597"/>
      <c r="HNS262" s="597"/>
      <c r="HNT262" s="597"/>
      <c r="HNU262" s="601"/>
      <c r="HNV262" s="602"/>
      <c r="HNW262" s="603"/>
      <c r="HNX262" s="603"/>
      <c r="HNY262" s="871"/>
      <c r="HNZ262" s="592"/>
      <c r="HOA262" s="590"/>
      <c r="HOB262" s="592"/>
      <c r="HOC262" s="593"/>
      <c r="HOD262" s="592"/>
      <c r="HOE262" s="592"/>
      <c r="HOF262" s="592"/>
      <c r="HOG262" s="592"/>
      <c r="HOH262" s="592"/>
      <c r="HOI262" s="594"/>
      <c r="HOJ262" s="564"/>
      <c r="HOK262" s="525"/>
      <c r="HOL262" s="525"/>
      <c r="HOM262" s="525"/>
      <c r="HON262" s="525"/>
      <c r="HOO262" s="525"/>
      <c r="HOP262" s="525"/>
      <c r="HOQ262" s="525"/>
      <c r="HOR262" s="525"/>
      <c r="HOS262" s="525"/>
      <c r="HOT262" s="525"/>
      <c r="HOU262" s="525"/>
      <c r="HOV262" s="525"/>
      <c r="HOW262" s="525"/>
      <c r="HOX262" s="525"/>
      <c r="HOY262" s="596"/>
      <c r="HOZ262" s="597"/>
      <c r="HPA262" s="597"/>
      <c r="HPB262" s="598"/>
      <c r="HPC262" s="597"/>
      <c r="HPD262" s="597"/>
      <c r="HPE262" s="599"/>
      <c r="HPF262" s="600"/>
      <c r="HPG262" s="597"/>
      <c r="HPH262" s="597"/>
      <c r="HPI262" s="597"/>
      <c r="HPJ262" s="601"/>
      <c r="HPK262" s="602"/>
      <c r="HPL262" s="603"/>
      <c r="HPM262" s="603"/>
      <c r="HPN262" s="871"/>
      <c r="HPO262" s="592"/>
      <c r="HPP262" s="590"/>
      <c r="HPQ262" s="592"/>
      <c r="HPR262" s="593"/>
      <c r="HPS262" s="592"/>
      <c r="HPT262" s="592"/>
      <c r="HPU262" s="592"/>
      <c r="HPV262" s="592"/>
      <c r="HPW262" s="592"/>
      <c r="HPX262" s="594"/>
      <c r="HPY262" s="564"/>
      <c r="HPZ262" s="525"/>
      <c r="HQA262" s="525"/>
      <c r="HQB262" s="525"/>
      <c r="HQC262" s="525"/>
      <c r="HQD262" s="525"/>
      <c r="HQE262" s="525"/>
      <c r="HQF262" s="525"/>
      <c r="HQG262" s="525"/>
      <c r="HQH262" s="525"/>
      <c r="HQI262" s="525"/>
      <c r="HQJ262" s="525"/>
      <c r="HQK262" s="525"/>
      <c r="HQL262" s="525"/>
      <c r="HQM262" s="525"/>
      <c r="HQN262" s="596"/>
      <c r="HQO262" s="597"/>
      <c r="HQP262" s="597"/>
      <c r="HQQ262" s="598"/>
      <c r="HQR262" s="597"/>
      <c r="HQS262" s="597"/>
      <c r="HQT262" s="599"/>
      <c r="HQU262" s="600"/>
      <c r="HQV262" s="597"/>
      <c r="HQW262" s="597"/>
      <c r="HQX262" s="597"/>
      <c r="HQY262" s="601"/>
      <c r="HQZ262" s="602"/>
      <c r="HRA262" s="603"/>
      <c r="HRB262" s="603"/>
      <c r="HRC262" s="871"/>
      <c r="HRD262" s="592"/>
      <c r="HRE262" s="590"/>
      <c r="HRF262" s="592"/>
      <c r="HRG262" s="593"/>
      <c r="HRH262" s="592"/>
      <c r="HRI262" s="592"/>
      <c r="HRJ262" s="592"/>
      <c r="HRK262" s="592"/>
      <c r="HRL262" s="592"/>
      <c r="HRM262" s="594"/>
      <c r="HRN262" s="564"/>
      <c r="HRO262" s="525"/>
      <c r="HRP262" s="525"/>
      <c r="HRQ262" s="525"/>
      <c r="HRR262" s="525"/>
      <c r="HRS262" s="525"/>
      <c r="HRT262" s="525"/>
      <c r="HRU262" s="525"/>
      <c r="HRV262" s="525"/>
      <c r="HRW262" s="525"/>
      <c r="HRX262" s="525"/>
      <c r="HRY262" s="525"/>
      <c r="HRZ262" s="525"/>
      <c r="HSA262" s="525"/>
      <c r="HSB262" s="525"/>
      <c r="HSC262" s="596"/>
      <c r="HSD262" s="597"/>
      <c r="HSE262" s="597"/>
      <c r="HSF262" s="598"/>
      <c r="HSG262" s="597"/>
      <c r="HSH262" s="597"/>
      <c r="HSI262" s="599"/>
      <c r="HSJ262" s="600"/>
      <c r="HSK262" s="597"/>
      <c r="HSL262" s="597"/>
      <c r="HSM262" s="597"/>
      <c r="HSN262" s="601"/>
      <c r="HSO262" s="602"/>
      <c r="HSP262" s="603"/>
      <c r="HSQ262" s="603"/>
      <c r="HSR262" s="871"/>
      <c r="HSS262" s="592"/>
      <c r="HST262" s="590"/>
      <c r="HSU262" s="592"/>
      <c r="HSV262" s="593"/>
      <c r="HSW262" s="592"/>
      <c r="HSX262" s="592"/>
      <c r="HSY262" s="592"/>
      <c r="HSZ262" s="592"/>
      <c r="HTA262" s="592"/>
      <c r="HTB262" s="594"/>
      <c r="HTC262" s="564"/>
      <c r="HTD262" s="525"/>
      <c r="HTE262" s="525"/>
      <c r="HTF262" s="525"/>
      <c r="HTG262" s="525"/>
      <c r="HTH262" s="525"/>
      <c r="HTI262" s="525"/>
      <c r="HTJ262" s="525"/>
      <c r="HTK262" s="525"/>
      <c r="HTL262" s="525"/>
      <c r="HTM262" s="525"/>
      <c r="HTN262" s="525"/>
      <c r="HTO262" s="525"/>
      <c r="HTP262" s="525"/>
      <c r="HTQ262" s="525"/>
      <c r="HTR262" s="596"/>
      <c r="HTS262" s="597"/>
      <c r="HTT262" s="597"/>
      <c r="HTU262" s="598"/>
      <c r="HTV262" s="597"/>
      <c r="HTW262" s="597"/>
      <c r="HTX262" s="599"/>
      <c r="HTY262" s="600"/>
      <c r="HTZ262" s="597"/>
      <c r="HUA262" s="597"/>
      <c r="HUB262" s="597"/>
      <c r="HUC262" s="601"/>
      <c r="HUD262" s="602"/>
      <c r="HUE262" s="603"/>
      <c r="HUF262" s="603"/>
      <c r="HUG262" s="871"/>
      <c r="HUH262" s="592"/>
      <c r="HUI262" s="590"/>
      <c r="HUJ262" s="592"/>
      <c r="HUK262" s="593"/>
      <c r="HUL262" s="592"/>
      <c r="HUM262" s="592"/>
      <c r="HUN262" s="592"/>
      <c r="HUO262" s="592"/>
      <c r="HUP262" s="592"/>
      <c r="HUQ262" s="594"/>
      <c r="HUR262" s="564"/>
      <c r="HUS262" s="525"/>
      <c r="HUT262" s="525"/>
      <c r="HUU262" s="525"/>
      <c r="HUV262" s="525"/>
      <c r="HUW262" s="525"/>
      <c r="HUX262" s="525"/>
      <c r="HUY262" s="525"/>
      <c r="HUZ262" s="525"/>
      <c r="HVA262" s="525"/>
      <c r="HVB262" s="525"/>
      <c r="HVC262" s="525"/>
      <c r="HVD262" s="525"/>
      <c r="HVE262" s="525"/>
      <c r="HVF262" s="525"/>
      <c r="HVG262" s="596"/>
      <c r="HVH262" s="597"/>
      <c r="HVI262" s="597"/>
      <c r="HVJ262" s="598"/>
      <c r="HVK262" s="597"/>
      <c r="HVL262" s="597"/>
      <c r="HVM262" s="599"/>
      <c r="HVN262" s="600"/>
      <c r="HVO262" s="597"/>
      <c r="HVP262" s="597"/>
      <c r="HVQ262" s="597"/>
      <c r="HVR262" s="601"/>
      <c r="HVS262" s="602"/>
      <c r="HVT262" s="603"/>
      <c r="HVU262" s="603"/>
      <c r="HVV262" s="871"/>
      <c r="HVW262" s="592"/>
      <c r="HVX262" s="590"/>
      <c r="HVY262" s="592"/>
      <c r="HVZ262" s="593"/>
      <c r="HWA262" s="592"/>
      <c r="HWB262" s="592"/>
      <c r="HWC262" s="592"/>
      <c r="HWD262" s="592"/>
      <c r="HWE262" s="592"/>
      <c r="HWF262" s="594"/>
      <c r="HWG262" s="564"/>
      <c r="HWH262" s="525"/>
      <c r="HWI262" s="525"/>
      <c r="HWJ262" s="525"/>
      <c r="HWK262" s="525"/>
      <c r="HWL262" s="525"/>
      <c r="HWM262" s="525"/>
      <c r="HWN262" s="525"/>
      <c r="HWO262" s="525"/>
      <c r="HWP262" s="525"/>
      <c r="HWQ262" s="525"/>
      <c r="HWR262" s="525"/>
      <c r="HWS262" s="525"/>
      <c r="HWT262" s="525"/>
      <c r="HWU262" s="525"/>
      <c r="HWV262" s="596"/>
      <c r="HWW262" s="597"/>
      <c r="HWX262" s="597"/>
      <c r="HWY262" s="598"/>
      <c r="HWZ262" s="597"/>
      <c r="HXA262" s="597"/>
      <c r="HXB262" s="599"/>
      <c r="HXC262" s="600"/>
      <c r="HXD262" s="597"/>
      <c r="HXE262" s="597"/>
      <c r="HXF262" s="597"/>
      <c r="HXG262" s="601"/>
      <c r="HXH262" s="602"/>
      <c r="HXI262" s="603"/>
      <c r="HXJ262" s="603"/>
      <c r="HXK262" s="871"/>
      <c r="HXL262" s="592"/>
      <c r="HXM262" s="590"/>
      <c r="HXN262" s="592"/>
      <c r="HXO262" s="593"/>
      <c r="HXP262" s="592"/>
      <c r="HXQ262" s="592"/>
      <c r="HXR262" s="592"/>
      <c r="HXS262" s="592"/>
      <c r="HXT262" s="592"/>
      <c r="HXU262" s="594"/>
      <c r="HXV262" s="564"/>
      <c r="HXW262" s="525"/>
      <c r="HXX262" s="525"/>
      <c r="HXY262" s="525"/>
      <c r="HXZ262" s="525"/>
      <c r="HYA262" s="525"/>
      <c r="HYB262" s="525"/>
      <c r="HYC262" s="525"/>
      <c r="HYD262" s="525"/>
      <c r="HYE262" s="525"/>
      <c r="HYF262" s="525"/>
      <c r="HYG262" s="525"/>
      <c r="HYH262" s="525"/>
      <c r="HYI262" s="525"/>
      <c r="HYJ262" s="525"/>
      <c r="HYK262" s="596"/>
      <c r="HYL262" s="597"/>
      <c r="HYM262" s="597"/>
      <c r="HYN262" s="598"/>
      <c r="HYO262" s="597"/>
      <c r="HYP262" s="597"/>
      <c r="HYQ262" s="599"/>
      <c r="HYR262" s="600"/>
      <c r="HYS262" s="597"/>
      <c r="HYT262" s="597"/>
      <c r="HYU262" s="597"/>
      <c r="HYV262" s="601"/>
      <c r="HYW262" s="602"/>
      <c r="HYX262" s="603"/>
      <c r="HYY262" s="603"/>
      <c r="HYZ262" s="871"/>
      <c r="HZA262" s="592"/>
      <c r="HZB262" s="590"/>
      <c r="HZC262" s="592"/>
      <c r="HZD262" s="593"/>
      <c r="HZE262" s="592"/>
      <c r="HZF262" s="592"/>
      <c r="HZG262" s="592"/>
      <c r="HZH262" s="592"/>
      <c r="HZI262" s="592"/>
      <c r="HZJ262" s="594"/>
      <c r="HZK262" s="564"/>
      <c r="HZL262" s="525"/>
      <c r="HZM262" s="525"/>
      <c r="HZN262" s="525"/>
      <c r="HZO262" s="525"/>
      <c r="HZP262" s="525"/>
      <c r="HZQ262" s="525"/>
      <c r="HZR262" s="525"/>
      <c r="HZS262" s="525"/>
      <c r="HZT262" s="525"/>
      <c r="HZU262" s="525"/>
      <c r="HZV262" s="525"/>
      <c r="HZW262" s="525"/>
      <c r="HZX262" s="525"/>
      <c r="HZY262" s="525"/>
      <c r="HZZ262" s="596"/>
      <c r="IAA262" s="597"/>
      <c r="IAB262" s="597"/>
      <c r="IAC262" s="598"/>
      <c r="IAD262" s="597"/>
      <c r="IAE262" s="597"/>
      <c r="IAF262" s="599"/>
      <c r="IAG262" s="600"/>
      <c r="IAH262" s="597"/>
      <c r="IAI262" s="597"/>
      <c r="IAJ262" s="597"/>
      <c r="IAK262" s="601"/>
      <c r="IAL262" s="602"/>
      <c r="IAM262" s="603"/>
      <c r="IAN262" s="603"/>
      <c r="IAO262" s="871"/>
      <c r="IAP262" s="592"/>
      <c r="IAQ262" s="590"/>
      <c r="IAR262" s="592"/>
      <c r="IAS262" s="593"/>
      <c r="IAT262" s="592"/>
      <c r="IAU262" s="592"/>
      <c r="IAV262" s="592"/>
      <c r="IAW262" s="592"/>
      <c r="IAX262" s="592"/>
      <c r="IAY262" s="594"/>
      <c r="IAZ262" s="564"/>
      <c r="IBA262" s="525"/>
      <c r="IBB262" s="525"/>
      <c r="IBC262" s="525"/>
      <c r="IBD262" s="525"/>
      <c r="IBE262" s="525"/>
      <c r="IBF262" s="525"/>
      <c r="IBG262" s="525"/>
      <c r="IBH262" s="525"/>
      <c r="IBI262" s="525"/>
      <c r="IBJ262" s="525"/>
      <c r="IBK262" s="525"/>
      <c r="IBL262" s="525"/>
      <c r="IBM262" s="525"/>
      <c r="IBN262" s="525"/>
      <c r="IBO262" s="596"/>
      <c r="IBP262" s="597"/>
      <c r="IBQ262" s="597"/>
      <c r="IBR262" s="598"/>
      <c r="IBS262" s="597"/>
      <c r="IBT262" s="597"/>
      <c r="IBU262" s="599"/>
      <c r="IBV262" s="600"/>
      <c r="IBW262" s="597"/>
      <c r="IBX262" s="597"/>
      <c r="IBY262" s="597"/>
      <c r="IBZ262" s="601"/>
      <c r="ICA262" s="602"/>
      <c r="ICB262" s="603"/>
      <c r="ICC262" s="603"/>
      <c r="ICD262" s="871"/>
      <c r="ICE262" s="592"/>
      <c r="ICF262" s="590"/>
      <c r="ICG262" s="592"/>
      <c r="ICH262" s="593"/>
      <c r="ICI262" s="592"/>
      <c r="ICJ262" s="592"/>
      <c r="ICK262" s="592"/>
      <c r="ICL262" s="592"/>
      <c r="ICM262" s="592"/>
      <c r="ICN262" s="594"/>
      <c r="ICO262" s="564"/>
      <c r="ICP262" s="525"/>
      <c r="ICQ262" s="525"/>
      <c r="ICR262" s="525"/>
      <c r="ICS262" s="525"/>
      <c r="ICT262" s="525"/>
      <c r="ICU262" s="525"/>
      <c r="ICV262" s="525"/>
      <c r="ICW262" s="525"/>
      <c r="ICX262" s="525"/>
      <c r="ICY262" s="525"/>
      <c r="ICZ262" s="525"/>
      <c r="IDA262" s="525"/>
      <c r="IDB262" s="525"/>
      <c r="IDC262" s="525"/>
      <c r="IDD262" s="596"/>
      <c r="IDE262" s="597"/>
      <c r="IDF262" s="597"/>
      <c r="IDG262" s="598"/>
      <c r="IDH262" s="597"/>
      <c r="IDI262" s="597"/>
      <c r="IDJ262" s="599"/>
      <c r="IDK262" s="600"/>
      <c r="IDL262" s="597"/>
      <c r="IDM262" s="597"/>
      <c r="IDN262" s="597"/>
      <c r="IDO262" s="601"/>
      <c r="IDP262" s="602"/>
      <c r="IDQ262" s="603"/>
      <c r="IDR262" s="603"/>
      <c r="IDS262" s="871"/>
      <c r="IDT262" s="592"/>
      <c r="IDU262" s="590"/>
      <c r="IDV262" s="592"/>
      <c r="IDW262" s="593"/>
      <c r="IDX262" s="592"/>
      <c r="IDY262" s="592"/>
      <c r="IDZ262" s="592"/>
      <c r="IEA262" s="592"/>
      <c r="IEB262" s="592"/>
      <c r="IEC262" s="594"/>
      <c r="IED262" s="564"/>
      <c r="IEE262" s="525"/>
      <c r="IEF262" s="525"/>
      <c r="IEG262" s="525"/>
      <c r="IEH262" s="525"/>
      <c r="IEI262" s="525"/>
      <c r="IEJ262" s="525"/>
      <c r="IEK262" s="525"/>
      <c r="IEL262" s="525"/>
      <c r="IEM262" s="525"/>
      <c r="IEN262" s="525"/>
      <c r="IEO262" s="525"/>
      <c r="IEP262" s="525"/>
      <c r="IEQ262" s="525"/>
      <c r="IER262" s="525"/>
      <c r="IES262" s="596"/>
      <c r="IET262" s="597"/>
      <c r="IEU262" s="597"/>
      <c r="IEV262" s="598"/>
      <c r="IEW262" s="597"/>
      <c r="IEX262" s="597"/>
      <c r="IEY262" s="599"/>
      <c r="IEZ262" s="600"/>
      <c r="IFA262" s="597"/>
      <c r="IFB262" s="597"/>
      <c r="IFC262" s="597"/>
      <c r="IFD262" s="601"/>
      <c r="IFE262" s="602"/>
      <c r="IFF262" s="603"/>
      <c r="IFG262" s="603"/>
      <c r="IFH262" s="871"/>
      <c r="IFI262" s="592"/>
      <c r="IFJ262" s="590"/>
      <c r="IFK262" s="592"/>
      <c r="IFL262" s="593"/>
      <c r="IFM262" s="592"/>
      <c r="IFN262" s="592"/>
      <c r="IFO262" s="592"/>
      <c r="IFP262" s="592"/>
      <c r="IFQ262" s="592"/>
      <c r="IFR262" s="594"/>
      <c r="IFS262" s="564"/>
      <c r="IFT262" s="525"/>
      <c r="IFU262" s="525"/>
      <c r="IFV262" s="525"/>
      <c r="IFW262" s="525"/>
      <c r="IFX262" s="525"/>
      <c r="IFY262" s="525"/>
      <c r="IFZ262" s="525"/>
      <c r="IGA262" s="525"/>
      <c r="IGB262" s="525"/>
      <c r="IGC262" s="525"/>
      <c r="IGD262" s="525"/>
      <c r="IGE262" s="525"/>
      <c r="IGF262" s="525"/>
      <c r="IGG262" s="525"/>
      <c r="IGH262" s="596"/>
      <c r="IGI262" s="597"/>
      <c r="IGJ262" s="597"/>
      <c r="IGK262" s="598"/>
      <c r="IGL262" s="597"/>
      <c r="IGM262" s="597"/>
      <c r="IGN262" s="599"/>
      <c r="IGO262" s="600"/>
      <c r="IGP262" s="597"/>
      <c r="IGQ262" s="597"/>
      <c r="IGR262" s="597"/>
      <c r="IGS262" s="601"/>
      <c r="IGT262" s="602"/>
      <c r="IGU262" s="603"/>
      <c r="IGV262" s="603"/>
      <c r="IGW262" s="871"/>
      <c r="IGX262" s="592"/>
      <c r="IGY262" s="590"/>
      <c r="IGZ262" s="592"/>
      <c r="IHA262" s="593"/>
      <c r="IHB262" s="592"/>
      <c r="IHC262" s="592"/>
      <c r="IHD262" s="592"/>
      <c r="IHE262" s="592"/>
      <c r="IHF262" s="592"/>
      <c r="IHG262" s="594"/>
      <c r="IHH262" s="564"/>
      <c r="IHI262" s="525"/>
      <c r="IHJ262" s="525"/>
      <c r="IHK262" s="525"/>
      <c r="IHL262" s="525"/>
      <c r="IHM262" s="525"/>
      <c r="IHN262" s="525"/>
      <c r="IHO262" s="525"/>
      <c r="IHP262" s="525"/>
      <c r="IHQ262" s="525"/>
      <c r="IHR262" s="525"/>
      <c r="IHS262" s="525"/>
      <c r="IHT262" s="525"/>
      <c r="IHU262" s="525"/>
      <c r="IHV262" s="525"/>
      <c r="IHW262" s="596"/>
      <c r="IHX262" s="597"/>
      <c r="IHY262" s="597"/>
      <c r="IHZ262" s="598"/>
      <c r="IIA262" s="597"/>
      <c r="IIB262" s="597"/>
      <c r="IIC262" s="599"/>
      <c r="IID262" s="600"/>
      <c r="IIE262" s="597"/>
      <c r="IIF262" s="597"/>
      <c r="IIG262" s="597"/>
      <c r="IIH262" s="601"/>
      <c r="III262" s="602"/>
      <c r="IIJ262" s="603"/>
      <c r="IIK262" s="603"/>
      <c r="IIL262" s="871"/>
      <c r="IIM262" s="592"/>
      <c r="IIN262" s="590"/>
      <c r="IIO262" s="592"/>
      <c r="IIP262" s="593"/>
      <c r="IIQ262" s="592"/>
      <c r="IIR262" s="592"/>
      <c r="IIS262" s="592"/>
      <c r="IIT262" s="592"/>
      <c r="IIU262" s="592"/>
      <c r="IIV262" s="594"/>
      <c r="IIW262" s="564"/>
      <c r="IIX262" s="525"/>
      <c r="IIY262" s="525"/>
      <c r="IIZ262" s="525"/>
      <c r="IJA262" s="525"/>
      <c r="IJB262" s="525"/>
      <c r="IJC262" s="525"/>
      <c r="IJD262" s="525"/>
      <c r="IJE262" s="525"/>
      <c r="IJF262" s="525"/>
      <c r="IJG262" s="525"/>
      <c r="IJH262" s="525"/>
      <c r="IJI262" s="525"/>
      <c r="IJJ262" s="525"/>
      <c r="IJK262" s="525"/>
      <c r="IJL262" s="596"/>
      <c r="IJM262" s="597"/>
      <c r="IJN262" s="597"/>
      <c r="IJO262" s="598"/>
      <c r="IJP262" s="597"/>
      <c r="IJQ262" s="597"/>
      <c r="IJR262" s="599"/>
      <c r="IJS262" s="600"/>
      <c r="IJT262" s="597"/>
      <c r="IJU262" s="597"/>
      <c r="IJV262" s="597"/>
      <c r="IJW262" s="601"/>
      <c r="IJX262" s="602"/>
      <c r="IJY262" s="603"/>
      <c r="IJZ262" s="603"/>
      <c r="IKA262" s="871"/>
      <c r="IKB262" s="592"/>
      <c r="IKC262" s="590"/>
      <c r="IKD262" s="592"/>
      <c r="IKE262" s="593"/>
      <c r="IKF262" s="592"/>
      <c r="IKG262" s="592"/>
      <c r="IKH262" s="592"/>
      <c r="IKI262" s="592"/>
      <c r="IKJ262" s="592"/>
      <c r="IKK262" s="594"/>
      <c r="IKL262" s="564"/>
      <c r="IKM262" s="525"/>
      <c r="IKN262" s="525"/>
      <c r="IKO262" s="525"/>
      <c r="IKP262" s="525"/>
      <c r="IKQ262" s="525"/>
      <c r="IKR262" s="525"/>
      <c r="IKS262" s="525"/>
      <c r="IKT262" s="525"/>
      <c r="IKU262" s="525"/>
      <c r="IKV262" s="525"/>
      <c r="IKW262" s="525"/>
      <c r="IKX262" s="525"/>
      <c r="IKY262" s="525"/>
      <c r="IKZ262" s="525"/>
      <c r="ILA262" s="596"/>
      <c r="ILB262" s="597"/>
      <c r="ILC262" s="597"/>
      <c r="ILD262" s="598"/>
      <c r="ILE262" s="597"/>
      <c r="ILF262" s="597"/>
      <c r="ILG262" s="599"/>
      <c r="ILH262" s="600"/>
      <c r="ILI262" s="597"/>
      <c r="ILJ262" s="597"/>
      <c r="ILK262" s="597"/>
      <c r="ILL262" s="601"/>
      <c r="ILM262" s="602"/>
      <c r="ILN262" s="603"/>
      <c r="ILO262" s="603"/>
      <c r="ILP262" s="871"/>
      <c r="ILQ262" s="592"/>
      <c r="ILR262" s="590"/>
      <c r="ILS262" s="592"/>
      <c r="ILT262" s="593"/>
      <c r="ILU262" s="592"/>
      <c r="ILV262" s="592"/>
      <c r="ILW262" s="592"/>
      <c r="ILX262" s="592"/>
      <c r="ILY262" s="592"/>
      <c r="ILZ262" s="594"/>
      <c r="IMA262" s="564"/>
      <c r="IMB262" s="525"/>
      <c r="IMC262" s="525"/>
      <c r="IMD262" s="525"/>
      <c r="IME262" s="525"/>
      <c r="IMF262" s="525"/>
      <c r="IMG262" s="525"/>
      <c r="IMH262" s="525"/>
      <c r="IMI262" s="525"/>
      <c r="IMJ262" s="525"/>
      <c r="IMK262" s="525"/>
      <c r="IML262" s="525"/>
      <c r="IMM262" s="525"/>
      <c r="IMN262" s="525"/>
      <c r="IMO262" s="525"/>
      <c r="IMP262" s="596"/>
      <c r="IMQ262" s="597"/>
      <c r="IMR262" s="597"/>
      <c r="IMS262" s="598"/>
      <c r="IMT262" s="597"/>
      <c r="IMU262" s="597"/>
      <c r="IMV262" s="599"/>
      <c r="IMW262" s="600"/>
      <c r="IMX262" s="597"/>
      <c r="IMY262" s="597"/>
      <c r="IMZ262" s="597"/>
      <c r="INA262" s="601"/>
      <c r="INB262" s="602"/>
      <c r="INC262" s="603"/>
      <c r="IND262" s="603"/>
      <c r="INE262" s="871"/>
      <c r="INF262" s="592"/>
      <c r="ING262" s="590"/>
      <c r="INH262" s="592"/>
      <c r="INI262" s="593"/>
      <c r="INJ262" s="592"/>
      <c r="INK262" s="592"/>
      <c r="INL262" s="592"/>
      <c r="INM262" s="592"/>
      <c r="INN262" s="592"/>
      <c r="INO262" s="594"/>
      <c r="INP262" s="564"/>
      <c r="INQ262" s="525"/>
      <c r="INR262" s="525"/>
      <c r="INS262" s="525"/>
      <c r="INT262" s="525"/>
      <c r="INU262" s="525"/>
      <c r="INV262" s="525"/>
      <c r="INW262" s="525"/>
      <c r="INX262" s="525"/>
      <c r="INY262" s="525"/>
      <c r="INZ262" s="525"/>
      <c r="IOA262" s="525"/>
      <c r="IOB262" s="525"/>
      <c r="IOC262" s="525"/>
      <c r="IOD262" s="525"/>
      <c r="IOE262" s="596"/>
      <c r="IOF262" s="597"/>
      <c r="IOG262" s="597"/>
      <c r="IOH262" s="598"/>
      <c r="IOI262" s="597"/>
      <c r="IOJ262" s="597"/>
      <c r="IOK262" s="599"/>
      <c r="IOL262" s="600"/>
      <c r="IOM262" s="597"/>
      <c r="ION262" s="597"/>
      <c r="IOO262" s="597"/>
      <c r="IOP262" s="601"/>
      <c r="IOQ262" s="602"/>
      <c r="IOR262" s="603"/>
      <c r="IOS262" s="603"/>
      <c r="IOT262" s="871"/>
      <c r="IOU262" s="592"/>
      <c r="IOV262" s="590"/>
      <c r="IOW262" s="592"/>
      <c r="IOX262" s="593"/>
      <c r="IOY262" s="592"/>
      <c r="IOZ262" s="592"/>
      <c r="IPA262" s="592"/>
      <c r="IPB262" s="592"/>
      <c r="IPC262" s="592"/>
      <c r="IPD262" s="594"/>
      <c r="IPE262" s="564"/>
      <c r="IPF262" s="525"/>
      <c r="IPG262" s="525"/>
      <c r="IPH262" s="525"/>
      <c r="IPI262" s="525"/>
      <c r="IPJ262" s="525"/>
      <c r="IPK262" s="525"/>
      <c r="IPL262" s="525"/>
      <c r="IPM262" s="525"/>
      <c r="IPN262" s="525"/>
      <c r="IPO262" s="525"/>
      <c r="IPP262" s="525"/>
      <c r="IPQ262" s="525"/>
      <c r="IPR262" s="525"/>
      <c r="IPS262" s="525"/>
      <c r="IPT262" s="596"/>
      <c r="IPU262" s="597"/>
      <c r="IPV262" s="597"/>
      <c r="IPW262" s="598"/>
      <c r="IPX262" s="597"/>
      <c r="IPY262" s="597"/>
      <c r="IPZ262" s="599"/>
      <c r="IQA262" s="600"/>
      <c r="IQB262" s="597"/>
      <c r="IQC262" s="597"/>
      <c r="IQD262" s="597"/>
      <c r="IQE262" s="601"/>
      <c r="IQF262" s="602"/>
      <c r="IQG262" s="603"/>
      <c r="IQH262" s="603"/>
      <c r="IQI262" s="871"/>
      <c r="IQJ262" s="592"/>
      <c r="IQK262" s="590"/>
      <c r="IQL262" s="592"/>
      <c r="IQM262" s="593"/>
      <c r="IQN262" s="592"/>
      <c r="IQO262" s="592"/>
      <c r="IQP262" s="592"/>
      <c r="IQQ262" s="592"/>
      <c r="IQR262" s="592"/>
      <c r="IQS262" s="594"/>
      <c r="IQT262" s="564"/>
      <c r="IQU262" s="525"/>
      <c r="IQV262" s="525"/>
      <c r="IQW262" s="525"/>
      <c r="IQX262" s="525"/>
      <c r="IQY262" s="525"/>
      <c r="IQZ262" s="525"/>
      <c r="IRA262" s="525"/>
      <c r="IRB262" s="525"/>
      <c r="IRC262" s="525"/>
      <c r="IRD262" s="525"/>
      <c r="IRE262" s="525"/>
      <c r="IRF262" s="525"/>
      <c r="IRG262" s="525"/>
      <c r="IRH262" s="525"/>
      <c r="IRI262" s="596"/>
      <c r="IRJ262" s="597"/>
      <c r="IRK262" s="597"/>
      <c r="IRL262" s="598"/>
      <c r="IRM262" s="597"/>
      <c r="IRN262" s="597"/>
      <c r="IRO262" s="599"/>
      <c r="IRP262" s="600"/>
      <c r="IRQ262" s="597"/>
      <c r="IRR262" s="597"/>
      <c r="IRS262" s="597"/>
      <c r="IRT262" s="601"/>
      <c r="IRU262" s="602"/>
      <c r="IRV262" s="603"/>
      <c r="IRW262" s="603"/>
      <c r="IRX262" s="871"/>
      <c r="IRY262" s="592"/>
      <c r="IRZ262" s="590"/>
      <c r="ISA262" s="592"/>
      <c r="ISB262" s="593"/>
      <c r="ISC262" s="592"/>
      <c r="ISD262" s="592"/>
      <c r="ISE262" s="592"/>
      <c r="ISF262" s="592"/>
      <c r="ISG262" s="592"/>
      <c r="ISH262" s="594"/>
      <c r="ISI262" s="564"/>
      <c r="ISJ262" s="525"/>
      <c r="ISK262" s="525"/>
      <c r="ISL262" s="525"/>
      <c r="ISM262" s="525"/>
      <c r="ISN262" s="525"/>
      <c r="ISO262" s="525"/>
      <c r="ISP262" s="525"/>
      <c r="ISQ262" s="525"/>
      <c r="ISR262" s="525"/>
      <c r="ISS262" s="525"/>
      <c r="IST262" s="525"/>
      <c r="ISU262" s="525"/>
      <c r="ISV262" s="525"/>
      <c r="ISW262" s="525"/>
      <c r="ISX262" s="596"/>
      <c r="ISY262" s="597"/>
      <c r="ISZ262" s="597"/>
      <c r="ITA262" s="598"/>
      <c r="ITB262" s="597"/>
      <c r="ITC262" s="597"/>
      <c r="ITD262" s="599"/>
      <c r="ITE262" s="600"/>
      <c r="ITF262" s="597"/>
      <c r="ITG262" s="597"/>
      <c r="ITH262" s="597"/>
      <c r="ITI262" s="601"/>
      <c r="ITJ262" s="602"/>
      <c r="ITK262" s="603"/>
      <c r="ITL262" s="603"/>
      <c r="ITM262" s="871"/>
      <c r="ITN262" s="592"/>
      <c r="ITO262" s="590"/>
      <c r="ITP262" s="592"/>
      <c r="ITQ262" s="593"/>
      <c r="ITR262" s="592"/>
      <c r="ITS262" s="592"/>
      <c r="ITT262" s="592"/>
      <c r="ITU262" s="592"/>
      <c r="ITV262" s="592"/>
      <c r="ITW262" s="594"/>
      <c r="ITX262" s="564"/>
      <c r="ITY262" s="525"/>
      <c r="ITZ262" s="525"/>
      <c r="IUA262" s="525"/>
      <c r="IUB262" s="525"/>
      <c r="IUC262" s="525"/>
      <c r="IUD262" s="525"/>
      <c r="IUE262" s="525"/>
      <c r="IUF262" s="525"/>
      <c r="IUG262" s="525"/>
      <c r="IUH262" s="525"/>
      <c r="IUI262" s="525"/>
      <c r="IUJ262" s="525"/>
      <c r="IUK262" s="525"/>
      <c r="IUL262" s="525"/>
      <c r="IUM262" s="596"/>
      <c r="IUN262" s="597"/>
      <c r="IUO262" s="597"/>
      <c r="IUP262" s="598"/>
      <c r="IUQ262" s="597"/>
      <c r="IUR262" s="597"/>
      <c r="IUS262" s="599"/>
      <c r="IUT262" s="600"/>
      <c r="IUU262" s="597"/>
      <c r="IUV262" s="597"/>
      <c r="IUW262" s="597"/>
      <c r="IUX262" s="601"/>
      <c r="IUY262" s="602"/>
      <c r="IUZ262" s="603"/>
      <c r="IVA262" s="603"/>
      <c r="IVB262" s="871"/>
      <c r="IVC262" s="592"/>
      <c r="IVD262" s="590"/>
      <c r="IVE262" s="592"/>
      <c r="IVF262" s="593"/>
      <c r="IVG262" s="592"/>
      <c r="IVH262" s="592"/>
      <c r="IVI262" s="592"/>
      <c r="IVJ262" s="592"/>
      <c r="IVK262" s="592"/>
      <c r="IVL262" s="594"/>
      <c r="IVM262" s="564"/>
      <c r="IVN262" s="525"/>
      <c r="IVO262" s="525"/>
      <c r="IVP262" s="525"/>
      <c r="IVQ262" s="525"/>
      <c r="IVR262" s="525"/>
      <c r="IVS262" s="525"/>
      <c r="IVT262" s="525"/>
      <c r="IVU262" s="525"/>
      <c r="IVV262" s="525"/>
      <c r="IVW262" s="525"/>
      <c r="IVX262" s="525"/>
      <c r="IVY262" s="525"/>
      <c r="IVZ262" s="525"/>
      <c r="IWA262" s="525"/>
      <c r="IWB262" s="596"/>
      <c r="IWC262" s="597"/>
      <c r="IWD262" s="597"/>
      <c r="IWE262" s="598"/>
      <c r="IWF262" s="597"/>
      <c r="IWG262" s="597"/>
      <c r="IWH262" s="599"/>
      <c r="IWI262" s="600"/>
      <c r="IWJ262" s="597"/>
      <c r="IWK262" s="597"/>
      <c r="IWL262" s="597"/>
      <c r="IWM262" s="601"/>
      <c r="IWN262" s="602"/>
      <c r="IWO262" s="603"/>
      <c r="IWP262" s="603"/>
      <c r="IWQ262" s="871"/>
      <c r="IWR262" s="592"/>
      <c r="IWS262" s="590"/>
      <c r="IWT262" s="592"/>
      <c r="IWU262" s="593"/>
      <c r="IWV262" s="592"/>
      <c r="IWW262" s="592"/>
      <c r="IWX262" s="592"/>
      <c r="IWY262" s="592"/>
      <c r="IWZ262" s="592"/>
      <c r="IXA262" s="594"/>
      <c r="IXB262" s="564"/>
      <c r="IXC262" s="525"/>
      <c r="IXD262" s="525"/>
      <c r="IXE262" s="525"/>
      <c r="IXF262" s="525"/>
      <c r="IXG262" s="525"/>
      <c r="IXH262" s="525"/>
      <c r="IXI262" s="525"/>
      <c r="IXJ262" s="525"/>
      <c r="IXK262" s="525"/>
      <c r="IXL262" s="525"/>
      <c r="IXM262" s="525"/>
      <c r="IXN262" s="525"/>
      <c r="IXO262" s="525"/>
      <c r="IXP262" s="525"/>
      <c r="IXQ262" s="596"/>
      <c r="IXR262" s="597"/>
      <c r="IXS262" s="597"/>
      <c r="IXT262" s="598"/>
      <c r="IXU262" s="597"/>
      <c r="IXV262" s="597"/>
      <c r="IXW262" s="599"/>
      <c r="IXX262" s="600"/>
      <c r="IXY262" s="597"/>
      <c r="IXZ262" s="597"/>
      <c r="IYA262" s="597"/>
      <c r="IYB262" s="601"/>
      <c r="IYC262" s="602"/>
      <c r="IYD262" s="603"/>
      <c r="IYE262" s="603"/>
      <c r="IYF262" s="871"/>
      <c r="IYG262" s="592"/>
      <c r="IYH262" s="590"/>
      <c r="IYI262" s="592"/>
      <c r="IYJ262" s="593"/>
      <c r="IYK262" s="592"/>
      <c r="IYL262" s="592"/>
      <c r="IYM262" s="592"/>
      <c r="IYN262" s="592"/>
      <c r="IYO262" s="592"/>
      <c r="IYP262" s="594"/>
      <c r="IYQ262" s="564"/>
      <c r="IYR262" s="525"/>
      <c r="IYS262" s="525"/>
      <c r="IYT262" s="525"/>
      <c r="IYU262" s="525"/>
      <c r="IYV262" s="525"/>
      <c r="IYW262" s="525"/>
      <c r="IYX262" s="525"/>
      <c r="IYY262" s="525"/>
      <c r="IYZ262" s="525"/>
      <c r="IZA262" s="525"/>
      <c r="IZB262" s="525"/>
      <c r="IZC262" s="525"/>
      <c r="IZD262" s="525"/>
      <c r="IZE262" s="525"/>
      <c r="IZF262" s="596"/>
      <c r="IZG262" s="597"/>
      <c r="IZH262" s="597"/>
      <c r="IZI262" s="598"/>
      <c r="IZJ262" s="597"/>
      <c r="IZK262" s="597"/>
      <c r="IZL262" s="599"/>
      <c r="IZM262" s="600"/>
      <c r="IZN262" s="597"/>
      <c r="IZO262" s="597"/>
      <c r="IZP262" s="597"/>
      <c r="IZQ262" s="601"/>
      <c r="IZR262" s="602"/>
      <c r="IZS262" s="603"/>
      <c r="IZT262" s="603"/>
      <c r="IZU262" s="871"/>
      <c r="IZV262" s="592"/>
      <c r="IZW262" s="590"/>
      <c r="IZX262" s="592"/>
      <c r="IZY262" s="593"/>
      <c r="IZZ262" s="592"/>
      <c r="JAA262" s="592"/>
      <c r="JAB262" s="592"/>
      <c r="JAC262" s="592"/>
      <c r="JAD262" s="592"/>
      <c r="JAE262" s="594"/>
      <c r="JAF262" s="564"/>
      <c r="JAG262" s="525"/>
      <c r="JAH262" s="525"/>
      <c r="JAI262" s="525"/>
      <c r="JAJ262" s="525"/>
      <c r="JAK262" s="525"/>
      <c r="JAL262" s="525"/>
      <c r="JAM262" s="525"/>
      <c r="JAN262" s="525"/>
      <c r="JAO262" s="525"/>
      <c r="JAP262" s="525"/>
      <c r="JAQ262" s="525"/>
      <c r="JAR262" s="525"/>
      <c r="JAS262" s="525"/>
      <c r="JAT262" s="525"/>
      <c r="JAU262" s="596"/>
      <c r="JAV262" s="597"/>
      <c r="JAW262" s="597"/>
      <c r="JAX262" s="598"/>
      <c r="JAY262" s="597"/>
      <c r="JAZ262" s="597"/>
      <c r="JBA262" s="599"/>
      <c r="JBB262" s="600"/>
      <c r="JBC262" s="597"/>
      <c r="JBD262" s="597"/>
      <c r="JBE262" s="597"/>
      <c r="JBF262" s="601"/>
      <c r="JBG262" s="602"/>
      <c r="JBH262" s="603"/>
      <c r="JBI262" s="603"/>
      <c r="JBJ262" s="871"/>
      <c r="JBK262" s="592"/>
      <c r="JBL262" s="590"/>
      <c r="JBM262" s="592"/>
      <c r="JBN262" s="593"/>
      <c r="JBO262" s="592"/>
      <c r="JBP262" s="592"/>
      <c r="JBQ262" s="592"/>
      <c r="JBR262" s="592"/>
      <c r="JBS262" s="592"/>
      <c r="JBT262" s="594"/>
      <c r="JBU262" s="564"/>
      <c r="JBV262" s="525"/>
      <c r="JBW262" s="525"/>
      <c r="JBX262" s="525"/>
      <c r="JBY262" s="525"/>
      <c r="JBZ262" s="525"/>
      <c r="JCA262" s="525"/>
      <c r="JCB262" s="525"/>
      <c r="JCC262" s="525"/>
      <c r="JCD262" s="525"/>
      <c r="JCE262" s="525"/>
      <c r="JCF262" s="525"/>
      <c r="JCG262" s="525"/>
      <c r="JCH262" s="525"/>
      <c r="JCI262" s="525"/>
      <c r="JCJ262" s="596"/>
      <c r="JCK262" s="597"/>
      <c r="JCL262" s="597"/>
      <c r="JCM262" s="598"/>
      <c r="JCN262" s="597"/>
      <c r="JCO262" s="597"/>
      <c r="JCP262" s="599"/>
      <c r="JCQ262" s="600"/>
      <c r="JCR262" s="597"/>
      <c r="JCS262" s="597"/>
      <c r="JCT262" s="597"/>
      <c r="JCU262" s="601"/>
      <c r="JCV262" s="602"/>
      <c r="JCW262" s="603"/>
      <c r="JCX262" s="603"/>
      <c r="JCY262" s="871"/>
      <c r="JCZ262" s="592"/>
      <c r="JDA262" s="590"/>
      <c r="JDB262" s="592"/>
      <c r="JDC262" s="593"/>
      <c r="JDD262" s="592"/>
      <c r="JDE262" s="592"/>
      <c r="JDF262" s="592"/>
      <c r="JDG262" s="592"/>
      <c r="JDH262" s="592"/>
      <c r="JDI262" s="594"/>
      <c r="JDJ262" s="564"/>
      <c r="JDK262" s="525"/>
      <c r="JDL262" s="525"/>
      <c r="JDM262" s="525"/>
      <c r="JDN262" s="525"/>
      <c r="JDO262" s="525"/>
      <c r="JDP262" s="525"/>
      <c r="JDQ262" s="525"/>
      <c r="JDR262" s="525"/>
      <c r="JDS262" s="525"/>
      <c r="JDT262" s="525"/>
      <c r="JDU262" s="525"/>
      <c r="JDV262" s="525"/>
      <c r="JDW262" s="525"/>
      <c r="JDX262" s="525"/>
      <c r="JDY262" s="596"/>
      <c r="JDZ262" s="597"/>
      <c r="JEA262" s="597"/>
      <c r="JEB262" s="598"/>
      <c r="JEC262" s="597"/>
      <c r="JED262" s="597"/>
      <c r="JEE262" s="599"/>
      <c r="JEF262" s="600"/>
      <c r="JEG262" s="597"/>
      <c r="JEH262" s="597"/>
      <c r="JEI262" s="597"/>
      <c r="JEJ262" s="601"/>
      <c r="JEK262" s="602"/>
      <c r="JEL262" s="603"/>
      <c r="JEM262" s="603"/>
      <c r="JEN262" s="871"/>
      <c r="JEO262" s="592"/>
      <c r="JEP262" s="590"/>
      <c r="JEQ262" s="592"/>
      <c r="JER262" s="593"/>
      <c r="JES262" s="592"/>
      <c r="JET262" s="592"/>
      <c r="JEU262" s="592"/>
      <c r="JEV262" s="592"/>
      <c r="JEW262" s="592"/>
      <c r="JEX262" s="594"/>
      <c r="JEY262" s="564"/>
      <c r="JEZ262" s="525"/>
      <c r="JFA262" s="525"/>
      <c r="JFB262" s="525"/>
      <c r="JFC262" s="525"/>
      <c r="JFD262" s="525"/>
      <c r="JFE262" s="525"/>
      <c r="JFF262" s="525"/>
      <c r="JFG262" s="525"/>
      <c r="JFH262" s="525"/>
      <c r="JFI262" s="525"/>
      <c r="JFJ262" s="525"/>
      <c r="JFK262" s="525"/>
      <c r="JFL262" s="525"/>
      <c r="JFM262" s="525"/>
      <c r="JFN262" s="596"/>
      <c r="JFO262" s="597"/>
      <c r="JFP262" s="597"/>
      <c r="JFQ262" s="598"/>
      <c r="JFR262" s="597"/>
      <c r="JFS262" s="597"/>
      <c r="JFT262" s="599"/>
      <c r="JFU262" s="600"/>
      <c r="JFV262" s="597"/>
      <c r="JFW262" s="597"/>
      <c r="JFX262" s="597"/>
      <c r="JFY262" s="601"/>
      <c r="JFZ262" s="602"/>
      <c r="JGA262" s="603"/>
      <c r="JGB262" s="603"/>
      <c r="JGC262" s="871"/>
      <c r="JGD262" s="592"/>
      <c r="JGE262" s="590"/>
      <c r="JGF262" s="592"/>
      <c r="JGG262" s="593"/>
      <c r="JGH262" s="592"/>
      <c r="JGI262" s="592"/>
      <c r="JGJ262" s="592"/>
      <c r="JGK262" s="592"/>
      <c r="JGL262" s="592"/>
      <c r="JGM262" s="594"/>
      <c r="JGN262" s="564"/>
      <c r="JGO262" s="525"/>
      <c r="JGP262" s="525"/>
      <c r="JGQ262" s="525"/>
      <c r="JGR262" s="525"/>
      <c r="JGS262" s="525"/>
      <c r="JGT262" s="525"/>
      <c r="JGU262" s="525"/>
      <c r="JGV262" s="525"/>
      <c r="JGW262" s="525"/>
      <c r="JGX262" s="525"/>
      <c r="JGY262" s="525"/>
      <c r="JGZ262" s="525"/>
      <c r="JHA262" s="525"/>
      <c r="JHB262" s="525"/>
      <c r="JHC262" s="596"/>
      <c r="JHD262" s="597"/>
      <c r="JHE262" s="597"/>
      <c r="JHF262" s="598"/>
      <c r="JHG262" s="597"/>
      <c r="JHH262" s="597"/>
      <c r="JHI262" s="599"/>
      <c r="JHJ262" s="600"/>
      <c r="JHK262" s="597"/>
      <c r="JHL262" s="597"/>
      <c r="JHM262" s="597"/>
      <c r="JHN262" s="601"/>
      <c r="JHO262" s="602"/>
      <c r="JHP262" s="603"/>
      <c r="JHQ262" s="603"/>
      <c r="JHR262" s="871"/>
      <c r="JHS262" s="592"/>
      <c r="JHT262" s="590"/>
      <c r="JHU262" s="592"/>
      <c r="JHV262" s="593"/>
      <c r="JHW262" s="592"/>
      <c r="JHX262" s="592"/>
      <c r="JHY262" s="592"/>
      <c r="JHZ262" s="592"/>
      <c r="JIA262" s="592"/>
      <c r="JIB262" s="594"/>
      <c r="JIC262" s="564"/>
      <c r="JID262" s="525"/>
      <c r="JIE262" s="525"/>
      <c r="JIF262" s="525"/>
      <c r="JIG262" s="525"/>
      <c r="JIH262" s="525"/>
      <c r="JII262" s="525"/>
      <c r="JIJ262" s="525"/>
      <c r="JIK262" s="525"/>
      <c r="JIL262" s="525"/>
      <c r="JIM262" s="525"/>
      <c r="JIN262" s="525"/>
      <c r="JIO262" s="525"/>
      <c r="JIP262" s="525"/>
      <c r="JIQ262" s="525"/>
      <c r="JIR262" s="596"/>
      <c r="JIS262" s="597"/>
      <c r="JIT262" s="597"/>
      <c r="JIU262" s="598"/>
      <c r="JIV262" s="597"/>
      <c r="JIW262" s="597"/>
      <c r="JIX262" s="599"/>
      <c r="JIY262" s="600"/>
      <c r="JIZ262" s="597"/>
      <c r="JJA262" s="597"/>
      <c r="JJB262" s="597"/>
      <c r="JJC262" s="601"/>
      <c r="JJD262" s="602"/>
      <c r="JJE262" s="603"/>
      <c r="JJF262" s="603"/>
      <c r="JJG262" s="871"/>
      <c r="JJH262" s="592"/>
      <c r="JJI262" s="590"/>
      <c r="JJJ262" s="592"/>
      <c r="JJK262" s="593"/>
      <c r="JJL262" s="592"/>
      <c r="JJM262" s="592"/>
      <c r="JJN262" s="592"/>
      <c r="JJO262" s="592"/>
      <c r="JJP262" s="592"/>
      <c r="JJQ262" s="594"/>
      <c r="JJR262" s="564"/>
      <c r="JJS262" s="525"/>
      <c r="JJT262" s="525"/>
      <c r="JJU262" s="525"/>
      <c r="JJV262" s="525"/>
      <c r="JJW262" s="525"/>
      <c r="JJX262" s="525"/>
      <c r="JJY262" s="525"/>
      <c r="JJZ262" s="525"/>
      <c r="JKA262" s="525"/>
      <c r="JKB262" s="525"/>
      <c r="JKC262" s="525"/>
      <c r="JKD262" s="525"/>
      <c r="JKE262" s="525"/>
      <c r="JKF262" s="525"/>
      <c r="JKG262" s="596"/>
      <c r="JKH262" s="597"/>
      <c r="JKI262" s="597"/>
      <c r="JKJ262" s="598"/>
      <c r="JKK262" s="597"/>
      <c r="JKL262" s="597"/>
      <c r="JKM262" s="599"/>
      <c r="JKN262" s="600"/>
      <c r="JKO262" s="597"/>
      <c r="JKP262" s="597"/>
      <c r="JKQ262" s="597"/>
      <c r="JKR262" s="601"/>
      <c r="JKS262" s="602"/>
      <c r="JKT262" s="603"/>
      <c r="JKU262" s="603"/>
      <c r="JKV262" s="871"/>
      <c r="JKW262" s="592"/>
      <c r="JKX262" s="590"/>
      <c r="JKY262" s="592"/>
      <c r="JKZ262" s="593"/>
      <c r="JLA262" s="592"/>
      <c r="JLB262" s="592"/>
      <c r="JLC262" s="592"/>
      <c r="JLD262" s="592"/>
      <c r="JLE262" s="592"/>
      <c r="JLF262" s="594"/>
      <c r="JLG262" s="564"/>
      <c r="JLH262" s="525"/>
      <c r="JLI262" s="525"/>
      <c r="JLJ262" s="525"/>
      <c r="JLK262" s="525"/>
      <c r="JLL262" s="525"/>
      <c r="JLM262" s="525"/>
      <c r="JLN262" s="525"/>
      <c r="JLO262" s="525"/>
      <c r="JLP262" s="525"/>
      <c r="JLQ262" s="525"/>
      <c r="JLR262" s="525"/>
      <c r="JLS262" s="525"/>
      <c r="JLT262" s="525"/>
      <c r="JLU262" s="525"/>
      <c r="JLV262" s="596"/>
      <c r="JLW262" s="597"/>
      <c r="JLX262" s="597"/>
      <c r="JLY262" s="598"/>
      <c r="JLZ262" s="597"/>
      <c r="JMA262" s="597"/>
      <c r="JMB262" s="599"/>
      <c r="JMC262" s="600"/>
      <c r="JMD262" s="597"/>
      <c r="JME262" s="597"/>
      <c r="JMF262" s="597"/>
      <c r="JMG262" s="601"/>
      <c r="JMH262" s="602"/>
      <c r="JMI262" s="603"/>
      <c r="JMJ262" s="603"/>
      <c r="JMK262" s="871"/>
      <c r="JML262" s="592"/>
      <c r="JMM262" s="590"/>
      <c r="JMN262" s="592"/>
      <c r="JMO262" s="593"/>
      <c r="JMP262" s="592"/>
      <c r="JMQ262" s="592"/>
      <c r="JMR262" s="592"/>
      <c r="JMS262" s="592"/>
      <c r="JMT262" s="592"/>
      <c r="JMU262" s="594"/>
      <c r="JMV262" s="564"/>
      <c r="JMW262" s="525"/>
      <c r="JMX262" s="525"/>
      <c r="JMY262" s="525"/>
      <c r="JMZ262" s="525"/>
      <c r="JNA262" s="525"/>
      <c r="JNB262" s="525"/>
      <c r="JNC262" s="525"/>
      <c r="JND262" s="525"/>
      <c r="JNE262" s="525"/>
      <c r="JNF262" s="525"/>
      <c r="JNG262" s="525"/>
      <c r="JNH262" s="525"/>
      <c r="JNI262" s="525"/>
      <c r="JNJ262" s="525"/>
      <c r="JNK262" s="596"/>
      <c r="JNL262" s="597"/>
      <c r="JNM262" s="597"/>
      <c r="JNN262" s="598"/>
      <c r="JNO262" s="597"/>
      <c r="JNP262" s="597"/>
      <c r="JNQ262" s="599"/>
      <c r="JNR262" s="600"/>
      <c r="JNS262" s="597"/>
      <c r="JNT262" s="597"/>
      <c r="JNU262" s="597"/>
      <c r="JNV262" s="601"/>
      <c r="JNW262" s="602"/>
      <c r="JNX262" s="603"/>
      <c r="JNY262" s="603"/>
      <c r="JNZ262" s="871"/>
      <c r="JOA262" s="592"/>
      <c r="JOB262" s="590"/>
      <c r="JOC262" s="592"/>
      <c r="JOD262" s="593"/>
      <c r="JOE262" s="592"/>
      <c r="JOF262" s="592"/>
      <c r="JOG262" s="592"/>
      <c r="JOH262" s="592"/>
      <c r="JOI262" s="592"/>
      <c r="JOJ262" s="594"/>
      <c r="JOK262" s="564"/>
      <c r="JOL262" s="525"/>
      <c r="JOM262" s="525"/>
      <c r="JON262" s="525"/>
      <c r="JOO262" s="525"/>
      <c r="JOP262" s="525"/>
      <c r="JOQ262" s="525"/>
      <c r="JOR262" s="525"/>
      <c r="JOS262" s="525"/>
      <c r="JOT262" s="525"/>
      <c r="JOU262" s="525"/>
      <c r="JOV262" s="525"/>
      <c r="JOW262" s="525"/>
      <c r="JOX262" s="525"/>
      <c r="JOY262" s="525"/>
      <c r="JOZ262" s="596"/>
      <c r="JPA262" s="597"/>
      <c r="JPB262" s="597"/>
      <c r="JPC262" s="598"/>
      <c r="JPD262" s="597"/>
      <c r="JPE262" s="597"/>
      <c r="JPF262" s="599"/>
      <c r="JPG262" s="600"/>
      <c r="JPH262" s="597"/>
      <c r="JPI262" s="597"/>
      <c r="JPJ262" s="597"/>
      <c r="JPK262" s="601"/>
      <c r="JPL262" s="602"/>
      <c r="JPM262" s="603"/>
      <c r="JPN262" s="603"/>
      <c r="JPO262" s="871"/>
      <c r="JPP262" s="592"/>
      <c r="JPQ262" s="590"/>
      <c r="JPR262" s="592"/>
      <c r="JPS262" s="593"/>
      <c r="JPT262" s="592"/>
      <c r="JPU262" s="592"/>
      <c r="JPV262" s="592"/>
      <c r="JPW262" s="592"/>
      <c r="JPX262" s="592"/>
      <c r="JPY262" s="594"/>
      <c r="JPZ262" s="564"/>
      <c r="JQA262" s="525"/>
      <c r="JQB262" s="525"/>
      <c r="JQC262" s="525"/>
      <c r="JQD262" s="525"/>
      <c r="JQE262" s="525"/>
      <c r="JQF262" s="525"/>
      <c r="JQG262" s="525"/>
      <c r="JQH262" s="525"/>
      <c r="JQI262" s="525"/>
      <c r="JQJ262" s="525"/>
      <c r="JQK262" s="525"/>
      <c r="JQL262" s="525"/>
      <c r="JQM262" s="525"/>
      <c r="JQN262" s="525"/>
      <c r="JQO262" s="596"/>
      <c r="JQP262" s="597"/>
      <c r="JQQ262" s="597"/>
      <c r="JQR262" s="598"/>
      <c r="JQS262" s="597"/>
      <c r="JQT262" s="597"/>
      <c r="JQU262" s="599"/>
      <c r="JQV262" s="600"/>
      <c r="JQW262" s="597"/>
      <c r="JQX262" s="597"/>
      <c r="JQY262" s="597"/>
      <c r="JQZ262" s="601"/>
      <c r="JRA262" s="602"/>
      <c r="JRB262" s="603"/>
      <c r="JRC262" s="603"/>
      <c r="JRD262" s="871"/>
      <c r="JRE262" s="592"/>
      <c r="JRF262" s="590"/>
      <c r="JRG262" s="592"/>
      <c r="JRH262" s="593"/>
      <c r="JRI262" s="592"/>
      <c r="JRJ262" s="592"/>
      <c r="JRK262" s="592"/>
      <c r="JRL262" s="592"/>
      <c r="JRM262" s="592"/>
      <c r="JRN262" s="594"/>
      <c r="JRO262" s="564"/>
      <c r="JRP262" s="525"/>
      <c r="JRQ262" s="525"/>
      <c r="JRR262" s="525"/>
      <c r="JRS262" s="525"/>
      <c r="JRT262" s="525"/>
      <c r="JRU262" s="525"/>
      <c r="JRV262" s="525"/>
      <c r="JRW262" s="525"/>
      <c r="JRX262" s="525"/>
      <c r="JRY262" s="525"/>
      <c r="JRZ262" s="525"/>
      <c r="JSA262" s="525"/>
      <c r="JSB262" s="525"/>
      <c r="JSC262" s="525"/>
      <c r="JSD262" s="596"/>
      <c r="JSE262" s="597"/>
      <c r="JSF262" s="597"/>
      <c r="JSG262" s="598"/>
      <c r="JSH262" s="597"/>
      <c r="JSI262" s="597"/>
      <c r="JSJ262" s="599"/>
      <c r="JSK262" s="600"/>
      <c r="JSL262" s="597"/>
      <c r="JSM262" s="597"/>
      <c r="JSN262" s="597"/>
      <c r="JSO262" s="601"/>
      <c r="JSP262" s="602"/>
      <c r="JSQ262" s="603"/>
      <c r="JSR262" s="603"/>
      <c r="JSS262" s="871"/>
      <c r="JST262" s="592"/>
      <c r="JSU262" s="590"/>
      <c r="JSV262" s="592"/>
      <c r="JSW262" s="593"/>
      <c r="JSX262" s="592"/>
      <c r="JSY262" s="592"/>
      <c r="JSZ262" s="592"/>
      <c r="JTA262" s="592"/>
      <c r="JTB262" s="592"/>
      <c r="JTC262" s="594"/>
      <c r="JTD262" s="564"/>
      <c r="JTE262" s="525"/>
      <c r="JTF262" s="525"/>
      <c r="JTG262" s="525"/>
      <c r="JTH262" s="525"/>
      <c r="JTI262" s="525"/>
      <c r="JTJ262" s="525"/>
      <c r="JTK262" s="525"/>
      <c r="JTL262" s="525"/>
      <c r="JTM262" s="525"/>
      <c r="JTN262" s="525"/>
      <c r="JTO262" s="525"/>
      <c r="JTP262" s="525"/>
      <c r="JTQ262" s="525"/>
      <c r="JTR262" s="525"/>
      <c r="JTS262" s="596"/>
      <c r="JTT262" s="597"/>
      <c r="JTU262" s="597"/>
      <c r="JTV262" s="598"/>
      <c r="JTW262" s="597"/>
      <c r="JTX262" s="597"/>
      <c r="JTY262" s="599"/>
      <c r="JTZ262" s="600"/>
      <c r="JUA262" s="597"/>
      <c r="JUB262" s="597"/>
      <c r="JUC262" s="597"/>
      <c r="JUD262" s="601"/>
      <c r="JUE262" s="602"/>
      <c r="JUF262" s="603"/>
      <c r="JUG262" s="603"/>
      <c r="JUH262" s="871"/>
      <c r="JUI262" s="592"/>
      <c r="JUJ262" s="590"/>
      <c r="JUK262" s="592"/>
      <c r="JUL262" s="593"/>
      <c r="JUM262" s="592"/>
      <c r="JUN262" s="592"/>
      <c r="JUO262" s="592"/>
      <c r="JUP262" s="592"/>
      <c r="JUQ262" s="592"/>
      <c r="JUR262" s="594"/>
      <c r="JUS262" s="564"/>
      <c r="JUT262" s="525"/>
      <c r="JUU262" s="525"/>
      <c r="JUV262" s="525"/>
      <c r="JUW262" s="525"/>
      <c r="JUX262" s="525"/>
      <c r="JUY262" s="525"/>
      <c r="JUZ262" s="525"/>
      <c r="JVA262" s="525"/>
      <c r="JVB262" s="525"/>
      <c r="JVC262" s="525"/>
      <c r="JVD262" s="525"/>
      <c r="JVE262" s="525"/>
      <c r="JVF262" s="525"/>
      <c r="JVG262" s="525"/>
      <c r="JVH262" s="596"/>
      <c r="JVI262" s="597"/>
      <c r="JVJ262" s="597"/>
      <c r="JVK262" s="598"/>
      <c r="JVL262" s="597"/>
      <c r="JVM262" s="597"/>
      <c r="JVN262" s="599"/>
      <c r="JVO262" s="600"/>
      <c r="JVP262" s="597"/>
      <c r="JVQ262" s="597"/>
      <c r="JVR262" s="597"/>
      <c r="JVS262" s="601"/>
      <c r="JVT262" s="602"/>
      <c r="JVU262" s="603"/>
      <c r="JVV262" s="603"/>
      <c r="JVW262" s="871"/>
      <c r="JVX262" s="592"/>
      <c r="JVY262" s="590"/>
      <c r="JVZ262" s="592"/>
      <c r="JWA262" s="593"/>
      <c r="JWB262" s="592"/>
      <c r="JWC262" s="592"/>
      <c r="JWD262" s="592"/>
      <c r="JWE262" s="592"/>
      <c r="JWF262" s="592"/>
      <c r="JWG262" s="594"/>
      <c r="JWH262" s="564"/>
      <c r="JWI262" s="525"/>
      <c r="JWJ262" s="525"/>
      <c r="JWK262" s="525"/>
      <c r="JWL262" s="525"/>
      <c r="JWM262" s="525"/>
      <c r="JWN262" s="525"/>
      <c r="JWO262" s="525"/>
      <c r="JWP262" s="525"/>
      <c r="JWQ262" s="525"/>
      <c r="JWR262" s="525"/>
      <c r="JWS262" s="525"/>
      <c r="JWT262" s="525"/>
      <c r="JWU262" s="525"/>
      <c r="JWV262" s="525"/>
      <c r="JWW262" s="596"/>
      <c r="JWX262" s="597"/>
      <c r="JWY262" s="597"/>
      <c r="JWZ262" s="598"/>
      <c r="JXA262" s="597"/>
      <c r="JXB262" s="597"/>
      <c r="JXC262" s="599"/>
      <c r="JXD262" s="600"/>
      <c r="JXE262" s="597"/>
      <c r="JXF262" s="597"/>
      <c r="JXG262" s="597"/>
      <c r="JXH262" s="601"/>
      <c r="JXI262" s="602"/>
      <c r="JXJ262" s="603"/>
      <c r="JXK262" s="603"/>
      <c r="JXL262" s="871"/>
      <c r="JXM262" s="592"/>
      <c r="JXN262" s="590"/>
      <c r="JXO262" s="592"/>
      <c r="JXP262" s="593"/>
      <c r="JXQ262" s="592"/>
      <c r="JXR262" s="592"/>
      <c r="JXS262" s="592"/>
      <c r="JXT262" s="592"/>
      <c r="JXU262" s="592"/>
      <c r="JXV262" s="594"/>
      <c r="JXW262" s="564"/>
      <c r="JXX262" s="525"/>
      <c r="JXY262" s="525"/>
      <c r="JXZ262" s="525"/>
      <c r="JYA262" s="525"/>
      <c r="JYB262" s="525"/>
      <c r="JYC262" s="525"/>
      <c r="JYD262" s="525"/>
      <c r="JYE262" s="525"/>
      <c r="JYF262" s="525"/>
      <c r="JYG262" s="525"/>
      <c r="JYH262" s="525"/>
      <c r="JYI262" s="525"/>
      <c r="JYJ262" s="525"/>
      <c r="JYK262" s="525"/>
      <c r="JYL262" s="596"/>
      <c r="JYM262" s="597"/>
      <c r="JYN262" s="597"/>
      <c r="JYO262" s="598"/>
      <c r="JYP262" s="597"/>
      <c r="JYQ262" s="597"/>
      <c r="JYR262" s="599"/>
      <c r="JYS262" s="600"/>
      <c r="JYT262" s="597"/>
      <c r="JYU262" s="597"/>
      <c r="JYV262" s="597"/>
      <c r="JYW262" s="601"/>
      <c r="JYX262" s="602"/>
      <c r="JYY262" s="603"/>
      <c r="JYZ262" s="603"/>
      <c r="JZA262" s="871"/>
      <c r="JZB262" s="592"/>
      <c r="JZC262" s="590"/>
      <c r="JZD262" s="592"/>
      <c r="JZE262" s="593"/>
      <c r="JZF262" s="592"/>
      <c r="JZG262" s="592"/>
      <c r="JZH262" s="592"/>
      <c r="JZI262" s="592"/>
      <c r="JZJ262" s="592"/>
      <c r="JZK262" s="594"/>
      <c r="JZL262" s="564"/>
      <c r="JZM262" s="525"/>
      <c r="JZN262" s="525"/>
      <c r="JZO262" s="525"/>
      <c r="JZP262" s="525"/>
      <c r="JZQ262" s="525"/>
      <c r="JZR262" s="525"/>
      <c r="JZS262" s="525"/>
      <c r="JZT262" s="525"/>
      <c r="JZU262" s="525"/>
      <c r="JZV262" s="525"/>
      <c r="JZW262" s="525"/>
      <c r="JZX262" s="525"/>
      <c r="JZY262" s="525"/>
      <c r="JZZ262" s="525"/>
      <c r="KAA262" s="596"/>
      <c r="KAB262" s="597"/>
      <c r="KAC262" s="597"/>
      <c r="KAD262" s="598"/>
      <c r="KAE262" s="597"/>
      <c r="KAF262" s="597"/>
      <c r="KAG262" s="599"/>
      <c r="KAH262" s="600"/>
      <c r="KAI262" s="597"/>
      <c r="KAJ262" s="597"/>
      <c r="KAK262" s="597"/>
      <c r="KAL262" s="601"/>
      <c r="KAM262" s="602"/>
      <c r="KAN262" s="603"/>
      <c r="KAO262" s="603"/>
      <c r="KAP262" s="871"/>
      <c r="KAQ262" s="592"/>
      <c r="KAR262" s="590"/>
      <c r="KAS262" s="592"/>
      <c r="KAT262" s="593"/>
      <c r="KAU262" s="592"/>
      <c r="KAV262" s="592"/>
      <c r="KAW262" s="592"/>
      <c r="KAX262" s="592"/>
      <c r="KAY262" s="592"/>
      <c r="KAZ262" s="594"/>
      <c r="KBA262" s="564"/>
      <c r="KBB262" s="525"/>
      <c r="KBC262" s="525"/>
      <c r="KBD262" s="525"/>
      <c r="KBE262" s="525"/>
      <c r="KBF262" s="525"/>
      <c r="KBG262" s="525"/>
      <c r="KBH262" s="525"/>
      <c r="KBI262" s="525"/>
      <c r="KBJ262" s="525"/>
      <c r="KBK262" s="525"/>
      <c r="KBL262" s="525"/>
      <c r="KBM262" s="525"/>
      <c r="KBN262" s="525"/>
      <c r="KBO262" s="525"/>
      <c r="KBP262" s="596"/>
      <c r="KBQ262" s="597"/>
      <c r="KBR262" s="597"/>
      <c r="KBS262" s="598"/>
      <c r="KBT262" s="597"/>
      <c r="KBU262" s="597"/>
      <c r="KBV262" s="599"/>
      <c r="KBW262" s="600"/>
      <c r="KBX262" s="597"/>
      <c r="KBY262" s="597"/>
      <c r="KBZ262" s="597"/>
      <c r="KCA262" s="601"/>
      <c r="KCB262" s="602"/>
      <c r="KCC262" s="603"/>
      <c r="KCD262" s="603"/>
      <c r="KCE262" s="871"/>
      <c r="KCF262" s="592"/>
      <c r="KCG262" s="590"/>
      <c r="KCH262" s="592"/>
      <c r="KCI262" s="593"/>
      <c r="KCJ262" s="592"/>
      <c r="KCK262" s="592"/>
      <c r="KCL262" s="592"/>
      <c r="KCM262" s="592"/>
      <c r="KCN262" s="592"/>
      <c r="KCO262" s="594"/>
      <c r="KCP262" s="564"/>
      <c r="KCQ262" s="525"/>
      <c r="KCR262" s="525"/>
      <c r="KCS262" s="525"/>
      <c r="KCT262" s="525"/>
      <c r="KCU262" s="525"/>
      <c r="KCV262" s="525"/>
      <c r="KCW262" s="525"/>
      <c r="KCX262" s="525"/>
      <c r="KCY262" s="525"/>
      <c r="KCZ262" s="525"/>
      <c r="KDA262" s="525"/>
      <c r="KDB262" s="525"/>
      <c r="KDC262" s="525"/>
      <c r="KDD262" s="525"/>
      <c r="KDE262" s="596"/>
      <c r="KDF262" s="597"/>
      <c r="KDG262" s="597"/>
      <c r="KDH262" s="598"/>
      <c r="KDI262" s="597"/>
      <c r="KDJ262" s="597"/>
      <c r="KDK262" s="599"/>
      <c r="KDL262" s="600"/>
      <c r="KDM262" s="597"/>
      <c r="KDN262" s="597"/>
      <c r="KDO262" s="597"/>
      <c r="KDP262" s="601"/>
      <c r="KDQ262" s="602"/>
      <c r="KDR262" s="603"/>
      <c r="KDS262" s="603"/>
      <c r="KDT262" s="871"/>
      <c r="KDU262" s="592"/>
      <c r="KDV262" s="590"/>
      <c r="KDW262" s="592"/>
      <c r="KDX262" s="593"/>
      <c r="KDY262" s="592"/>
      <c r="KDZ262" s="592"/>
      <c r="KEA262" s="592"/>
      <c r="KEB262" s="592"/>
      <c r="KEC262" s="592"/>
      <c r="KED262" s="594"/>
      <c r="KEE262" s="564"/>
      <c r="KEF262" s="525"/>
      <c r="KEG262" s="525"/>
      <c r="KEH262" s="525"/>
      <c r="KEI262" s="525"/>
      <c r="KEJ262" s="525"/>
      <c r="KEK262" s="525"/>
      <c r="KEL262" s="525"/>
      <c r="KEM262" s="525"/>
      <c r="KEN262" s="525"/>
      <c r="KEO262" s="525"/>
      <c r="KEP262" s="525"/>
      <c r="KEQ262" s="525"/>
      <c r="KER262" s="525"/>
      <c r="KES262" s="525"/>
      <c r="KET262" s="596"/>
      <c r="KEU262" s="597"/>
      <c r="KEV262" s="597"/>
      <c r="KEW262" s="598"/>
      <c r="KEX262" s="597"/>
      <c r="KEY262" s="597"/>
      <c r="KEZ262" s="599"/>
      <c r="KFA262" s="600"/>
      <c r="KFB262" s="597"/>
      <c r="KFC262" s="597"/>
      <c r="KFD262" s="597"/>
      <c r="KFE262" s="601"/>
      <c r="KFF262" s="602"/>
      <c r="KFG262" s="603"/>
      <c r="KFH262" s="603"/>
      <c r="KFI262" s="871"/>
      <c r="KFJ262" s="592"/>
      <c r="KFK262" s="590"/>
      <c r="KFL262" s="592"/>
      <c r="KFM262" s="593"/>
      <c r="KFN262" s="592"/>
      <c r="KFO262" s="592"/>
      <c r="KFP262" s="592"/>
      <c r="KFQ262" s="592"/>
      <c r="KFR262" s="592"/>
      <c r="KFS262" s="594"/>
      <c r="KFT262" s="564"/>
      <c r="KFU262" s="525"/>
      <c r="KFV262" s="525"/>
      <c r="KFW262" s="525"/>
      <c r="KFX262" s="525"/>
      <c r="KFY262" s="525"/>
      <c r="KFZ262" s="525"/>
      <c r="KGA262" s="525"/>
      <c r="KGB262" s="525"/>
      <c r="KGC262" s="525"/>
      <c r="KGD262" s="525"/>
      <c r="KGE262" s="525"/>
      <c r="KGF262" s="525"/>
      <c r="KGG262" s="525"/>
      <c r="KGH262" s="525"/>
      <c r="KGI262" s="596"/>
      <c r="KGJ262" s="597"/>
      <c r="KGK262" s="597"/>
      <c r="KGL262" s="598"/>
      <c r="KGM262" s="597"/>
      <c r="KGN262" s="597"/>
      <c r="KGO262" s="599"/>
      <c r="KGP262" s="600"/>
      <c r="KGQ262" s="597"/>
      <c r="KGR262" s="597"/>
      <c r="KGS262" s="597"/>
      <c r="KGT262" s="601"/>
      <c r="KGU262" s="602"/>
      <c r="KGV262" s="603"/>
      <c r="KGW262" s="603"/>
      <c r="KGX262" s="871"/>
      <c r="KGY262" s="592"/>
      <c r="KGZ262" s="590"/>
      <c r="KHA262" s="592"/>
      <c r="KHB262" s="593"/>
      <c r="KHC262" s="592"/>
      <c r="KHD262" s="592"/>
      <c r="KHE262" s="592"/>
      <c r="KHF262" s="592"/>
      <c r="KHG262" s="592"/>
      <c r="KHH262" s="594"/>
      <c r="KHI262" s="564"/>
      <c r="KHJ262" s="525"/>
      <c r="KHK262" s="525"/>
      <c r="KHL262" s="525"/>
      <c r="KHM262" s="525"/>
      <c r="KHN262" s="525"/>
      <c r="KHO262" s="525"/>
      <c r="KHP262" s="525"/>
      <c r="KHQ262" s="525"/>
      <c r="KHR262" s="525"/>
      <c r="KHS262" s="525"/>
      <c r="KHT262" s="525"/>
      <c r="KHU262" s="525"/>
      <c r="KHV262" s="525"/>
      <c r="KHW262" s="525"/>
      <c r="KHX262" s="596"/>
      <c r="KHY262" s="597"/>
      <c r="KHZ262" s="597"/>
      <c r="KIA262" s="598"/>
      <c r="KIB262" s="597"/>
      <c r="KIC262" s="597"/>
      <c r="KID262" s="599"/>
      <c r="KIE262" s="600"/>
      <c r="KIF262" s="597"/>
      <c r="KIG262" s="597"/>
      <c r="KIH262" s="597"/>
      <c r="KII262" s="601"/>
      <c r="KIJ262" s="602"/>
      <c r="KIK262" s="603"/>
      <c r="KIL262" s="603"/>
      <c r="KIM262" s="871"/>
      <c r="KIN262" s="592"/>
      <c r="KIO262" s="590"/>
      <c r="KIP262" s="592"/>
      <c r="KIQ262" s="593"/>
      <c r="KIR262" s="592"/>
      <c r="KIS262" s="592"/>
      <c r="KIT262" s="592"/>
      <c r="KIU262" s="592"/>
      <c r="KIV262" s="592"/>
      <c r="KIW262" s="594"/>
      <c r="KIX262" s="564"/>
      <c r="KIY262" s="525"/>
      <c r="KIZ262" s="525"/>
      <c r="KJA262" s="525"/>
      <c r="KJB262" s="525"/>
      <c r="KJC262" s="525"/>
      <c r="KJD262" s="525"/>
      <c r="KJE262" s="525"/>
      <c r="KJF262" s="525"/>
      <c r="KJG262" s="525"/>
      <c r="KJH262" s="525"/>
      <c r="KJI262" s="525"/>
      <c r="KJJ262" s="525"/>
      <c r="KJK262" s="525"/>
      <c r="KJL262" s="525"/>
      <c r="KJM262" s="596"/>
      <c r="KJN262" s="597"/>
      <c r="KJO262" s="597"/>
      <c r="KJP262" s="598"/>
      <c r="KJQ262" s="597"/>
      <c r="KJR262" s="597"/>
      <c r="KJS262" s="599"/>
      <c r="KJT262" s="600"/>
      <c r="KJU262" s="597"/>
      <c r="KJV262" s="597"/>
      <c r="KJW262" s="597"/>
      <c r="KJX262" s="601"/>
      <c r="KJY262" s="602"/>
      <c r="KJZ262" s="603"/>
      <c r="KKA262" s="603"/>
      <c r="KKB262" s="871"/>
      <c r="KKC262" s="592"/>
      <c r="KKD262" s="590"/>
      <c r="KKE262" s="592"/>
      <c r="KKF262" s="593"/>
      <c r="KKG262" s="592"/>
      <c r="KKH262" s="592"/>
      <c r="KKI262" s="592"/>
      <c r="KKJ262" s="592"/>
      <c r="KKK262" s="592"/>
      <c r="KKL262" s="594"/>
      <c r="KKM262" s="564"/>
      <c r="KKN262" s="525"/>
      <c r="KKO262" s="525"/>
      <c r="KKP262" s="525"/>
      <c r="KKQ262" s="525"/>
      <c r="KKR262" s="525"/>
      <c r="KKS262" s="525"/>
      <c r="KKT262" s="525"/>
      <c r="KKU262" s="525"/>
      <c r="KKV262" s="525"/>
      <c r="KKW262" s="525"/>
      <c r="KKX262" s="525"/>
      <c r="KKY262" s="525"/>
      <c r="KKZ262" s="525"/>
      <c r="KLA262" s="525"/>
      <c r="KLB262" s="596"/>
      <c r="KLC262" s="597"/>
      <c r="KLD262" s="597"/>
      <c r="KLE262" s="598"/>
      <c r="KLF262" s="597"/>
      <c r="KLG262" s="597"/>
      <c r="KLH262" s="599"/>
      <c r="KLI262" s="600"/>
      <c r="KLJ262" s="597"/>
      <c r="KLK262" s="597"/>
      <c r="KLL262" s="597"/>
      <c r="KLM262" s="601"/>
      <c r="KLN262" s="602"/>
      <c r="KLO262" s="603"/>
      <c r="KLP262" s="603"/>
      <c r="KLQ262" s="871"/>
      <c r="KLR262" s="592"/>
      <c r="KLS262" s="590"/>
      <c r="KLT262" s="592"/>
      <c r="KLU262" s="593"/>
      <c r="KLV262" s="592"/>
      <c r="KLW262" s="592"/>
      <c r="KLX262" s="592"/>
      <c r="KLY262" s="592"/>
      <c r="KLZ262" s="592"/>
      <c r="KMA262" s="594"/>
      <c r="KMB262" s="564"/>
      <c r="KMC262" s="525"/>
      <c r="KMD262" s="525"/>
      <c r="KME262" s="525"/>
      <c r="KMF262" s="525"/>
      <c r="KMG262" s="525"/>
      <c r="KMH262" s="525"/>
      <c r="KMI262" s="525"/>
      <c r="KMJ262" s="525"/>
      <c r="KMK262" s="525"/>
      <c r="KML262" s="525"/>
      <c r="KMM262" s="525"/>
      <c r="KMN262" s="525"/>
      <c r="KMO262" s="525"/>
      <c r="KMP262" s="525"/>
      <c r="KMQ262" s="596"/>
      <c r="KMR262" s="597"/>
      <c r="KMS262" s="597"/>
      <c r="KMT262" s="598"/>
      <c r="KMU262" s="597"/>
      <c r="KMV262" s="597"/>
      <c r="KMW262" s="599"/>
      <c r="KMX262" s="600"/>
      <c r="KMY262" s="597"/>
      <c r="KMZ262" s="597"/>
      <c r="KNA262" s="597"/>
      <c r="KNB262" s="601"/>
      <c r="KNC262" s="602"/>
      <c r="KND262" s="603"/>
      <c r="KNE262" s="603"/>
      <c r="KNF262" s="871"/>
      <c r="KNG262" s="592"/>
      <c r="KNH262" s="590"/>
      <c r="KNI262" s="592"/>
      <c r="KNJ262" s="593"/>
      <c r="KNK262" s="592"/>
      <c r="KNL262" s="592"/>
      <c r="KNM262" s="592"/>
      <c r="KNN262" s="592"/>
      <c r="KNO262" s="592"/>
      <c r="KNP262" s="594"/>
      <c r="KNQ262" s="564"/>
      <c r="KNR262" s="525"/>
      <c r="KNS262" s="525"/>
      <c r="KNT262" s="525"/>
      <c r="KNU262" s="525"/>
      <c r="KNV262" s="525"/>
      <c r="KNW262" s="525"/>
      <c r="KNX262" s="525"/>
      <c r="KNY262" s="525"/>
      <c r="KNZ262" s="525"/>
      <c r="KOA262" s="525"/>
      <c r="KOB262" s="525"/>
      <c r="KOC262" s="525"/>
      <c r="KOD262" s="525"/>
      <c r="KOE262" s="525"/>
      <c r="KOF262" s="596"/>
      <c r="KOG262" s="597"/>
      <c r="KOH262" s="597"/>
      <c r="KOI262" s="598"/>
      <c r="KOJ262" s="597"/>
      <c r="KOK262" s="597"/>
      <c r="KOL262" s="599"/>
      <c r="KOM262" s="600"/>
      <c r="KON262" s="597"/>
      <c r="KOO262" s="597"/>
      <c r="KOP262" s="597"/>
      <c r="KOQ262" s="601"/>
      <c r="KOR262" s="602"/>
      <c r="KOS262" s="603"/>
      <c r="KOT262" s="603"/>
      <c r="KOU262" s="871"/>
      <c r="KOV262" s="592"/>
      <c r="KOW262" s="590"/>
      <c r="KOX262" s="592"/>
      <c r="KOY262" s="593"/>
      <c r="KOZ262" s="592"/>
      <c r="KPA262" s="592"/>
      <c r="KPB262" s="592"/>
      <c r="KPC262" s="592"/>
      <c r="KPD262" s="592"/>
      <c r="KPE262" s="594"/>
      <c r="KPF262" s="564"/>
      <c r="KPG262" s="525"/>
      <c r="KPH262" s="525"/>
      <c r="KPI262" s="525"/>
      <c r="KPJ262" s="525"/>
      <c r="KPK262" s="525"/>
      <c r="KPL262" s="525"/>
      <c r="KPM262" s="525"/>
      <c r="KPN262" s="525"/>
      <c r="KPO262" s="525"/>
      <c r="KPP262" s="525"/>
      <c r="KPQ262" s="525"/>
      <c r="KPR262" s="525"/>
      <c r="KPS262" s="525"/>
      <c r="KPT262" s="525"/>
      <c r="KPU262" s="596"/>
      <c r="KPV262" s="597"/>
      <c r="KPW262" s="597"/>
      <c r="KPX262" s="598"/>
      <c r="KPY262" s="597"/>
      <c r="KPZ262" s="597"/>
      <c r="KQA262" s="599"/>
      <c r="KQB262" s="600"/>
      <c r="KQC262" s="597"/>
      <c r="KQD262" s="597"/>
      <c r="KQE262" s="597"/>
      <c r="KQF262" s="601"/>
      <c r="KQG262" s="602"/>
      <c r="KQH262" s="603"/>
      <c r="KQI262" s="603"/>
      <c r="KQJ262" s="871"/>
      <c r="KQK262" s="592"/>
      <c r="KQL262" s="590"/>
      <c r="KQM262" s="592"/>
      <c r="KQN262" s="593"/>
      <c r="KQO262" s="592"/>
      <c r="KQP262" s="592"/>
      <c r="KQQ262" s="592"/>
      <c r="KQR262" s="592"/>
      <c r="KQS262" s="592"/>
      <c r="KQT262" s="594"/>
      <c r="KQU262" s="564"/>
      <c r="KQV262" s="525"/>
      <c r="KQW262" s="525"/>
      <c r="KQX262" s="525"/>
      <c r="KQY262" s="525"/>
      <c r="KQZ262" s="525"/>
      <c r="KRA262" s="525"/>
      <c r="KRB262" s="525"/>
      <c r="KRC262" s="525"/>
      <c r="KRD262" s="525"/>
      <c r="KRE262" s="525"/>
      <c r="KRF262" s="525"/>
      <c r="KRG262" s="525"/>
      <c r="KRH262" s="525"/>
      <c r="KRI262" s="525"/>
      <c r="KRJ262" s="596"/>
      <c r="KRK262" s="597"/>
      <c r="KRL262" s="597"/>
      <c r="KRM262" s="598"/>
      <c r="KRN262" s="597"/>
      <c r="KRO262" s="597"/>
      <c r="KRP262" s="599"/>
      <c r="KRQ262" s="600"/>
      <c r="KRR262" s="597"/>
      <c r="KRS262" s="597"/>
      <c r="KRT262" s="597"/>
      <c r="KRU262" s="601"/>
      <c r="KRV262" s="602"/>
      <c r="KRW262" s="603"/>
      <c r="KRX262" s="603"/>
      <c r="KRY262" s="871"/>
      <c r="KRZ262" s="592"/>
      <c r="KSA262" s="590"/>
      <c r="KSB262" s="592"/>
      <c r="KSC262" s="593"/>
      <c r="KSD262" s="592"/>
      <c r="KSE262" s="592"/>
      <c r="KSF262" s="592"/>
      <c r="KSG262" s="592"/>
      <c r="KSH262" s="592"/>
      <c r="KSI262" s="594"/>
      <c r="KSJ262" s="564"/>
      <c r="KSK262" s="525"/>
      <c r="KSL262" s="525"/>
      <c r="KSM262" s="525"/>
      <c r="KSN262" s="525"/>
      <c r="KSO262" s="525"/>
      <c r="KSP262" s="525"/>
      <c r="KSQ262" s="525"/>
      <c r="KSR262" s="525"/>
      <c r="KSS262" s="525"/>
      <c r="KST262" s="525"/>
      <c r="KSU262" s="525"/>
      <c r="KSV262" s="525"/>
      <c r="KSW262" s="525"/>
      <c r="KSX262" s="525"/>
      <c r="KSY262" s="596"/>
      <c r="KSZ262" s="597"/>
      <c r="KTA262" s="597"/>
      <c r="KTB262" s="598"/>
      <c r="KTC262" s="597"/>
      <c r="KTD262" s="597"/>
      <c r="KTE262" s="599"/>
      <c r="KTF262" s="600"/>
      <c r="KTG262" s="597"/>
      <c r="KTH262" s="597"/>
      <c r="KTI262" s="597"/>
      <c r="KTJ262" s="601"/>
      <c r="KTK262" s="602"/>
      <c r="KTL262" s="603"/>
      <c r="KTM262" s="603"/>
      <c r="KTN262" s="871"/>
      <c r="KTO262" s="592"/>
      <c r="KTP262" s="590"/>
      <c r="KTQ262" s="592"/>
      <c r="KTR262" s="593"/>
      <c r="KTS262" s="592"/>
      <c r="KTT262" s="592"/>
      <c r="KTU262" s="592"/>
      <c r="KTV262" s="592"/>
      <c r="KTW262" s="592"/>
      <c r="KTX262" s="594"/>
      <c r="KTY262" s="564"/>
      <c r="KTZ262" s="525"/>
      <c r="KUA262" s="525"/>
      <c r="KUB262" s="525"/>
      <c r="KUC262" s="525"/>
      <c r="KUD262" s="525"/>
      <c r="KUE262" s="525"/>
      <c r="KUF262" s="525"/>
      <c r="KUG262" s="525"/>
      <c r="KUH262" s="525"/>
      <c r="KUI262" s="525"/>
      <c r="KUJ262" s="525"/>
      <c r="KUK262" s="525"/>
      <c r="KUL262" s="525"/>
      <c r="KUM262" s="525"/>
      <c r="KUN262" s="596"/>
      <c r="KUO262" s="597"/>
      <c r="KUP262" s="597"/>
      <c r="KUQ262" s="598"/>
      <c r="KUR262" s="597"/>
      <c r="KUS262" s="597"/>
      <c r="KUT262" s="599"/>
      <c r="KUU262" s="600"/>
      <c r="KUV262" s="597"/>
      <c r="KUW262" s="597"/>
      <c r="KUX262" s="597"/>
      <c r="KUY262" s="601"/>
      <c r="KUZ262" s="602"/>
      <c r="KVA262" s="603"/>
      <c r="KVB262" s="603"/>
      <c r="KVC262" s="871"/>
      <c r="KVD262" s="592"/>
      <c r="KVE262" s="590"/>
      <c r="KVF262" s="592"/>
      <c r="KVG262" s="593"/>
      <c r="KVH262" s="592"/>
      <c r="KVI262" s="592"/>
      <c r="KVJ262" s="592"/>
      <c r="KVK262" s="592"/>
      <c r="KVL262" s="592"/>
      <c r="KVM262" s="594"/>
      <c r="KVN262" s="564"/>
      <c r="KVO262" s="525"/>
      <c r="KVP262" s="525"/>
      <c r="KVQ262" s="525"/>
      <c r="KVR262" s="525"/>
      <c r="KVS262" s="525"/>
      <c r="KVT262" s="525"/>
      <c r="KVU262" s="525"/>
      <c r="KVV262" s="525"/>
      <c r="KVW262" s="525"/>
      <c r="KVX262" s="525"/>
      <c r="KVY262" s="525"/>
      <c r="KVZ262" s="525"/>
      <c r="KWA262" s="525"/>
      <c r="KWB262" s="525"/>
      <c r="KWC262" s="596"/>
      <c r="KWD262" s="597"/>
      <c r="KWE262" s="597"/>
      <c r="KWF262" s="598"/>
      <c r="KWG262" s="597"/>
      <c r="KWH262" s="597"/>
      <c r="KWI262" s="599"/>
      <c r="KWJ262" s="600"/>
      <c r="KWK262" s="597"/>
      <c r="KWL262" s="597"/>
      <c r="KWM262" s="597"/>
      <c r="KWN262" s="601"/>
      <c r="KWO262" s="602"/>
      <c r="KWP262" s="603"/>
      <c r="KWQ262" s="603"/>
      <c r="KWR262" s="871"/>
      <c r="KWS262" s="592"/>
      <c r="KWT262" s="590"/>
      <c r="KWU262" s="592"/>
      <c r="KWV262" s="593"/>
      <c r="KWW262" s="592"/>
      <c r="KWX262" s="592"/>
      <c r="KWY262" s="592"/>
      <c r="KWZ262" s="592"/>
      <c r="KXA262" s="592"/>
      <c r="KXB262" s="594"/>
      <c r="KXC262" s="564"/>
      <c r="KXD262" s="525"/>
      <c r="KXE262" s="525"/>
      <c r="KXF262" s="525"/>
      <c r="KXG262" s="525"/>
      <c r="KXH262" s="525"/>
      <c r="KXI262" s="525"/>
      <c r="KXJ262" s="525"/>
      <c r="KXK262" s="525"/>
      <c r="KXL262" s="525"/>
      <c r="KXM262" s="525"/>
      <c r="KXN262" s="525"/>
      <c r="KXO262" s="525"/>
      <c r="KXP262" s="525"/>
      <c r="KXQ262" s="525"/>
      <c r="KXR262" s="596"/>
      <c r="KXS262" s="597"/>
      <c r="KXT262" s="597"/>
      <c r="KXU262" s="598"/>
      <c r="KXV262" s="597"/>
      <c r="KXW262" s="597"/>
      <c r="KXX262" s="599"/>
      <c r="KXY262" s="600"/>
      <c r="KXZ262" s="597"/>
      <c r="KYA262" s="597"/>
      <c r="KYB262" s="597"/>
      <c r="KYC262" s="601"/>
      <c r="KYD262" s="602"/>
      <c r="KYE262" s="603"/>
      <c r="KYF262" s="603"/>
      <c r="KYG262" s="871"/>
      <c r="KYH262" s="592"/>
      <c r="KYI262" s="590"/>
      <c r="KYJ262" s="592"/>
      <c r="KYK262" s="593"/>
      <c r="KYL262" s="592"/>
      <c r="KYM262" s="592"/>
      <c r="KYN262" s="592"/>
      <c r="KYO262" s="592"/>
      <c r="KYP262" s="592"/>
      <c r="KYQ262" s="594"/>
      <c r="KYR262" s="564"/>
      <c r="KYS262" s="525"/>
      <c r="KYT262" s="525"/>
      <c r="KYU262" s="525"/>
      <c r="KYV262" s="525"/>
      <c r="KYW262" s="525"/>
      <c r="KYX262" s="525"/>
      <c r="KYY262" s="525"/>
      <c r="KYZ262" s="525"/>
      <c r="KZA262" s="525"/>
      <c r="KZB262" s="525"/>
      <c r="KZC262" s="525"/>
      <c r="KZD262" s="525"/>
      <c r="KZE262" s="525"/>
      <c r="KZF262" s="525"/>
      <c r="KZG262" s="596"/>
      <c r="KZH262" s="597"/>
      <c r="KZI262" s="597"/>
      <c r="KZJ262" s="598"/>
      <c r="KZK262" s="597"/>
      <c r="KZL262" s="597"/>
      <c r="KZM262" s="599"/>
      <c r="KZN262" s="600"/>
      <c r="KZO262" s="597"/>
      <c r="KZP262" s="597"/>
      <c r="KZQ262" s="597"/>
      <c r="KZR262" s="601"/>
      <c r="KZS262" s="602"/>
      <c r="KZT262" s="603"/>
      <c r="KZU262" s="603"/>
      <c r="KZV262" s="871"/>
      <c r="KZW262" s="592"/>
      <c r="KZX262" s="590"/>
      <c r="KZY262" s="592"/>
      <c r="KZZ262" s="593"/>
      <c r="LAA262" s="592"/>
      <c r="LAB262" s="592"/>
      <c r="LAC262" s="592"/>
      <c r="LAD262" s="592"/>
      <c r="LAE262" s="592"/>
      <c r="LAF262" s="594"/>
      <c r="LAG262" s="564"/>
      <c r="LAH262" s="525"/>
      <c r="LAI262" s="525"/>
      <c r="LAJ262" s="525"/>
      <c r="LAK262" s="525"/>
      <c r="LAL262" s="525"/>
      <c r="LAM262" s="525"/>
      <c r="LAN262" s="525"/>
      <c r="LAO262" s="525"/>
      <c r="LAP262" s="525"/>
      <c r="LAQ262" s="525"/>
      <c r="LAR262" s="525"/>
      <c r="LAS262" s="525"/>
      <c r="LAT262" s="525"/>
      <c r="LAU262" s="525"/>
      <c r="LAV262" s="596"/>
      <c r="LAW262" s="597"/>
      <c r="LAX262" s="597"/>
      <c r="LAY262" s="598"/>
      <c r="LAZ262" s="597"/>
      <c r="LBA262" s="597"/>
      <c r="LBB262" s="599"/>
      <c r="LBC262" s="600"/>
      <c r="LBD262" s="597"/>
      <c r="LBE262" s="597"/>
      <c r="LBF262" s="597"/>
      <c r="LBG262" s="601"/>
      <c r="LBH262" s="602"/>
      <c r="LBI262" s="603"/>
      <c r="LBJ262" s="603"/>
      <c r="LBK262" s="871"/>
      <c r="LBL262" s="592"/>
      <c r="LBM262" s="590"/>
      <c r="LBN262" s="592"/>
      <c r="LBO262" s="593"/>
      <c r="LBP262" s="592"/>
      <c r="LBQ262" s="592"/>
      <c r="LBR262" s="592"/>
      <c r="LBS262" s="592"/>
      <c r="LBT262" s="592"/>
      <c r="LBU262" s="594"/>
      <c r="LBV262" s="564"/>
      <c r="LBW262" s="525"/>
      <c r="LBX262" s="525"/>
      <c r="LBY262" s="525"/>
      <c r="LBZ262" s="525"/>
      <c r="LCA262" s="525"/>
      <c r="LCB262" s="525"/>
      <c r="LCC262" s="525"/>
      <c r="LCD262" s="525"/>
      <c r="LCE262" s="525"/>
      <c r="LCF262" s="525"/>
      <c r="LCG262" s="525"/>
      <c r="LCH262" s="525"/>
      <c r="LCI262" s="525"/>
      <c r="LCJ262" s="525"/>
      <c r="LCK262" s="596"/>
      <c r="LCL262" s="597"/>
      <c r="LCM262" s="597"/>
      <c r="LCN262" s="598"/>
      <c r="LCO262" s="597"/>
      <c r="LCP262" s="597"/>
      <c r="LCQ262" s="599"/>
      <c r="LCR262" s="600"/>
      <c r="LCS262" s="597"/>
      <c r="LCT262" s="597"/>
      <c r="LCU262" s="597"/>
      <c r="LCV262" s="601"/>
      <c r="LCW262" s="602"/>
      <c r="LCX262" s="603"/>
      <c r="LCY262" s="603"/>
      <c r="LCZ262" s="871"/>
      <c r="LDA262" s="592"/>
      <c r="LDB262" s="590"/>
      <c r="LDC262" s="592"/>
      <c r="LDD262" s="593"/>
      <c r="LDE262" s="592"/>
      <c r="LDF262" s="592"/>
      <c r="LDG262" s="592"/>
      <c r="LDH262" s="592"/>
      <c r="LDI262" s="592"/>
      <c r="LDJ262" s="594"/>
      <c r="LDK262" s="564"/>
      <c r="LDL262" s="525"/>
      <c r="LDM262" s="525"/>
      <c r="LDN262" s="525"/>
      <c r="LDO262" s="525"/>
      <c r="LDP262" s="525"/>
      <c r="LDQ262" s="525"/>
      <c r="LDR262" s="525"/>
      <c r="LDS262" s="525"/>
      <c r="LDT262" s="525"/>
      <c r="LDU262" s="525"/>
      <c r="LDV262" s="525"/>
      <c r="LDW262" s="525"/>
      <c r="LDX262" s="525"/>
      <c r="LDY262" s="525"/>
      <c r="LDZ262" s="596"/>
      <c r="LEA262" s="597"/>
      <c r="LEB262" s="597"/>
      <c r="LEC262" s="598"/>
      <c r="LED262" s="597"/>
      <c r="LEE262" s="597"/>
      <c r="LEF262" s="599"/>
      <c r="LEG262" s="600"/>
      <c r="LEH262" s="597"/>
      <c r="LEI262" s="597"/>
      <c r="LEJ262" s="597"/>
      <c r="LEK262" s="601"/>
      <c r="LEL262" s="602"/>
      <c r="LEM262" s="603"/>
      <c r="LEN262" s="603"/>
      <c r="LEO262" s="871"/>
      <c r="LEP262" s="592"/>
      <c r="LEQ262" s="590"/>
      <c r="LER262" s="592"/>
      <c r="LES262" s="593"/>
      <c r="LET262" s="592"/>
      <c r="LEU262" s="592"/>
      <c r="LEV262" s="592"/>
      <c r="LEW262" s="592"/>
      <c r="LEX262" s="592"/>
      <c r="LEY262" s="594"/>
      <c r="LEZ262" s="564"/>
      <c r="LFA262" s="525"/>
      <c r="LFB262" s="525"/>
      <c r="LFC262" s="525"/>
      <c r="LFD262" s="525"/>
      <c r="LFE262" s="525"/>
      <c r="LFF262" s="525"/>
      <c r="LFG262" s="525"/>
      <c r="LFH262" s="525"/>
      <c r="LFI262" s="525"/>
      <c r="LFJ262" s="525"/>
      <c r="LFK262" s="525"/>
      <c r="LFL262" s="525"/>
      <c r="LFM262" s="525"/>
      <c r="LFN262" s="525"/>
      <c r="LFO262" s="596"/>
      <c r="LFP262" s="597"/>
      <c r="LFQ262" s="597"/>
      <c r="LFR262" s="598"/>
      <c r="LFS262" s="597"/>
      <c r="LFT262" s="597"/>
      <c r="LFU262" s="599"/>
      <c r="LFV262" s="600"/>
      <c r="LFW262" s="597"/>
      <c r="LFX262" s="597"/>
      <c r="LFY262" s="597"/>
      <c r="LFZ262" s="601"/>
      <c r="LGA262" s="602"/>
      <c r="LGB262" s="603"/>
      <c r="LGC262" s="603"/>
      <c r="LGD262" s="871"/>
      <c r="LGE262" s="592"/>
      <c r="LGF262" s="590"/>
      <c r="LGG262" s="592"/>
      <c r="LGH262" s="593"/>
      <c r="LGI262" s="592"/>
      <c r="LGJ262" s="592"/>
      <c r="LGK262" s="592"/>
      <c r="LGL262" s="592"/>
      <c r="LGM262" s="592"/>
      <c r="LGN262" s="594"/>
      <c r="LGO262" s="564"/>
      <c r="LGP262" s="525"/>
      <c r="LGQ262" s="525"/>
      <c r="LGR262" s="525"/>
      <c r="LGS262" s="525"/>
      <c r="LGT262" s="525"/>
      <c r="LGU262" s="525"/>
      <c r="LGV262" s="525"/>
      <c r="LGW262" s="525"/>
      <c r="LGX262" s="525"/>
      <c r="LGY262" s="525"/>
      <c r="LGZ262" s="525"/>
      <c r="LHA262" s="525"/>
      <c r="LHB262" s="525"/>
      <c r="LHC262" s="525"/>
      <c r="LHD262" s="596"/>
      <c r="LHE262" s="597"/>
      <c r="LHF262" s="597"/>
      <c r="LHG262" s="598"/>
      <c r="LHH262" s="597"/>
      <c r="LHI262" s="597"/>
      <c r="LHJ262" s="599"/>
      <c r="LHK262" s="600"/>
      <c r="LHL262" s="597"/>
      <c r="LHM262" s="597"/>
      <c r="LHN262" s="597"/>
      <c r="LHO262" s="601"/>
      <c r="LHP262" s="602"/>
      <c r="LHQ262" s="603"/>
      <c r="LHR262" s="603"/>
      <c r="LHS262" s="871"/>
      <c r="LHT262" s="592"/>
      <c r="LHU262" s="590"/>
      <c r="LHV262" s="592"/>
      <c r="LHW262" s="593"/>
      <c r="LHX262" s="592"/>
      <c r="LHY262" s="592"/>
      <c r="LHZ262" s="592"/>
      <c r="LIA262" s="592"/>
      <c r="LIB262" s="592"/>
      <c r="LIC262" s="594"/>
      <c r="LID262" s="564"/>
      <c r="LIE262" s="525"/>
      <c r="LIF262" s="525"/>
      <c r="LIG262" s="525"/>
      <c r="LIH262" s="525"/>
      <c r="LII262" s="525"/>
      <c r="LIJ262" s="525"/>
      <c r="LIK262" s="525"/>
      <c r="LIL262" s="525"/>
      <c r="LIM262" s="525"/>
      <c r="LIN262" s="525"/>
      <c r="LIO262" s="525"/>
      <c r="LIP262" s="525"/>
      <c r="LIQ262" s="525"/>
      <c r="LIR262" s="525"/>
      <c r="LIS262" s="596"/>
      <c r="LIT262" s="597"/>
      <c r="LIU262" s="597"/>
      <c r="LIV262" s="598"/>
      <c r="LIW262" s="597"/>
      <c r="LIX262" s="597"/>
      <c r="LIY262" s="599"/>
      <c r="LIZ262" s="600"/>
      <c r="LJA262" s="597"/>
      <c r="LJB262" s="597"/>
      <c r="LJC262" s="597"/>
      <c r="LJD262" s="601"/>
      <c r="LJE262" s="602"/>
      <c r="LJF262" s="603"/>
      <c r="LJG262" s="603"/>
      <c r="LJH262" s="871"/>
      <c r="LJI262" s="592"/>
      <c r="LJJ262" s="590"/>
      <c r="LJK262" s="592"/>
      <c r="LJL262" s="593"/>
      <c r="LJM262" s="592"/>
      <c r="LJN262" s="592"/>
      <c r="LJO262" s="592"/>
      <c r="LJP262" s="592"/>
      <c r="LJQ262" s="592"/>
      <c r="LJR262" s="594"/>
      <c r="LJS262" s="564"/>
      <c r="LJT262" s="525"/>
      <c r="LJU262" s="525"/>
      <c r="LJV262" s="525"/>
      <c r="LJW262" s="525"/>
      <c r="LJX262" s="525"/>
      <c r="LJY262" s="525"/>
      <c r="LJZ262" s="525"/>
      <c r="LKA262" s="525"/>
      <c r="LKB262" s="525"/>
      <c r="LKC262" s="525"/>
      <c r="LKD262" s="525"/>
      <c r="LKE262" s="525"/>
      <c r="LKF262" s="525"/>
      <c r="LKG262" s="525"/>
      <c r="LKH262" s="596"/>
      <c r="LKI262" s="597"/>
      <c r="LKJ262" s="597"/>
      <c r="LKK262" s="598"/>
      <c r="LKL262" s="597"/>
      <c r="LKM262" s="597"/>
      <c r="LKN262" s="599"/>
      <c r="LKO262" s="600"/>
      <c r="LKP262" s="597"/>
      <c r="LKQ262" s="597"/>
      <c r="LKR262" s="597"/>
      <c r="LKS262" s="601"/>
      <c r="LKT262" s="602"/>
      <c r="LKU262" s="603"/>
      <c r="LKV262" s="603"/>
      <c r="LKW262" s="871"/>
      <c r="LKX262" s="592"/>
      <c r="LKY262" s="590"/>
      <c r="LKZ262" s="592"/>
      <c r="LLA262" s="593"/>
      <c r="LLB262" s="592"/>
      <c r="LLC262" s="592"/>
      <c r="LLD262" s="592"/>
      <c r="LLE262" s="592"/>
      <c r="LLF262" s="592"/>
      <c r="LLG262" s="594"/>
      <c r="LLH262" s="564"/>
      <c r="LLI262" s="525"/>
      <c r="LLJ262" s="525"/>
      <c r="LLK262" s="525"/>
      <c r="LLL262" s="525"/>
      <c r="LLM262" s="525"/>
      <c r="LLN262" s="525"/>
      <c r="LLO262" s="525"/>
      <c r="LLP262" s="525"/>
      <c r="LLQ262" s="525"/>
      <c r="LLR262" s="525"/>
      <c r="LLS262" s="525"/>
      <c r="LLT262" s="525"/>
      <c r="LLU262" s="525"/>
      <c r="LLV262" s="525"/>
      <c r="LLW262" s="596"/>
      <c r="LLX262" s="597"/>
      <c r="LLY262" s="597"/>
      <c r="LLZ262" s="598"/>
      <c r="LMA262" s="597"/>
      <c r="LMB262" s="597"/>
      <c r="LMC262" s="599"/>
      <c r="LMD262" s="600"/>
      <c r="LME262" s="597"/>
      <c r="LMF262" s="597"/>
      <c r="LMG262" s="597"/>
      <c r="LMH262" s="601"/>
      <c r="LMI262" s="602"/>
      <c r="LMJ262" s="603"/>
      <c r="LMK262" s="603"/>
      <c r="LML262" s="871"/>
      <c r="LMM262" s="592"/>
      <c r="LMN262" s="590"/>
      <c r="LMO262" s="592"/>
      <c r="LMP262" s="593"/>
      <c r="LMQ262" s="592"/>
      <c r="LMR262" s="592"/>
      <c r="LMS262" s="592"/>
      <c r="LMT262" s="592"/>
      <c r="LMU262" s="592"/>
      <c r="LMV262" s="594"/>
      <c r="LMW262" s="564"/>
      <c r="LMX262" s="525"/>
      <c r="LMY262" s="525"/>
      <c r="LMZ262" s="525"/>
      <c r="LNA262" s="525"/>
      <c r="LNB262" s="525"/>
      <c r="LNC262" s="525"/>
      <c r="LND262" s="525"/>
      <c r="LNE262" s="525"/>
      <c r="LNF262" s="525"/>
      <c r="LNG262" s="525"/>
      <c r="LNH262" s="525"/>
      <c r="LNI262" s="525"/>
      <c r="LNJ262" s="525"/>
      <c r="LNK262" s="525"/>
      <c r="LNL262" s="596"/>
      <c r="LNM262" s="597"/>
      <c r="LNN262" s="597"/>
      <c r="LNO262" s="598"/>
      <c r="LNP262" s="597"/>
      <c r="LNQ262" s="597"/>
      <c r="LNR262" s="599"/>
      <c r="LNS262" s="600"/>
      <c r="LNT262" s="597"/>
      <c r="LNU262" s="597"/>
      <c r="LNV262" s="597"/>
      <c r="LNW262" s="601"/>
      <c r="LNX262" s="602"/>
      <c r="LNY262" s="603"/>
      <c r="LNZ262" s="603"/>
      <c r="LOA262" s="871"/>
      <c r="LOB262" s="592"/>
      <c r="LOC262" s="590"/>
      <c r="LOD262" s="592"/>
      <c r="LOE262" s="593"/>
      <c r="LOF262" s="592"/>
      <c r="LOG262" s="592"/>
      <c r="LOH262" s="592"/>
      <c r="LOI262" s="592"/>
      <c r="LOJ262" s="592"/>
      <c r="LOK262" s="594"/>
      <c r="LOL262" s="564"/>
      <c r="LOM262" s="525"/>
      <c r="LON262" s="525"/>
      <c r="LOO262" s="525"/>
      <c r="LOP262" s="525"/>
      <c r="LOQ262" s="525"/>
      <c r="LOR262" s="525"/>
      <c r="LOS262" s="525"/>
      <c r="LOT262" s="525"/>
      <c r="LOU262" s="525"/>
      <c r="LOV262" s="525"/>
      <c r="LOW262" s="525"/>
      <c r="LOX262" s="525"/>
      <c r="LOY262" s="525"/>
      <c r="LOZ262" s="525"/>
      <c r="LPA262" s="596"/>
      <c r="LPB262" s="597"/>
      <c r="LPC262" s="597"/>
      <c r="LPD262" s="598"/>
      <c r="LPE262" s="597"/>
      <c r="LPF262" s="597"/>
      <c r="LPG262" s="599"/>
      <c r="LPH262" s="600"/>
      <c r="LPI262" s="597"/>
      <c r="LPJ262" s="597"/>
      <c r="LPK262" s="597"/>
      <c r="LPL262" s="601"/>
      <c r="LPM262" s="602"/>
      <c r="LPN262" s="603"/>
      <c r="LPO262" s="603"/>
      <c r="LPP262" s="871"/>
      <c r="LPQ262" s="592"/>
      <c r="LPR262" s="590"/>
      <c r="LPS262" s="592"/>
      <c r="LPT262" s="593"/>
      <c r="LPU262" s="592"/>
      <c r="LPV262" s="592"/>
      <c r="LPW262" s="592"/>
      <c r="LPX262" s="592"/>
      <c r="LPY262" s="592"/>
      <c r="LPZ262" s="594"/>
      <c r="LQA262" s="564"/>
      <c r="LQB262" s="525"/>
      <c r="LQC262" s="525"/>
      <c r="LQD262" s="525"/>
      <c r="LQE262" s="525"/>
      <c r="LQF262" s="525"/>
      <c r="LQG262" s="525"/>
      <c r="LQH262" s="525"/>
      <c r="LQI262" s="525"/>
      <c r="LQJ262" s="525"/>
      <c r="LQK262" s="525"/>
      <c r="LQL262" s="525"/>
      <c r="LQM262" s="525"/>
      <c r="LQN262" s="525"/>
      <c r="LQO262" s="525"/>
      <c r="LQP262" s="596"/>
      <c r="LQQ262" s="597"/>
      <c r="LQR262" s="597"/>
      <c r="LQS262" s="598"/>
      <c r="LQT262" s="597"/>
      <c r="LQU262" s="597"/>
      <c r="LQV262" s="599"/>
      <c r="LQW262" s="600"/>
      <c r="LQX262" s="597"/>
      <c r="LQY262" s="597"/>
      <c r="LQZ262" s="597"/>
      <c r="LRA262" s="601"/>
      <c r="LRB262" s="602"/>
      <c r="LRC262" s="603"/>
      <c r="LRD262" s="603"/>
      <c r="LRE262" s="871"/>
      <c r="LRF262" s="592"/>
      <c r="LRG262" s="590"/>
      <c r="LRH262" s="592"/>
      <c r="LRI262" s="593"/>
      <c r="LRJ262" s="592"/>
      <c r="LRK262" s="592"/>
      <c r="LRL262" s="592"/>
      <c r="LRM262" s="592"/>
      <c r="LRN262" s="592"/>
      <c r="LRO262" s="594"/>
      <c r="LRP262" s="564"/>
      <c r="LRQ262" s="525"/>
      <c r="LRR262" s="525"/>
      <c r="LRS262" s="525"/>
      <c r="LRT262" s="525"/>
      <c r="LRU262" s="525"/>
      <c r="LRV262" s="525"/>
      <c r="LRW262" s="525"/>
      <c r="LRX262" s="525"/>
      <c r="LRY262" s="525"/>
      <c r="LRZ262" s="525"/>
      <c r="LSA262" s="525"/>
      <c r="LSB262" s="525"/>
      <c r="LSC262" s="525"/>
      <c r="LSD262" s="525"/>
      <c r="LSE262" s="596"/>
      <c r="LSF262" s="597"/>
      <c r="LSG262" s="597"/>
      <c r="LSH262" s="598"/>
      <c r="LSI262" s="597"/>
      <c r="LSJ262" s="597"/>
      <c r="LSK262" s="599"/>
      <c r="LSL262" s="600"/>
      <c r="LSM262" s="597"/>
      <c r="LSN262" s="597"/>
      <c r="LSO262" s="597"/>
      <c r="LSP262" s="601"/>
      <c r="LSQ262" s="602"/>
      <c r="LSR262" s="603"/>
      <c r="LSS262" s="603"/>
      <c r="LST262" s="871"/>
      <c r="LSU262" s="592"/>
      <c r="LSV262" s="590"/>
      <c r="LSW262" s="592"/>
      <c r="LSX262" s="593"/>
      <c r="LSY262" s="592"/>
      <c r="LSZ262" s="592"/>
      <c r="LTA262" s="592"/>
      <c r="LTB262" s="592"/>
      <c r="LTC262" s="592"/>
      <c r="LTD262" s="594"/>
      <c r="LTE262" s="564"/>
      <c r="LTF262" s="525"/>
      <c r="LTG262" s="525"/>
      <c r="LTH262" s="525"/>
      <c r="LTI262" s="525"/>
      <c r="LTJ262" s="525"/>
      <c r="LTK262" s="525"/>
      <c r="LTL262" s="525"/>
      <c r="LTM262" s="525"/>
      <c r="LTN262" s="525"/>
      <c r="LTO262" s="525"/>
      <c r="LTP262" s="525"/>
      <c r="LTQ262" s="525"/>
      <c r="LTR262" s="525"/>
      <c r="LTS262" s="525"/>
      <c r="LTT262" s="596"/>
      <c r="LTU262" s="597"/>
      <c r="LTV262" s="597"/>
      <c r="LTW262" s="598"/>
      <c r="LTX262" s="597"/>
      <c r="LTY262" s="597"/>
      <c r="LTZ262" s="599"/>
      <c r="LUA262" s="600"/>
      <c r="LUB262" s="597"/>
      <c r="LUC262" s="597"/>
      <c r="LUD262" s="597"/>
      <c r="LUE262" s="601"/>
      <c r="LUF262" s="602"/>
      <c r="LUG262" s="603"/>
      <c r="LUH262" s="603"/>
      <c r="LUI262" s="871"/>
      <c r="LUJ262" s="592"/>
      <c r="LUK262" s="590"/>
      <c r="LUL262" s="592"/>
      <c r="LUM262" s="593"/>
      <c r="LUN262" s="592"/>
      <c r="LUO262" s="592"/>
      <c r="LUP262" s="592"/>
      <c r="LUQ262" s="592"/>
      <c r="LUR262" s="592"/>
      <c r="LUS262" s="594"/>
      <c r="LUT262" s="564"/>
      <c r="LUU262" s="525"/>
      <c r="LUV262" s="525"/>
      <c r="LUW262" s="525"/>
      <c r="LUX262" s="525"/>
      <c r="LUY262" s="525"/>
      <c r="LUZ262" s="525"/>
      <c r="LVA262" s="525"/>
      <c r="LVB262" s="525"/>
      <c r="LVC262" s="525"/>
      <c r="LVD262" s="525"/>
      <c r="LVE262" s="525"/>
      <c r="LVF262" s="525"/>
      <c r="LVG262" s="525"/>
      <c r="LVH262" s="525"/>
      <c r="LVI262" s="596"/>
      <c r="LVJ262" s="597"/>
      <c r="LVK262" s="597"/>
      <c r="LVL262" s="598"/>
      <c r="LVM262" s="597"/>
      <c r="LVN262" s="597"/>
      <c r="LVO262" s="599"/>
      <c r="LVP262" s="600"/>
      <c r="LVQ262" s="597"/>
      <c r="LVR262" s="597"/>
      <c r="LVS262" s="597"/>
      <c r="LVT262" s="601"/>
      <c r="LVU262" s="602"/>
      <c r="LVV262" s="603"/>
      <c r="LVW262" s="603"/>
      <c r="LVX262" s="871"/>
      <c r="LVY262" s="592"/>
      <c r="LVZ262" s="590"/>
      <c r="LWA262" s="592"/>
      <c r="LWB262" s="593"/>
      <c r="LWC262" s="592"/>
      <c r="LWD262" s="592"/>
      <c r="LWE262" s="592"/>
      <c r="LWF262" s="592"/>
      <c r="LWG262" s="592"/>
      <c r="LWH262" s="594"/>
      <c r="LWI262" s="564"/>
      <c r="LWJ262" s="525"/>
      <c r="LWK262" s="525"/>
      <c r="LWL262" s="525"/>
      <c r="LWM262" s="525"/>
      <c r="LWN262" s="525"/>
      <c r="LWO262" s="525"/>
      <c r="LWP262" s="525"/>
      <c r="LWQ262" s="525"/>
      <c r="LWR262" s="525"/>
      <c r="LWS262" s="525"/>
      <c r="LWT262" s="525"/>
      <c r="LWU262" s="525"/>
      <c r="LWV262" s="525"/>
      <c r="LWW262" s="525"/>
      <c r="LWX262" s="596"/>
      <c r="LWY262" s="597"/>
      <c r="LWZ262" s="597"/>
      <c r="LXA262" s="598"/>
      <c r="LXB262" s="597"/>
      <c r="LXC262" s="597"/>
      <c r="LXD262" s="599"/>
      <c r="LXE262" s="600"/>
      <c r="LXF262" s="597"/>
      <c r="LXG262" s="597"/>
      <c r="LXH262" s="597"/>
      <c r="LXI262" s="601"/>
      <c r="LXJ262" s="602"/>
      <c r="LXK262" s="603"/>
      <c r="LXL262" s="603"/>
      <c r="LXM262" s="871"/>
      <c r="LXN262" s="592"/>
      <c r="LXO262" s="590"/>
      <c r="LXP262" s="592"/>
      <c r="LXQ262" s="593"/>
      <c r="LXR262" s="592"/>
      <c r="LXS262" s="592"/>
      <c r="LXT262" s="592"/>
      <c r="LXU262" s="592"/>
      <c r="LXV262" s="592"/>
      <c r="LXW262" s="594"/>
      <c r="LXX262" s="564"/>
      <c r="LXY262" s="525"/>
      <c r="LXZ262" s="525"/>
      <c r="LYA262" s="525"/>
      <c r="LYB262" s="525"/>
      <c r="LYC262" s="525"/>
      <c r="LYD262" s="525"/>
      <c r="LYE262" s="525"/>
      <c r="LYF262" s="525"/>
      <c r="LYG262" s="525"/>
      <c r="LYH262" s="525"/>
      <c r="LYI262" s="525"/>
      <c r="LYJ262" s="525"/>
      <c r="LYK262" s="525"/>
      <c r="LYL262" s="525"/>
      <c r="LYM262" s="596"/>
      <c r="LYN262" s="597"/>
      <c r="LYO262" s="597"/>
      <c r="LYP262" s="598"/>
      <c r="LYQ262" s="597"/>
      <c r="LYR262" s="597"/>
      <c r="LYS262" s="599"/>
      <c r="LYT262" s="600"/>
      <c r="LYU262" s="597"/>
      <c r="LYV262" s="597"/>
      <c r="LYW262" s="597"/>
      <c r="LYX262" s="601"/>
      <c r="LYY262" s="602"/>
      <c r="LYZ262" s="603"/>
      <c r="LZA262" s="603"/>
      <c r="LZB262" s="871"/>
      <c r="LZC262" s="592"/>
      <c r="LZD262" s="590"/>
      <c r="LZE262" s="592"/>
      <c r="LZF262" s="593"/>
      <c r="LZG262" s="592"/>
      <c r="LZH262" s="592"/>
      <c r="LZI262" s="592"/>
      <c r="LZJ262" s="592"/>
      <c r="LZK262" s="592"/>
      <c r="LZL262" s="594"/>
      <c r="LZM262" s="564"/>
      <c r="LZN262" s="525"/>
      <c r="LZO262" s="525"/>
      <c r="LZP262" s="525"/>
      <c r="LZQ262" s="525"/>
      <c r="LZR262" s="525"/>
      <c r="LZS262" s="525"/>
      <c r="LZT262" s="525"/>
      <c r="LZU262" s="525"/>
      <c r="LZV262" s="525"/>
      <c r="LZW262" s="525"/>
      <c r="LZX262" s="525"/>
      <c r="LZY262" s="525"/>
      <c r="LZZ262" s="525"/>
      <c r="MAA262" s="525"/>
      <c r="MAB262" s="596"/>
      <c r="MAC262" s="597"/>
      <c r="MAD262" s="597"/>
      <c r="MAE262" s="598"/>
      <c r="MAF262" s="597"/>
      <c r="MAG262" s="597"/>
      <c r="MAH262" s="599"/>
      <c r="MAI262" s="600"/>
      <c r="MAJ262" s="597"/>
      <c r="MAK262" s="597"/>
      <c r="MAL262" s="597"/>
      <c r="MAM262" s="601"/>
      <c r="MAN262" s="602"/>
      <c r="MAO262" s="603"/>
      <c r="MAP262" s="603"/>
      <c r="MAQ262" s="871"/>
      <c r="MAR262" s="592"/>
      <c r="MAS262" s="590"/>
      <c r="MAT262" s="592"/>
      <c r="MAU262" s="593"/>
      <c r="MAV262" s="592"/>
      <c r="MAW262" s="592"/>
      <c r="MAX262" s="592"/>
      <c r="MAY262" s="592"/>
      <c r="MAZ262" s="592"/>
      <c r="MBA262" s="594"/>
      <c r="MBB262" s="564"/>
      <c r="MBC262" s="525"/>
      <c r="MBD262" s="525"/>
      <c r="MBE262" s="525"/>
      <c r="MBF262" s="525"/>
      <c r="MBG262" s="525"/>
      <c r="MBH262" s="525"/>
      <c r="MBI262" s="525"/>
      <c r="MBJ262" s="525"/>
      <c r="MBK262" s="525"/>
      <c r="MBL262" s="525"/>
      <c r="MBM262" s="525"/>
      <c r="MBN262" s="525"/>
      <c r="MBO262" s="525"/>
      <c r="MBP262" s="525"/>
      <c r="MBQ262" s="596"/>
      <c r="MBR262" s="597"/>
      <c r="MBS262" s="597"/>
      <c r="MBT262" s="598"/>
      <c r="MBU262" s="597"/>
      <c r="MBV262" s="597"/>
      <c r="MBW262" s="599"/>
      <c r="MBX262" s="600"/>
      <c r="MBY262" s="597"/>
      <c r="MBZ262" s="597"/>
      <c r="MCA262" s="597"/>
      <c r="MCB262" s="601"/>
      <c r="MCC262" s="602"/>
      <c r="MCD262" s="603"/>
      <c r="MCE262" s="603"/>
      <c r="MCF262" s="871"/>
      <c r="MCG262" s="592"/>
      <c r="MCH262" s="590"/>
      <c r="MCI262" s="592"/>
      <c r="MCJ262" s="593"/>
      <c r="MCK262" s="592"/>
      <c r="MCL262" s="592"/>
      <c r="MCM262" s="592"/>
      <c r="MCN262" s="592"/>
      <c r="MCO262" s="592"/>
      <c r="MCP262" s="594"/>
      <c r="MCQ262" s="564"/>
      <c r="MCR262" s="525"/>
      <c r="MCS262" s="525"/>
      <c r="MCT262" s="525"/>
      <c r="MCU262" s="525"/>
      <c r="MCV262" s="525"/>
      <c r="MCW262" s="525"/>
      <c r="MCX262" s="525"/>
      <c r="MCY262" s="525"/>
      <c r="MCZ262" s="525"/>
      <c r="MDA262" s="525"/>
      <c r="MDB262" s="525"/>
      <c r="MDC262" s="525"/>
      <c r="MDD262" s="525"/>
      <c r="MDE262" s="525"/>
      <c r="MDF262" s="596"/>
      <c r="MDG262" s="597"/>
      <c r="MDH262" s="597"/>
      <c r="MDI262" s="598"/>
      <c r="MDJ262" s="597"/>
      <c r="MDK262" s="597"/>
      <c r="MDL262" s="599"/>
      <c r="MDM262" s="600"/>
      <c r="MDN262" s="597"/>
      <c r="MDO262" s="597"/>
      <c r="MDP262" s="597"/>
      <c r="MDQ262" s="601"/>
      <c r="MDR262" s="602"/>
      <c r="MDS262" s="603"/>
      <c r="MDT262" s="603"/>
      <c r="MDU262" s="871"/>
      <c r="MDV262" s="592"/>
      <c r="MDW262" s="590"/>
      <c r="MDX262" s="592"/>
      <c r="MDY262" s="593"/>
      <c r="MDZ262" s="592"/>
      <c r="MEA262" s="592"/>
      <c r="MEB262" s="592"/>
      <c r="MEC262" s="592"/>
      <c r="MED262" s="592"/>
      <c r="MEE262" s="594"/>
      <c r="MEF262" s="564"/>
      <c r="MEG262" s="525"/>
      <c r="MEH262" s="525"/>
      <c r="MEI262" s="525"/>
      <c r="MEJ262" s="525"/>
      <c r="MEK262" s="525"/>
      <c r="MEL262" s="525"/>
      <c r="MEM262" s="525"/>
      <c r="MEN262" s="525"/>
      <c r="MEO262" s="525"/>
      <c r="MEP262" s="525"/>
      <c r="MEQ262" s="525"/>
      <c r="MER262" s="525"/>
      <c r="MES262" s="525"/>
      <c r="MET262" s="525"/>
      <c r="MEU262" s="596"/>
      <c r="MEV262" s="597"/>
      <c r="MEW262" s="597"/>
      <c r="MEX262" s="598"/>
      <c r="MEY262" s="597"/>
      <c r="MEZ262" s="597"/>
      <c r="MFA262" s="599"/>
      <c r="MFB262" s="600"/>
      <c r="MFC262" s="597"/>
      <c r="MFD262" s="597"/>
      <c r="MFE262" s="597"/>
      <c r="MFF262" s="601"/>
      <c r="MFG262" s="602"/>
      <c r="MFH262" s="603"/>
      <c r="MFI262" s="603"/>
      <c r="MFJ262" s="871"/>
      <c r="MFK262" s="592"/>
      <c r="MFL262" s="590"/>
      <c r="MFM262" s="592"/>
      <c r="MFN262" s="593"/>
      <c r="MFO262" s="592"/>
      <c r="MFP262" s="592"/>
      <c r="MFQ262" s="592"/>
      <c r="MFR262" s="592"/>
      <c r="MFS262" s="592"/>
      <c r="MFT262" s="594"/>
      <c r="MFU262" s="564"/>
      <c r="MFV262" s="525"/>
      <c r="MFW262" s="525"/>
      <c r="MFX262" s="525"/>
      <c r="MFY262" s="525"/>
      <c r="MFZ262" s="525"/>
      <c r="MGA262" s="525"/>
      <c r="MGB262" s="525"/>
      <c r="MGC262" s="525"/>
      <c r="MGD262" s="525"/>
      <c r="MGE262" s="525"/>
      <c r="MGF262" s="525"/>
      <c r="MGG262" s="525"/>
      <c r="MGH262" s="525"/>
      <c r="MGI262" s="525"/>
      <c r="MGJ262" s="596"/>
      <c r="MGK262" s="597"/>
      <c r="MGL262" s="597"/>
      <c r="MGM262" s="598"/>
      <c r="MGN262" s="597"/>
      <c r="MGO262" s="597"/>
      <c r="MGP262" s="599"/>
      <c r="MGQ262" s="600"/>
      <c r="MGR262" s="597"/>
      <c r="MGS262" s="597"/>
      <c r="MGT262" s="597"/>
      <c r="MGU262" s="601"/>
      <c r="MGV262" s="602"/>
      <c r="MGW262" s="603"/>
      <c r="MGX262" s="603"/>
      <c r="MGY262" s="871"/>
      <c r="MGZ262" s="592"/>
      <c r="MHA262" s="590"/>
      <c r="MHB262" s="592"/>
      <c r="MHC262" s="593"/>
      <c r="MHD262" s="592"/>
      <c r="MHE262" s="592"/>
      <c r="MHF262" s="592"/>
      <c r="MHG262" s="592"/>
      <c r="MHH262" s="592"/>
      <c r="MHI262" s="594"/>
      <c r="MHJ262" s="564"/>
      <c r="MHK262" s="525"/>
      <c r="MHL262" s="525"/>
      <c r="MHM262" s="525"/>
      <c r="MHN262" s="525"/>
      <c r="MHO262" s="525"/>
      <c r="MHP262" s="525"/>
      <c r="MHQ262" s="525"/>
      <c r="MHR262" s="525"/>
      <c r="MHS262" s="525"/>
      <c r="MHT262" s="525"/>
      <c r="MHU262" s="525"/>
      <c r="MHV262" s="525"/>
      <c r="MHW262" s="525"/>
      <c r="MHX262" s="525"/>
      <c r="MHY262" s="596"/>
      <c r="MHZ262" s="597"/>
      <c r="MIA262" s="597"/>
      <c r="MIB262" s="598"/>
      <c r="MIC262" s="597"/>
      <c r="MID262" s="597"/>
      <c r="MIE262" s="599"/>
      <c r="MIF262" s="600"/>
      <c r="MIG262" s="597"/>
      <c r="MIH262" s="597"/>
      <c r="MII262" s="597"/>
      <c r="MIJ262" s="601"/>
      <c r="MIK262" s="602"/>
      <c r="MIL262" s="603"/>
      <c r="MIM262" s="603"/>
      <c r="MIN262" s="871"/>
      <c r="MIO262" s="592"/>
      <c r="MIP262" s="590"/>
      <c r="MIQ262" s="592"/>
      <c r="MIR262" s="593"/>
      <c r="MIS262" s="592"/>
      <c r="MIT262" s="592"/>
      <c r="MIU262" s="592"/>
      <c r="MIV262" s="592"/>
      <c r="MIW262" s="592"/>
      <c r="MIX262" s="594"/>
      <c r="MIY262" s="564"/>
      <c r="MIZ262" s="525"/>
      <c r="MJA262" s="525"/>
      <c r="MJB262" s="525"/>
      <c r="MJC262" s="525"/>
      <c r="MJD262" s="525"/>
      <c r="MJE262" s="525"/>
      <c r="MJF262" s="525"/>
      <c r="MJG262" s="525"/>
      <c r="MJH262" s="525"/>
      <c r="MJI262" s="525"/>
      <c r="MJJ262" s="525"/>
      <c r="MJK262" s="525"/>
      <c r="MJL262" s="525"/>
      <c r="MJM262" s="525"/>
      <c r="MJN262" s="596"/>
      <c r="MJO262" s="597"/>
      <c r="MJP262" s="597"/>
      <c r="MJQ262" s="598"/>
      <c r="MJR262" s="597"/>
      <c r="MJS262" s="597"/>
      <c r="MJT262" s="599"/>
      <c r="MJU262" s="600"/>
      <c r="MJV262" s="597"/>
      <c r="MJW262" s="597"/>
      <c r="MJX262" s="597"/>
      <c r="MJY262" s="601"/>
      <c r="MJZ262" s="602"/>
      <c r="MKA262" s="603"/>
      <c r="MKB262" s="603"/>
      <c r="MKC262" s="871"/>
      <c r="MKD262" s="592"/>
      <c r="MKE262" s="590"/>
      <c r="MKF262" s="592"/>
      <c r="MKG262" s="593"/>
      <c r="MKH262" s="592"/>
      <c r="MKI262" s="592"/>
      <c r="MKJ262" s="592"/>
      <c r="MKK262" s="592"/>
      <c r="MKL262" s="592"/>
      <c r="MKM262" s="594"/>
      <c r="MKN262" s="564"/>
      <c r="MKO262" s="525"/>
      <c r="MKP262" s="525"/>
      <c r="MKQ262" s="525"/>
      <c r="MKR262" s="525"/>
      <c r="MKS262" s="525"/>
      <c r="MKT262" s="525"/>
      <c r="MKU262" s="525"/>
      <c r="MKV262" s="525"/>
      <c r="MKW262" s="525"/>
      <c r="MKX262" s="525"/>
      <c r="MKY262" s="525"/>
      <c r="MKZ262" s="525"/>
      <c r="MLA262" s="525"/>
      <c r="MLB262" s="525"/>
      <c r="MLC262" s="596"/>
      <c r="MLD262" s="597"/>
      <c r="MLE262" s="597"/>
      <c r="MLF262" s="598"/>
      <c r="MLG262" s="597"/>
      <c r="MLH262" s="597"/>
      <c r="MLI262" s="599"/>
      <c r="MLJ262" s="600"/>
      <c r="MLK262" s="597"/>
      <c r="MLL262" s="597"/>
      <c r="MLM262" s="597"/>
      <c r="MLN262" s="601"/>
      <c r="MLO262" s="602"/>
      <c r="MLP262" s="603"/>
      <c r="MLQ262" s="603"/>
      <c r="MLR262" s="871"/>
      <c r="MLS262" s="592"/>
      <c r="MLT262" s="590"/>
      <c r="MLU262" s="592"/>
      <c r="MLV262" s="593"/>
      <c r="MLW262" s="592"/>
      <c r="MLX262" s="592"/>
      <c r="MLY262" s="592"/>
      <c r="MLZ262" s="592"/>
      <c r="MMA262" s="592"/>
      <c r="MMB262" s="594"/>
      <c r="MMC262" s="564"/>
      <c r="MMD262" s="525"/>
      <c r="MME262" s="525"/>
      <c r="MMF262" s="525"/>
      <c r="MMG262" s="525"/>
      <c r="MMH262" s="525"/>
      <c r="MMI262" s="525"/>
      <c r="MMJ262" s="525"/>
      <c r="MMK262" s="525"/>
      <c r="MML262" s="525"/>
      <c r="MMM262" s="525"/>
      <c r="MMN262" s="525"/>
      <c r="MMO262" s="525"/>
      <c r="MMP262" s="525"/>
      <c r="MMQ262" s="525"/>
      <c r="MMR262" s="596"/>
      <c r="MMS262" s="597"/>
      <c r="MMT262" s="597"/>
      <c r="MMU262" s="598"/>
      <c r="MMV262" s="597"/>
      <c r="MMW262" s="597"/>
      <c r="MMX262" s="599"/>
      <c r="MMY262" s="600"/>
      <c r="MMZ262" s="597"/>
      <c r="MNA262" s="597"/>
      <c r="MNB262" s="597"/>
      <c r="MNC262" s="601"/>
      <c r="MND262" s="602"/>
      <c r="MNE262" s="603"/>
      <c r="MNF262" s="603"/>
      <c r="MNG262" s="871"/>
      <c r="MNH262" s="592"/>
      <c r="MNI262" s="590"/>
      <c r="MNJ262" s="592"/>
      <c r="MNK262" s="593"/>
      <c r="MNL262" s="592"/>
      <c r="MNM262" s="592"/>
      <c r="MNN262" s="592"/>
      <c r="MNO262" s="592"/>
      <c r="MNP262" s="592"/>
      <c r="MNQ262" s="594"/>
      <c r="MNR262" s="564"/>
      <c r="MNS262" s="525"/>
      <c r="MNT262" s="525"/>
      <c r="MNU262" s="525"/>
      <c r="MNV262" s="525"/>
      <c r="MNW262" s="525"/>
      <c r="MNX262" s="525"/>
      <c r="MNY262" s="525"/>
      <c r="MNZ262" s="525"/>
      <c r="MOA262" s="525"/>
      <c r="MOB262" s="525"/>
      <c r="MOC262" s="525"/>
      <c r="MOD262" s="525"/>
      <c r="MOE262" s="525"/>
      <c r="MOF262" s="525"/>
      <c r="MOG262" s="596"/>
      <c r="MOH262" s="597"/>
      <c r="MOI262" s="597"/>
      <c r="MOJ262" s="598"/>
      <c r="MOK262" s="597"/>
      <c r="MOL262" s="597"/>
      <c r="MOM262" s="599"/>
      <c r="MON262" s="600"/>
      <c r="MOO262" s="597"/>
      <c r="MOP262" s="597"/>
      <c r="MOQ262" s="597"/>
      <c r="MOR262" s="601"/>
      <c r="MOS262" s="602"/>
      <c r="MOT262" s="603"/>
      <c r="MOU262" s="603"/>
      <c r="MOV262" s="871"/>
      <c r="MOW262" s="592"/>
      <c r="MOX262" s="590"/>
      <c r="MOY262" s="592"/>
      <c r="MOZ262" s="593"/>
      <c r="MPA262" s="592"/>
      <c r="MPB262" s="592"/>
      <c r="MPC262" s="592"/>
      <c r="MPD262" s="592"/>
      <c r="MPE262" s="592"/>
      <c r="MPF262" s="594"/>
      <c r="MPG262" s="564"/>
      <c r="MPH262" s="525"/>
      <c r="MPI262" s="525"/>
      <c r="MPJ262" s="525"/>
      <c r="MPK262" s="525"/>
      <c r="MPL262" s="525"/>
      <c r="MPM262" s="525"/>
      <c r="MPN262" s="525"/>
      <c r="MPO262" s="525"/>
      <c r="MPP262" s="525"/>
      <c r="MPQ262" s="525"/>
      <c r="MPR262" s="525"/>
      <c r="MPS262" s="525"/>
      <c r="MPT262" s="525"/>
      <c r="MPU262" s="525"/>
      <c r="MPV262" s="596"/>
      <c r="MPW262" s="597"/>
      <c r="MPX262" s="597"/>
      <c r="MPY262" s="598"/>
      <c r="MPZ262" s="597"/>
      <c r="MQA262" s="597"/>
      <c r="MQB262" s="599"/>
      <c r="MQC262" s="600"/>
      <c r="MQD262" s="597"/>
      <c r="MQE262" s="597"/>
      <c r="MQF262" s="597"/>
      <c r="MQG262" s="601"/>
      <c r="MQH262" s="602"/>
      <c r="MQI262" s="603"/>
      <c r="MQJ262" s="603"/>
      <c r="MQK262" s="871"/>
      <c r="MQL262" s="592"/>
      <c r="MQM262" s="590"/>
      <c r="MQN262" s="592"/>
      <c r="MQO262" s="593"/>
      <c r="MQP262" s="592"/>
      <c r="MQQ262" s="592"/>
      <c r="MQR262" s="592"/>
      <c r="MQS262" s="592"/>
      <c r="MQT262" s="592"/>
      <c r="MQU262" s="594"/>
      <c r="MQV262" s="564"/>
      <c r="MQW262" s="525"/>
      <c r="MQX262" s="525"/>
      <c r="MQY262" s="525"/>
      <c r="MQZ262" s="525"/>
      <c r="MRA262" s="525"/>
      <c r="MRB262" s="525"/>
      <c r="MRC262" s="525"/>
      <c r="MRD262" s="525"/>
      <c r="MRE262" s="525"/>
      <c r="MRF262" s="525"/>
      <c r="MRG262" s="525"/>
      <c r="MRH262" s="525"/>
      <c r="MRI262" s="525"/>
      <c r="MRJ262" s="525"/>
      <c r="MRK262" s="596"/>
      <c r="MRL262" s="597"/>
      <c r="MRM262" s="597"/>
      <c r="MRN262" s="598"/>
      <c r="MRO262" s="597"/>
      <c r="MRP262" s="597"/>
      <c r="MRQ262" s="599"/>
      <c r="MRR262" s="600"/>
      <c r="MRS262" s="597"/>
      <c r="MRT262" s="597"/>
      <c r="MRU262" s="597"/>
      <c r="MRV262" s="601"/>
      <c r="MRW262" s="602"/>
      <c r="MRX262" s="603"/>
      <c r="MRY262" s="603"/>
      <c r="MRZ262" s="871"/>
      <c r="MSA262" s="592"/>
      <c r="MSB262" s="590"/>
      <c r="MSC262" s="592"/>
      <c r="MSD262" s="593"/>
      <c r="MSE262" s="592"/>
      <c r="MSF262" s="592"/>
      <c r="MSG262" s="592"/>
      <c r="MSH262" s="592"/>
      <c r="MSI262" s="592"/>
      <c r="MSJ262" s="594"/>
      <c r="MSK262" s="564"/>
      <c r="MSL262" s="525"/>
      <c r="MSM262" s="525"/>
      <c r="MSN262" s="525"/>
      <c r="MSO262" s="525"/>
      <c r="MSP262" s="525"/>
      <c r="MSQ262" s="525"/>
      <c r="MSR262" s="525"/>
      <c r="MSS262" s="525"/>
      <c r="MST262" s="525"/>
      <c r="MSU262" s="525"/>
      <c r="MSV262" s="525"/>
      <c r="MSW262" s="525"/>
      <c r="MSX262" s="525"/>
      <c r="MSY262" s="525"/>
      <c r="MSZ262" s="596"/>
      <c r="MTA262" s="597"/>
      <c r="MTB262" s="597"/>
      <c r="MTC262" s="598"/>
      <c r="MTD262" s="597"/>
      <c r="MTE262" s="597"/>
      <c r="MTF262" s="599"/>
      <c r="MTG262" s="600"/>
      <c r="MTH262" s="597"/>
      <c r="MTI262" s="597"/>
      <c r="MTJ262" s="597"/>
      <c r="MTK262" s="601"/>
      <c r="MTL262" s="602"/>
      <c r="MTM262" s="603"/>
      <c r="MTN262" s="603"/>
      <c r="MTO262" s="871"/>
      <c r="MTP262" s="592"/>
      <c r="MTQ262" s="590"/>
      <c r="MTR262" s="592"/>
      <c r="MTS262" s="593"/>
      <c r="MTT262" s="592"/>
      <c r="MTU262" s="592"/>
      <c r="MTV262" s="592"/>
      <c r="MTW262" s="592"/>
      <c r="MTX262" s="592"/>
      <c r="MTY262" s="594"/>
      <c r="MTZ262" s="564"/>
      <c r="MUA262" s="525"/>
      <c r="MUB262" s="525"/>
      <c r="MUC262" s="525"/>
      <c r="MUD262" s="525"/>
      <c r="MUE262" s="525"/>
      <c r="MUF262" s="525"/>
      <c r="MUG262" s="525"/>
      <c r="MUH262" s="525"/>
      <c r="MUI262" s="525"/>
      <c r="MUJ262" s="525"/>
      <c r="MUK262" s="525"/>
      <c r="MUL262" s="525"/>
      <c r="MUM262" s="525"/>
      <c r="MUN262" s="525"/>
      <c r="MUO262" s="596"/>
      <c r="MUP262" s="597"/>
      <c r="MUQ262" s="597"/>
      <c r="MUR262" s="598"/>
      <c r="MUS262" s="597"/>
      <c r="MUT262" s="597"/>
      <c r="MUU262" s="599"/>
      <c r="MUV262" s="600"/>
      <c r="MUW262" s="597"/>
      <c r="MUX262" s="597"/>
      <c r="MUY262" s="597"/>
      <c r="MUZ262" s="601"/>
      <c r="MVA262" s="602"/>
      <c r="MVB262" s="603"/>
      <c r="MVC262" s="603"/>
      <c r="MVD262" s="871"/>
      <c r="MVE262" s="592"/>
      <c r="MVF262" s="590"/>
      <c r="MVG262" s="592"/>
      <c r="MVH262" s="593"/>
      <c r="MVI262" s="592"/>
      <c r="MVJ262" s="592"/>
      <c r="MVK262" s="592"/>
      <c r="MVL262" s="592"/>
      <c r="MVM262" s="592"/>
      <c r="MVN262" s="594"/>
      <c r="MVO262" s="564"/>
      <c r="MVP262" s="525"/>
      <c r="MVQ262" s="525"/>
      <c r="MVR262" s="525"/>
      <c r="MVS262" s="525"/>
      <c r="MVT262" s="525"/>
      <c r="MVU262" s="525"/>
      <c r="MVV262" s="525"/>
      <c r="MVW262" s="525"/>
      <c r="MVX262" s="525"/>
      <c r="MVY262" s="525"/>
      <c r="MVZ262" s="525"/>
      <c r="MWA262" s="525"/>
      <c r="MWB262" s="525"/>
      <c r="MWC262" s="525"/>
      <c r="MWD262" s="596"/>
      <c r="MWE262" s="597"/>
      <c r="MWF262" s="597"/>
      <c r="MWG262" s="598"/>
      <c r="MWH262" s="597"/>
      <c r="MWI262" s="597"/>
      <c r="MWJ262" s="599"/>
      <c r="MWK262" s="600"/>
      <c r="MWL262" s="597"/>
      <c r="MWM262" s="597"/>
      <c r="MWN262" s="597"/>
      <c r="MWO262" s="601"/>
      <c r="MWP262" s="602"/>
      <c r="MWQ262" s="603"/>
      <c r="MWR262" s="603"/>
      <c r="MWS262" s="871"/>
      <c r="MWT262" s="592"/>
      <c r="MWU262" s="590"/>
      <c r="MWV262" s="592"/>
      <c r="MWW262" s="593"/>
      <c r="MWX262" s="592"/>
      <c r="MWY262" s="592"/>
      <c r="MWZ262" s="592"/>
      <c r="MXA262" s="592"/>
      <c r="MXB262" s="592"/>
      <c r="MXC262" s="594"/>
      <c r="MXD262" s="564"/>
      <c r="MXE262" s="525"/>
      <c r="MXF262" s="525"/>
      <c r="MXG262" s="525"/>
      <c r="MXH262" s="525"/>
      <c r="MXI262" s="525"/>
      <c r="MXJ262" s="525"/>
      <c r="MXK262" s="525"/>
      <c r="MXL262" s="525"/>
      <c r="MXM262" s="525"/>
      <c r="MXN262" s="525"/>
      <c r="MXO262" s="525"/>
      <c r="MXP262" s="525"/>
      <c r="MXQ262" s="525"/>
      <c r="MXR262" s="525"/>
      <c r="MXS262" s="596"/>
      <c r="MXT262" s="597"/>
      <c r="MXU262" s="597"/>
      <c r="MXV262" s="598"/>
      <c r="MXW262" s="597"/>
      <c r="MXX262" s="597"/>
      <c r="MXY262" s="599"/>
      <c r="MXZ262" s="600"/>
      <c r="MYA262" s="597"/>
      <c r="MYB262" s="597"/>
      <c r="MYC262" s="597"/>
      <c r="MYD262" s="601"/>
      <c r="MYE262" s="602"/>
      <c r="MYF262" s="603"/>
      <c r="MYG262" s="603"/>
      <c r="MYH262" s="871"/>
      <c r="MYI262" s="592"/>
      <c r="MYJ262" s="590"/>
      <c r="MYK262" s="592"/>
      <c r="MYL262" s="593"/>
      <c r="MYM262" s="592"/>
      <c r="MYN262" s="592"/>
      <c r="MYO262" s="592"/>
      <c r="MYP262" s="592"/>
      <c r="MYQ262" s="592"/>
      <c r="MYR262" s="594"/>
      <c r="MYS262" s="564"/>
      <c r="MYT262" s="525"/>
      <c r="MYU262" s="525"/>
      <c r="MYV262" s="525"/>
      <c r="MYW262" s="525"/>
      <c r="MYX262" s="525"/>
      <c r="MYY262" s="525"/>
      <c r="MYZ262" s="525"/>
      <c r="MZA262" s="525"/>
      <c r="MZB262" s="525"/>
      <c r="MZC262" s="525"/>
      <c r="MZD262" s="525"/>
      <c r="MZE262" s="525"/>
      <c r="MZF262" s="525"/>
      <c r="MZG262" s="525"/>
      <c r="MZH262" s="596"/>
      <c r="MZI262" s="597"/>
      <c r="MZJ262" s="597"/>
      <c r="MZK262" s="598"/>
      <c r="MZL262" s="597"/>
      <c r="MZM262" s="597"/>
      <c r="MZN262" s="599"/>
      <c r="MZO262" s="600"/>
      <c r="MZP262" s="597"/>
      <c r="MZQ262" s="597"/>
      <c r="MZR262" s="597"/>
      <c r="MZS262" s="601"/>
      <c r="MZT262" s="602"/>
      <c r="MZU262" s="603"/>
      <c r="MZV262" s="603"/>
      <c r="MZW262" s="871"/>
      <c r="MZX262" s="592"/>
      <c r="MZY262" s="590"/>
      <c r="MZZ262" s="592"/>
      <c r="NAA262" s="593"/>
      <c r="NAB262" s="592"/>
      <c r="NAC262" s="592"/>
      <c r="NAD262" s="592"/>
      <c r="NAE262" s="592"/>
      <c r="NAF262" s="592"/>
      <c r="NAG262" s="594"/>
      <c r="NAH262" s="564"/>
      <c r="NAI262" s="525"/>
      <c r="NAJ262" s="525"/>
      <c r="NAK262" s="525"/>
      <c r="NAL262" s="525"/>
      <c r="NAM262" s="525"/>
      <c r="NAN262" s="525"/>
      <c r="NAO262" s="525"/>
      <c r="NAP262" s="525"/>
      <c r="NAQ262" s="525"/>
      <c r="NAR262" s="525"/>
      <c r="NAS262" s="525"/>
      <c r="NAT262" s="525"/>
      <c r="NAU262" s="525"/>
      <c r="NAV262" s="525"/>
      <c r="NAW262" s="596"/>
      <c r="NAX262" s="597"/>
      <c r="NAY262" s="597"/>
      <c r="NAZ262" s="598"/>
      <c r="NBA262" s="597"/>
      <c r="NBB262" s="597"/>
      <c r="NBC262" s="599"/>
      <c r="NBD262" s="600"/>
      <c r="NBE262" s="597"/>
      <c r="NBF262" s="597"/>
      <c r="NBG262" s="597"/>
      <c r="NBH262" s="601"/>
      <c r="NBI262" s="602"/>
      <c r="NBJ262" s="603"/>
      <c r="NBK262" s="603"/>
      <c r="NBL262" s="871"/>
      <c r="NBM262" s="592"/>
      <c r="NBN262" s="590"/>
      <c r="NBO262" s="592"/>
      <c r="NBP262" s="593"/>
      <c r="NBQ262" s="592"/>
      <c r="NBR262" s="592"/>
      <c r="NBS262" s="592"/>
      <c r="NBT262" s="592"/>
      <c r="NBU262" s="592"/>
      <c r="NBV262" s="594"/>
      <c r="NBW262" s="564"/>
      <c r="NBX262" s="525"/>
      <c r="NBY262" s="525"/>
      <c r="NBZ262" s="525"/>
      <c r="NCA262" s="525"/>
      <c r="NCB262" s="525"/>
      <c r="NCC262" s="525"/>
      <c r="NCD262" s="525"/>
      <c r="NCE262" s="525"/>
      <c r="NCF262" s="525"/>
      <c r="NCG262" s="525"/>
      <c r="NCH262" s="525"/>
      <c r="NCI262" s="525"/>
      <c r="NCJ262" s="525"/>
      <c r="NCK262" s="525"/>
      <c r="NCL262" s="596"/>
      <c r="NCM262" s="597"/>
      <c r="NCN262" s="597"/>
      <c r="NCO262" s="598"/>
      <c r="NCP262" s="597"/>
      <c r="NCQ262" s="597"/>
      <c r="NCR262" s="599"/>
      <c r="NCS262" s="600"/>
      <c r="NCT262" s="597"/>
      <c r="NCU262" s="597"/>
      <c r="NCV262" s="597"/>
      <c r="NCW262" s="601"/>
      <c r="NCX262" s="602"/>
      <c r="NCY262" s="603"/>
      <c r="NCZ262" s="603"/>
      <c r="NDA262" s="871"/>
      <c r="NDB262" s="592"/>
      <c r="NDC262" s="590"/>
      <c r="NDD262" s="592"/>
      <c r="NDE262" s="593"/>
      <c r="NDF262" s="592"/>
      <c r="NDG262" s="592"/>
      <c r="NDH262" s="592"/>
      <c r="NDI262" s="592"/>
      <c r="NDJ262" s="592"/>
      <c r="NDK262" s="594"/>
      <c r="NDL262" s="564"/>
      <c r="NDM262" s="525"/>
      <c r="NDN262" s="525"/>
      <c r="NDO262" s="525"/>
      <c r="NDP262" s="525"/>
      <c r="NDQ262" s="525"/>
      <c r="NDR262" s="525"/>
      <c r="NDS262" s="525"/>
      <c r="NDT262" s="525"/>
      <c r="NDU262" s="525"/>
      <c r="NDV262" s="525"/>
      <c r="NDW262" s="525"/>
      <c r="NDX262" s="525"/>
      <c r="NDY262" s="525"/>
      <c r="NDZ262" s="525"/>
      <c r="NEA262" s="596"/>
      <c r="NEB262" s="597"/>
      <c r="NEC262" s="597"/>
      <c r="NED262" s="598"/>
      <c r="NEE262" s="597"/>
      <c r="NEF262" s="597"/>
      <c r="NEG262" s="599"/>
      <c r="NEH262" s="600"/>
      <c r="NEI262" s="597"/>
      <c r="NEJ262" s="597"/>
      <c r="NEK262" s="597"/>
      <c r="NEL262" s="601"/>
      <c r="NEM262" s="602"/>
      <c r="NEN262" s="603"/>
      <c r="NEO262" s="603"/>
      <c r="NEP262" s="871"/>
      <c r="NEQ262" s="592"/>
      <c r="NER262" s="590"/>
      <c r="NES262" s="592"/>
      <c r="NET262" s="593"/>
      <c r="NEU262" s="592"/>
      <c r="NEV262" s="592"/>
      <c r="NEW262" s="592"/>
      <c r="NEX262" s="592"/>
      <c r="NEY262" s="592"/>
      <c r="NEZ262" s="594"/>
      <c r="NFA262" s="564"/>
      <c r="NFB262" s="525"/>
      <c r="NFC262" s="525"/>
      <c r="NFD262" s="525"/>
      <c r="NFE262" s="525"/>
      <c r="NFF262" s="525"/>
      <c r="NFG262" s="525"/>
      <c r="NFH262" s="525"/>
      <c r="NFI262" s="525"/>
      <c r="NFJ262" s="525"/>
      <c r="NFK262" s="525"/>
      <c r="NFL262" s="525"/>
      <c r="NFM262" s="525"/>
      <c r="NFN262" s="525"/>
      <c r="NFO262" s="525"/>
      <c r="NFP262" s="596"/>
      <c r="NFQ262" s="597"/>
      <c r="NFR262" s="597"/>
      <c r="NFS262" s="598"/>
      <c r="NFT262" s="597"/>
      <c r="NFU262" s="597"/>
      <c r="NFV262" s="599"/>
      <c r="NFW262" s="600"/>
      <c r="NFX262" s="597"/>
      <c r="NFY262" s="597"/>
      <c r="NFZ262" s="597"/>
      <c r="NGA262" s="601"/>
      <c r="NGB262" s="602"/>
      <c r="NGC262" s="603"/>
      <c r="NGD262" s="603"/>
      <c r="NGE262" s="871"/>
      <c r="NGF262" s="592"/>
      <c r="NGG262" s="590"/>
      <c r="NGH262" s="592"/>
      <c r="NGI262" s="593"/>
      <c r="NGJ262" s="592"/>
      <c r="NGK262" s="592"/>
      <c r="NGL262" s="592"/>
      <c r="NGM262" s="592"/>
      <c r="NGN262" s="592"/>
      <c r="NGO262" s="594"/>
      <c r="NGP262" s="564"/>
      <c r="NGQ262" s="525"/>
      <c r="NGR262" s="525"/>
      <c r="NGS262" s="525"/>
      <c r="NGT262" s="525"/>
      <c r="NGU262" s="525"/>
      <c r="NGV262" s="525"/>
      <c r="NGW262" s="525"/>
      <c r="NGX262" s="525"/>
      <c r="NGY262" s="525"/>
      <c r="NGZ262" s="525"/>
      <c r="NHA262" s="525"/>
      <c r="NHB262" s="525"/>
      <c r="NHC262" s="525"/>
      <c r="NHD262" s="525"/>
      <c r="NHE262" s="596"/>
      <c r="NHF262" s="597"/>
      <c r="NHG262" s="597"/>
      <c r="NHH262" s="598"/>
      <c r="NHI262" s="597"/>
      <c r="NHJ262" s="597"/>
      <c r="NHK262" s="599"/>
      <c r="NHL262" s="600"/>
      <c r="NHM262" s="597"/>
      <c r="NHN262" s="597"/>
      <c r="NHO262" s="597"/>
      <c r="NHP262" s="601"/>
      <c r="NHQ262" s="602"/>
      <c r="NHR262" s="603"/>
      <c r="NHS262" s="603"/>
      <c r="NHT262" s="871"/>
      <c r="NHU262" s="592"/>
      <c r="NHV262" s="590"/>
      <c r="NHW262" s="592"/>
      <c r="NHX262" s="593"/>
      <c r="NHY262" s="592"/>
      <c r="NHZ262" s="592"/>
      <c r="NIA262" s="592"/>
      <c r="NIB262" s="592"/>
      <c r="NIC262" s="592"/>
      <c r="NID262" s="594"/>
      <c r="NIE262" s="564"/>
      <c r="NIF262" s="525"/>
      <c r="NIG262" s="525"/>
      <c r="NIH262" s="525"/>
      <c r="NII262" s="525"/>
      <c r="NIJ262" s="525"/>
      <c r="NIK262" s="525"/>
      <c r="NIL262" s="525"/>
      <c r="NIM262" s="525"/>
      <c r="NIN262" s="525"/>
      <c r="NIO262" s="525"/>
      <c r="NIP262" s="525"/>
      <c r="NIQ262" s="525"/>
      <c r="NIR262" s="525"/>
      <c r="NIS262" s="525"/>
      <c r="NIT262" s="596"/>
      <c r="NIU262" s="597"/>
      <c r="NIV262" s="597"/>
      <c r="NIW262" s="598"/>
      <c r="NIX262" s="597"/>
      <c r="NIY262" s="597"/>
      <c r="NIZ262" s="599"/>
      <c r="NJA262" s="600"/>
      <c r="NJB262" s="597"/>
      <c r="NJC262" s="597"/>
      <c r="NJD262" s="597"/>
      <c r="NJE262" s="601"/>
      <c r="NJF262" s="602"/>
      <c r="NJG262" s="603"/>
      <c r="NJH262" s="603"/>
      <c r="NJI262" s="871"/>
      <c r="NJJ262" s="592"/>
      <c r="NJK262" s="590"/>
      <c r="NJL262" s="592"/>
      <c r="NJM262" s="593"/>
      <c r="NJN262" s="592"/>
      <c r="NJO262" s="592"/>
      <c r="NJP262" s="592"/>
      <c r="NJQ262" s="592"/>
      <c r="NJR262" s="592"/>
      <c r="NJS262" s="594"/>
      <c r="NJT262" s="564"/>
      <c r="NJU262" s="525"/>
      <c r="NJV262" s="525"/>
      <c r="NJW262" s="525"/>
      <c r="NJX262" s="525"/>
      <c r="NJY262" s="525"/>
      <c r="NJZ262" s="525"/>
      <c r="NKA262" s="525"/>
      <c r="NKB262" s="525"/>
      <c r="NKC262" s="525"/>
      <c r="NKD262" s="525"/>
      <c r="NKE262" s="525"/>
      <c r="NKF262" s="525"/>
      <c r="NKG262" s="525"/>
      <c r="NKH262" s="525"/>
      <c r="NKI262" s="596"/>
      <c r="NKJ262" s="597"/>
      <c r="NKK262" s="597"/>
      <c r="NKL262" s="598"/>
      <c r="NKM262" s="597"/>
      <c r="NKN262" s="597"/>
      <c r="NKO262" s="599"/>
      <c r="NKP262" s="600"/>
      <c r="NKQ262" s="597"/>
      <c r="NKR262" s="597"/>
      <c r="NKS262" s="597"/>
      <c r="NKT262" s="601"/>
      <c r="NKU262" s="602"/>
      <c r="NKV262" s="603"/>
      <c r="NKW262" s="603"/>
      <c r="NKX262" s="871"/>
      <c r="NKY262" s="592"/>
      <c r="NKZ262" s="590"/>
      <c r="NLA262" s="592"/>
      <c r="NLB262" s="593"/>
      <c r="NLC262" s="592"/>
      <c r="NLD262" s="592"/>
      <c r="NLE262" s="592"/>
      <c r="NLF262" s="592"/>
      <c r="NLG262" s="592"/>
      <c r="NLH262" s="594"/>
      <c r="NLI262" s="564"/>
      <c r="NLJ262" s="525"/>
      <c r="NLK262" s="525"/>
      <c r="NLL262" s="525"/>
      <c r="NLM262" s="525"/>
      <c r="NLN262" s="525"/>
      <c r="NLO262" s="525"/>
      <c r="NLP262" s="525"/>
      <c r="NLQ262" s="525"/>
      <c r="NLR262" s="525"/>
      <c r="NLS262" s="525"/>
      <c r="NLT262" s="525"/>
      <c r="NLU262" s="525"/>
      <c r="NLV262" s="525"/>
      <c r="NLW262" s="525"/>
      <c r="NLX262" s="596"/>
      <c r="NLY262" s="597"/>
      <c r="NLZ262" s="597"/>
      <c r="NMA262" s="598"/>
      <c r="NMB262" s="597"/>
      <c r="NMC262" s="597"/>
      <c r="NMD262" s="599"/>
      <c r="NME262" s="600"/>
      <c r="NMF262" s="597"/>
      <c r="NMG262" s="597"/>
      <c r="NMH262" s="597"/>
      <c r="NMI262" s="601"/>
      <c r="NMJ262" s="602"/>
      <c r="NMK262" s="603"/>
      <c r="NML262" s="603"/>
      <c r="NMM262" s="871"/>
      <c r="NMN262" s="592"/>
      <c r="NMO262" s="590"/>
      <c r="NMP262" s="592"/>
      <c r="NMQ262" s="593"/>
      <c r="NMR262" s="592"/>
      <c r="NMS262" s="592"/>
      <c r="NMT262" s="592"/>
      <c r="NMU262" s="592"/>
      <c r="NMV262" s="592"/>
      <c r="NMW262" s="594"/>
      <c r="NMX262" s="564"/>
      <c r="NMY262" s="525"/>
      <c r="NMZ262" s="525"/>
      <c r="NNA262" s="525"/>
      <c r="NNB262" s="525"/>
      <c r="NNC262" s="525"/>
      <c r="NND262" s="525"/>
      <c r="NNE262" s="525"/>
      <c r="NNF262" s="525"/>
      <c r="NNG262" s="525"/>
      <c r="NNH262" s="525"/>
      <c r="NNI262" s="525"/>
      <c r="NNJ262" s="525"/>
      <c r="NNK262" s="525"/>
      <c r="NNL262" s="525"/>
      <c r="NNM262" s="596"/>
      <c r="NNN262" s="597"/>
      <c r="NNO262" s="597"/>
      <c r="NNP262" s="598"/>
      <c r="NNQ262" s="597"/>
      <c r="NNR262" s="597"/>
      <c r="NNS262" s="599"/>
      <c r="NNT262" s="600"/>
      <c r="NNU262" s="597"/>
      <c r="NNV262" s="597"/>
      <c r="NNW262" s="597"/>
      <c r="NNX262" s="601"/>
      <c r="NNY262" s="602"/>
      <c r="NNZ262" s="603"/>
      <c r="NOA262" s="603"/>
      <c r="NOB262" s="871"/>
      <c r="NOC262" s="592"/>
      <c r="NOD262" s="590"/>
      <c r="NOE262" s="592"/>
      <c r="NOF262" s="593"/>
      <c r="NOG262" s="592"/>
      <c r="NOH262" s="592"/>
      <c r="NOI262" s="592"/>
      <c r="NOJ262" s="592"/>
      <c r="NOK262" s="592"/>
      <c r="NOL262" s="594"/>
      <c r="NOM262" s="564"/>
      <c r="NON262" s="525"/>
      <c r="NOO262" s="525"/>
      <c r="NOP262" s="525"/>
      <c r="NOQ262" s="525"/>
      <c r="NOR262" s="525"/>
      <c r="NOS262" s="525"/>
      <c r="NOT262" s="525"/>
      <c r="NOU262" s="525"/>
      <c r="NOV262" s="525"/>
      <c r="NOW262" s="525"/>
      <c r="NOX262" s="525"/>
      <c r="NOY262" s="525"/>
      <c r="NOZ262" s="525"/>
      <c r="NPA262" s="525"/>
      <c r="NPB262" s="596"/>
      <c r="NPC262" s="597"/>
      <c r="NPD262" s="597"/>
      <c r="NPE262" s="598"/>
      <c r="NPF262" s="597"/>
      <c r="NPG262" s="597"/>
      <c r="NPH262" s="599"/>
      <c r="NPI262" s="600"/>
      <c r="NPJ262" s="597"/>
      <c r="NPK262" s="597"/>
      <c r="NPL262" s="597"/>
      <c r="NPM262" s="601"/>
      <c r="NPN262" s="602"/>
      <c r="NPO262" s="603"/>
      <c r="NPP262" s="603"/>
      <c r="NPQ262" s="871"/>
      <c r="NPR262" s="592"/>
      <c r="NPS262" s="590"/>
      <c r="NPT262" s="592"/>
      <c r="NPU262" s="593"/>
      <c r="NPV262" s="592"/>
      <c r="NPW262" s="592"/>
      <c r="NPX262" s="592"/>
      <c r="NPY262" s="592"/>
      <c r="NPZ262" s="592"/>
      <c r="NQA262" s="594"/>
      <c r="NQB262" s="564"/>
      <c r="NQC262" s="525"/>
      <c r="NQD262" s="525"/>
      <c r="NQE262" s="525"/>
      <c r="NQF262" s="525"/>
      <c r="NQG262" s="525"/>
      <c r="NQH262" s="525"/>
      <c r="NQI262" s="525"/>
      <c r="NQJ262" s="525"/>
      <c r="NQK262" s="525"/>
      <c r="NQL262" s="525"/>
      <c r="NQM262" s="525"/>
      <c r="NQN262" s="525"/>
      <c r="NQO262" s="525"/>
      <c r="NQP262" s="525"/>
      <c r="NQQ262" s="596"/>
      <c r="NQR262" s="597"/>
      <c r="NQS262" s="597"/>
      <c r="NQT262" s="598"/>
      <c r="NQU262" s="597"/>
      <c r="NQV262" s="597"/>
      <c r="NQW262" s="599"/>
      <c r="NQX262" s="600"/>
      <c r="NQY262" s="597"/>
      <c r="NQZ262" s="597"/>
      <c r="NRA262" s="597"/>
      <c r="NRB262" s="601"/>
      <c r="NRC262" s="602"/>
      <c r="NRD262" s="603"/>
      <c r="NRE262" s="603"/>
      <c r="NRF262" s="871"/>
      <c r="NRG262" s="592"/>
      <c r="NRH262" s="590"/>
      <c r="NRI262" s="592"/>
      <c r="NRJ262" s="593"/>
      <c r="NRK262" s="592"/>
      <c r="NRL262" s="592"/>
      <c r="NRM262" s="592"/>
      <c r="NRN262" s="592"/>
      <c r="NRO262" s="592"/>
      <c r="NRP262" s="594"/>
      <c r="NRQ262" s="564"/>
      <c r="NRR262" s="525"/>
      <c r="NRS262" s="525"/>
      <c r="NRT262" s="525"/>
      <c r="NRU262" s="525"/>
      <c r="NRV262" s="525"/>
      <c r="NRW262" s="525"/>
      <c r="NRX262" s="525"/>
      <c r="NRY262" s="525"/>
      <c r="NRZ262" s="525"/>
      <c r="NSA262" s="525"/>
      <c r="NSB262" s="525"/>
      <c r="NSC262" s="525"/>
      <c r="NSD262" s="525"/>
      <c r="NSE262" s="525"/>
      <c r="NSF262" s="596"/>
      <c r="NSG262" s="597"/>
      <c r="NSH262" s="597"/>
      <c r="NSI262" s="598"/>
      <c r="NSJ262" s="597"/>
      <c r="NSK262" s="597"/>
      <c r="NSL262" s="599"/>
      <c r="NSM262" s="600"/>
      <c r="NSN262" s="597"/>
      <c r="NSO262" s="597"/>
      <c r="NSP262" s="597"/>
      <c r="NSQ262" s="601"/>
      <c r="NSR262" s="602"/>
      <c r="NSS262" s="603"/>
      <c r="NST262" s="603"/>
      <c r="NSU262" s="871"/>
      <c r="NSV262" s="592"/>
      <c r="NSW262" s="590"/>
      <c r="NSX262" s="592"/>
      <c r="NSY262" s="593"/>
      <c r="NSZ262" s="592"/>
      <c r="NTA262" s="592"/>
      <c r="NTB262" s="592"/>
      <c r="NTC262" s="592"/>
      <c r="NTD262" s="592"/>
      <c r="NTE262" s="594"/>
      <c r="NTF262" s="564"/>
      <c r="NTG262" s="525"/>
      <c r="NTH262" s="525"/>
      <c r="NTI262" s="525"/>
      <c r="NTJ262" s="525"/>
      <c r="NTK262" s="525"/>
      <c r="NTL262" s="525"/>
      <c r="NTM262" s="525"/>
      <c r="NTN262" s="525"/>
      <c r="NTO262" s="525"/>
      <c r="NTP262" s="525"/>
      <c r="NTQ262" s="525"/>
      <c r="NTR262" s="525"/>
      <c r="NTS262" s="525"/>
      <c r="NTT262" s="525"/>
      <c r="NTU262" s="596"/>
      <c r="NTV262" s="597"/>
      <c r="NTW262" s="597"/>
      <c r="NTX262" s="598"/>
      <c r="NTY262" s="597"/>
      <c r="NTZ262" s="597"/>
      <c r="NUA262" s="599"/>
      <c r="NUB262" s="600"/>
      <c r="NUC262" s="597"/>
      <c r="NUD262" s="597"/>
      <c r="NUE262" s="597"/>
      <c r="NUF262" s="601"/>
      <c r="NUG262" s="602"/>
      <c r="NUH262" s="603"/>
      <c r="NUI262" s="603"/>
      <c r="NUJ262" s="871"/>
      <c r="NUK262" s="592"/>
      <c r="NUL262" s="590"/>
      <c r="NUM262" s="592"/>
      <c r="NUN262" s="593"/>
      <c r="NUO262" s="592"/>
      <c r="NUP262" s="592"/>
      <c r="NUQ262" s="592"/>
      <c r="NUR262" s="592"/>
      <c r="NUS262" s="592"/>
      <c r="NUT262" s="594"/>
      <c r="NUU262" s="564"/>
      <c r="NUV262" s="525"/>
      <c r="NUW262" s="525"/>
      <c r="NUX262" s="525"/>
      <c r="NUY262" s="525"/>
      <c r="NUZ262" s="525"/>
      <c r="NVA262" s="525"/>
      <c r="NVB262" s="525"/>
      <c r="NVC262" s="525"/>
      <c r="NVD262" s="525"/>
      <c r="NVE262" s="525"/>
      <c r="NVF262" s="525"/>
      <c r="NVG262" s="525"/>
      <c r="NVH262" s="525"/>
      <c r="NVI262" s="525"/>
      <c r="NVJ262" s="596"/>
      <c r="NVK262" s="597"/>
      <c r="NVL262" s="597"/>
      <c r="NVM262" s="598"/>
      <c r="NVN262" s="597"/>
      <c r="NVO262" s="597"/>
      <c r="NVP262" s="599"/>
      <c r="NVQ262" s="600"/>
      <c r="NVR262" s="597"/>
      <c r="NVS262" s="597"/>
      <c r="NVT262" s="597"/>
      <c r="NVU262" s="601"/>
      <c r="NVV262" s="602"/>
      <c r="NVW262" s="603"/>
      <c r="NVX262" s="603"/>
      <c r="NVY262" s="871"/>
      <c r="NVZ262" s="592"/>
      <c r="NWA262" s="590"/>
      <c r="NWB262" s="592"/>
      <c r="NWC262" s="593"/>
      <c r="NWD262" s="592"/>
      <c r="NWE262" s="592"/>
      <c r="NWF262" s="592"/>
      <c r="NWG262" s="592"/>
      <c r="NWH262" s="592"/>
      <c r="NWI262" s="594"/>
      <c r="NWJ262" s="564"/>
      <c r="NWK262" s="525"/>
      <c r="NWL262" s="525"/>
      <c r="NWM262" s="525"/>
      <c r="NWN262" s="525"/>
      <c r="NWO262" s="525"/>
      <c r="NWP262" s="525"/>
      <c r="NWQ262" s="525"/>
      <c r="NWR262" s="525"/>
      <c r="NWS262" s="525"/>
      <c r="NWT262" s="525"/>
      <c r="NWU262" s="525"/>
      <c r="NWV262" s="525"/>
      <c r="NWW262" s="525"/>
      <c r="NWX262" s="525"/>
      <c r="NWY262" s="596"/>
      <c r="NWZ262" s="597"/>
      <c r="NXA262" s="597"/>
      <c r="NXB262" s="598"/>
      <c r="NXC262" s="597"/>
      <c r="NXD262" s="597"/>
      <c r="NXE262" s="599"/>
      <c r="NXF262" s="600"/>
      <c r="NXG262" s="597"/>
      <c r="NXH262" s="597"/>
      <c r="NXI262" s="597"/>
      <c r="NXJ262" s="601"/>
      <c r="NXK262" s="602"/>
      <c r="NXL262" s="603"/>
      <c r="NXM262" s="603"/>
      <c r="NXN262" s="871"/>
      <c r="NXO262" s="592"/>
      <c r="NXP262" s="590"/>
      <c r="NXQ262" s="592"/>
      <c r="NXR262" s="593"/>
      <c r="NXS262" s="592"/>
      <c r="NXT262" s="592"/>
      <c r="NXU262" s="592"/>
      <c r="NXV262" s="592"/>
      <c r="NXW262" s="592"/>
      <c r="NXX262" s="594"/>
      <c r="NXY262" s="564"/>
      <c r="NXZ262" s="525"/>
      <c r="NYA262" s="525"/>
      <c r="NYB262" s="525"/>
      <c r="NYC262" s="525"/>
      <c r="NYD262" s="525"/>
      <c r="NYE262" s="525"/>
      <c r="NYF262" s="525"/>
      <c r="NYG262" s="525"/>
      <c r="NYH262" s="525"/>
      <c r="NYI262" s="525"/>
      <c r="NYJ262" s="525"/>
      <c r="NYK262" s="525"/>
      <c r="NYL262" s="525"/>
      <c r="NYM262" s="525"/>
      <c r="NYN262" s="596"/>
      <c r="NYO262" s="597"/>
      <c r="NYP262" s="597"/>
      <c r="NYQ262" s="598"/>
      <c r="NYR262" s="597"/>
      <c r="NYS262" s="597"/>
      <c r="NYT262" s="599"/>
      <c r="NYU262" s="600"/>
      <c r="NYV262" s="597"/>
      <c r="NYW262" s="597"/>
      <c r="NYX262" s="597"/>
      <c r="NYY262" s="601"/>
      <c r="NYZ262" s="602"/>
      <c r="NZA262" s="603"/>
      <c r="NZB262" s="603"/>
      <c r="NZC262" s="871"/>
      <c r="NZD262" s="592"/>
      <c r="NZE262" s="590"/>
      <c r="NZF262" s="592"/>
      <c r="NZG262" s="593"/>
      <c r="NZH262" s="592"/>
      <c r="NZI262" s="592"/>
      <c r="NZJ262" s="592"/>
      <c r="NZK262" s="592"/>
      <c r="NZL262" s="592"/>
      <c r="NZM262" s="594"/>
      <c r="NZN262" s="564"/>
      <c r="NZO262" s="525"/>
      <c r="NZP262" s="525"/>
      <c r="NZQ262" s="525"/>
      <c r="NZR262" s="525"/>
      <c r="NZS262" s="525"/>
      <c r="NZT262" s="525"/>
      <c r="NZU262" s="525"/>
      <c r="NZV262" s="525"/>
      <c r="NZW262" s="525"/>
      <c r="NZX262" s="525"/>
      <c r="NZY262" s="525"/>
      <c r="NZZ262" s="525"/>
      <c r="OAA262" s="525"/>
      <c r="OAB262" s="525"/>
      <c r="OAC262" s="596"/>
      <c r="OAD262" s="597"/>
      <c r="OAE262" s="597"/>
      <c r="OAF262" s="598"/>
      <c r="OAG262" s="597"/>
      <c r="OAH262" s="597"/>
      <c r="OAI262" s="599"/>
      <c r="OAJ262" s="600"/>
      <c r="OAK262" s="597"/>
      <c r="OAL262" s="597"/>
      <c r="OAM262" s="597"/>
      <c r="OAN262" s="601"/>
      <c r="OAO262" s="602"/>
      <c r="OAP262" s="603"/>
      <c r="OAQ262" s="603"/>
      <c r="OAR262" s="871"/>
      <c r="OAS262" s="592"/>
      <c r="OAT262" s="590"/>
      <c r="OAU262" s="592"/>
      <c r="OAV262" s="593"/>
      <c r="OAW262" s="592"/>
      <c r="OAX262" s="592"/>
      <c r="OAY262" s="592"/>
      <c r="OAZ262" s="592"/>
      <c r="OBA262" s="592"/>
      <c r="OBB262" s="594"/>
      <c r="OBC262" s="564"/>
      <c r="OBD262" s="525"/>
      <c r="OBE262" s="525"/>
      <c r="OBF262" s="525"/>
      <c r="OBG262" s="525"/>
      <c r="OBH262" s="525"/>
      <c r="OBI262" s="525"/>
      <c r="OBJ262" s="525"/>
      <c r="OBK262" s="525"/>
      <c r="OBL262" s="525"/>
      <c r="OBM262" s="525"/>
      <c r="OBN262" s="525"/>
      <c r="OBO262" s="525"/>
      <c r="OBP262" s="525"/>
      <c r="OBQ262" s="525"/>
      <c r="OBR262" s="596"/>
      <c r="OBS262" s="597"/>
      <c r="OBT262" s="597"/>
      <c r="OBU262" s="598"/>
      <c r="OBV262" s="597"/>
      <c r="OBW262" s="597"/>
      <c r="OBX262" s="599"/>
      <c r="OBY262" s="600"/>
      <c r="OBZ262" s="597"/>
      <c r="OCA262" s="597"/>
      <c r="OCB262" s="597"/>
      <c r="OCC262" s="601"/>
      <c r="OCD262" s="602"/>
      <c r="OCE262" s="603"/>
      <c r="OCF262" s="603"/>
      <c r="OCG262" s="871"/>
      <c r="OCH262" s="592"/>
      <c r="OCI262" s="590"/>
      <c r="OCJ262" s="592"/>
      <c r="OCK262" s="593"/>
      <c r="OCL262" s="592"/>
      <c r="OCM262" s="592"/>
      <c r="OCN262" s="592"/>
      <c r="OCO262" s="592"/>
      <c r="OCP262" s="592"/>
      <c r="OCQ262" s="594"/>
      <c r="OCR262" s="564"/>
      <c r="OCS262" s="525"/>
      <c r="OCT262" s="525"/>
      <c r="OCU262" s="525"/>
      <c r="OCV262" s="525"/>
      <c r="OCW262" s="525"/>
      <c r="OCX262" s="525"/>
      <c r="OCY262" s="525"/>
      <c r="OCZ262" s="525"/>
      <c r="ODA262" s="525"/>
      <c r="ODB262" s="525"/>
      <c r="ODC262" s="525"/>
      <c r="ODD262" s="525"/>
      <c r="ODE262" s="525"/>
      <c r="ODF262" s="525"/>
      <c r="ODG262" s="596"/>
      <c r="ODH262" s="597"/>
      <c r="ODI262" s="597"/>
      <c r="ODJ262" s="598"/>
      <c r="ODK262" s="597"/>
      <c r="ODL262" s="597"/>
      <c r="ODM262" s="599"/>
      <c r="ODN262" s="600"/>
      <c r="ODO262" s="597"/>
      <c r="ODP262" s="597"/>
      <c r="ODQ262" s="597"/>
      <c r="ODR262" s="601"/>
      <c r="ODS262" s="602"/>
      <c r="ODT262" s="603"/>
      <c r="ODU262" s="603"/>
      <c r="ODV262" s="871"/>
      <c r="ODW262" s="592"/>
      <c r="ODX262" s="590"/>
      <c r="ODY262" s="592"/>
      <c r="ODZ262" s="593"/>
      <c r="OEA262" s="592"/>
      <c r="OEB262" s="592"/>
      <c r="OEC262" s="592"/>
      <c r="OED262" s="592"/>
      <c r="OEE262" s="592"/>
      <c r="OEF262" s="594"/>
      <c r="OEG262" s="564"/>
      <c r="OEH262" s="525"/>
      <c r="OEI262" s="525"/>
      <c r="OEJ262" s="525"/>
      <c r="OEK262" s="525"/>
      <c r="OEL262" s="525"/>
      <c r="OEM262" s="525"/>
      <c r="OEN262" s="525"/>
      <c r="OEO262" s="525"/>
      <c r="OEP262" s="525"/>
      <c r="OEQ262" s="525"/>
      <c r="OER262" s="525"/>
      <c r="OES262" s="525"/>
      <c r="OET262" s="525"/>
      <c r="OEU262" s="525"/>
      <c r="OEV262" s="596"/>
      <c r="OEW262" s="597"/>
      <c r="OEX262" s="597"/>
      <c r="OEY262" s="598"/>
      <c r="OEZ262" s="597"/>
      <c r="OFA262" s="597"/>
      <c r="OFB262" s="599"/>
      <c r="OFC262" s="600"/>
      <c r="OFD262" s="597"/>
      <c r="OFE262" s="597"/>
      <c r="OFF262" s="597"/>
      <c r="OFG262" s="601"/>
      <c r="OFH262" s="602"/>
      <c r="OFI262" s="603"/>
      <c r="OFJ262" s="603"/>
      <c r="OFK262" s="871"/>
      <c r="OFL262" s="592"/>
      <c r="OFM262" s="590"/>
      <c r="OFN262" s="592"/>
      <c r="OFO262" s="593"/>
      <c r="OFP262" s="592"/>
      <c r="OFQ262" s="592"/>
      <c r="OFR262" s="592"/>
      <c r="OFS262" s="592"/>
      <c r="OFT262" s="592"/>
      <c r="OFU262" s="594"/>
      <c r="OFV262" s="564"/>
      <c r="OFW262" s="525"/>
      <c r="OFX262" s="525"/>
      <c r="OFY262" s="525"/>
      <c r="OFZ262" s="525"/>
      <c r="OGA262" s="525"/>
      <c r="OGB262" s="525"/>
      <c r="OGC262" s="525"/>
      <c r="OGD262" s="525"/>
      <c r="OGE262" s="525"/>
      <c r="OGF262" s="525"/>
      <c r="OGG262" s="525"/>
      <c r="OGH262" s="525"/>
      <c r="OGI262" s="525"/>
      <c r="OGJ262" s="525"/>
      <c r="OGK262" s="596"/>
      <c r="OGL262" s="597"/>
      <c r="OGM262" s="597"/>
      <c r="OGN262" s="598"/>
      <c r="OGO262" s="597"/>
      <c r="OGP262" s="597"/>
      <c r="OGQ262" s="599"/>
      <c r="OGR262" s="600"/>
      <c r="OGS262" s="597"/>
      <c r="OGT262" s="597"/>
      <c r="OGU262" s="597"/>
      <c r="OGV262" s="601"/>
      <c r="OGW262" s="602"/>
      <c r="OGX262" s="603"/>
      <c r="OGY262" s="603"/>
      <c r="OGZ262" s="871"/>
      <c r="OHA262" s="592"/>
      <c r="OHB262" s="590"/>
      <c r="OHC262" s="592"/>
      <c r="OHD262" s="593"/>
      <c r="OHE262" s="592"/>
      <c r="OHF262" s="592"/>
      <c r="OHG262" s="592"/>
      <c r="OHH262" s="592"/>
      <c r="OHI262" s="592"/>
      <c r="OHJ262" s="594"/>
      <c r="OHK262" s="564"/>
      <c r="OHL262" s="525"/>
      <c r="OHM262" s="525"/>
      <c r="OHN262" s="525"/>
      <c r="OHO262" s="525"/>
      <c r="OHP262" s="525"/>
      <c r="OHQ262" s="525"/>
      <c r="OHR262" s="525"/>
      <c r="OHS262" s="525"/>
      <c r="OHT262" s="525"/>
      <c r="OHU262" s="525"/>
      <c r="OHV262" s="525"/>
      <c r="OHW262" s="525"/>
      <c r="OHX262" s="525"/>
      <c r="OHY262" s="525"/>
      <c r="OHZ262" s="596"/>
      <c r="OIA262" s="597"/>
      <c r="OIB262" s="597"/>
      <c r="OIC262" s="598"/>
      <c r="OID262" s="597"/>
      <c r="OIE262" s="597"/>
      <c r="OIF262" s="599"/>
      <c r="OIG262" s="600"/>
      <c r="OIH262" s="597"/>
      <c r="OII262" s="597"/>
      <c r="OIJ262" s="597"/>
      <c r="OIK262" s="601"/>
      <c r="OIL262" s="602"/>
      <c r="OIM262" s="603"/>
      <c r="OIN262" s="603"/>
      <c r="OIO262" s="871"/>
      <c r="OIP262" s="592"/>
      <c r="OIQ262" s="590"/>
      <c r="OIR262" s="592"/>
      <c r="OIS262" s="593"/>
      <c r="OIT262" s="592"/>
      <c r="OIU262" s="592"/>
      <c r="OIV262" s="592"/>
      <c r="OIW262" s="592"/>
      <c r="OIX262" s="592"/>
      <c r="OIY262" s="594"/>
      <c r="OIZ262" s="564"/>
      <c r="OJA262" s="525"/>
      <c r="OJB262" s="525"/>
      <c r="OJC262" s="525"/>
      <c r="OJD262" s="525"/>
      <c r="OJE262" s="525"/>
      <c r="OJF262" s="525"/>
      <c r="OJG262" s="525"/>
      <c r="OJH262" s="525"/>
      <c r="OJI262" s="525"/>
      <c r="OJJ262" s="525"/>
      <c r="OJK262" s="525"/>
      <c r="OJL262" s="525"/>
      <c r="OJM262" s="525"/>
      <c r="OJN262" s="525"/>
      <c r="OJO262" s="596"/>
      <c r="OJP262" s="597"/>
      <c r="OJQ262" s="597"/>
      <c r="OJR262" s="598"/>
      <c r="OJS262" s="597"/>
      <c r="OJT262" s="597"/>
      <c r="OJU262" s="599"/>
      <c r="OJV262" s="600"/>
      <c r="OJW262" s="597"/>
      <c r="OJX262" s="597"/>
      <c r="OJY262" s="597"/>
      <c r="OJZ262" s="601"/>
      <c r="OKA262" s="602"/>
      <c r="OKB262" s="603"/>
      <c r="OKC262" s="603"/>
      <c r="OKD262" s="871"/>
      <c r="OKE262" s="592"/>
      <c r="OKF262" s="590"/>
      <c r="OKG262" s="592"/>
      <c r="OKH262" s="593"/>
      <c r="OKI262" s="592"/>
      <c r="OKJ262" s="592"/>
      <c r="OKK262" s="592"/>
      <c r="OKL262" s="592"/>
      <c r="OKM262" s="592"/>
      <c r="OKN262" s="594"/>
      <c r="OKO262" s="564"/>
      <c r="OKP262" s="525"/>
      <c r="OKQ262" s="525"/>
      <c r="OKR262" s="525"/>
      <c r="OKS262" s="525"/>
      <c r="OKT262" s="525"/>
      <c r="OKU262" s="525"/>
      <c r="OKV262" s="525"/>
      <c r="OKW262" s="525"/>
      <c r="OKX262" s="525"/>
      <c r="OKY262" s="525"/>
      <c r="OKZ262" s="525"/>
      <c r="OLA262" s="525"/>
      <c r="OLB262" s="525"/>
      <c r="OLC262" s="525"/>
      <c r="OLD262" s="596"/>
      <c r="OLE262" s="597"/>
      <c r="OLF262" s="597"/>
      <c r="OLG262" s="598"/>
      <c r="OLH262" s="597"/>
      <c r="OLI262" s="597"/>
      <c r="OLJ262" s="599"/>
      <c r="OLK262" s="600"/>
      <c r="OLL262" s="597"/>
      <c r="OLM262" s="597"/>
      <c r="OLN262" s="597"/>
      <c r="OLO262" s="601"/>
      <c r="OLP262" s="602"/>
      <c r="OLQ262" s="603"/>
      <c r="OLR262" s="603"/>
      <c r="OLS262" s="871"/>
      <c r="OLT262" s="592"/>
      <c r="OLU262" s="590"/>
      <c r="OLV262" s="592"/>
      <c r="OLW262" s="593"/>
      <c r="OLX262" s="592"/>
      <c r="OLY262" s="592"/>
      <c r="OLZ262" s="592"/>
      <c r="OMA262" s="592"/>
      <c r="OMB262" s="592"/>
      <c r="OMC262" s="594"/>
      <c r="OMD262" s="564"/>
      <c r="OME262" s="525"/>
      <c r="OMF262" s="525"/>
      <c r="OMG262" s="525"/>
      <c r="OMH262" s="525"/>
      <c r="OMI262" s="525"/>
      <c r="OMJ262" s="525"/>
      <c r="OMK262" s="525"/>
      <c r="OML262" s="525"/>
      <c r="OMM262" s="525"/>
      <c r="OMN262" s="525"/>
      <c r="OMO262" s="525"/>
      <c r="OMP262" s="525"/>
      <c r="OMQ262" s="525"/>
      <c r="OMR262" s="525"/>
      <c r="OMS262" s="596"/>
      <c r="OMT262" s="597"/>
      <c r="OMU262" s="597"/>
      <c r="OMV262" s="598"/>
      <c r="OMW262" s="597"/>
      <c r="OMX262" s="597"/>
      <c r="OMY262" s="599"/>
      <c r="OMZ262" s="600"/>
      <c r="ONA262" s="597"/>
      <c r="ONB262" s="597"/>
      <c r="ONC262" s="597"/>
      <c r="OND262" s="601"/>
      <c r="ONE262" s="602"/>
      <c r="ONF262" s="603"/>
      <c r="ONG262" s="603"/>
      <c r="ONH262" s="871"/>
      <c r="ONI262" s="592"/>
      <c r="ONJ262" s="590"/>
      <c r="ONK262" s="592"/>
      <c r="ONL262" s="593"/>
      <c r="ONM262" s="592"/>
      <c r="ONN262" s="592"/>
      <c r="ONO262" s="592"/>
      <c r="ONP262" s="592"/>
      <c r="ONQ262" s="592"/>
      <c r="ONR262" s="594"/>
      <c r="ONS262" s="564"/>
      <c r="ONT262" s="525"/>
      <c r="ONU262" s="525"/>
      <c r="ONV262" s="525"/>
      <c r="ONW262" s="525"/>
      <c r="ONX262" s="525"/>
      <c r="ONY262" s="525"/>
      <c r="ONZ262" s="525"/>
      <c r="OOA262" s="525"/>
      <c r="OOB262" s="525"/>
      <c r="OOC262" s="525"/>
      <c r="OOD262" s="525"/>
      <c r="OOE262" s="525"/>
      <c r="OOF262" s="525"/>
      <c r="OOG262" s="525"/>
      <c r="OOH262" s="596"/>
      <c r="OOI262" s="597"/>
      <c r="OOJ262" s="597"/>
      <c r="OOK262" s="598"/>
      <c r="OOL262" s="597"/>
      <c r="OOM262" s="597"/>
      <c r="OON262" s="599"/>
      <c r="OOO262" s="600"/>
      <c r="OOP262" s="597"/>
      <c r="OOQ262" s="597"/>
      <c r="OOR262" s="597"/>
      <c r="OOS262" s="601"/>
      <c r="OOT262" s="602"/>
      <c r="OOU262" s="603"/>
      <c r="OOV262" s="603"/>
      <c r="OOW262" s="871"/>
      <c r="OOX262" s="592"/>
      <c r="OOY262" s="590"/>
      <c r="OOZ262" s="592"/>
      <c r="OPA262" s="593"/>
      <c r="OPB262" s="592"/>
      <c r="OPC262" s="592"/>
      <c r="OPD262" s="592"/>
      <c r="OPE262" s="592"/>
      <c r="OPF262" s="592"/>
      <c r="OPG262" s="594"/>
      <c r="OPH262" s="564"/>
      <c r="OPI262" s="525"/>
      <c r="OPJ262" s="525"/>
      <c r="OPK262" s="525"/>
      <c r="OPL262" s="525"/>
      <c r="OPM262" s="525"/>
      <c r="OPN262" s="525"/>
      <c r="OPO262" s="525"/>
      <c r="OPP262" s="525"/>
      <c r="OPQ262" s="525"/>
      <c r="OPR262" s="525"/>
      <c r="OPS262" s="525"/>
      <c r="OPT262" s="525"/>
      <c r="OPU262" s="525"/>
      <c r="OPV262" s="525"/>
      <c r="OPW262" s="596"/>
      <c r="OPX262" s="597"/>
      <c r="OPY262" s="597"/>
      <c r="OPZ262" s="598"/>
      <c r="OQA262" s="597"/>
      <c r="OQB262" s="597"/>
      <c r="OQC262" s="599"/>
      <c r="OQD262" s="600"/>
      <c r="OQE262" s="597"/>
      <c r="OQF262" s="597"/>
      <c r="OQG262" s="597"/>
      <c r="OQH262" s="601"/>
      <c r="OQI262" s="602"/>
      <c r="OQJ262" s="603"/>
      <c r="OQK262" s="603"/>
      <c r="OQL262" s="871"/>
      <c r="OQM262" s="592"/>
      <c r="OQN262" s="590"/>
      <c r="OQO262" s="592"/>
      <c r="OQP262" s="593"/>
      <c r="OQQ262" s="592"/>
      <c r="OQR262" s="592"/>
      <c r="OQS262" s="592"/>
      <c r="OQT262" s="592"/>
      <c r="OQU262" s="592"/>
      <c r="OQV262" s="594"/>
      <c r="OQW262" s="564"/>
      <c r="OQX262" s="525"/>
      <c r="OQY262" s="525"/>
      <c r="OQZ262" s="525"/>
      <c r="ORA262" s="525"/>
      <c r="ORB262" s="525"/>
      <c r="ORC262" s="525"/>
      <c r="ORD262" s="525"/>
      <c r="ORE262" s="525"/>
      <c r="ORF262" s="525"/>
      <c r="ORG262" s="525"/>
      <c r="ORH262" s="525"/>
      <c r="ORI262" s="525"/>
      <c r="ORJ262" s="525"/>
      <c r="ORK262" s="525"/>
      <c r="ORL262" s="596"/>
      <c r="ORM262" s="597"/>
      <c r="ORN262" s="597"/>
      <c r="ORO262" s="598"/>
      <c r="ORP262" s="597"/>
      <c r="ORQ262" s="597"/>
      <c r="ORR262" s="599"/>
      <c r="ORS262" s="600"/>
      <c r="ORT262" s="597"/>
      <c r="ORU262" s="597"/>
      <c r="ORV262" s="597"/>
      <c r="ORW262" s="601"/>
      <c r="ORX262" s="602"/>
      <c r="ORY262" s="603"/>
      <c r="ORZ262" s="603"/>
      <c r="OSA262" s="871"/>
      <c r="OSB262" s="592"/>
      <c r="OSC262" s="590"/>
      <c r="OSD262" s="592"/>
      <c r="OSE262" s="593"/>
      <c r="OSF262" s="592"/>
      <c r="OSG262" s="592"/>
      <c r="OSH262" s="592"/>
      <c r="OSI262" s="592"/>
      <c r="OSJ262" s="592"/>
      <c r="OSK262" s="594"/>
      <c r="OSL262" s="564"/>
      <c r="OSM262" s="525"/>
      <c r="OSN262" s="525"/>
      <c r="OSO262" s="525"/>
      <c r="OSP262" s="525"/>
      <c r="OSQ262" s="525"/>
      <c r="OSR262" s="525"/>
      <c r="OSS262" s="525"/>
      <c r="OST262" s="525"/>
      <c r="OSU262" s="525"/>
      <c r="OSV262" s="525"/>
      <c r="OSW262" s="525"/>
      <c r="OSX262" s="525"/>
      <c r="OSY262" s="525"/>
      <c r="OSZ262" s="525"/>
      <c r="OTA262" s="596"/>
      <c r="OTB262" s="597"/>
      <c r="OTC262" s="597"/>
      <c r="OTD262" s="598"/>
      <c r="OTE262" s="597"/>
      <c r="OTF262" s="597"/>
      <c r="OTG262" s="599"/>
      <c r="OTH262" s="600"/>
      <c r="OTI262" s="597"/>
      <c r="OTJ262" s="597"/>
      <c r="OTK262" s="597"/>
      <c r="OTL262" s="601"/>
      <c r="OTM262" s="602"/>
      <c r="OTN262" s="603"/>
      <c r="OTO262" s="603"/>
      <c r="OTP262" s="871"/>
      <c r="OTQ262" s="592"/>
      <c r="OTR262" s="590"/>
      <c r="OTS262" s="592"/>
      <c r="OTT262" s="593"/>
      <c r="OTU262" s="592"/>
      <c r="OTV262" s="592"/>
      <c r="OTW262" s="592"/>
      <c r="OTX262" s="592"/>
      <c r="OTY262" s="592"/>
      <c r="OTZ262" s="594"/>
      <c r="OUA262" s="564"/>
      <c r="OUB262" s="525"/>
      <c r="OUC262" s="525"/>
      <c r="OUD262" s="525"/>
      <c r="OUE262" s="525"/>
      <c r="OUF262" s="525"/>
      <c r="OUG262" s="525"/>
      <c r="OUH262" s="525"/>
      <c r="OUI262" s="525"/>
      <c r="OUJ262" s="525"/>
      <c r="OUK262" s="525"/>
      <c r="OUL262" s="525"/>
      <c r="OUM262" s="525"/>
      <c r="OUN262" s="525"/>
      <c r="OUO262" s="525"/>
      <c r="OUP262" s="596"/>
      <c r="OUQ262" s="597"/>
      <c r="OUR262" s="597"/>
      <c r="OUS262" s="598"/>
      <c r="OUT262" s="597"/>
      <c r="OUU262" s="597"/>
      <c r="OUV262" s="599"/>
      <c r="OUW262" s="600"/>
      <c r="OUX262" s="597"/>
      <c r="OUY262" s="597"/>
      <c r="OUZ262" s="597"/>
      <c r="OVA262" s="601"/>
      <c r="OVB262" s="602"/>
      <c r="OVC262" s="603"/>
      <c r="OVD262" s="603"/>
      <c r="OVE262" s="871"/>
      <c r="OVF262" s="592"/>
      <c r="OVG262" s="590"/>
      <c r="OVH262" s="592"/>
      <c r="OVI262" s="593"/>
      <c r="OVJ262" s="592"/>
      <c r="OVK262" s="592"/>
      <c r="OVL262" s="592"/>
      <c r="OVM262" s="592"/>
      <c r="OVN262" s="592"/>
      <c r="OVO262" s="594"/>
      <c r="OVP262" s="564"/>
      <c r="OVQ262" s="525"/>
      <c r="OVR262" s="525"/>
      <c r="OVS262" s="525"/>
      <c r="OVT262" s="525"/>
      <c r="OVU262" s="525"/>
      <c r="OVV262" s="525"/>
      <c r="OVW262" s="525"/>
      <c r="OVX262" s="525"/>
      <c r="OVY262" s="525"/>
      <c r="OVZ262" s="525"/>
      <c r="OWA262" s="525"/>
      <c r="OWB262" s="525"/>
      <c r="OWC262" s="525"/>
      <c r="OWD262" s="525"/>
      <c r="OWE262" s="596"/>
      <c r="OWF262" s="597"/>
      <c r="OWG262" s="597"/>
      <c r="OWH262" s="598"/>
      <c r="OWI262" s="597"/>
      <c r="OWJ262" s="597"/>
      <c r="OWK262" s="599"/>
      <c r="OWL262" s="600"/>
      <c r="OWM262" s="597"/>
      <c r="OWN262" s="597"/>
      <c r="OWO262" s="597"/>
      <c r="OWP262" s="601"/>
      <c r="OWQ262" s="602"/>
      <c r="OWR262" s="603"/>
      <c r="OWS262" s="603"/>
      <c r="OWT262" s="871"/>
      <c r="OWU262" s="592"/>
      <c r="OWV262" s="590"/>
      <c r="OWW262" s="592"/>
      <c r="OWX262" s="593"/>
      <c r="OWY262" s="592"/>
      <c r="OWZ262" s="592"/>
      <c r="OXA262" s="592"/>
      <c r="OXB262" s="592"/>
      <c r="OXC262" s="592"/>
      <c r="OXD262" s="594"/>
      <c r="OXE262" s="564"/>
      <c r="OXF262" s="525"/>
      <c r="OXG262" s="525"/>
      <c r="OXH262" s="525"/>
      <c r="OXI262" s="525"/>
      <c r="OXJ262" s="525"/>
      <c r="OXK262" s="525"/>
      <c r="OXL262" s="525"/>
      <c r="OXM262" s="525"/>
      <c r="OXN262" s="525"/>
      <c r="OXO262" s="525"/>
      <c r="OXP262" s="525"/>
      <c r="OXQ262" s="525"/>
      <c r="OXR262" s="525"/>
      <c r="OXS262" s="525"/>
      <c r="OXT262" s="596"/>
      <c r="OXU262" s="597"/>
      <c r="OXV262" s="597"/>
      <c r="OXW262" s="598"/>
      <c r="OXX262" s="597"/>
      <c r="OXY262" s="597"/>
      <c r="OXZ262" s="599"/>
      <c r="OYA262" s="600"/>
      <c r="OYB262" s="597"/>
      <c r="OYC262" s="597"/>
      <c r="OYD262" s="597"/>
      <c r="OYE262" s="601"/>
      <c r="OYF262" s="602"/>
      <c r="OYG262" s="603"/>
      <c r="OYH262" s="603"/>
      <c r="OYI262" s="871"/>
      <c r="OYJ262" s="592"/>
      <c r="OYK262" s="590"/>
      <c r="OYL262" s="592"/>
      <c r="OYM262" s="593"/>
      <c r="OYN262" s="592"/>
      <c r="OYO262" s="592"/>
      <c r="OYP262" s="592"/>
      <c r="OYQ262" s="592"/>
      <c r="OYR262" s="592"/>
      <c r="OYS262" s="594"/>
      <c r="OYT262" s="564"/>
      <c r="OYU262" s="525"/>
      <c r="OYV262" s="525"/>
      <c r="OYW262" s="525"/>
      <c r="OYX262" s="525"/>
      <c r="OYY262" s="525"/>
      <c r="OYZ262" s="525"/>
      <c r="OZA262" s="525"/>
      <c r="OZB262" s="525"/>
      <c r="OZC262" s="525"/>
      <c r="OZD262" s="525"/>
      <c r="OZE262" s="525"/>
      <c r="OZF262" s="525"/>
      <c r="OZG262" s="525"/>
      <c r="OZH262" s="525"/>
      <c r="OZI262" s="596"/>
      <c r="OZJ262" s="597"/>
      <c r="OZK262" s="597"/>
      <c r="OZL262" s="598"/>
      <c r="OZM262" s="597"/>
      <c r="OZN262" s="597"/>
      <c r="OZO262" s="599"/>
      <c r="OZP262" s="600"/>
      <c r="OZQ262" s="597"/>
      <c r="OZR262" s="597"/>
      <c r="OZS262" s="597"/>
      <c r="OZT262" s="601"/>
      <c r="OZU262" s="602"/>
      <c r="OZV262" s="603"/>
      <c r="OZW262" s="603"/>
      <c r="OZX262" s="871"/>
      <c r="OZY262" s="592"/>
      <c r="OZZ262" s="590"/>
      <c r="PAA262" s="592"/>
      <c r="PAB262" s="593"/>
      <c r="PAC262" s="592"/>
      <c r="PAD262" s="592"/>
      <c r="PAE262" s="592"/>
      <c r="PAF262" s="592"/>
      <c r="PAG262" s="592"/>
      <c r="PAH262" s="594"/>
      <c r="PAI262" s="564"/>
      <c r="PAJ262" s="525"/>
      <c r="PAK262" s="525"/>
      <c r="PAL262" s="525"/>
      <c r="PAM262" s="525"/>
      <c r="PAN262" s="525"/>
      <c r="PAO262" s="525"/>
      <c r="PAP262" s="525"/>
      <c r="PAQ262" s="525"/>
      <c r="PAR262" s="525"/>
      <c r="PAS262" s="525"/>
      <c r="PAT262" s="525"/>
      <c r="PAU262" s="525"/>
      <c r="PAV262" s="525"/>
      <c r="PAW262" s="525"/>
      <c r="PAX262" s="596"/>
      <c r="PAY262" s="597"/>
      <c r="PAZ262" s="597"/>
      <c r="PBA262" s="598"/>
      <c r="PBB262" s="597"/>
      <c r="PBC262" s="597"/>
      <c r="PBD262" s="599"/>
      <c r="PBE262" s="600"/>
      <c r="PBF262" s="597"/>
      <c r="PBG262" s="597"/>
      <c r="PBH262" s="597"/>
      <c r="PBI262" s="601"/>
      <c r="PBJ262" s="602"/>
      <c r="PBK262" s="603"/>
      <c r="PBL262" s="603"/>
      <c r="PBM262" s="871"/>
      <c r="PBN262" s="592"/>
      <c r="PBO262" s="590"/>
      <c r="PBP262" s="592"/>
      <c r="PBQ262" s="593"/>
      <c r="PBR262" s="592"/>
      <c r="PBS262" s="592"/>
      <c r="PBT262" s="592"/>
      <c r="PBU262" s="592"/>
      <c r="PBV262" s="592"/>
      <c r="PBW262" s="594"/>
      <c r="PBX262" s="564"/>
      <c r="PBY262" s="525"/>
      <c r="PBZ262" s="525"/>
      <c r="PCA262" s="525"/>
      <c r="PCB262" s="525"/>
      <c r="PCC262" s="525"/>
      <c r="PCD262" s="525"/>
      <c r="PCE262" s="525"/>
      <c r="PCF262" s="525"/>
      <c r="PCG262" s="525"/>
      <c r="PCH262" s="525"/>
      <c r="PCI262" s="525"/>
      <c r="PCJ262" s="525"/>
      <c r="PCK262" s="525"/>
      <c r="PCL262" s="525"/>
      <c r="PCM262" s="596"/>
      <c r="PCN262" s="597"/>
      <c r="PCO262" s="597"/>
      <c r="PCP262" s="598"/>
      <c r="PCQ262" s="597"/>
      <c r="PCR262" s="597"/>
      <c r="PCS262" s="599"/>
      <c r="PCT262" s="600"/>
      <c r="PCU262" s="597"/>
      <c r="PCV262" s="597"/>
      <c r="PCW262" s="597"/>
      <c r="PCX262" s="601"/>
      <c r="PCY262" s="602"/>
      <c r="PCZ262" s="603"/>
      <c r="PDA262" s="603"/>
      <c r="PDB262" s="871"/>
      <c r="PDC262" s="592"/>
      <c r="PDD262" s="590"/>
      <c r="PDE262" s="592"/>
      <c r="PDF262" s="593"/>
      <c r="PDG262" s="592"/>
      <c r="PDH262" s="592"/>
      <c r="PDI262" s="592"/>
      <c r="PDJ262" s="592"/>
      <c r="PDK262" s="592"/>
      <c r="PDL262" s="594"/>
      <c r="PDM262" s="564"/>
      <c r="PDN262" s="525"/>
      <c r="PDO262" s="525"/>
      <c r="PDP262" s="525"/>
      <c r="PDQ262" s="525"/>
      <c r="PDR262" s="525"/>
      <c r="PDS262" s="525"/>
      <c r="PDT262" s="525"/>
      <c r="PDU262" s="525"/>
      <c r="PDV262" s="525"/>
      <c r="PDW262" s="525"/>
      <c r="PDX262" s="525"/>
      <c r="PDY262" s="525"/>
      <c r="PDZ262" s="525"/>
      <c r="PEA262" s="525"/>
      <c r="PEB262" s="596"/>
      <c r="PEC262" s="597"/>
      <c r="PED262" s="597"/>
      <c r="PEE262" s="598"/>
      <c r="PEF262" s="597"/>
      <c r="PEG262" s="597"/>
      <c r="PEH262" s="599"/>
      <c r="PEI262" s="600"/>
      <c r="PEJ262" s="597"/>
      <c r="PEK262" s="597"/>
      <c r="PEL262" s="597"/>
      <c r="PEM262" s="601"/>
      <c r="PEN262" s="602"/>
      <c r="PEO262" s="603"/>
      <c r="PEP262" s="603"/>
      <c r="PEQ262" s="871"/>
      <c r="PER262" s="592"/>
      <c r="PES262" s="590"/>
      <c r="PET262" s="592"/>
      <c r="PEU262" s="593"/>
      <c r="PEV262" s="592"/>
      <c r="PEW262" s="592"/>
      <c r="PEX262" s="592"/>
      <c r="PEY262" s="592"/>
      <c r="PEZ262" s="592"/>
      <c r="PFA262" s="594"/>
      <c r="PFB262" s="564"/>
      <c r="PFC262" s="525"/>
      <c r="PFD262" s="525"/>
      <c r="PFE262" s="525"/>
      <c r="PFF262" s="525"/>
      <c r="PFG262" s="525"/>
      <c r="PFH262" s="525"/>
      <c r="PFI262" s="525"/>
      <c r="PFJ262" s="525"/>
      <c r="PFK262" s="525"/>
      <c r="PFL262" s="525"/>
      <c r="PFM262" s="525"/>
      <c r="PFN262" s="525"/>
      <c r="PFO262" s="525"/>
      <c r="PFP262" s="525"/>
      <c r="PFQ262" s="596"/>
      <c r="PFR262" s="597"/>
      <c r="PFS262" s="597"/>
      <c r="PFT262" s="598"/>
      <c r="PFU262" s="597"/>
      <c r="PFV262" s="597"/>
      <c r="PFW262" s="599"/>
      <c r="PFX262" s="600"/>
      <c r="PFY262" s="597"/>
      <c r="PFZ262" s="597"/>
      <c r="PGA262" s="597"/>
      <c r="PGB262" s="601"/>
      <c r="PGC262" s="602"/>
      <c r="PGD262" s="603"/>
      <c r="PGE262" s="603"/>
      <c r="PGF262" s="871"/>
      <c r="PGG262" s="592"/>
      <c r="PGH262" s="590"/>
      <c r="PGI262" s="592"/>
      <c r="PGJ262" s="593"/>
      <c r="PGK262" s="592"/>
      <c r="PGL262" s="592"/>
      <c r="PGM262" s="592"/>
      <c r="PGN262" s="592"/>
      <c r="PGO262" s="592"/>
      <c r="PGP262" s="594"/>
      <c r="PGQ262" s="564"/>
      <c r="PGR262" s="525"/>
      <c r="PGS262" s="525"/>
      <c r="PGT262" s="525"/>
      <c r="PGU262" s="525"/>
      <c r="PGV262" s="525"/>
      <c r="PGW262" s="525"/>
      <c r="PGX262" s="525"/>
      <c r="PGY262" s="525"/>
      <c r="PGZ262" s="525"/>
      <c r="PHA262" s="525"/>
      <c r="PHB262" s="525"/>
      <c r="PHC262" s="525"/>
      <c r="PHD262" s="525"/>
      <c r="PHE262" s="525"/>
      <c r="PHF262" s="596"/>
      <c r="PHG262" s="597"/>
      <c r="PHH262" s="597"/>
      <c r="PHI262" s="598"/>
      <c r="PHJ262" s="597"/>
      <c r="PHK262" s="597"/>
      <c r="PHL262" s="599"/>
      <c r="PHM262" s="600"/>
      <c r="PHN262" s="597"/>
      <c r="PHO262" s="597"/>
      <c r="PHP262" s="597"/>
      <c r="PHQ262" s="601"/>
      <c r="PHR262" s="602"/>
      <c r="PHS262" s="603"/>
      <c r="PHT262" s="603"/>
      <c r="PHU262" s="871"/>
      <c r="PHV262" s="592"/>
      <c r="PHW262" s="590"/>
      <c r="PHX262" s="592"/>
      <c r="PHY262" s="593"/>
      <c r="PHZ262" s="592"/>
      <c r="PIA262" s="592"/>
      <c r="PIB262" s="592"/>
      <c r="PIC262" s="592"/>
      <c r="PID262" s="592"/>
      <c r="PIE262" s="594"/>
      <c r="PIF262" s="564"/>
      <c r="PIG262" s="525"/>
      <c r="PIH262" s="525"/>
      <c r="PII262" s="525"/>
      <c r="PIJ262" s="525"/>
      <c r="PIK262" s="525"/>
      <c r="PIL262" s="525"/>
      <c r="PIM262" s="525"/>
      <c r="PIN262" s="525"/>
      <c r="PIO262" s="525"/>
      <c r="PIP262" s="525"/>
      <c r="PIQ262" s="525"/>
      <c r="PIR262" s="525"/>
      <c r="PIS262" s="525"/>
      <c r="PIT262" s="525"/>
      <c r="PIU262" s="596"/>
      <c r="PIV262" s="597"/>
      <c r="PIW262" s="597"/>
      <c r="PIX262" s="598"/>
      <c r="PIY262" s="597"/>
      <c r="PIZ262" s="597"/>
      <c r="PJA262" s="599"/>
      <c r="PJB262" s="600"/>
      <c r="PJC262" s="597"/>
      <c r="PJD262" s="597"/>
      <c r="PJE262" s="597"/>
      <c r="PJF262" s="601"/>
      <c r="PJG262" s="602"/>
      <c r="PJH262" s="603"/>
      <c r="PJI262" s="603"/>
      <c r="PJJ262" s="871"/>
      <c r="PJK262" s="592"/>
      <c r="PJL262" s="590"/>
      <c r="PJM262" s="592"/>
      <c r="PJN262" s="593"/>
      <c r="PJO262" s="592"/>
      <c r="PJP262" s="592"/>
      <c r="PJQ262" s="592"/>
      <c r="PJR262" s="592"/>
      <c r="PJS262" s="592"/>
      <c r="PJT262" s="594"/>
      <c r="PJU262" s="564"/>
      <c r="PJV262" s="525"/>
      <c r="PJW262" s="525"/>
      <c r="PJX262" s="525"/>
      <c r="PJY262" s="525"/>
      <c r="PJZ262" s="525"/>
      <c r="PKA262" s="525"/>
      <c r="PKB262" s="525"/>
      <c r="PKC262" s="525"/>
      <c r="PKD262" s="525"/>
      <c r="PKE262" s="525"/>
      <c r="PKF262" s="525"/>
      <c r="PKG262" s="525"/>
      <c r="PKH262" s="525"/>
      <c r="PKI262" s="525"/>
      <c r="PKJ262" s="596"/>
      <c r="PKK262" s="597"/>
      <c r="PKL262" s="597"/>
      <c r="PKM262" s="598"/>
      <c r="PKN262" s="597"/>
      <c r="PKO262" s="597"/>
      <c r="PKP262" s="599"/>
      <c r="PKQ262" s="600"/>
      <c r="PKR262" s="597"/>
      <c r="PKS262" s="597"/>
      <c r="PKT262" s="597"/>
      <c r="PKU262" s="601"/>
      <c r="PKV262" s="602"/>
      <c r="PKW262" s="603"/>
      <c r="PKX262" s="603"/>
      <c r="PKY262" s="871"/>
      <c r="PKZ262" s="592"/>
      <c r="PLA262" s="590"/>
      <c r="PLB262" s="592"/>
      <c r="PLC262" s="593"/>
      <c r="PLD262" s="592"/>
      <c r="PLE262" s="592"/>
      <c r="PLF262" s="592"/>
      <c r="PLG262" s="592"/>
      <c r="PLH262" s="592"/>
      <c r="PLI262" s="594"/>
      <c r="PLJ262" s="564"/>
      <c r="PLK262" s="525"/>
      <c r="PLL262" s="525"/>
      <c r="PLM262" s="525"/>
      <c r="PLN262" s="525"/>
      <c r="PLO262" s="525"/>
      <c r="PLP262" s="525"/>
      <c r="PLQ262" s="525"/>
      <c r="PLR262" s="525"/>
      <c r="PLS262" s="525"/>
      <c r="PLT262" s="525"/>
      <c r="PLU262" s="525"/>
      <c r="PLV262" s="525"/>
      <c r="PLW262" s="525"/>
      <c r="PLX262" s="525"/>
      <c r="PLY262" s="596"/>
      <c r="PLZ262" s="597"/>
      <c r="PMA262" s="597"/>
      <c r="PMB262" s="598"/>
      <c r="PMC262" s="597"/>
      <c r="PMD262" s="597"/>
      <c r="PME262" s="599"/>
      <c r="PMF262" s="600"/>
      <c r="PMG262" s="597"/>
      <c r="PMH262" s="597"/>
      <c r="PMI262" s="597"/>
      <c r="PMJ262" s="601"/>
      <c r="PMK262" s="602"/>
      <c r="PML262" s="603"/>
      <c r="PMM262" s="603"/>
      <c r="PMN262" s="871"/>
      <c r="PMO262" s="592"/>
      <c r="PMP262" s="590"/>
      <c r="PMQ262" s="592"/>
      <c r="PMR262" s="593"/>
      <c r="PMS262" s="592"/>
      <c r="PMT262" s="592"/>
      <c r="PMU262" s="592"/>
      <c r="PMV262" s="592"/>
      <c r="PMW262" s="592"/>
      <c r="PMX262" s="594"/>
      <c r="PMY262" s="564"/>
      <c r="PMZ262" s="525"/>
      <c r="PNA262" s="525"/>
      <c r="PNB262" s="525"/>
      <c r="PNC262" s="525"/>
      <c r="PND262" s="525"/>
      <c r="PNE262" s="525"/>
      <c r="PNF262" s="525"/>
      <c r="PNG262" s="525"/>
      <c r="PNH262" s="525"/>
      <c r="PNI262" s="525"/>
      <c r="PNJ262" s="525"/>
      <c r="PNK262" s="525"/>
      <c r="PNL262" s="525"/>
      <c r="PNM262" s="525"/>
      <c r="PNN262" s="596"/>
      <c r="PNO262" s="597"/>
      <c r="PNP262" s="597"/>
      <c r="PNQ262" s="598"/>
      <c r="PNR262" s="597"/>
      <c r="PNS262" s="597"/>
      <c r="PNT262" s="599"/>
      <c r="PNU262" s="600"/>
      <c r="PNV262" s="597"/>
      <c r="PNW262" s="597"/>
      <c r="PNX262" s="597"/>
      <c r="PNY262" s="601"/>
      <c r="PNZ262" s="602"/>
      <c r="POA262" s="603"/>
      <c r="POB262" s="603"/>
      <c r="POC262" s="871"/>
      <c r="POD262" s="592"/>
      <c r="POE262" s="590"/>
      <c r="POF262" s="592"/>
      <c r="POG262" s="593"/>
      <c r="POH262" s="592"/>
      <c r="POI262" s="592"/>
      <c r="POJ262" s="592"/>
      <c r="POK262" s="592"/>
      <c r="POL262" s="592"/>
      <c r="POM262" s="594"/>
      <c r="PON262" s="564"/>
      <c r="POO262" s="525"/>
      <c r="POP262" s="525"/>
      <c r="POQ262" s="525"/>
      <c r="POR262" s="525"/>
      <c r="POS262" s="525"/>
      <c r="POT262" s="525"/>
      <c r="POU262" s="525"/>
      <c r="POV262" s="525"/>
      <c r="POW262" s="525"/>
      <c r="POX262" s="525"/>
      <c r="POY262" s="525"/>
      <c r="POZ262" s="525"/>
      <c r="PPA262" s="525"/>
      <c r="PPB262" s="525"/>
      <c r="PPC262" s="596"/>
      <c r="PPD262" s="597"/>
      <c r="PPE262" s="597"/>
      <c r="PPF262" s="598"/>
      <c r="PPG262" s="597"/>
      <c r="PPH262" s="597"/>
      <c r="PPI262" s="599"/>
      <c r="PPJ262" s="600"/>
      <c r="PPK262" s="597"/>
      <c r="PPL262" s="597"/>
      <c r="PPM262" s="597"/>
      <c r="PPN262" s="601"/>
      <c r="PPO262" s="602"/>
      <c r="PPP262" s="603"/>
      <c r="PPQ262" s="603"/>
      <c r="PPR262" s="871"/>
      <c r="PPS262" s="592"/>
      <c r="PPT262" s="590"/>
      <c r="PPU262" s="592"/>
      <c r="PPV262" s="593"/>
      <c r="PPW262" s="592"/>
      <c r="PPX262" s="592"/>
      <c r="PPY262" s="592"/>
      <c r="PPZ262" s="592"/>
      <c r="PQA262" s="592"/>
      <c r="PQB262" s="594"/>
      <c r="PQC262" s="564"/>
      <c r="PQD262" s="525"/>
      <c r="PQE262" s="525"/>
      <c r="PQF262" s="525"/>
      <c r="PQG262" s="525"/>
      <c r="PQH262" s="525"/>
      <c r="PQI262" s="525"/>
      <c r="PQJ262" s="525"/>
      <c r="PQK262" s="525"/>
      <c r="PQL262" s="525"/>
      <c r="PQM262" s="525"/>
      <c r="PQN262" s="525"/>
      <c r="PQO262" s="525"/>
      <c r="PQP262" s="525"/>
      <c r="PQQ262" s="525"/>
      <c r="PQR262" s="596"/>
      <c r="PQS262" s="597"/>
      <c r="PQT262" s="597"/>
      <c r="PQU262" s="598"/>
      <c r="PQV262" s="597"/>
      <c r="PQW262" s="597"/>
      <c r="PQX262" s="599"/>
      <c r="PQY262" s="600"/>
      <c r="PQZ262" s="597"/>
      <c r="PRA262" s="597"/>
      <c r="PRB262" s="597"/>
      <c r="PRC262" s="601"/>
      <c r="PRD262" s="602"/>
      <c r="PRE262" s="603"/>
      <c r="PRF262" s="603"/>
      <c r="PRG262" s="871"/>
      <c r="PRH262" s="592"/>
      <c r="PRI262" s="590"/>
      <c r="PRJ262" s="592"/>
      <c r="PRK262" s="593"/>
      <c r="PRL262" s="592"/>
      <c r="PRM262" s="592"/>
      <c r="PRN262" s="592"/>
      <c r="PRO262" s="592"/>
      <c r="PRP262" s="592"/>
      <c r="PRQ262" s="594"/>
      <c r="PRR262" s="564"/>
      <c r="PRS262" s="525"/>
      <c r="PRT262" s="525"/>
      <c r="PRU262" s="525"/>
      <c r="PRV262" s="525"/>
      <c r="PRW262" s="525"/>
      <c r="PRX262" s="525"/>
      <c r="PRY262" s="525"/>
      <c r="PRZ262" s="525"/>
      <c r="PSA262" s="525"/>
      <c r="PSB262" s="525"/>
      <c r="PSC262" s="525"/>
      <c r="PSD262" s="525"/>
      <c r="PSE262" s="525"/>
      <c r="PSF262" s="525"/>
      <c r="PSG262" s="596"/>
      <c r="PSH262" s="597"/>
      <c r="PSI262" s="597"/>
      <c r="PSJ262" s="598"/>
      <c r="PSK262" s="597"/>
      <c r="PSL262" s="597"/>
      <c r="PSM262" s="599"/>
      <c r="PSN262" s="600"/>
      <c r="PSO262" s="597"/>
      <c r="PSP262" s="597"/>
      <c r="PSQ262" s="597"/>
      <c r="PSR262" s="601"/>
      <c r="PSS262" s="602"/>
      <c r="PST262" s="603"/>
      <c r="PSU262" s="603"/>
      <c r="PSV262" s="871"/>
      <c r="PSW262" s="592"/>
      <c r="PSX262" s="590"/>
      <c r="PSY262" s="592"/>
      <c r="PSZ262" s="593"/>
      <c r="PTA262" s="592"/>
      <c r="PTB262" s="592"/>
      <c r="PTC262" s="592"/>
      <c r="PTD262" s="592"/>
      <c r="PTE262" s="592"/>
      <c r="PTF262" s="594"/>
      <c r="PTG262" s="564"/>
      <c r="PTH262" s="525"/>
      <c r="PTI262" s="525"/>
      <c r="PTJ262" s="525"/>
      <c r="PTK262" s="525"/>
      <c r="PTL262" s="525"/>
      <c r="PTM262" s="525"/>
      <c r="PTN262" s="525"/>
      <c r="PTO262" s="525"/>
      <c r="PTP262" s="525"/>
      <c r="PTQ262" s="525"/>
      <c r="PTR262" s="525"/>
      <c r="PTS262" s="525"/>
      <c r="PTT262" s="525"/>
      <c r="PTU262" s="525"/>
      <c r="PTV262" s="596"/>
      <c r="PTW262" s="597"/>
      <c r="PTX262" s="597"/>
      <c r="PTY262" s="598"/>
      <c r="PTZ262" s="597"/>
      <c r="PUA262" s="597"/>
      <c r="PUB262" s="599"/>
      <c r="PUC262" s="600"/>
      <c r="PUD262" s="597"/>
      <c r="PUE262" s="597"/>
      <c r="PUF262" s="597"/>
      <c r="PUG262" s="601"/>
      <c r="PUH262" s="602"/>
      <c r="PUI262" s="603"/>
      <c r="PUJ262" s="603"/>
      <c r="PUK262" s="871"/>
      <c r="PUL262" s="592"/>
      <c r="PUM262" s="590"/>
      <c r="PUN262" s="592"/>
      <c r="PUO262" s="593"/>
      <c r="PUP262" s="592"/>
      <c r="PUQ262" s="592"/>
      <c r="PUR262" s="592"/>
      <c r="PUS262" s="592"/>
      <c r="PUT262" s="592"/>
      <c r="PUU262" s="594"/>
      <c r="PUV262" s="564"/>
      <c r="PUW262" s="525"/>
      <c r="PUX262" s="525"/>
      <c r="PUY262" s="525"/>
      <c r="PUZ262" s="525"/>
      <c r="PVA262" s="525"/>
      <c r="PVB262" s="525"/>
      <c r="PVC262" s="525"/>
      <c r="PVD262" s="525"/>
      <c r="PVE262" s="525"/>
      <c r="PVF262" s="525"/>
      <c r="PVG262" s="525"/>
      <c r="PVH262" s="525"/>
      <c r="PVI262" s="525"/>
      <c r="PVJ262" s="525"/>
      <c r="PVK262" s="596"/>
      <c r="PVL262" s="597"/>
      <c r="PVM262" s="597"/>
      <c r="PVN262" s="598"/>
      <c r="PVO262" s="597"/>
      <c r="PVP262" s="597"/>
      <c r="PVQ262" s="599"/>
      <c r="PVR262" s="600"/>
      <c r="PVS262" s="597"/>
      <c r="PVT262" s="597"/>
      <c r="PVU262" s="597"/>
      <c r="PVV262" s="601"/>
      <c r="PVW262" s="602"/>
      <c r="PVX262" s="603"/>
      <c r="PVY262" s="603"/>
      <c r="PVZ262" s="871"/>
      <c r="PWA262" s="592"/>
      <c r="PWB262" s="590"/>
      <c r="PWC262" s="592"/>
      <c r="PWD262" s="593"/>
      <c r="PWE262" s="592"/>
      <c r="PWF262" s="592"/>
      <c r="PWG262" s="592"/>
      <c r="PWH262" s="592"/>
      <c r="PWI262" s="592"/>
      <c r="PWJ262" s="594"/>
      <c r="PWK262" s="564"/>
      <c r="PWL262" s="525"/>
      <c r="PWM262" s="525"/>
      <c r="PWN262" s="525"/>
      <c r="PWO262" s="525"/>
      <c r="PWP262" s="525"/>
      <c r="PWQ262" s="525"/>
      <c r="PWR262" s="525"/>
      <c r="PWS262" s="525"/>
      <c r="PWT262" s="525"/>
      <c r="PWU262" s="525"/>
      <c r="PWV262" s="525"/>
      <c r="PWW262" s="525"/>
      <c r="PWX262" s="525"/>
      <c r="PWY262" s="525"/>
      <c r="PWZ262" s="596"/>
      <c r="PXA262" s="597"/>
      <c r="PXB262" s="597"/>
      <c r="PXC262" s="598"/>
      <c r="PXD262" s="597"/>
      <c r="PXE262" s="597"/>
      <c r="PXF262" s="599"/>
      <c r="PXG262" s="600"/>
      <c r="PXH262" s="597"/>
      <c r="PXI262" s="597"/>
      <c r="PXJ262" s="597"/>
      <c r="PXK262" s="601"/>
      <c r="PXL262" s="602"/>
      <c r="PXM262" s="603"/>
      <c r="PXN262" s="603"/>
      <c r="PXO262" s="871"/>
      <c r="PXP262" s="592"/>
      <c r="PXQ262" s="590"/>
      <c r="PXR262" s="592"/>
      <c r="PXS262" s="593"/>
      <c r="PXT262" s="592"/>
      <c r="PXU262" s="592"/>
      <c r="PXV262" s="592"/>
      <c r="PXW262" s="592"/>
      <c r="PXX262" s="592"/>
      <c r="PXY262" s="594"/>
      <c r="PXZ262" s="564"/>
      <c r="PYA262" s="525"/>
      <c r="PYB262" s="525"/>
      <c r="PYC262" s="525"/>
      <c r="PYD262" s="525"/>
      <c r="PYE262" s="525"/>
      <c r="PYF262" s="525"/>
      <c r="PYG262" s="525"/>
      <c r="PYH262" s="525"/>
      <c r="PYI262" s="525"/>
      <c r="PYJ262" s="525"/>
      <c r="PYK262" s="525"/>
      <c r="PYL262" s="525"/>
      <c r="PYM262" s="525"/>
      <c r="PYN262" s="525"/>
      <c r="PYO262" s="596"/>
      <c r="PYP262" s="597"/>
      <c r="PYQ262" s="597"/>
      <c r="PYR262" s="598"/>
      <c r="PYS262" s="597"/>
      <c r="PYT262" s="597"/>
      <c r="PYU262" s="599"/>
      <c r="PYV262" s="600"/>
      <c r="PYW262" s="597"/>
      <c r="PYX262" s="597"/>
      <c r="PYY262" s="597"/>
      <c r="PYZ262" s="601"/>
      <c r="PZA262" s="602"/>
      <c r="PZB262" s="603"/>
      <c r="PZC262" s="603"/>
      <c r="PZD262" s="871"/>
      <c r="PZE262" s="592"/>
      <c r="PZF262" s="590"/>
      <c r="PZG262" s="592"/>
      <c r="PZH262" s="593"/>
      <c r="PZI262" s="592"/>
      <c r="PZJ262" s="592"/>
      <c r="PZK262" s="592"/>
      <c r="PZL262" s="592"/>
      <c r="PZM262" s="592"/>
      <c r="PZN262" s="594"/>
      <c r="PZO262" s="564"/>
      <c r="PZP262" s="525"/>
      <c r="PZQ262" s="525"/>
      <c r="PZR262" s="525"/>
      <c r="PZS262" s="525"/>
      <c r="PZT262" s="525"/>
      <c r="PZU262" s="525"/>
      <c r="PZV262" s="525"/>
      <c r="PZW262" s="525"/>
      <c r="PZX262" s="525"/>
      <c r="PZY262" s="525"/>
      <c r="PZZ262" s="525"/>
      <c r="QAA262" s="525"/>
      <c r="QAB262" s="525"/>
      <c r="QAC262" s="525"/>
      <c r="QAD262" s="596"/>
      <c r="QAE262" s="597"/>
      <c r="QAF262" s="597"/>
      <c r="QAG262" s="598"/>
      <c r="QAH262" s="597"/>
      <c r="QAI262" s="597"/>
      <c r="QAJ262" s="599"/>
      <c r="QAK262" s="600"/>
      <c r="QAL262" s="597"/>
      <c r="QAM262" s="597"/>
      <c r="QAN262" s="597"/>
      <c r="QAO262" s="601"/>
      <c r="QAP262" s="602"/>
      <c r="QAQ262" s="603"/>
      <c r="QAR262" s="603"/>
      <c r="QAS262" s="871"/>
      <c r="QAT262" s="592"/>
      <c r="QAU262" s="590"/>
      <c r="QAV262" s="592"/>
      <c r="QAW262" s="593"/>
      <c r="QAX262" s="592"/>
      <c r="QAY262" s="592"/>
      <c r="QAZ262" s="592"/>
      <c r="QBA262" s="592"/>
      <c r="QBB262" s="592"/>
      <c r="QBC262" s="594"/>
      <c r="QBD262" s="564"/>
      <c r="QBE262" s="525"/>
      <c r="QBF262" s="525"/>
      <c r="QBG262" s="525"/>
      <c r="QBH262" s="525"/>
      <c r="QBI262" s="525"/>
      <c r="QBJ262" s="525"/>
      <c r="QBK262" s="525"/>
      <c r="QBL262" s="525"/>
      <c r="QBM262" s="525"/>
      <c r="QBN262" s="525"/>
      <c r="QBO262" s="525"/>
      <c r="QBP262" s="525"/>
      <c r="QBQ262" s="525"/>
      <c r="QBR262" s="525"/>
      <c r="QBS262" s="596"/>
      <c r="QBT262" s="597"/>
      <c r="QBU262" s="597"/>
      <c r="QBV262" s="598"/>
      <c r="QBW262" s="597"/>
      <c r="QBX262" s="597"/>
      <c r="QBY262" s="599"/>
      <c r="QBZ262" s="600"/>
      <c r="QCA262" s="597"/>
      <c r="QCB262" s="597"/>
      <c r="QCC262" s="597"/>
      <c r="QCD262" s="601"/>
      <c r="QCE262" s="602"/>
      <c r="QCF262" s="603"/>
      <c r="QCG262" s="603"/>
      <c r="QCH262" s="871"/>
      <c r="QCI262" s="592"/>
      <c r="QCJ262" s="590"/>
      <c r="QCK262" s="592"/>
      <c r="QCL262" s="593"/>
      <c r="QCM262" s="592"/>
      <c r="QCN262" s="592"/>
      <c r="QCO262" s="592"/>
      <c r="QCP262" s="592"/>
      <c r="QCQ262" s="592"/>
      <c r="QCR262" s="594"/>
      <c r="QCS262" s="564"/>
      <c r="QCT262" s="525"/>
      <c r="QCU262" s="525"/>
      <c r="QCV262" s="525"/>
      <c r="QCW262" s="525"/>
      <c r="QCX262" s="525"/>
      <c r="QCY262" s="525"/>
      <c r="QCZ262" s="525"/>
      <c r="QDA262" s="525"/>
      <c r="QDB262" s="525"/>
      <c r="QDC262" s="525"/>
      <c r="QDD262" s="525"/>
      <c r="QDE262" s="525"/>
      <c r="QDF262" s="525"/>
      <c r="QDG262" s="525"/>
      <c r="QDH262" s="596"/>
      <c r="QDI262" s="597"/>
      <c r="QDJ262" s="597"/>
      <c r="QDK262" s="598"/>
      <c r="QDL262" s="597"/>
      <c r="QDM262" s="597"/>
      <c r="QDN262" s="599"/>
      <c r="QDO262" s="600"/>
      <c r="QDP262" s="597"/>
      <c r="QDQ262" s="597"/>
      <c r="QDR262" s="597"/>
      <c r="QDS262" s="601"/>
      <c r="QDT262" s="602"/>
      <c r="QDU262" s="603"/>
      <c r="QDV262" s="603"/>
      <c r="QDW262" s="871"/>
      <c r="QDX262" s="592"/>
      <c r="QDY262" s="590"/>
      <c r="QDZ262" s="592"/>
      <c r="QEA262" s="593"/>
      <c r="QEB262" s="592"/>
      <c r="QEC262" s="592"/>
      <c r="QED262" s="592"/>
      <c r="QEE262" s="592"/>
      <c r="QEF262" s="592"/>
      <c r="QEG262" s="594"/>
      <c r="QEH262" s="564"/>
      <c r="QEI262" s="525"/>
      <c r="QEJ262" s="525"/>
      <c r="QEK262" s="525"/>
      <c r="QEL262" s="525"/>
      <c r="QEM262" s="525"/>
      <c r="QEN262" s="525"/>
      <c r="QEO262" s="525"/>
      <c r="QEP262" s="525"/>
      <c r="QEQ262" s="525"/>
      <c r="QER262" s="525"/>
      <c r="QES262" s="525"/>
      <c r="QET262" s="525"/>
      <c r="QEU262" s="525"/>
      <c r="QEV262" s="525"/>
      <c r="QEW262" s="596"/>
      <c r="QEX262" s="597"/>
      <c r="QEY262" s="597"/>
      <c r="QEZ262" s="598"/>
      <c r="QFA262" s="597"/>
      <c r="QFB262" s="597"/>
      <c r="QFC262" s="599"/>
      <c r="QFD262" s="600"/>
      <c r="QFE262" s="597"/>
      <c r="QFF262" s="597"/>
      <c r="QFG262" s="597"/>
      <c r="QFH262" s="601"/>
      <c r="QFI262" s="602"/>
      <c r="QFJ262" s="603"/>
      <c r="QFK262" s="603"/>
      <c r="QFL262" s="871"/>
      <c r="QFM262" s="592"/>
      <c r="QFN262" s="590"/>
      <c r="QFO262" s="592"/>
      <c r="QFP262" s="593"/>
      <c r="QFQ262" s="592"/>
      <c r="QFR262" s="592"/>
      <c r="QFS262" s="592"/>
      <c r="QFT262" s="592"/>
      <c r="QFU262" s="592"/>
      <c r="QFV262" s="594"/>
      <c r="QFW262" s="564"/>
      <c r="QFX262" s="525"/>
      <c r="QFY262" s="525"/>
      <c r="QFZ262" s="525"/>
      <c r="QGA262" s="525"/>
      <c r="QGB262" s="525"/>
      <c r="QGC262" s="525"/>
      <c r="QGD262" s="525"/>
      <c r="QGE262" s="525"/>
      <c r="QGF262" s="525"/>
      <c r="QGG262" s="525"/>
      <c r="QGH262" s="525"/>
      <c r="QGI262" s="525"/>
      <c r="QGJ262" s="525"/>
      <c r="QGK262" s="525"/>
      <c r="QGL262" s="596"/>
      <c r="QGM262" s="597"/>
      <c r="QGN262" s="597"/>
      <c r="QGO262" s="598"/>
      <c r="QGP262" s="597"/>
      <c r="QGQ262" s="597"/>
      <c r="QGR262" s="599"/>
      <c r="QGS262" s="600"/>
      <c r="QGT262" s="597"/>
      <c r="QGU262" s="597"/>
      <c r="QGV262" s="597"/>
      <c r="QGW262" s="601"/>
      <c r="QGX262" s="602"/>
      <c r="QGY262" s="603"/>
      <c r="QGZ262" s="603"/>
      <c r="QHA262" s="871"/>
      <c r="QHB262" s="592"/>
      <c r="QHC262" s="590"/>
      <c r="QHD262" s="592"/>
      <c r="QHE262" s="593"/>
      <c r="QHF262" s="592"/>
      <c r="QHG262" s="592"/>
      <c r="QHH262" s="592"/>
      <c r="QHI262" s="592"/>
      <c r="QHJ262" s="592"/>
      <c r="QHK262" s="594"/>
      <c r="QHL262" s="564"/>
      <c r="QHM262" s="525"/>
      <c r="QHN262" s="525"/>
      <c r="QHO262" s="525"/>
      <c r="QHP262" s="525"/>
      <c r="QHQ262" s="525"/>
      <c r="QHR262" s="525"/>
      <c r="QHS262" s="525"/>
      <c r="QHT262" s="525"/>
      <c r="QHU262" s="525"/>
      <c r="QHV262" s="525"/>
      <c r="QHW262" s="525"/>
      <c r="QHX262" s="525"/>
      <c r="QHY262" s="525"/>
      <c r="QHZ262" s="525"/>
      <c r="QIA262" s="596"/>
      <c r="QIB262" s="597"/>
      <c r="QIC262" s="597"/>
      <c r="QID262" s="598"/>
      <c r="QIE262" s="597"/>
      <c r="QIF262" s="597"/>
      <c r="QIG262" s="599"/>
      <c r="QIH262" s="600"/>
      <c r="QII262" s="597"/>
      <c r="QIJ262" s="597"/>
      <c r="QIK262" s="597"/>
      <c r="QIL262" s="601"/>
      <c r="QIM262" s="602"/>
      <c r="QIN262" s="603"/>
      <c r="QIO262" s="603"/>
      <c r="QIP262" s="871"/>
      <c r="QIQ262" s="592"/>
      <c r="QIR262" s="590"/>
      <c r="QIS262" s="592"/>
      <c r="QIT262" s="593"/>
      <c r="QIU262" s="592"/>
      <c r="QIV262" s="592"/>
      <c r="QIW262" s="592"/>
      <c r="QIX262" s="592"/>
      <c r="QIY262" s="592"/>
      <c r="QIZ262" s="594"/>
      <c r="QJA262" s="564"/>
      <c r="QJB262" s="525"/>
      <c r="QJC262" s="525"/>
      <c r="QJD262" s="525"/>
      <c r="QJE262" s="525"/>
      <c r="QJF262" s="525"/>
      <c r="QJG262" s="525"/>
      <c r="QJH262" s="525"/>
      <c r="QJI262" s="525"/>
      <c r="QJJ262" s="525"/>
      <c r="QJK262" s="525"/>
      <c r="QJL262" s="525"/>
      <c r="QJM262" s="525"/>
      <c r="QJN262" s="525"/>
      <c r="QJO262" s="525"/>
      <c r="QJP262" s="596"/>
      <c r="QJQ262" s="597"/>
      <c r="QJR262" s="597"/>
      <c r="QJS262" s="598"/>
      <c r="QJT262" s="597"/>
      <c r="QJU262" s="597"/>
      <c r="QJV262" s="599"/>
      <c r="QJW262" s="600"/>
      <c r="QJX262" s="597"/>
      <c r="QJY262" s="597"/>
      <c r="QJZ262" s="597"/>
      <c r="QKA262" s="601"/>
      <c r="QKB262" s="602"/>
      <c r="QKC262" s="603"/>
      <c r="QKD262" s="603"/>
      <c r="QKE262" s="871"/>
      <c r="QKF262" s="592"/>
      <c r="QKG262" s="590"/>
      <c r="QKH262" s="592"/>
      <c r="QKI262" s="593"/>
      <c r="QKJ262" s="592"/>
      <c r="QKK262" s="592"/>
      <c r="QKL262" s="592"/>
      <c r="QKM262" s="592"/>
      <c r="QKN262" s="592"/>
      <c r="QKO262" s="594"/>
      <c r="QKP262" s="564"/>
      <c r="QKQ262" s="525"/>
      <c r="QKR262" s="525"/>
      <c r="QKS262" s="525"/>
      <c r="QKT262" s="525"/>
      <c r="QKU262" s="525"/>
      <c r="QKV262" s="525"/>
      <c r="QKW262" s="525"/>
      <c r="QKX262" s="525"/>
      <c r="QKY262" s="525"/>
      <c r="QKZ262" s="525"/>
      <c r="QLA262" s="525"/>
      <c r="QLB262" s="525"/>
      <c r="QLC262" s="525"/>
      <c r="QLD262" s="525"/>
      <c r="QLE262" s="596"/>
      <c r="QLF262" s="597"/>
      <c r="QLG262" s="597"/>
      <c r="QLH262" s="598"/>
      <c r="QLI262" s="597"/>
      <c r="QLJ262" s="597"/>
      <c r="QLK262" s="599"/>
      <c r="QLL262" s="600"/>
      <c r="QLM262" s="597"/>
      <c r="QLN262" s="597"/>
      <c r="QLO262" s="597"/>
      <c r="QLP262" s="601"/>
      <c r="QLQ262" s="602"/>
      <c r="QLR262" s="603"/>
      <c r="QLS262" s="603"/>
      <c r="QLT262" s="871"/>
      <c r="QLU262" s="592"/>
      <c r="QLV262" s="590"/>
      <c r="QLW262" s="592"/>
      <c r="QLX262" s="593"/>
      <c r="QLY262" s="592"/>
      <c r="QLZ262" s="592"/>
      <c r="QMA262" s="592"/>
      <c r="QMB262" s="592"/>
      <c r="QMC262" s="592"/>
      <c r="QMD262" s="594"/>
      <c r="QME262" s="564"/>
      <c r="QMF262" s="525"/>
      <c r="QMG262" s="525"/>
      <c r="QMH262" s="525"/>
      <c r="QMI262" s="525"/>
      <c r="QMJ262" s="525"/>
      <c r="QMK262" s="525"/>
      <c r="QML262" s="525"/>
      <c r="QMM262" s="525"/>
      <c r="QMN262" s="525"/>
      <c r="QMO262" s="525"/>
      <c r="QMP262" s="525"/>
      <c r="QMQ262" s="525"/>
      <c r="QMR262" s="525"/>
      <c r="QMS262" s="525"/>
      <c r="QMT262" s="596"/>
      <c r="QMU262" s="597"/>
      <c r="QMV262" s="597"/>
      <c r="QMW262" s="598"/>
      <c r="QMX262" s="597"/>
      <c r="QMY262" s="597"/>
      <c r="QMZ262" s="599"/>
      <c r="QNA262" s="600"/>
      <c r="QNB262" s="597"/>
      <c r="QNC262" s="597"/>
      <c r="QND262" s="597"/>
      <c r="QNE262" s="601"/>
      <c r="QNF262" s="602"/>
      <c r="QNG262" s="603"/>
      <c r="QNH262" s="603"/>
      <c r="QNI262" s="871"/>
      <c r="QNJ262" s="592"/>
      <c r="QNK262" s="590"/>
      <c r="QNL262" s="592"/>
      <c r="QNM262" s="593"/>
      <c r="QNN262" s="592"/>
      <c r="QNO262" s="592"/>
      <c r="QNP262" s="592"/>
      <c r="QNQ262" s="592"/>
      <c r="QNR262" s="592"/>
      <c r="QNS262" s="594"/>
      <c r="QNT262" s="564"/>
      <c r="QNU262" s="525"/>
      <c r="QNV262" s="525"/>
      <c r="QNW262" s="525"/>
      <c r="QNX262" s="525"/>
      <c r="QNY262" s="525"/>
      <c r="QNZ262" s="525"/>
      <c r="QOA262" s="525"/>
      <c r="QOB262" s="525"/>
      <c r="QOC262" s="525"/>
      <c r="QOD262" s="525"/>
      <c r="QOE262" s="525"/>
      <c r="QOF262" s="525"/>
      <c r="QOG262" s="525"/>
      <c r="QOH262" s="525"/>
      <c r="QOI262" s="596"/>
      <c r="QOJ262" s="597"/>
      <c r="QOK262" s="597"/>
      <c r="QOL262" s="598"/>
      <c r="QOM262" s="597"/>
      <c r="QON262" s="597"/>
      <c r="QOO262" s="599"/>
      <c r="QOP262" s="600"/>
      <c r="QOQ262" s="597"/>
      <c r="QOR262" s="597"/>
      <c r="QOS262" s="597"/>
      <c r="QOT262" s="601"/>
      <c r="QOU262" s="602"/>
      <c r="QOV262" s="603"/>
      <c r="QOW262" s="603"/>
      <c r="QOX262" s="871"/>
      <c r="QOY262" s="592"/>
      <c r="QOZ262" s="590"/>
      <c r="QPA262" s="592"/>
      <c r="QPB262" s="593"/>
      <c r="QPC262" s="592"/>
      <c r="QPD262" s="592"/>
      <c r="QPE262" s="592"/>
      <c r="QPF262" s="592"/>
      <c r="QPG262" s="592"/>
      <c r="QPH262" s="594"/>
      <c r="QPI262" s="564"/>
      <c r="QPJ262" s="525"/>
      <c r="QPK262" s="525"/>
      <c r="QPL262" s="525"/>
      <c r="QPM262" s="525"/>
      <c r="QPN262" s="525"/>
      <c r="QPO262" s="525"/>
      <c r="QPP262" s="525"/>
      <c r="QPQ262" s="525"/>
      <c r="QPR262" s="525"/>
      <c r="QPS262" s="525"/>
      <c r="QPT262" s="525"/>
      <c r="QPU262" s="525"/>
      <c r="QPV262" s="525"/>
      <c r="QPW262" s="525"/>
      <c r="QPX262" s="596"/>
      <c r="QPY262" s="597"/>
      <c r="QPZ262" s="597"/>
      <c r="QQA262" s="598"/>
      <c r="QQB262" s="597"/>
      <c r="QQC262" s="597"/>
      <c r="QQD262" s="599"/>
      <c r="QQE262" s="600"/>
      <c r="QQF262" s="597"/>
      <c r="QQG262" s="597"/>
      <c r="QQH262" s="597"/>
      <c r="QQI262" s="601"/>
      <c r="QQJ262" s="602"/>
      <c r="QQK262" s="603"/>
      <c r="QQL262" s="603"/>
      <c r="QQM262" s="871"/>
      <c r="QQN262" s="592"/>
      <c r="QQO262" s="590"/>
      <c r="QQP262" s="592"/>
      <c r="QQQ262" s="593"/>
      <c r="QQR262" s="592"/>
      <c r="QQS262" s="592"/>
      <c r="QQT262" s="592"/>
      <c r="QQU262" s="592"/>
      <c r="QQV262" s="592"/>
      <c r="QQW262" s="594"/>
      <c r="QQX262" s="564"/>
      <c r="QQY262" s="525"/>
      <c r="QQZ262" s="525"/>
      <c r="QRA262" s="525"/>
      <c r="QRB262" s="525"/>
      <c r="QRC262" s="525"/>
      <c r="QRD262" s="525"/>
      <c r="QRE262" s="525"/>
      <c r="QRF262" s="525"/>
      <c r="QRG262" s="525"/>
      <c r="QRH262" s="525"/>
      <c r="QRI262" s="525"/>
      <c r="QRJ262" s="525"/>
      <c r="QRK262" s="525"/>
      <c r="QRL262" s="525"/>
      <c r="QRM262" s="596"/>
      <c r="QRN262" s="597"/>
      <c r="QRO262" s="597"/>
      <c r="QRP262" s="598"/>
      <c r="QRQ262" s="597"/>
      <c r="QRR262" s="597"/>
      <c r="QRS262" s="599"/>
      <c r="QRT262" s="600"/>
      <c r="QRU262" s="597"/>
      <c r="QRV262" s="597"/>
      <c r="QRW262" s="597"/>
      <c r="QRX262" s="601"/>
      <c r="QRY262" s="602"/>
      <c r="QRZ262" s="603"/>
      <c r="QSA262" s="603"/>
      <c r="QSB262" s="871"/>
      <c r="QSC262" s="592"/>
      <c r="QSD262" s="590"/>
      <c r="QSE262" s="592"/>
      <c r="QSF262" s="593"/>
      <c r="QSG262" s="592"/>
      <c r="QSH262" s="592"/>
      <c r="QSI262" s="592"/>
      <c r="QSJ262" s="592"/>
      <c r="QSK262" s="592"/>
      <c r="QSL262" s="594"/>
      <c r="QSM262" s="564"/>
      <c r="QSN262" s="525"/>
      <c r="QSO262" s="525"/>
      <c r="QSP262" s="525"/>
      <c r="QSQ262" s="525"/>
      <c r="QSR262" s="525"/>
      <c r="QSS262" s="525"/>
      <c r="QST262" s="525"/>
      <c r="QSU262" s="525"/>
      <c r="QSV262" s="525"/>
      <c r="QSW262" s="525"/>
      <c r="QSX262" s="525"/>
      <c r="QSY262" s="525"/>
      <c r="QSZ262" s="525"/>
      <c r="QTA262" s="525"/>
      <c r="QTB262" s="596"/>
      <c r="QTC262" s="597"/>
      <c r="QTD262" s="597"/>
      <c r="QTE262" s="598"/>
      <c r="QTF262" s="597"/>
      <c r="QTG262" s="597"/>
      <c r="QTH262" s="599"/>
      <c r="QTI262" s="600"/>
      <c r="QTJ262" s="597"/>
      <c r="QTK262" s="597"/>
      <c r="QTL262" s="597"/>
      <c r="QTM262" s="601"/>
      <c r="QTN262" s="602"/>
      <c r="QTO262" s="603"/>
      <c r="QTP262" s="603"/>
      <c r="QTQ262" s="871"/>
      <c r="QTR262" s="592"/>
      <c r="QTS262" s="590"/>
      <c r="QTT262" s="592"/>
      <c r="QTU262" s="593"/>
      <c r="QTV262" s="592"/>
      <c r="QTW262" s="592"/>
      <c r="QTX262" s="592"/>
      <c r="QTY262" s="592"/>
      <c r="QTZ262" s="592"/>
      <c r="QUA262" s="594"/>
      <c r="QUB262" s="564"/>
      <c r="QUC262" s="525"/>
      <c r="QUD262" s="525"/>
      <c r="QUE262" s="525"/>
      <c r="QUF262" s="525"/>
      <c r="QUG262" s="525"/>
      <c r="QUH262" s="525"/>
      <c r="QUI262" s="525"/>
      <c r="QUJ262" s="525"/>
      <c r="QUK262" s="525"/>
      <c r="QUL262" s="525"/>
      <c r="QUM262" s="525"/>
      <c r="QUN262" s="525"/>
      <c r="QUO262" s="525"/>
      <c r="QUP262" s="525"/>
      <c r="QUQ262" s="596"/>
      <c r="QUR262" s="597"/>
      <c r="QUS262" s="597"/>
      <c r="QUT262" s="598"/>
      <c r="QUU262" s="597"/>
      <c r="QUV262" s="597"/>
      <c r="QUW262" s="599"/>
      <c r="QUX262" s="600"/>
      <c r="QUY262" s="597"/>
      <c r="QUZ262" s="597"/>
      <c r="QVA262" s="597"/>
      <c r="QVB262" s="601"/>
      <c r="QVC262" s="602"/>
      <c r="QVD262" s="603"/>
      <c r="QVE262" s="603"/>
      <c r="QVF262" s="871"/>
      <c r="QVG262" s="592"/>
      <c r="QVH262" s="590"/>
      <c r="QVI262" s="592"/>
      <c r="QVJ262" s="593"/>
      <c r="QVK262" s="592"/>
      <c r="QVL262" s="592"/>
      <c r="QVM262" s="592"/>
      <c r="QVN262" s="592"/>
      <c r="QVO262" s="592"/>
      <c r="QVP262" s="594"/>
      <c r="QVQ262" s="564"/>
      <c r="QVR262" s="525"/>
      <c r="QVS262" s="525"/>
      <c r="QVT262" s="525"/>
      <c r="QVU262" s="525"/>
      <c r="QVV262" s="525"/>
      <c r="QVW262" s="525"/>
      <c r="QVX262" s="525"/>
      <c r="QVY262" s="525"/>
      <c r="QVZ262" s="525"/>
      <c r="QWA262" s="525"/>
      <c r="QWB262" s="525"/>
      <c r="QWC262" s="525"/>
      <c r="QWD262" s="525"/>
      <c r="QWE262" s="525"/>
      <c r="QWF262" s="596"/>
      <c r="QWG262" s="597"/>
      <c r="QWH262" s="597"/>
      <c r="QWI262" s="598"/>
      <c r="QWJ262" s="597"/>
      <c r="QWK262" s="597"/>
      <c r="QWL262" s="599"/>
      <c r="QWM262" s="600"/>
      <c r="QWN262" s="597"/>
      <c r="QWO262" s="597"/>
      <c r="QWP262" s="597"/>
      <c r="QWQ262" s="601"/>
      <c r="QWR262" s="602"/>
      <c r="QWS262" s="603"/>
      <c r="QWT262" s="603"/>
      <c r="QWU262" s="871"/>
      <c r="QWV262" s="592"/>
      <c r="QWW262" s="590"/>
      <c r="QWX262" s="592"/>
      <c r="QWY262" s="593"/>
      <c r="QWZ262" s="592"/>
      <c r="QXA262" s="592"/>
      <c r="QXB262" s="592"/>
      <c r="QXC262" s="592"/>
      <c r="QXD262" s="592"/>
      <c r="QXE262" s="594"/>
      <c r="QXF262" s="564"/>
      <c r="QXG262" s="525"/>
      <c r="QXH262" s="525"/>
      <c r="QXI262" s="525"/>
      <c r="QXJ262" s="525"/>
      <c r="QXK262" s="525"/>
      <c r="QXL262" s="525"/>
      <c r="QXM262" s="525"/>
      <c r="QXN262" s="525"/>
      <c r="QXO262" s="525"/>
      <c r="QXP262" s="525"/>
      <c r="QXQ262" s="525"/>
      <c r="QXR262" s="525"/>
      <c r="QXS262" s="525"/>
      <c r="QXT262" s="525"/>
      <c r="QXU262" s="596"/>
      <c r="QXV262" s="597"/>
      <c r="QXW262" s="597"/>
      <c r="QXX262" s="598"/>
      <c r="QXY262" s="597"/>
      <c r="QXZ262" s="597"/>
      <c r="QYA262" s="599"/>
      <c r="QYB262" s="600"/>
      <c r="QYC262" s="597"/>
      <c r="QYD262" s="597"/>
      <c r="QYE262" s="597"/>
      <c r="QYF262" s="601"/>
      <c r="QYG262" s="602"/>
      <c r="QYH262" s="603"/>
      <c r="QYI262" s="603"/>
      <c r="QYJ262" s="871"/>
      <c r="QYK262" s="592"/>
      <c r="QYL262" s="590"/>
      <c r="QYM262" s="592"/>
      <c r="QYN262" s="593"/>
      <c r="QYO262" s="592"/>
      <c r="QYP262" s="592"/>
      <c r="QYQ262" s="592"/>
      <c r="QYR262" s="592"/>
      <c r="QYS262" s="592"/>
      <c r="QYT262" s="594"/>
      <c r="QYU262" s="564"/>
      <c r="QYV262" s="525"/>
      <c r="QYW262" s="525"/>
      <c r="QYX262" s="525"/>
      <c r="QYY262" s="525"/>
      <c r="QYZ262" s="525"/>
      <c r="QZA262" s="525"/>
      <c r="QZB262" s="525"/>
      <c r="QZC262" s="525"/>
      <c r="QZD262" s="525"/>
      <c r="QZE262" s="525"/>
      <c r="QZF262" s="525"/>
      <c r="QZG262" s="525"/>
      <c r="QZH262" s="525"/>
      <c r="QZI262" s="525"/>
      <c r="QZJ262" s="596"/>
      <c r="QZK262" s="597"/>
      <c r="QZL262" s="597"/>
      <c r="QZM262" s="598"/>
      <c r="QZN262" s="597"/>
      <c r="QZO262" s="597"/>
      <c r="QZP262" s="599"/>
      <c r="QZQ262" s="600"/>
      <c r="QZR262" s="597"/>
      <c r="QZS262" s="597"/>
      <c r="QZT262" s="597"/>
      <c r="QZU262" s="601"/>
      <c r="QZV262" s="602"/>
      <c r="QZW262" s="603"/>
      <c r="QZX262" s="603"/>
      <c r="QZY262" s="871"/>
      <c r="QZZ262" s="592"/>
      <c r="RAA262" s="590"/>
      <c r="RAB262" s="592"/>
      <c r="RAC262" s="593"/>
      <c r="RAD262" s="592"/>
      <c r="RAE262" s="592"/>
      <c r="RAF262" s="592"/>
      <c r="RAG262" s="592"/>
      <c r="RAH262" s="592"/>
      <c r="RAI262" s="594"/>
      <c r="RAJ262" s="564"/>
      <c r="RAK262" s="525"/>
      <c r="RAL262" s="525"/>
      <c r="RAM262" s="525"/>
      <c r="RAN262" s="525"/>
      <c r="RAO262" s="525"/>
      <c r="RAP262" s="525"/>
      <c r="RAQ262" s="525"/>
      <c r="RAR262" s="525"/>
      <c r="RAS262" s="525"/>
      <c r="RAT262" s="525"/>
      <c r="RAU262" s="525"/>
      <c r="RAV262" s="525"/>
      <c r="RAW262" s="525"/>
      <c r="RAX262" s="525"/>
      <c r="RAY262" s="596"/>
      <c r="RAZ262" s="597"/>
      <c r="RBA262" s="597"/>
      <c r="RBB262" s="598"/>
      <c r="RBC262" s="597"/>
      <c r="RBD262" s="597"/>
      <c r="RBE262" s="599"/>
      <c r="RBF262" s="600"/>
      <c r="RBG262" s="597"/>
      <c r="RBH262" s="597"/>
      <c r="RBI262" s="597"/>
      <c r="RBJ262" s="601"/>
      <c r="RBK262" s="602"/>
      <c r="RBL262" s="603"/>
      <c r="RBM262" s="603"/>
      <c r="RBN262" s="871"/>
      <c r="RBO262" s="592"/>
      <c r="RBP262" s="590"/>
      <c r="RBQ262" s="592"/>
      <c r="RBR262" s="593"/>
      <c r="RBS262" s="592"/>
      <c r="RBT262" s="592"/>
      <c r="RBU262" s="592"/>
      <c r="RBV262" s="592"/>
      <c r="RBW262" s="592"/>
      <c r="RBX262" s="594"/>
      <c r="RBY262" s="564"/>
      <c r="RBZ262" s="525"/>
      <c r="RCA262" s="525"/>
      <c r="RCB262" s="525"/>
      <c r="RCC262" s="525"/>
      <c r="RCD262" s="525"/>
      <c r="RCE262" s="525"/>
      <c r="RCF262" s="525"/>
      <c r="RCG262" s="525"/>
      <c r="RCH262" s="525"/>
      <c r="RCI262" s="525"/>
      <c r="RCJ262" s="525"/>
      <c r="RCK262" s="525"/>
      <c r="RCL262" s="525"/>
      <c r="RCM262" s="525"/>
      <c r="RCN262" s="596"/>
      <c r="RCO262" s="597"/>
      <c r="RCP262" s="597"/>
      <c r="RCQ262" s="598"/>
      <c r="RCR262" s="597"/>
      <c r="RCS262" s="597"/>
      <c r="RCT262" s="599"/>
      <c r="RCU262" s="600"/>
      <c r="RCV262" s="597"/>
      <c r="RCW262" s="597"/>
      <c r="RCX262" s="597"/>
      <c r="RCY262" s="601"/>
      <c r="RCZ262" s="602"/>
      <c r="RDA262" s="603"/>
      <c r="RDB262" s="603"/>
      <c r="RDC262" s="871"/>
      <c r="RDD262" s="592"/>
      <c r="RDE262" s="590"/>
      <c r="RDF262" s="592"/>
      <c r="RDG262" s="593"/>
      <c r="RDH262" s="592"/>
      <c r="RDI262" s="592"/>
      <c r="RDJ262" s="592"/>
      <c r="RDK262" s="592"/>
      <c r="RDL262" s="592"/>
      <c r="RDM262" s="594"/>
      <c r="RDN262" s="564"/>
      <c r="RDO262" s="525"/>
      <c r="RDP262" s="525"/>
      <c r="RDQ262" s="525"/>
      <c r="RDR262" s="525"/>
      <c r="RDS262" s="525"/>
      <c r="RDT262" s="525"/>
      <c r="RDU262" s="525"/>
      <c r="RDV262" s="525"/>
      <c r="RDW262" s="525"/>
      <c r="RDX262" s="525"/>
      <c r="RDY262" s="525"/>
      <c r="RDZ262" s="525"/>
      <c r="REA262" s="525"/>
      <c r="REB262" s="525"/>
      <c r="REC262" s="596"/>
      <c r="RED262" s="597"/>
      <c r="REE262" s="597"/>
      <c r="REF262" s="598"/>
      <c r="REG262" s="597"/>
      <c r="REH262" s="597"/>
      <c r="REI262" s="599"/>
      <c r="REJ262" s="600"/>
      <c r="REK262" s="597"/>
      <c r="REL262" s="597"/>
      <c r="REM262" s="597"/>
      <c r="REN262" s="601"/>
      <c r="REO262" s="602"/>
      <c r="REP262" s="603"/>
      <c r="REQ262" s="603"/>
      <c r="RER262" s="871"/>
      <c r="RES262" s="592"/>
      <c r="RET262" s="590"/>
      <c r="REU262" s="592"/>
      <c r="REV262" s="593"/>
      <c r="REW262" s="592"/>
      <c r="REX262" s="592"/>
      <c r="REY262" s="592"/>
      <c r="REZ262" s="592"/>
      <c r="RFA262" s="592"/>
      <c r="RFB262" s="594"/>
      <c r="RFC262" s="564"/>
      <c r="RFD262" s="525"/>
      <c r="RFE262" s="525"/>
      <c r="RFF262" s="525"/>
      <c r="RFG262" s="525"/>
      <c r="RFH262" s="525"/>
      <c r="RFI262" s="525"/>
      <c r="RFJ262" s="525"/>
      <c r="RFK262" s="525"/>
      <c r="RFL262" s="525"/>
      <c r="RFM262" s="525"/>
      <c r="RFN262" s="525"/>
      <c r="RFO262" s="525"/>
      <c r="RFP262" s="525"/>
      <c r="RFQ262" s="525"/>
      <c r="RFR262" s="596"/>
      <c r="RFS262" s="597"/>
      <c r="RFT262" s="597"/>
      <c r="RFU262" s="598"/>
      <c r="RFV262" s="597"/>
      <c r="RFW262" s="597"/>
      <c r="RFX262" s="599"/>
      <c r="RFY262" s="600"/>
      <c r="RFZ262" s="597"/>
      <c r="RGA262" s="597"/>
      <c r="RGB262" s="597"/>
      <c r="RGC262" s="601"/>
      <c r="RGD262" s="602"/>
      <c r="RGE262" s="603"/>
      <c r="RGF262" s="603"/>
      <c r="RGG262" s="871"/>
      <c r="RGH262" s="592"/>
      <c r="RGI262" s="590"/>
      <c r="RGJ262" s="592"/>
      <c r="RGK262" s="593"/>
      <c r="RGL262" s="592"/>
      <c r="RGM262" s="592"/>
      <c r="RGN262" s="592"/>
      <c r="RGO262" s="592"/>
      <c r="RGP262" s="592"/>
      <c r="RGQ262" s="594"/>
      <c r="RGR262" s="564"/>
      <c r="RGS262" s="525"/>
      <c r="RGT262" s="525"/>
      <c r="RGU262" s="525"/>
      <c r="RGV262" s="525"/>
      <c r="RGW262" s="525"/>
      <c r="RGX262" s="525"/>
      <c r="RGY262" s="525"/>
      <c r="RGZ262" s="525"/>
      <c r="RHA262" s="525"/>
      <c r="RHB262" s="525"/>
      <c r="RHC262" s="525"/>
      <c r="RHD262" s="525"/>
      <c r="RHE262" s="525"/>
      <c r="RHF262" s="525"/>
      <c r="RHG262" s="596"/>
      <c r="RHH262" s="597"/>
      <c r="RHI262" s="597"/>
      <c r="RHJ262" s="598"/>
      <c r="RHK262" s="597"/>
      <c r="RHL262" s="597"/>
      <c r="RHM262" s="599"/>
      <c r="RHN262" s="600"/>
      <c r="RHO262" s="597"/>
      <c r="RHP262" s="597"/>
      <c r="RHQ262" s="597"/>
      <c r="RHR262" s="601"/>
      <c r="RHS262" s="602"/>
      <c r="RHT262" s="603"/>
      <c r="RHU262" s="603"/>
      <c r="RHV262" s="871"/>
      <c r="RHW262" s="592"/>
      <c r="RHX262" s="590"/>
      <c r="RHY262" s="592"/>
      <c r="RHZ262" s="593"/>
      <c r="RIA262" s="592"/>
      <c r="RIB262" s="592"/>
      <c r="RIC262" s="592"/>
      <c r="RID262" s="592"/>
      <c r="RIE262" s="592"/>
      <c r="RIF262" s="594"/>
      <c r="RIG262" s="564"/>
      <c r="RIH262" s="525"/>
      <c r="RII262" s="525"/>
      <c r="RIJ262" s="525"/>
      <c r="RIK262" s="525"/>
      <c r="RIL262" s="525"/>
      <c r="RIM262" s="525"/>
      <c r="RIN262" s="525"/>
      <c r="RIO262" s="525"/>
      <c r="RIP262" s="525"/>
      <c r="RIQ262" s="525"/>
      <c r="RIR262" s="525"/>
      <c r="RIS262" s="525"/>
      <c r="RIT262" s="525"/>
      <c r="RIU262" s="525"/>
      <c r="RIV262" s="596"/>
      <c r="RIW262" s="597"/>
      <c r="RIX262" s="597"/>
      <c r="RIY262" s="598"/>
      <c r="RIZ262" s="597"/>
      <c r="RJA262" s="597"/>
      <c r="RJB262" s="599"/>
      <c r="RJC262" s="600"/>
      <c r="RJD262" s="597"/>
      <c r="RJE262" s="597"/>
      <c r="RJF262" s="597"/>
      <c r="RJG262" s="601"/>
      <c r="RJH262" s="602"/>
      <c r="RJI262" s="603"/>
      <c r="RJJ262" s="603"/>
      <c r="RJK262" s="871"/>
      <c r="RJL262" s="592"/>
      <c r="RJM262" s="590"/>
      <c r="RJN262" s="592"/>
      <c r="RJO262" s="593"/>
      <c r="RJP262" s="592"/>
      <c r="RJQ262" s="592"/>
      <c r="RJR262" s="592"/>
      <c r="RJS262" s="592"/>
      <c r="RJT262" s="592"/>
      <c r="RJU262" s="594"/>
      <c r="RJV262" s="564"/>
      <c r="RJW262" s="525"/>
      <c r="RJX262" s="525"/>
      <c r="RJY262" s="525"/>
      <c r="RJZ262" s="525"/>
      <c r="RKA262" s="525"/>
      <c r="RKB262" s="525"/>
      <c r="RKC262" s="525"/>
      <c r="RKD262" s="525"/>
      <c r="RKE262" s="525"/>
      <c r="RKF262" s="525"/>
      <c r="RKG262" s="525"/>
      <c r="RKH262" s="525"/>
      <c r="RKI262" s="525"/>
      <c r="RKJ262" s="525"/>
      <c r="RKK262" s="596"/>
      <c r="RKL262" s="597"/>
      <c r="RKM262" s="597"/>
      <c r="RKN262" s="598"/>
      <c r="RKO262" s="597"/>
      <c r="RKP262" s="597"/>
      <c r="RKQ262" s="599"/>
      <c r="RKR262" s="600"/>
      <c r="RKS262" s="597"/>
      <c r="RKT262" s="597"/>
      <c r="RKU262" s="597"/>
      <c r="RKV262" s="601"/>
      <c r="RKW262" s="602"/>
      <c r="RKX262" s="603"/>
      <c r="RKY262" s="603"/>
      <c r="RKZ262" s="871"/>
      <c r="RLA262" s="592"/>
      <c r="RLB262" s="590"/>
      <c r="RLC262" s="592"/>
      <c r="RLD262" s="593"/>
      <c r="RLE262" s="592"/>
      <c r="RLF262" s="592"/>
      <c r="RLG262" s="592"/>
      <c r="RLH262" s="592"/>
      <c r="RLI262" s="592"/>
      <c r="RLJ262" s="594"/>
      <c r="RLK262" s="564"/>
      <c r="RLL262" s="525"/>
      <c r="RLM262" s="525"/>
      <c r="RLN262" s="525"/>
      <c r="RLO262" s="525"/>
      <c r="RLP262" s="525"/>
      <c r="RLQ262" s="525"/>
      <c r="RLR262" s="525"/>
      <c r="RLS262" s="525"/>
      <c r="RLT262" s="525"/>
      <c r="RLU262" s="525"/>
      <c r="RLV262" s="525"/>
      <c r="RLW262" s="525"/>
      <c r="RLX262" s="525"/>
      <c r="RLY262" s="525"/>
      <c r="RLZ262" s="596"/>
      <c r="RMA262" s="597"/>
      <c r="RMB262" s="597"/>
      <c r="RMC262" s="598"/>
      <c r="RMD262" s="597"/>
      <c r="RME262" s="597"/>
      <c r="RMF262" s="599"/>
      <c r="RMG262" s="600"/>
      <c r="RMH262" s="597"/>
      <c r="RMI262" s="597"/>
      <c r="RMJ262" s="597"/>
      <c r="RMK262" s="601"/>
      <c r="RML262" s="602"/>
      <c r="RMM262" s="603"/>
      <c r="RMN262" s="603"/>
      <c r="RMO262" s="871"/>
      <c r="RMP262" s="592"/>
      <c r="RMQ262" s="590"/>
      <c r="RMR262" s="592"/>
      <c r="RMS262" s="593"/>
      <c r="RMT262" s="592"/>
      <c r="RMU262" s="592"/>
      <c r="RMV262" s="592"/>
      <c r="RMW262" s="592"/>
      <c r="RMX262" s="592"/>
      <c r="RMY262" s="594"/>
      <c r="RMZ262" s="564"/>
      <c r="RNA262" s="525"/>
      <c r="RNB262" s="525"/>
      <c r="RNC262" s="525"/>
      <c r="RND262" s="525"/>
      <c r="RNE262" s="525"/>
      <c r="RNF262" s="525"/>
      <c r="RNG262" s="525"/>
      <c r="RNH262" s="525"/>
      <c r="RNI262" s="525"/>
      <c r="RNJ262" s="525"/>
      <c r="RNK262" s="525"/>
      <c r="RNL262" s="525"/>
      <c r="RNM262" s="525"/>
      <c r="RNN262" s="525"/>
      <c r="RNO262" s="596"/>
      <c r="RNP262" s="597"/>
      <c r="RNQ262" s="597"/>
      <c r="RNR262" s="598"/>
      <c r="RNS262" s="597"/>
      <c r="RNT262" s="597"/>
      <c r="RNU262" s="599"/>
      <c r="RNV262" s="600"/>
      <c r="RNW262" s="597"/>
      <c r="RNX262" s="597"/>
      <c r="RNY262" s="597"/>
      <c r="RNZ262" s="601"/>
      <c r="ROA262" s="602"/>
      <c r="ROB262" s="603"/>
      <c r="ROC262" s="603"/>
      <c r="ROD262" s="871"/>
      <c r="ROE262" s="592"/>
      <c r="ROF262" s="590"/>
      <c r="ROG262" s="592"/>
      <c r="ROH262" s="593"/>
      <c r="ROI262" s="592"/>
      <c r="ROJ262" s="592"/>
      <c r="ROK262" s="592"/>
      <c r="ROL262" s="592"/>
      <c r="ROM262" s="592"/>
      <c r="RON262" s="594"/>
      <c r="ROO262" s="564"/>
      <c r="ROP262" s="525"/>
      <c r="ROQ262" s="525"/>
      <c r="ROR262" s="525"/>
      <c r="ROS262" s="525"/>
      <c r="ROT262" s="525"/>
      <c r="ROU262" s="525"/>
      <c r="ROV262" s="525"/>
      <c r="ROW262" s="525"/>
      <c r="ROX262" s="525"/>
      <c r="ROY262" s="525"/>
      <c r="ROZ262" s="525"/>
      <c r="RPA262" s="525"/>
      <c r="RPB262" s="525"/>
      <c r="RPC262" s="525"/>
      <c r="RPD262" s="596"/>
      <c r="RPE262" s="597"/>
      <c r="RPF262" s="597"/>
      <c r="RPG262" s="598"/>
      <c r="RPH262" s="597"/>
      <c r="RPI262" s="597"/>
      <c r="RPJ262" s="599"/>
      <c r="RPK262" s="600"/>
      <c r="RPL262" s="597"/>
      <c r="RPM262" s="597"/>
      <c r="RPN262" s="597"/>
      <c r="RPO262" s="601"/>
      <c r="RPP262" s="602"/>
      <c r="RPQ262" s="603"/>
      <c r="RPR262" s="603"/>
      <c r="RPS262" s="871"/>
      <c r="RPT262" s="592"/>
      <c r="RPU262" s="590"/>
      <c r="RPV262" s="592"/>
      <c r="RPW262" s="593"/>
      <c r="RPX262" s="592"/>
      <c r="RPY262" s="592"/>
      <c r="RPZ262" s="592"/>
      <c r="RQA262" s="592"/>
      <c r="RQB262" s="592"/>
      <c r="RQC262" s="594"/>
      <c r="RQD262" s="564"/>
      <c r="RQE262" s="525"/>
      <c r="RQF262" s="525"/>
      <c r="RQG262" s="525"/>
      <c r="RQH262" s="525"/>
      <c r="RQI262" s="525"/>
      <c r="RQJ262" s="525"/>
      <c r="RQK262" s="525"/>
      <c r="RQL262" s="525"/>
      <c r="RQM262" s="525"/>
      <c r="RQN262" s="525"/>
      <c r="RQO262" s="525"/>
      <c r="RQP262" s="525"/>
      <c r="RQQ262" s="525"/>
      <c r="RQR262" s="525"/>
      <c r="RQS262" s="596"/>
      <c r="RQT262" s="597"/>
      <c r="RQU262" s="597"/>
      <c r="RQV262" s="598"/>
      <c r="RQW262" s="597"/>
      <c r="RQX262" s="597"/>
      <c r="RQY262" s="599"/>
      <c r="RQZ262" s="600"/>
      <c r="RRA262" s="597"/>
      <c r="RRB262" s="597"/>
      <c r="RRC262" s="597"/>
      <c r="RRD262" s="601"/>
      <c r="RRE262" s="602"/>
      <c r="RRF262" s="603"/>
      <c r="RRG262" s="603"/>
      <c r="RRH262" s="871"/>
      <c r="RRI262" s="592"/>
      <c r="RRJ262" s="590"/>
      <c r="RRK262" s="592"/>
      <c r="RRL262" s="593"/>
      <c r="RRM262" s="592"/>
      <c r="RRN262" s="592"/>
      <c r="RRO262" s="592"/>
      <c r="RRP262" s="592"/>
      <c r="RRQ262" s="592"/>
      <c r="RRR262" s="594"/>
      <c r="RRS262" s="564"/>
      <c r="RRT262" s="525"/>
      <c r="RRU262" s="525"/>
      <c r="RRV262" s="525"/>
      <c r="RRW262" s="525"/>
      <c r="RRX262" s="525"/>
      <c r="RRY262" s="525"/>
      <c r="RRZ262" s="525"/>
      <c r="RSA262" s="525"/>
      <c r="RSB262" s="525"/>
      <c r="RSC262" s="525"/>
      <c r="RSD262" s="525"/>
      <c r="RSE262" s="525"/>
      <c r="RSF262" s="525"/>
      <c r="RSG262" s="525"/>
      <c r="RSH262" s="596"/>
      <c r="RSI262" s="597"/>
      <c r="RSJ262" s="597"/>
      <c r="RSK262" s="598"/>
      <c r="RSL262" s="597"/>
      <c r="RSM262" s="597"/>
      <c r="RSN262" s="599"/>
      <c r="RSO262" s="600"/>
      <c r="RSP262" s="597"/>
      <c r="RSQ262" s="597"/>
      <c r="RSR262" s="597"/>
      <c r="RSS262" s="601"/>
      <c r="RST262" s="602"/>
      <c r="RSU262" s="603"/>
      <c r="RSV262" s="603"/>
      <c r="RSW262" s="871"/>
      <c r="RSX262" s="592"/>
      <c r="RSY262" s="590"/>
      <c r="RSZ262" s="592"/>
      <c r="RTA262" s="593"/>
      <c r="RTB262" s="592"/>
      <c r="RTC262" s="592"/>
      <c r="RTD262" s="592"/>
      <c r="RTE262" s="592"/>
      <c r="RTF262" s="592"/>
      <c r="RTG262" s="594"/>
      <c r="RTH262" s="564"/>
      <c r="RTI262" s="525"/>
      <c r="RTJ262" s="525"/>
      <c r="RTK262" s="525"/>
      <c r="RTL262" s="525"/>
      <c r="RTM262" s="525"/>
      <c r="RTN262" s="525"/>
      <c r="RTO262" s="525"/>
      <c r="RTP262" s="525"/>
      <c r="RTQ262" s="525"/>
      <c r="RTR262" s="525"/>
      <c r="RTS262" s="525"/>
      <c r="RTT262" s="525"/>
      <c r="RTU262" s="525"/>
      <c r="RTV262" s="525"/>
      <c r="RTW262" s="596"/>
      <c r="RTX262" s="597"/>
      <c r="RTY262" s="597"/>
      <c r="RTZ262" s="598"/>
      <c r="RUA262" s="597"/>
      <c r="RUB262" s="597"/>
      <c r="RUC262" s="599"/>
      <c r="RUD262" s="600"/>
      <c r="RUE262" s="597"/>
      <c r="RUF262" s="597"/>
      <c r="RUG262" s="597"/>
      <c r="RUH262" s="601"/>
      <c r="RUI262" s="602"/>
      <c r="RUJ262" s="603"/>
      <c r="RUK262" s="603"/>
      <c r="RUL262" s="871"/>
      <c r="RUM262" s="592"/>
      <c r="RUN262" s="590"/>
      <c r="RUO262" s="592"/>
      <c r="RUP262" s="593"/>
      <c r="RUQ262" s="592"/>
      <c r="RUR262" s="592"/>
      <c r="RUS262" s="592"/>
      <c r="RUT262" s="592"/>
      <c r="RUU262" s="592"/>
      <c r="RUV262" s="594"/>
      <c r="RUW262" s="564"/>
      <c r="RUX262" s="525"/>
      <c r="RUY262" s="525"/>
      <c r="RUZ262" s="525"/>
      <c r="RVA262" s="525"/>
      <c r="RVB262" s="525"/>
      <c r="RVC262" s="525"/>
      <c r="RVD262" s="525"/>
      <c r="RVE262" s="525"/>
      <c r="RVF262" s="525"/>
      <c r="RVG262" s="525"/>
      <c r="RVH262" s="525"/>
      <c r="RVI262" s="525"/>
      <c r="RVJ262" s="525"/>
      <c r="RVK262" s="525"/>
      <c r="RVL262" s="596"/>
      <c r="RVM262" s="597"/>
      <c r="RVN262" s="597"/>
      <c r="RVO262" s="598"/>
      <c r="RVP262" s="597"/>
      <c r="RVQ262" s="597"/>
      <c r="RVR262" s="599"/>
      <c r="RVS262" s="600"/>
      <c r="RVT262" s="597"/>
      <c r="RVU262" s="597"/>
      <c r="RVV262" s="597"/>
      <c r="RVW262" s="601"/>
      <c r="RVX262" s="602"/>
      <c r="RVY262" s="603"/>
      <c r="RVZ262" s="603"/>
      <c r="RWA262" s="871"/>
      <c r="RWB262" s="592"/>
      <c r="RWC262" s="590"/>
      <c r="RWD262" s="592"/>
      <c r="RWE262" s="593"/>
      <c r="RWF262" s="592"/>
      <c r="RWG262" s="592"/>
      <c r="RWH262" s="592"/>
      <c r="RWI262" s="592"/>
      <c r="RWJ262" s="592"/>
      <c r="RWK262" s="594"/>
      <c r="RWL262" s="564"/>
      <c r="RWM262" s="525"/>
      <c r="RWN262" s="525"/>
      <c r="RWO262" s="525"/>
      <c r="RWP262" s="525"/>
      <c r="RWQ262" s="525"/>
      <c r="RWR262" s="525"/>
      <c r="RWS262" s="525"/>
      <c r="RWT262" s="525"/>
      <c r="RWU262" s="525"/>
      <c r="RWV262" s="525"/>
      <c r="RWW262" s="525"/>
      <c r="RWX262" s="525"/>
      <c r="RWY262" s="525"/>
      <c r="RWZ262" s="525"/>
      <c r="RXA262" s="596"/>
      <c r="RXB262" s="597"/>
      <c r="RXC262" s="597"/>
      <c r="RXD262" s="598"/>
      <c r="RXE262" s="597"/>
      <c r="RXF262" s="597"/>
      <c r="RXG262" s="599"/>
      <c r="RXH262" s="600"/>
      <c r="RXI262" s="597"/>
      <c r="RXJ262" s="597"/>
      <c r="RXK262" s="597"/>
      <c r="RXL262" s="601"/>
      <c r="RXM262" s="602"/>
      <c r="RXN262" s="603"/>
      <c r="RXO262" s="603"/>
      <c r="RXP262" s="871"/>
      <c r="RXQ262" s="592"/>
      <c r="RXR262" s="590"/>
      <c r="RXS262" s="592"/>
      <c r="RXT262" s="593"/>
      <c r="RXU262" s="592"/>
      <c r="RXV262" s="592"/>
      <c r="RXW262" s="592"/>
      <c r="RXX262" s="592"/>
      <c r="RXY262" s="592"/>
      <c r="RXZ262" s="594"/>
      <c r="RYA262" s="564"/>
      <c r="RYB262" s="525"/>
      <c r="RYC262" s="525"/>
      <c r="RYD262" s="525"/>
      <c r="RYE262" s="525"/>
      <c r="RYF262" s="525"/>
      <c r="RYG262" s="525"/>
      <c r="RYH262" s="525"/>
      <c r="RYI262" s="525"/>
      <c r="RYJ262" s="525"/>
      <c r="RYK262" s="525"/>
      <c r="RYL262" s="525"/>
      <c r="RYM262" s="525"/>
      <c r="RYN262" s="525"/>
      <c r="RYO262" s="525"/>
      <c r="RYP262" s="596"/>
      <c r="RYQ262" s="597"/>
      <c r="RYR262" s="597"/>
      <c r="RYS262" s="598"/>
      <c r="RYT262" s="597"/>
      <c r="RYU262" s="597"/>
      <c r="RYV262" s="599"/>
      <c r="RYW262" s="600"/>
      <c r="RYX262" s="597"/>
      <c r="RYY262" s="597"/>
      <c r="RYZ262" s="597"/>
      <c r="RZA262" s="601"/>
      <c r="RZB262" s="602"/>
      <c r="RZC262" s="603"/>
      <c r="RZD262" s="603"/>
      <c r="RZE262" s="871"/>
      <c r="RZF262" s="592"/>
      <c r="RZG262" s="590"/>
      <c r="RZH262" s="592"/>
      <c r="RZI262" s="593"/>
      <c r="RZJ262" s="592"/>
      <c r="RZK262" s="592"/>
      <c r="RZL262" s="592"/>
      <c r="RZM262" s="592"/>
      <c r="RZN262" s="592"/>
      <c r="RZO262" s="594"/>
      <c r="RZP262" s="564"/>
      <c r="RZQ262" s="525"/>
      <c r="RZR262" s="525"/>
      <c r="RZS262" s="525"/>
      <c r="RZT262" s="525"/>
      <c r="RZU262" s="525"/>
      <c r="RZV262" s="525"/>
      <c r="RZW262" s="525"/>
      <c r="RZX262" s="525"/>
      <c r="RZY262" s="525"/>
      <c r="RZZ262" s="525"/>
      <c r="SAA262" s="525"/>
      <c r="SAB262" s="525"/>
      <c r="SAC262" s="525"/>
      <c r="SAD262" s="525"/>
      <c r="SAE262" s="596"/>
      <c r="SAF262" s="597"/>
      <c r="SAG262" s="597"/>
      <c r="SAH262" s="598"/>
      <c r="SAI262" s="597"/>
      <c r="SAJ262" s="597"/>
      <c r="SAK262" s="599"/>
      <c r="SAL262" s="600"/>
      <c r="SAM262" s="597"/>
      <c r="SAN262" s="597"/>
      <c r="SAO262" s="597"/>
      <c r="SAP262" s="601"/>
      <c r="SAQ262" s="602"/>
      <c r="SAR262" s="603"/>
      <c r="SAS262" s="603"/>
      <c r="SAT262" s="871"/>
      <c r="SAU262" s="592"/>
      <c r="SAV262" s="590"/>
      <c r="SAW262" s="592"/>
      <c r="SAX262" s="593"/>
      <c r="SAY262" s="592"/>
      <c r="SAZ262" s="592"/>
      <c r="SBA262" s="592"/>
      <c r="SBB262" s="592"/>
      <c r="SBC262" s="592"/>
      <c r="SBD262" s="594"/>
      <c r="SBE262" s="564"/>
      <c r="SBF262" s="525"/>
      <c r="SBG262" s="525"/>
      <c r="SBH262" s="525"/>
      <c r="SBI262" s="525"/>
      <c r="SBJ262" s="525"/>
      <c r="SBK262" s="525"/>
      <c r="SBL262" s="525"/>
      <c r="SBM262" s="525"/>
      <c r="SBN262" s="525"/>
      <c r="SBO262" s="525"/>
      <c r="SBP262" s="525"/>
      <c r="SBQ262" s="525"/>
      <c r="SBR262" s="525"/>
      <c r="SBS262" s="525"/>
      <c r="SBT262" s="596"/>
      <c r="SBU262" s="597"/>
      <c r="SBV262" s="597"/>
      <c r="SBW262" s="598"/>
      <c r="SBX262" s="597"/>
      <c r="SBY262" s="597"/>
      <c r="SBZ262" s="599"/>
      <c r="SCA262" s="600"/>
      <c r="SCB262" s="597"/>
      <c r="SCC262" s="597"/>
      <c r="SCD262" s="597"/>
      <c r="SCE262" s="601"/>
      <c r="SCF262" s="602"/>
      <c r="SCG262" s="603"/>
      <c r="SCH262" s="603"/>
      <c r="SCI262" s="871"/>
      <c r="SCJ262" s="592"/>
      <c r="SCK262" s="590"/>
      <c r="SCL262" s="592"/>
      <c r="SCM262" s="593"/>
      <c r="SCN262" s="592"/>
      <c r="SCO262" s="592"/>
      <c r="SCP262" s="592"/>
      <c r="SCQ262" s="592"/>
      <c r="SCR262" s="592"/>
      <c r="SCS262" s="594"/>
      <c r="SCT262" s="564"/>
      <c r="SCU262" s="525"/>
      <c r="SCV262" s="525"/>
      <c r="SCW262" s="525"/>
      <c r="SCX262" s="525"/>
      <c r="SCY262" s="525"/>
      <c r="SCZ262" s="525"/>
      <c r="SDA262" s="525"/>
      <c r="SDB262" s="525"/>
      <c r="SDC262" s="525"/>
      <c r="SDD262" s="525"/>
      <c r="SDE262" s="525"/>
      <c r="SDF262" s="525"/>
      <c r="SDG262" s="525"/>
      <c r="SDH262" s="525"/>
      <c r="SDI262" s="596"/>
      <c r="SDJ262" s="597"/>
      <c r="SDK262" s="597"/>
      <c r="SDL262" s="598"/>
      <c r="SDM262" s="597"/>
      <c r="SDN262" s="597"/>
      <c r="SDO262" s="599"/>
      <c r="SDP262" s="600"/>
      <c r="SDQ262" s="597"/>
      <c r="SDR262" s="597"/>
      <c r="SDS262" s="597"/>
      <c r="SDT262" s="601"/>
      <c r="SDU262" s="602"/>
      <c r="SDV262" s="603"/>
      <c r="SDW262" s="603"/>
      <c r="SDX262" s="871"/>
      <c r="SDY262" s="592"/>
      <c r="SDZ262" s="590"/>
      <c r="SEA262" s="592"/>
      <c r="SEB262" s="593"/>
      <c r="SEC262" s="592"/>
      <c r="SED262" s="592"/>
      <c r="SEE262" s="592"/>
      <c r="SEF262" s="592"/>
      <c r="SEG262" s="592"/>
      <c r="SEH262" s="594"/>
      <c r="SEI262" s="564"/>
      <c r="SEJ262" s="525"/>
      <c r="SEK262" s="525"/>
      <c r="SEL262" s="525"/>
      <c r="SEM262" s="525"/>
      <c r="SEN262" s="525"/>
      <c r="SEO262" s="525"/>
      <c r="SEP262" s="525"/>
      <c r="SEQ262" s="525"/>
      <c r="SER262" s="525"/>
      <c r="SES262" s="525"/>
      <c r="SET262" s="525"/>
      <c r="SEU262" s="525"/>
      <c r="SEV262" s="525"/>
      <c r="SEW262" s="525"/>
      <c r="SEX262" s="596"/>
      <c r="SEY262" s="597"/>
      <c r="SEZ262" s="597"/>
      <c r="SFA262" s="598"/>
      <c r="SFB262" s="597"/>
      <c r="SFC262" s="597"/>
      <c r="SFD262" s="599"/>
      <c r="SFE262" s="600"/>
      <c r="SFF262" s="597"/>
      <c r="SFG262" s="597"/>
      <c r="SFH262" s="597"/>
      <c r="SFI262" s="601"/>
      <c r="SFJ262" s="602"/>
      <c r="SFK262" s="603"/>
      <c r="SFL262" s="603"/>
      <c r="SFM262" s="871"/>
      <c r="SFN262" s="592"/>
      <c r="SFO262" s="590"/>
      <c r="SFP262" s="592"/>
      <c r="SFQ262" s="593"/>
      <c r="SFR262" s="592"/>
      <c r="SFS262" s="592"/>
      <c r="SFT262" s="592"/>
      <c r="SFU262" s="592"/>
      <c r="SFV262" s="592"/>
      <c r="SFW262" s="594"/>
      <c r="SFX262" s="564"/>
      <c r="SFY262" s="525"/>
      <c r="SFZ262" s="525"/>
      <c r="SGA262" s="525"/>
      <c r="SGB262" s="525"/>
      <c r="SGC262" s="525"/>
      <c r="SGD262" s="525"/>
      <c r="SGE262" s="525"/>
      <c r="SGF262" s="525"/>
      <c r="SGG262" s="525"/>
      <c r="SGH262" s="525"/>
      <c r="SGI262" s="525"/>
      <c r="SGJ262" s="525"/>
      <c r="SGK262" s="525"/>
      <c r="SGL262" s="525"/>
      <c r="SGM262" s="596"/>
      <c r="SGN262" s="597"/>
      <c r="SGO262" s="597"/>
      <c r="SGP262" s="598"/>
      <c r="SGQ262" s="597"/>
      <c r="SGR262" s="597"/>
      <c r="SGS262" s="599"/>
      <c r="SGT262" s="600"/>
      <c r="SGU262" s="597"/>
      <c r="SGV262" s="597"/>
      <c r="SGW262" s="597"/>
      <c r="SGX262" s="601"/>
      <c r="SGY262" s="602"/>
      <c r="SGZ262" s="603"/>
      <c r="SHA262" s="603"/>
      <c r="SHB262" s="871"/>
      <c r="SHC262" s="592"/>
      <c r="SHD262" s="590"/>
      <c r="SHE262" s="592"/>
      <c r="SHF262" s="593"/>
      <c r="SHG262" s="592"/>
      <c r="SHH262" s="592"/>
      <c r="SHI262" s="592"/>
      <c r="SHJ262" s="592"/>
      <c r="SHK262" s="592"/>
      <c r="SHL262" s="594"/>
      <c r="SHM262" s="564"/>
      <c r="SHN262" s="525"/>
      <c r="SHO262" s="525"/>
      <c r="SHP262" s="525"/>
      <c r="SHQ262" s="525"/>
      <c r="SHR262" s="525"/>
      <c r="SHS262" s="525"/>
      <c r="SHT262" s="525"/>
      <c r="SHU262" s="525"/>
      <c r="SHV262" s="525"/>
      <c r="SHW262" s="525"/>
      <c r="SHX262" s="525"/>
      <c r="SHY262" s="525"/>
      <c r="SHZ262" s="525"/>
      <c r="SIA262" s="525"/>
      <c r="SIB262" s="596"/>
      <c r="SIC262" s="597"/>
      <c r="SID262" s="597"/>
      <c r="SIE262" s="598"/>
      <c r="SIF262" s="597"/>
      <c r="SIG262" s="597"/>
      <c r="SIH262" s="599"/>
      <c r="SII262" s="600"/>
      <c r="SIJ262" s="597"/>
      <c r="SIK262" s="597"/>
      <c r="SIL262" s="597"/>
      <c r="SIM262" s="601"/>
      <c r="SIN262" s="602"/>
      <c r="SIO262" s="603"/>
      <c r="SIP262" s="603"/>
      <c r="SIQ262" s="871"/>
      <c r="SIR262" s="592"/>
      <c r="SIS262" s="590"/>
      <c r="SIT262" s="592"/>
      <c r="SIU262" s="593"/>
      <c r="SIV262" s="592"/>
      <c r="SIW262" s="592"/>
      <c r="SIX262" s="592"/>
      <c r="SIY262" s="592"/>
      <c r="SIZ262" s="592"/>
      <c r="SJA262" s="594"/>
      <c r="SJB262" s="564"/>
      <c r="SJC262" s="525"/>
      <c r="SJD262" s="525"/>
      <c r="SJE262" s="525"/>
      <c r="SJF262" s="525"/>
      <c r="SJG262" s="525"/>
      <c r="SJH262" s="525"/>
      <c r="SJI262" s="525"/>
      <c r="SJJ262" s="525"/>
      <c r="SJK262" s="525"/>
      <c r="SJL262" s="525"/>
      <c r="SJM262" s="525"/>
      <c r="SJN262" s="525"/>
      <c r="SJO262" s="525"/>
      <c r="SJP262" s="525"/>
      <c r="SJQ262" s="596"/>
      <c r="SJR262" s="597"/>
      <c r="SJS262" s="597"/>
      <c r="SJT262" s="598"/>
      <c r="SJU262" s="597"/>
      <c r="SJV262" s="597"/>
      <c r="SJW262" s="599"/>
      <c r="SJX262" s="600"/>
      <c r="SJY262" s="597"/>
      <c r="SJZ262" s="597"/>
      <c r="SKA262" s="597"/>
      <c r="SKB262" s="601"/>
      <c r="SKC262" s="602"/>
      <c r="SKD262" s="603"/>
      <c r="SKE262" s="603"/>
      <c r="SKF262" s="871"/>
      <c r="SKG262" s="592"/>
      <c r="SKH262" s="590"/>
      <c r="SKI262" s="592"/>
      <c r="SKJ262" s="593"/>
      <c r="SKK262" s="592"/>
      <c r="SKL262" s="592"/>
      <c r="SKM262" s="592"/>
      <c r="SKN262" s="592"/>
      <c r="SKO262" s="592"/>
      <c r="SKP262" s="594"/>
      <c r="SKQ262" s="564"/>
      <c r="SKR262" s="525"/>
      <c r="SKS262" s="525"/>
      <c r="SKT262" s="525"/>
      <c r="SKU262" s="525"/>
      <c r="SKV262" s="525"/>
      <c r="SKW262" s="525"/>
      <c r="SKX262" s="525"/>
      <c r="SKY262" s="525"/>
      <c r="SKZ262" s="525"/>
      <c r="SLA262" s="525"/>
      <c r="SLB262" s="525"/>
      <c r="SLC262" s="525"/>
      <c r="SLD262" s="525"/>
      <c r="SLE262" s="525"/>
      <c r="SLF262" s="596"/>
      <c r="SLG262" s="597"/>
      <c r="SLH262" s="597"/>
      <c r="SLI262" s="598"/>
      <c r="SLJ262" s="597"/>
      <c r="SLK262" s="597"/>
      <c r="SLL262" s="599"/>
      <c r="SLM262" s="600"/>
      <c r="SLN262" s="597"/>
      <c r="SLO262" s="597"/>
      <c r="SLP262" s="597"/>
      <c r="SLQ262" s="601"/>
      <c r="SLR262" s="602"/>
      <c r="SLS262" s="603"/>
      <c r="SLT262" s="603"/>
      <c r="SLU262" s="871"/>
      <c r="SLV262" s="592"/>
      <c r="SLW262" s="590"/>
      <c r="SLX262" s="592"/>
      <c r="SLY262" s="593"/>
      <c r="SLZ262" s="592"/>
      <c r="SMA262" s="592"/>
      <c r="SMB262" s="592"/>
      <c r="SMC262" s="592"/>
      <c r="SMD262" s="592"/>
      <c r="SME262" s="594"/>
      <c r="SMF262" s="564"/>
      <c r="SMG262" s="525"/>
      <c r="SMH262" s="525"/>
      <c r="SMI262" s="525"/>
      <c r="SMJ262" s="525"/>
      <c r="SMK262" s="525"/>
      <c r="SML262" s="525"/>
      <c r="SMM262" s="525"/>
      <c r="SMN262" s="525"/>
      <c r="SMO262" s="525"/>
      <c r="SMP262" s="525"/>
      <c r="SMQ262" s="525"/>
      <c r="SMR262" s="525"/>
      <c r="SMS262" s="525"/>
      <c r="SMT262" s="525"/>
      <c r="SMU262" s="596"/>
      <c r="SMV262" s="597"/>
      <c r="SMW262" s="597"/>
      <c r="SMX262" s="598"/>
      <c r="SMY262" s="597"/>
      <c r="SMZ262" s="597"/>
      <c r="SNA262" s="599"/>
      <c r="SNB262" s="600"/>
      <c r="SNC262" s="597"/>
      <c r="SND262" s="597"/>
      <c r="SNE262" s="597"/>
      <c r="SNF262" s="601"/>
      <c r="SNG262" s="602"/>
      <c r="SNH262" s="603"/>
      <c r="SNI262" s="603"/>
      <c r="SNJ262" s="871"/>
      <c r="SNK262" s="592"/>
      <c r="SNL262" s="590"/>
      <c r="SNM262" s="592"/>
      <c r="SNN262" s="593"/>
      <c r="SNO262" s="592"/>
      <c r="SNP262" s="592"/>
      <c r="SNQ262" s="592"/>
      <c r="SNR262" s="592"/>
      <c r="SNS262" s="592"/>
      <c r="SNT262" s="594"/>
      <c r="SNU262" s="564"/>
      <c r="SNV262" s="525"/>
      <c r="SNW262" s="525"/>
      <c r="SNX262" s="525"/>
      <c r="SNY262" s="525"/>
      <c r="SNZ262" s="525"/>
      <c r="SOA262" s="525"/>
      <c r="SOB262" s="525"/>
      <c r="SOC262" s="525"/>
      <c r="SOD262" s="525"/>
      <c r="SOE262" s="525"/>
      <c r="SOF262" s="525"/>
      <c r="SOG262" s="525"/>
      <c r="SOH262" s="525"/>
      <c r="SOI262" s="525"/>
      <c r="SOJ262" s="596"/>
      <c r="SOK262" s="597"/>
      <c r="SOL262" s="597"/>
      <c r="SOM262" s="598"/>
      <c r="SON262" s="597"/>
      <c r="SOO262" s="597"/>
      <c r="SOP262" s="599"/>
      <c r="SOQ262" s="600"/>
      <c r="SOR262" s="597"/>
      <c r="SOS262" s="597"/>
      <c r="SOT262" s="597"/>
      <c r="SOU262" s="601"/>
      <c r="SOV262" s="602"/>
      <c r="SOW262" s="603"/>
      <c r="SOX262" s="603"/>
      <c r="SOY262" s="871"/>
      <c r="SOZ262" s="592"/>
      <c r="SPA262" s="590"/>
      <c r="SPB262" s="592"/>
      <c r="SPC262" s="593"/>
      <c r="SPD262" s="592"/>
      <c r="SPE262" s="592"/>
      <c r="SPF262" s="592"/>
      <c r="SPG262" s="592"/>
      <c r="SPH262" s="592"/>
      <c r="SPI262" s="594"/>
      <c r="SPJ262" s="564"/>
      <c r="SPK262" s="525"/>
      <c r="SPL262" s="525"/>
      <c r="SPM262" s="525"/>
      <c r="SPN262" s="525"/>
      <c r="SPO262" s="525"/>
      <c r="SPP262" s="525"/>
      <c r="SPQ262" s="525"/>
      <c r="SPR262" s="525"/>
      <c r="SPS262" s="525"/>
      <c r="SPT262" s="525"/>
      <c r="SPU262" s="525"/>
      <c r="SPV262" s="525"/>
      <c r="SPW262" s="525"/>
      <c r="SPX262" s="525"/>
      <c r="SPY262" s="596"/>
      <c r="SPZ262" s="597"/>
      <c r="SQA262" s="597"/>
      <c r="SQB262" s="598"/>
      <c r="SQC262" s="597"/>
      <c r="SQD262" s="597"/>
      <c r="SQE262" s="599"/>
      <c r="SQF262" s="600"/>
      <c r="SQG262" s="597"/>
      <c r="SQH262" s="597"/>
      <c r="SQI262" s="597"/>
      <c r="SQJ262" s="601"/>
      <c r="SQK262" s="602"/>
      <c r="SQL262" s="603"/>
      <c r="SQM262" s="603"/>
      <c r="SQN262" s="871"/>
      <c r="SQO262" s="592"/>
      <c r="SQP262" s="590"/>
      <c r="SQQ262" s="592"/>
      <c r="SQR262" s="593"/>
      <c r="SQS262" s="592"/>
      <c r="SQT262" s="592"/>
      <c r="SQU262" s="592"/>
      <c r="SQV262" s="592"/>
      <c r="SQW262" s="592"/>
      <c r="SQX262" s="594"/>
      <c r="SQY262" s="564"/>
      <c r="SQZ262" s="525"/>
      <c r="SRA262" s="525"/>
      <c r="SRB262" s="525"/>
      <c r="SRC262" s="525"/>
      <c r="SRD262" s="525"/>
      <c r="SRE262" s="525"/>
      <c r="SRF262" s="525"/>
      <c r="SRG262" s="525"/>
      <c r="SRH262" s="525"/>
      <c r="SRI262" s="525"/>
      <c r="SRJ262" s="525"/>
      <c r="SRK262" s="525"/>
      <c r="SRL262" s="525"/>
      <c r="SRM262" s="525"/>
      <c r="SRN262" s="596"/>
      <c r="SRO262" s="597"/>
      <c r="SRP262" s="597"/>
      <c r="SRQ262" s="598"/>
      <c r="SRR262" s="597"/>
      <c r="SRS262" s="597"/>
      <c r="SRT262" s="599"/>
      <c r="SRU262" s="600"/>
      <c r="SRV262" s="597"/>
      <c r="SRW262" s="597"/>
      <c r="SRX262" s="597"/>
      <c r="SRY262" s="601"/>
      <c r="SRZ262" s="602"/>
      <c r="SSA262" s="603"/>
      <c r="SSB262" s="603"/>
      <c r="SSC262" s="871"/>
      <c r="SSD262" s="592"/>
      <c r="SSE262" s="590"/>
      <c r="SSF262" s="592"/>
      <c r="SSG262" s="593"/>
      <c r="SSH262" s="592"/>
      <c r="SSI262" s="592"/>
      <c r="SSJ262" s="592"/>
      <c r="SSK262" s="592"/>
      <c r="SSL262" s="592"/>
      <c r="SSM262" s="594"/>
      <c r="SSN262" s="564"/>
      <c r="SSO262" s="525"/>
      <c r="SSP262" s="525"/>
      <c r="SSQ262" s="525"/>
      <c r="SSR262" s="525"/>
      <c r="SSS262" s="525"/>
      <c r="SST262" s="525"/>
      <c r="SSU262" s="525"/>
      <c r="SSV262" s="525"/>
      <c r="SSW262" s="525"/>
      <c r="SSX262" s="525"/>
      <c r="SSY262" s="525"/>
      <c r="SSZ262" s="525"/>
      <c r="STA262" s="525"/>
      <c r="STB262" s="525"/>
      <c r="STC262" s="596"/>
      <c r="STD262" s="597"/>
      <c r="STE262" s="597"/>
      <c r="STF262" s="598"/>
      <c r="STG262" s="597"/>
      <c r="STH262" s="597"/>
      <c r="STI262" s="599"/>
      <c r="STJ262" s="600"/>
      <c r="STK262" s="597"/>
      <c r="STL262" s="597"/>
      <c r="STM262" s="597"/>
      <c r="STN262" s="601"/>
      <c r="STO262" s="602"/>
      <c r="STP262" s="603"/>
      <c r="STQ262" s="603"/>
      <c r="STR262" s="871"/>
      <c r="STS262" s="592"/>
      <c r="STT262" s="590"/>
      <c r="STU262" s="592"/>
      <c r="STV262" s="593"/>
      <c r="STW262" s="592"/>
      <c r="STX262" s="592"/>
      <c r="STY262" s="592"/>
      <c r="STZ262" s="592"/>
      <c r="SUA262" s="592"/>
      <c r="SUB262" s="594"/>
      <c r="SUC262" s="564"/>
      <c r="SUD262" s="525"/>
      <c r="SUE262" s="525"/>
      <c r="SUF262" s="525"/>
      <c r="SUG262" s="525"/>
      <c r="SUH262" s="525"/>
      <c r="SUI262" s="525"/>
      <c r="SUJ262" s="525"/>
      <c r="SUK262" s="525"/>
      <c r="SUL262" s="525"/>
      <c r="SUM262" s="525"/>
      <c r="SUN262" s="525"/>
      <c r="SUO262" s="525"/>
      <c r="SUP262" s="525"/>
      <c r="SUQ262" s="525"/>
      <c r="SUR262" s="596"/>
      <c r="SUS262" s="597"/>
      <c r="SUT262" s="597"/>
      <c r="SUU262" s="598"/>
      <c r="SUV262" s="597"/>
      <c r="SUW262" s="597"/>
      <c r="SUX262" s="599"/>
      <c r="SUY262" s="600"/>
      <c r="SUZ262" s="597"/>
      <c r="SVA262" s="597"/>
      <c r="SVB262" s="597"/>
      <c r="SVC262" s="601"/>
      <c r="SVD262" s="602"/>
      <c r="SVE262" s="603"/>
      <c r="SVF262" s="603"/>
      <c r="SVG262" s="871"/>
      <c r="SVH262" s="592"/>
      <c r="SVI262" s="590"/>
      <c r="SVJ262" s="592"/>
      <c r="SVK262" s="593"/>
      <c r="SVL262" s="592"/>
      <c r="SVM262" s="592"/>
      <c r="SVN262" s="592"/>
      <c r="SVO262" s="592"/>
      <c r="SVP262" s="592"/>
      <c r="SVQ262" s="594"/>
      <c r="SVR262" s="564"/>
      <c r="SVS262" s="525"/>
      <c r="SVT262" s="525"/>
      <c r="SVU262" s="525"/>
      <c r="SVV262" s="525"/>
      <c r="SVW262" s="525"/>
      <c r="SVX262" s="525"/>
      <c r="SVY262" s="525"/>
      <c r="SVZ262" s="525"/>
      <c r="SWA262" s="525"/>
      <c r="SWB262" s="525"/>
      <c r="SWC262" s="525"/>
      <c r="SWD262" s="525"/>
      <c r="SWE262" s="525"/>
      <c r="SWF262" s="525"/>
      <c r="SWG262" s="596"/>
      <c r="SWH262" s="597"/>
      <c r="SWI262" s="597"/>
      <c r="SWJ262" s="598"/>
      <c r="SWK262" s="597"/>
      <c r="SWL262" s="597"/>
      <c r="SWM262" s="599"/>
      <c r="SWN262" s="600"/>
      <c r="SWO262" s="597"/>
      <c r="SWP262" s="597"/>
      <c r="SWQ262" s="597"/>
      <c r="SWR262" s="601"/>
      <c r="SWS262" s="602"/>
      <c r="SWT262" s="603"/>
      <c r="SWU262" s="603"/>
      <c r="SWV262" s="871"/>
      <c r="SWW262" s="592"/>
      <c r="SWX262" s="590"/>
      <c r="SWY262" s="592"/>
      <c r="SWZ262" s="593"/>
      <c r="SXA262" s="592"/>
      <c r="SXB262" s="592"/>
      <c r="SXC262" s="592"/>
      <c r="SXD262" s="592"/>
      <c r="SXE262" s="592"/>
      <c r="SXF262" s="594"/>
      <c r="SXG262" s="564"/>
      <c r="SXH262" s="525"/>
      <c r="SXI262" s="525"/>
      <c r="SXJ262" s="525"/>
      <c r="SXK262" s="525"/>
      <c r="SXL262" s="525"/>
      <c r="SXM262" s="525"/>
      <c r="SXN262" s="525"/>
      <c r="SXO262" s="525"/>
      <c r="SXP262" s="525"/>
      <c r="SXQ262" s="525"/>
      <c r="SXR262" s="525"/>
      <c r="SXS262" s="525"/>
      <c r="SXT262" s="525"/>
      <c r="SXU262" s="525"/>
      <c r="SXV262" s="596"/>
      <c r="SXW262" s="597"/>
      <c r="SXX262" s="597"/>
      <c r="SXY262" s="598"/>
      <c r="SXZ262" s="597"/>
      <c r="SYA262" s="597"/>
      <c r="SYB262" s="599"/>
      <c r="SYC262" s="600"/>
      <c r="SYD262" s="597"/>
      <c r="SYE262" s="597"/>
      <c r="SYF262" s="597"/>
      <c r="SYG262" s="601"/>
      <c r="SYH262" s="602"/>
      <c r="SYI262" s="603"/>
      <c r="SYJ262" s="603"/>
      <c r="SYK262" s="871"/>
      <c r="SYL262" s="592"/>
      <c r="SYM262" s="590"/>
      <c r="SYN262" s="592"/>
      <c r="SYO262" s="593"/>
      <c r="SYP262" s="592"/>
      <c r="SYQ262" s="592"/>
      <c r="SYR262" s="592"/>
      <c r="SYS262" s="592"/>
      <c r="SYT262" s="592"/>
      <c r="SYU262" s="594"/>
      <c r="SYV262" s="564"/>
      <c r="SYW262" s="525"/>
      <c r="SYX262" s="525"/>
      <c r="SYY262" s="525"/>
      <c r="SYZ262" s="525"/>
      <c r="SZA262" s="525"/>
      <c r="SZB262" s="525"/>
      <c r="SZC262" s="525"/>
      <c r="SZD262" s="525"/>
      <c r="SZE262" s="525"/>
      <c r="SZF262" s="525"/>
      <c r="SZG262" s="525"/>
      <c r="SZH262" s="525"/>
      <c r="SZI262" s="525"/>
      <c r="SZJ262" s="525"/>
      <c r="SZK262" s="596"/>
      <c r="SZL262" s="597"/>
      <c r="SZM262" s="597"/>
      <c r="SZN262" s="598"/>
      <c r="SZO262" s="597"/>
      <c r="SZP262" s="597"/>
      <c r="SZQ262" s="599"/>
      <c r="SZR262" s="600"/>
      <c r="SZS262" s="597"/>
      <c r="SZT262" s="597"/>
      <c r="SZU262" s="597"/>
      <c r="SZV262" s="601"/>
      <c r="SZW262" s="602"/>
      <c r="SZX262" s="603"/>
      <c r="SZY262" s="603"/>
      <c r="SZZ262" s="871"/>
      <c r="TAA262" s="592"/>
      <c r="TAB262" s="590"/>
      <c r="TAC262" s="592"/>
      <c r="TAD262" s="593"/>
      <c r="TAE262" s="592"/>
      <c r="TAF262" s="592"/>
      <c r="TAG262" s="592"/>
      <c r="TAH262" s="592"/>
      <c r="TAI262" s="592"/>
      <c r="TAJ262" s="594"/>
      <c r="TAK262" s="564"/>
      <c r="TAL262" s="525"/>
      <c r="TAM262" s="525"/>
      <c r="TAN262" s="525"/>
      <c r="TAO262" s="525"/>
      <c r="TAP262" s="525"/>
      <c r="TAQ262" s="525"/>
      <c r="TAR262" s="525"/>
      <c r="TAS262" s="525"/>
      <c r="TAT262" s="525"/>
      <c r="TAU262" s="525"/>
      <c r="TAV262" s="525"/>
      <c r="TAW262" s="525"/>
      <c r="TAX262" s="525"/>
      <c r="TAY262" s="525"/>
      <c r="TAZ262" s="596"/>
      <c r="TBA262" s="597"/>
      <c r="TBB262" s="597"/>
      <c r="TBC262" s="598"/>
      <c r="TBD262" s="597"/>
      <c r="TBE262" s="597"/>
      <c r="TBF262" s="599"/>
      <c r="TBG262" s="600"/>
      <c r="TBH262" s="597"/>
      <c r="TBI262" s="597"/>
      <c r="TBJ262" s="597"/>
      <c r="TBK262" s="601"/>
      <c r="TBL262" s="602"/>
      <c r="TBM262" s="603"/>
      <c r="TBN262" s="603"/>
      <c r="TBO262" s="871"/>
      <c r="TBP262" s="592"/>
      <c r="TBQ262" s="590"/>
      <c r="TBR262" s="592"/>
      <c r="TBS262" s="593"/>
      <c r="TBT262" s="592"/>
      <c r="TBU262" s="592"/>
      <c r="TBV262" s="592"/>
      <c r="TBW262" s="592"/>
      <c r="TBX262" s="592"/>
      <c r="TBY262" s="594"/>
      <c r="TBZ262" s="564"/>
      <c r="TCA262" s="525"/>
      <c r="TCB262" s="525"/>
      <c r="TCC262" s="525"/>
      <c r="TCD262" s="525"/>
      <c r="TCE262" s="525"/>
      <c r="TCF262" s="525"/>
      <c r="TCG262" s="525"/>
      <c r="TCH262" s="525"/>
      <c r="TCI262" s="525"/>
      <c r="TCJ262" s="525"/>
      <c r="TCK262" s="525"/>
      <c r="TCL262" s="525"/>
      <c r="TCM262" s="525"/>
      <c r="TCN262" s="525"/>
      <c r="TCO262" s="596"/>
      <c r="TCP262" s="597"/>
      <c r="TCQ262" s="597"/>
      <c r="TCR262" s="598"/>
      <c r="TCS262" s="597"/>
      <c r="TCT262" s="597"/>
      <c r="TCU262" s="599"/>
      <c r="TCV262" s="600"/>
      <c r="TCW262" s="597"/>
      <c r="TCX262" s="597"/>
      <c r="TCY262" s="597"/>
      <c r="TCZ262" s="601"/>
      <c r="TDA262" s="602"/>
      <c r="TDB262" s="603"/>
      <c r="TDC262" s="603"/>
      <c r="TDD262" s="871"/>
      <c r="TDE262" s="592"/>
      <c r="TDF262" s="590"/>
      <c r="TDG262" s="592"/>
      <c r="TDH262" s="593"/>
      <c r="TDI262" s="592"/>
      <c r="TDJ262" s="592"/>
      <c r="TDK262" s="592"/>
      <c r="TDL262" s="592"/>
      <c r="TDM262" s="592"/>
      <c r="TDN262" s="594"/>
      <c r="TDO262" s="564"/>
      <c r="TDP262" s="525"/>
      <c r="TDQ262" s="525"/>
      <c r="TDR262" s="525"/>
      <c r="TDS262" s="525"/>
      <c r="TDT262" s="525"/>
      <c r="TDU262" s="525"/>
      <c r="TDV262" s="525"/>
      <c r="TDW262" s="525"/>
      <c r="TDX262" s="525"/>
      <c r="TDY262" s="525"/>
      <c r="TDZ262" s="525"/>
      <c r="TEA262" s="525"/>
      <c r="TEB262" s="525"/>
      <c r="TEC262" s="525"/>
      <c r="TED262" s="596"/>
      <c r="TEE262" s="597"/>
      <c r="TEF262" s="597"/>
      <c r="TEG262" s="598"/>
      <c r="TEH262" s="597"/>
      <c r="TEI262" s="597"/>
      <c r="TEJ262" s="599"/>
      <c r="TEK262" s="600"/>
      <c r="TEL262" s="597"/>
      <c r="TEM262" s="597"/>
      <c r="TEN262" s="597"/>
      <c r="TEO262" s="601"/>
      <c r="TEP262" s="602"/>
      <c r="TEQ262" s="603"/>
      <c r="TER262" s="603"/>
      <c r="TES262" s="871"/>
      <c r="TET262" s="592"/>
      <c r="TEU262" s="590"/>
      <c r="TEV262" s="592"/>
      <c r="TEW262" s="593"/>
      <c r="TEX262" s="592"/>
      <c r="TEY262" s="592"/>
      <c r="TEZ262" s="592"/>
      <c r="TFA262" s="592"/>
      <c r="TFB262" s="592"/>
      <c r="TFC262" s="594"/>
      <c r="TFD262" s="564"/>
      <c r="TFE262" s="525"/>
      <c r="TFF262" s="525"/>
      <c r="TFG262" s="525"/>
      <c r="TFH262" s="525"/>
      <c r="TFI262" s="525"/>
      <c r="TFJ262" s="525"/>
      <c r="TFK262" s="525"/>
      <c r="TFL262" s="525"/>
      <c r="TFM262" s="525"/>
      <c r="TFN262" s="525"/>
      <c r="TFO262" s="525"/>
      <c r="TFP262" s="525"/>
      <c r="TFQ262" s="525"/>
      <c r="TFR262" s="525"/>
      <c r="TFS262" s="596"/>
      <c r="TFT262" s="597"/>
      <c r="TFU262" s="597"/>
      <c r="TFV262" s="598"/>
      <c r="TFW262" s="597"/>
      <c r="TFX262" s="597"/>
      <c r="TFY262" s="599"/>
      <c r="TFZ262" s="600"/>
      <c r="TGA262" s="597"/>
      <c r="TGB262" s="597"/>
      <c r="TGC262" s="597"/>
      <c r="TGD262" s="601"/>
      <c r="TGE262" s="602"/>
      <c r="TGF262" s="603"/>
      <c r="TGG262" s="603"/>
      <c r="TGH262" s="871"/>
      <c r="TGI262" s="592"/>
      <c r="TGJ262" s="590"/>
      <c r="TGK262" s="592"/>
      <c r="TGL262" s="593"/>
      <c r="TGM262" s="592"/>
      <c r="TGN262" s="592"/>
      <c r="TGO262" s="592"/>
      <c r="TGP262" s="592"/>
      <c r="TGQ262" s="592"/>
      <c r="TGR262" s="594"/>
      <c r="TGS262" s="564"/>
      <c r="TGT262" s="525"/>
      <c r="TGU262" s="525"/>
      <c r="TGV262" s="525"/>
      <c r="TGW262" s="525"/>
      <c r="TGX262" s="525"/>
      <c r="TGY262" s="525"/>
      <c r="TGZ262" s="525"/>
      <c r="THA262" s="525"/>
      <c r="THB262" s="525"/>
      <c r="THC262" s="525"/>
      <c r="THD262" s="525"/>
      <c r="THE262" s="525"/>
      <c r="THF262" s="525"/>
      <c r="THG262" s="525"/>
      <c r="THH262" s="596"/>
      <c r="THI262" s="597"/>
      <c r="THJ262" s="597"/>
      <c r="THK262" s="598"/>
      <c r="THL262" s="597"/>
      <c r="THM262" s="597"/>
      <c r="THN262" s="599"/>
      <c r="THO262" s="600"/>
      <c r="THP262" s="597"/>
      <c r="THQ262" s="597"/>
      <c r="THR262" s="597"/>
      <c r="THS262" s="601"/>
      <c r="THT262" s="602"/>
      <c r="THU262" s="603"/>
      <c r="THV262" s="603"/>
      <c r="THW262" s="871"/>
      <c r="THX262" s="592"/>
      <c r="THY262" s="590"/>
      <c r="THZ262" s="592"/>
      <c r="TIA262" s="593"/>
      <c r="TIB262" s="592"/>
      <c r="TIC262" s="592"/>
      <c r="TID262" s="592"/>
      <c r="TIE262" s="592"/>
      <c r="TIF262" s="592"/>
      <c r="TIG262" s="594"/>
      <c r="TIH262" s="564"/>
      <c r="TII262" s="525"/>
      <c r="TIJ262" s="525"/>
      <c r="TIK262" s="525"/>
      <c r="TIL262" s="525"/>
      <c r="TIM262" s="525"/>
      <c r="TIN262" s="525"/>
      <c r="TIO262" s="525"/>
      <c r="TIP262" s="525"/>
      <c r="TIQ262" s="525"/>
      <c r="TIR262" s="525"/>
      <c r="TIS262" s="525"/>
      <c r="TIT262" s="525"/>
      <c r="TIU262" s="525"/>
      <c r="TIV262" s="525"/>
      <c r="TIW262" s="596"/>
      <c r="TIX262" s="597"/>
      <c r="TIY262" s="597"/>
      <c r="TIZ262" s="598"/>
      <c r="TJA262" s="597"/>
      <c r="TJB262" s="597"/>
      <c r="TJC262" s="599"/>
      <c r="TJD262" s="600"/>
      <c r="TJE262" s="597"/>
      <c r="TJF262" s="597"/>
      <c r="TJG262" s="597"/>
      <c r="TJH262" s="601"/>
      <c r="TJI262" s="602"/>
      <c r="TJJ262" s="603"/>
      <c r="TJK262" s="603"/>
      <c r="TJL262" s="871"/>
      <c r="TJM262" s="592"/>
      <c r="TJN262" s="590"/>
      <c r="TJO262" s="592"/>
      <c r="TJP262" s="593"/>
      <c r="TJQ262" s="592"/>
      <c r="TJR262" s="592"/>
      <c r="TJS262" s="592"/>
      <c r="TJT262" s="592"/>
      <c r="TJU262" s="592"/>
      <c r="TJV262" s="594"/>
      <c r="TJW262" s="564"/>
      <c r="TJX262" s="525"/>
      <c r="TJY262" s="525"/>
      <c r="TJZ262" s="525"/>
      <c r="TKA262" s="525"/>
      <c r="TKB262" s="525"/>
      <c r="TKC262" s="525"/>
      <c r="TKD262" s="525"/>
      <c r="TKE262" s="525"/>
      <c r="TKF262" s="525"/>
      <c r="TKG262" s="525"/>
      <c r="TKH262" s="525"/>
      <c r="TKI262" s="525"/>
      <c r="TKJ262" s="525"/>
      <c r="TKK262" s="525"/>
      <c r="TKL262" s="596"/>
      <c r="TKM262" s="597"/>
      <c r="TKN262" s="597"/>
      <c r="TKO262" s="598"/>
      <c r="TKP262" s="597"/>
      <c r="TKQ262" s="597"/>
      <c r="TKR262" s="599"/>
      <c r="TKS262" s="600"/>
      <c r="TKT262" s="597"/>
      <c r="TKU262" s="597"/>
      <c r="TKV262" s="597"/>
      <c r="TKW262" s="601"/>
      <c r="TKX262" s="602"/>
      <c r="TKY262" s="603"/>
      <c r="TKZ262" s="603"/>
      <c r="TLA262" s="871"/>
      <c r="TLB262" s="592"/>
      <c r="TLC262" s="590"/>
      <c r="TLD262" s="592"/>
      <c r="TLE262" s="593"/>
      <c r="TLF262" s="592"/>
      <c r="TLG262" s="592"/>
      <c r="TLH262" s="592"/>
      <c r="TLI262" s="592"/>
      <c r="TLJ262" s="592"/>
      <c r="TLK262" s="594"/>
      <c r="TLL262" s="564"/>
      <c r="TLM262" s="525"/>
      <c r="TLN262" s="525"/>
      <c r="TLO262" s="525"/>
      <c r="TLP262" s="525"/>
      <c r="TLQ262" s="525"/>
      <c r="TLR262" s="525"/>
      <c r="TLS262" s="525"/>
      <c r="TLT262" s="525"/>
      <c r="TLU262" s="525"/>
      <c r="TLV262" s="525"/>
      <c r="TLW262" s="525"/>
      <c r="TLX262" s="525"/>
      <c r="TLY262" s="525"/>
      <c r="TLZ262" s="525"/>
      <c r="TMA262" s="596"/>
      <c r="TMB262" s="597"/>
      <c r="TMC262" s="597"/>
      <c r="TMD262" s="598"/>
      <c r="TME262" s="597"/>
      <c r="TMF262" s="597"/>
      <c r="TMG262" s="599"/>
      <c r="TMH262" s="600"/>
      <c r="TMI262" s="597"/>
      <c r="TMJ262" s="597"/>
      <c r="TMK262" s="597"/>
      <c r="TML262" s="601"/>
      <c r="TMM262" s="602"/>
      <c r="TMN262" s="603"/>
      <c r="TMO262" s="603"/>
      <c r="TMP262" s="871"/>
      <c r="TMQ262" s="592"/>
      <c r="TMR262" s="590"/>
      <c r="TMS262" s="592"/>
      <c r="TMT262" s="593"/>
      <c r="TMU262" s="592"/>
      <c r="TMV262" s="592"/>
      <c r="TMW262" s="592"/>
      <c r="TMX262" s="592"/>
      <c r="TMY262" s="592"/>
      <c r="TMZ262" s="594"/>
      <c r="TNA262" s="564"/>
      <c r="TNB262" s="525"/>
      <c r="TNC262" s="525"/>
      <c r="TND262" s="525"/>
      <c r="TNE262" s="525"/>
      <c r="TNF262" s="525"/>
      <c r="TNG262" s="525"/>
      <c r="TNH262" s="525"/>
      <c r="TNI262" s="525"/>
      <c r="TNJ262" s="525"/>
      <c r="TNK262" s="525"/>
      <c r="TNL262" s="525"/>
      <c r="TNM262" s="525"/>
      <c r="TNN262" s="525"/>
      <c r="TNO262" s="525"/>
      <c r="TNP262" s="596"/>
      <c r="TNQ262" s="597"/>
      <c r="TNR262" s="597"/>
      <c r="TNS262" s="598"/>
      <c r="TNT262" s="597"/>
      <c r="TNU262" s="597"/>
      <c r="TNV262" s="599"/>
      <c r="TNW262" s="600"/>
      <c r="TNX262" s="597"/>
      <c r="TNY262" s="597"/>
      <c r="TNZ262" s="597"/>
      <c r="TOA262" s="601"/>
      <c r="TOB262" s="602"/>
      <c r="TOC262" s="603"/>
      <c r="TOD262" s="603"/>
      <c r="TOE262" s="871"/>
      <c r="TOF262" s="592"/>
      <c r="TOG262" s="590"/>
      <c r="TOH262" s="592"/>
      <c r="TOI262" s="593"/>
      <c r="TOJ262" s="592"/>
      <c r="TOK262" s="592"/>
      <c r="TOL262" s="592"/>
      <c r="TOM262" s="592"/>
      <c r="TON262" s="592"/>
      <c r="TOO262" s="594"/>
      <c r="TOP262" s="564"/>
      <c r="TOQ262" s="525"/>
      <c r="TOR262" s="525"/>
      <c r="TOS262" s="525"/>
      <c r="TOT262" s="525"/>
      <c r="TOU262" s="525"/>
      <c r="TOV262" s="525"/>
      <c r="TOW262" s="525"/>
      <c r="TOX262" s="525"/>
      <c r="TOY262" s="525"/>
      <c r="TOZ262" s="525"/>
      <c r="TPA262" s="525"/>
      <c r="TPB262" s="525"/>
      <c r="TPC262" s="525"/>
      <c r="TPD262" s="525"/>
      <c r="TPE262" s="596"/>
      <c r="TPF262" s="597"/>
      <c r="TPG262" s="597"/>
      <c r="TPH262" s="598"/>
      <c r="TPI262" s="597"/>
      <c r="TPJ262" s="597"/>
      <c r="TPK262" s="599"/>
      <c r="TPL262" s="600"/>
      <c r="TPM262" s="597"/>
      <c r="TPN262" s="597"/>
      <c r="TPO262" s="597"/>
      <c r="TPP262" s="601"/>
      <c r="TPQ262" s="602"/>
      <c r="TPR262" s="603"/>
      <c r="TPS262" s="603"/>
      <c r="TPT262" s="871"/>
      <c r="TPU262" s="592"/>
      <c r="TPV262" s="590"/>
      <c r="TPW262" s="592"/>
      <c r="TPX262" s="593"/>
      <c r="TPY262" s="592"/>
      <c r="TPZ262" s="592"/>
      <c r="TQA262" s="592"/>
      <c r="TQB262" s="592"/>
      <c r="TQC262" s="592"/>
      <c r="TQD262" s="594"/>
      <c r="TQE262" s="564"/>
      <c r="TQF262" s="525"/>
      <c r="TQG262" s="525"/>
      <c r="TQH262" s="525"/>
      <c r="TQI262" s="525"/>
      <c r="TQJ262" s="525"/>
      <c r="TQK262" s="525"/>
      <c r="TQL262" s="525"/>
      <c r="TQM262" s="525"/>
      <c r="TQN262" s="525"/>
      <c r="TQO262" s="525"/>
      <c r="TQP262" s="525"/>
      <c r="TQQ262" s="525"/>
      <c r="TQR262" s="525"/>
      <c r="TQS262" s="525"/>
      <c r="TQT262" s="596"/>
      <c r="TQU262" s="597"/>
      <c r="TQV262" s="597"/>
      <c r="TQW262" s="598"/>
      <c r="TQX262" s="597"/>
      <c r="TQY262" s="597"/>
      <c r="TQZ262" s="599"/>
      <c r="TRA262" s="600"/>
      <c r="TRB262" s="597"/>
      <c r="TRC262" s="597"/>
      <c r="TRD262" s="597"/>
      <c r="TRE262" s="601"/>
      <c r="TRF262" s="602"/>
      <c r="TRG262" s="603"/>
      <c r="TRH262" s="603"/>
      <c r="TRI262" s="871"/>
      <c r="TRJ262" s="592"/>
      <c r="TRK262" s="590"/>
      <c r="TRL262" s="592"/>
      <c r="TRM262" s="593"/>
      <c r="TRN262" s="592"/>
      <c r="TRO262" s="592"/>
      <c r="TRP262" s="592"/>
      <c r="TRQ262" s="592"/>
      <c r="TRR262" s="592"/>
      <c r="TRS262" s="594"/>
      <c r="TRT262" s="564"/>
      <c r="TRU262" s="525"/>
      <c r="TRV262" s="525"/>
      <c r="TRW262" s="525"/>
      <c r="TRX262" s="525"/>
      <c r="TRY262" s="525"/>
      <c r="TRZ262" s="525"/>
      <c r="TSA262" s="525"/>
      <c r="TSB262" s="525"/>
      <c r="TSC262" s="525"/>
      <c r="TSD262" s="525"/>
      <c r="TSE262" s="525"/>
      <c r="TSF262" s="525"/>
      <c r="TSG262" s="525"/>
      <c r="TSH262" s="525"/>
      <c r="TSI262" s="596"/>
      <c r="TSJ262" s="597"/>
      <c r="TSK262" s="597"/>
      <c r="TSL262" s="598"/>
      <c r="TSM262" s="597"/>
      <c r="TSN262" s="597"/>
      <c r="TSO262" s="599"/>
      <c r="TSP262" s="600"/>
      <c r="TSQ262" s="597"/>
      <c r="TSR262" s="597"/>
      <c r="TSS262" s="597"/>
      <c r="TST262" s="601"/>
      <c r="TSU262" s="602"/>
      <c r="TSV262" s="603"/>
      <c r="TSW262" s="603"/>
      <c r="TSX262" s="871"/>
      <c r="TSY262" s="592"/>
      <c r="TSZ262" s="590"/>
      <c r="TTA262" s="592"/>
      <c r="TTB262" s="593"/>
      <c r="TTC262" s="592"/>
      <c r="TTD262" s="592"/>
      <c r="TTE262" s="592"/>
      <c r="TTF262" s="592"/>
      <c r="TTG262" s="592"/>
      <c r="TTH262" s="594"/>
      <c r="TTI262" s="564"/>
      <c r="TTJ262" s="525"/>
      <c r="TTK262" s="525"/>
      <c r="TTL262" s="525"/>
      <c r="TTM262" s="525"/>
      <c r="TTN262" s="525"/>
      <c r="TTO262" s="525"/>
      <c r="TTP262" s="525"/>
      <c r="TTQ262" s="525"/>
      <c r="TTR262" s="525"/>
      <c r="TTS262" s="525"/>
      <c r="TTT262" s="525"/>
      <c r="TTU262" s="525"/>
      <c r="TTV262" s="525"/>
      <c r="TTW262" s="525"/>
      <c r="TTX262" s="596"/>
      <c r="TTY262" s="597"/>
      <c r="TTZ262" s="597"/>
      <c r="TUA262" s="598"/>
      <c r="TUB262" s="597"/>
      <c r="TUC262" s="597"/>
      <c r="TUD262" s="599"/>
      <c r="TUE262" s="600"/>
      <c r="TUF262" s="597"/>
      <c r="TUG262" s="597"/>
      <c r="TUH262" s="597"/>
      <c r="TUI262" s="601"/>
      <c r="TUJ262" s="602"/>
      <c r="TUK262" s="603"/>
      <c r="TUL262" s="603"/>
      <c r="TUM262" s="871"/>
      <c r="TUN262" s="592"/>
      <c r="TUO262" s="590"/>
      <c r="TUP262" s="592"/>
      <c r="TUQ262" s="593"/>
      <c r="TUR262" s="592"/>
      <c r="TUS262" s="592"/>
      <c r="TUT262" s="592"/>
      <c r="TUU262" s="592"/>
      <c r="TUV262" s="592"/>
      <c r="TUW262" s="594"/>
      <c r="TUX262" s="564"/>
      <c r="TUY262" s="525"/>
      <c r="TUZ262" s="525"/>
      <c r="TVA262" s="525"/>
      <c r="TVB262" s="525"/>
      <c r="TVC262" s="525"/>
      <c r="TVD262" s="525"/>
      <c r="TVE262" s="525"/>
      <c r="TVF262" s="525"/>
      <c r="TVG262" s="525"/>
      <c r="TVH262" s="525"/>
      <c r="TVI262" s="525"/>
      <c r="TVJ262" s="525"/>
      <c r="TVK262" s="525"/>
      <c r="TVL262" s="525"/>
      <c r="TVM262" s="596"/>
      <c r="TVN262" s="597"/>
      <c r="TVO262" s="597"/>
      <c r="TVP262" s="598"/>
      <c r="TVQ262" s="597"/>
      <c r="TVR262" s="597"/>
      <c r="TVS262" s="599"/>
      <c r="TVT262" s="600"/>
      <c r="TVU262" s="597"/>
      <c r="TVV262" s="597"/>
      <c r="TVW262" s="597"/>
      <c r="TVX262" s="601"/>
      <c r="TVY262" s="602"/>
      <c r="TVZ262" s="603"/>
      <c r="TWA262" s="603"/>
      <c r="TWB262" s="871"/>
      <c r="TWC262" s="592"/>
      <c r="TWD262" s="590"/>
      <c r="TWE262" s="592"/>
      <c r="TWF262" s="593"/>
      <c r="TWG262" s="592"/>
      <c r="TWH262" s="592"/>
      <c r="TWI262" s="592"/>
      <c r="TWJ262" s="592"/>
      <c r="TWK262" s="592"/>
      <c r="TWL262" s="594"/>
      <c r="TWM262" s="564"/>
      <c r="TWN262" s="525"/>
      <c r="TWO262" s="525"/>
      <c r="TWP262" s="525"/>
      <c r="TWQ262" s="525"/>
      <c r="TWR262" s="525"/>
      <c r="TWS262" s="525"/>
      <c r="TWT262" s="525"/>
      <c r="TWU262" s="525"/>
      <c r="TWV262" s="525"/>
      <c r="TWW262" s="525"/>
      <c r="TWX262" s="525"/>
      <c r="TWY262" s="525"/>
      <c r="TWZ262" s="525"/>
      <c r="TXA262" s="525"/>
      <c r="TXB262" s="596"/>
      <c r="TXC262" s="597"/>
      <c r="TXD262" s="597"/>
      <c r="TXE262" s="598"/>
      <c r="TXF262" s="597"/>
      <c r="TXG262" s="597"/>
      <c r="TXH262" s="599"/>
      <c r="TXI262" s="600"/>
      <c r="TXJ262" s="597"/>
      <c r="TXK262" s="597"/>
      <c r="TXL262" s="597"/>
      <c r="TXM262" s="601"/>
      <c r="TXN262" s="602"/>
      <c r="TXO262" s="603"/>
      <c r="TXP262" s="603"/>
      <c r="TXQ262" s="871"/>
      <c r="TXR262" s="592"/>
      <c r="TXS262" s="590"/>
      <c r="TXT262" s="592"/>
      <c r="TXU262" s="593"/>
      <c r="TXV262" s="592"/>
      <c r="TXW262" s="592"/>
      <c r="TXX262" s="592"/>
      <c r="TXY262" s="592"/>
      <c r="TXZ262" s="592"/>
      <c r="TYA262" s="594"/>
      <c r="TYB262" s="564"/>
      <c r="TYC262" s="525"/>
      <c r="TYD262" s="525"/>
      <c r="TYE262" s="525"/>
      <c r="TYF262" s="525"/>
      <c r="TYG262" s="525"/>
      <c r="TYH262" s="525"/>
      <c r="TYI262" s="525"/>
      <c r="TYJ262" s="525"/>
      <c r="TYK262" s="525"/>
      <c r="TYL262" s="525"/>
      <c r="TYM262" s="525"/>
      <c r="TYN262" s="525"/>
      <c r="TYO262" s="525"/>
      <c r="TYP262" s="525"/>
      <c r="TYQ262" s="596"/>
      <c r="TYR262" s="597"/>
      <c r="TYS262" s="597"/>
      <c r="TYT262" s="598"/>
      <c r="TYU262" s="597"/>
      <c r="TYV262" s="597"/>
      <c r="TYW262" s="599"/>
      <c r="TYX262" s="600"/>
      <c r="TYY262" s="597"/>
      <c r="TYZ262" s="597"/>
      <c r="TZA262" s="597"/>
      <c r="TZB262" s="601"/>
      <c r="TZC262" s="602"/>
      <c r="TZD262" s="603"/>
      <c r="TZE262" s="603"/>
      <c r="TZF262" s="871"/>
      <c r="TZG262" s="592"/>
      <c r="TZH262" s="590"/>
      <c r="TZI262" s="592"/>
      <c r="TZJ262" s="593"/>
      <c r="TZK262" s="592"/>
      <c r="TZL262" s="592"/>
      <c r="TZM262" s="592"/>
      <c r="TZN262" s="592"/>
      <c r="TZO262" s="592"/>
      <c r="TZP262" s="594"/>
      <c r="TZQ262" s="564"/>
      <c r="TZR262" s="525"/>
      <c r="TZS262" s="525"/>
      <c r="TZT262" s="525"/>
      <c r="TZU262" s="525"/>
      <c r="TZV262" s="525"/>
      <c r="TZW262" s="525"/>
      <c r="TZX262" s="525"/>
      <c r="TZY262" s="525"/>
      <c r="TZZ262" s="525"/>
      <c r="UAA262" s="525"/>
      <c r="UAB262" s="525"/>
      <c r="UAC262" s="525"/>
      <c r="UAD262" s="525"/>
      <c r="UAE262" s="525"/>
      <c r="UAF262" s="596"/>
      <c r="UAG262" s="597"/>
      <c r="UAH262" s="597"/>
      <c r="UAI262" s="598"/>
      <c r="UAJ262" s="597"/>
      <c r="UAK262" s="597"/>
      <c r="UAL262" s="599"/>
      <c r="UAM262" s="600"/>
      <c r="UAN262" s="597"/>
      <c r="UAO262" s="597"/>
      <c r="UAP262" s="597"/>
      <c r="UAQ262" s="601"/>
      <c r="UAR262" s="602"/>
      <c r="UAS262" s="603"/>
      <c r="UAT262" s="603"/>
      <c r="UAU262" s="871"/>
      <c r="UAV262" s="592"/>
      <c r="UAW262" s="590"/>
      <c r="UAX262" s="592"/>
      <c r="UAY262" s="593"/>
      <c r="UAZ262" s="592"/>
      <c r="UBA262" s="592"/>
      <c r="UBB262" s="592"/>
      <c r="UBC262" s="592"/>
      <c r="UBD262" s="592"/>
      <c r="UBE262" s="594"/>
      <c r="UBF262" s="564"/>
      <c r="UBG262" s="525"/>
      <c r="UBH262" s="525"/>
      <c r="UBI262" s="525"/>
      <c r="UBJ262" s="525"/>
      <c r="UBK262" s="525"/>
      <c r="UBL262" s="525"/>
      <c r="UBM262" s="525"/>
      <c r="UBN262" s="525"/>
      <c r="UBO262" s="525"/>
      <c r="UBP262" s="525"/>
      <c r="UBQ262" s="525"/>
      <c r="UBR262" s="525"/>
      <c r="UBS262" s="525"/>
      <c r="UBT262" s="525"/>
      <c r="UBU262" s="596"/>
      <c r="UBV262" s="597"/>
      <c r="UBW262" s="597"/>
      <c r="UBX262" s="598"/>
      <c r="UBY262" s="597"/>
      <c r="UBZ262" s="597"/>
      <c r="UCA262" s="599"/>
      <c r="UCB262" s="600"/>
      <c r="UCC262" s="597"/>
      <c r="UCD262" s="597"/>
      <c r="UCE262" s="597"/>
      <c r="UCF262" s="601"/>
      <c r="UCG262" s="602"/>
      <c r="UCH262" s="603"/>
      <c r="UCI262" s="603"/>
      <c r="UCJ262" s="871"/>
      <c r="UCK262" s="592"/>
      <c r="UCL262" s="590"/>
      <c r="UCM262" s="592"/>
      <c r="UCN262" s="593"/>
      <c r="UCO262" s="592"/>
      <c r="UCP262" s="592"/>
      <c r="UCQ262" s="592"/>
      <c r="UCR262" s="592"/>
      <c r="UCS262" s="592"/>
      <c r="UCT262" s="594"/>
      <c r="UCU262" s="564"/>
      <c r="UCV262" s="525"/>
      <c r="UCW262" s="525"/>
      <c r="UCX262" s="525"/>
      <c r="UCY262" s="525"/>
      <c r="UCZ262" s="525"/>
      <c r="UDA262" s="525"/>
      <c r="UDB262" s="525"/>
      <c r="UDC262" s="525"/>
      <c r="UDD262" s="525"/>
      <c r="UDE262" s="525"/>
      <c r="UDF262" s="525"/>
      <c r="UDG262" s="525"/>
      <c r="UDH262" s="525"/>
      <c r="UDI262" s="525"/>
      <c r="UDJ262" s="596"/>
      <c r="UDK262" s="597"/>
      <c r="UDL262" s="597"/>
      <c r="UDM262" s="598"/>
      <c r="UDN262" s="597"/>
      <c r="UDO262" s="597"/>
      <c r="UDP262" s="599"/>
      <c r="UDQ262" s="600"/>
      <c r="UDR262" s="597"/>
      <c r="UDS262" s="597"/>
      <c r="UDT262" s="597"/>
      <c r="UDU262" s="601"/>
      <c r="UDV262" s="602"/>
      <c r="UDW262" s="603"/>
      <c r="UDX262" s="603"/>
      <c r="UDY262" s="871"/>
      <c r="UDZ262" s="592"/>
      <c r="UEA262" s="590"/>
      <c r="UEB262" s="592"/>
      <c r="UEC262" s="593"/>
      <c r="UED262" s="592"/>
      <c r="UEE262" s="592"/>
      <c r="UEF262" s="592"/>
      <c r="UEG262" s="592"/>
      <c r="UEH262" s="592"/>
      <c r="UEI262" s="594"/>
      <c r="UEJ262" s="564"/>
      <c r="UEK262" s="525"/>
      <c r="UEL262" s="525"/>
      <c r="UEM262" s="525"/>
      <c r="UEN262" s="525"/>
      <c r="UEO262" s="525"/>
      <c r="UEP262" s="525"/>
      <c r="UEQ262" s="525"/>
      <c r="UER262" s="525"/>
      <c r="UES262" s="525"/>
      <c r="UET262" s="525"/>
      <c r="UEU262" s="525"/>
      <c r="UEV262" s="525"/>
      <c r="UEW262" s="525"/>
      <c r="UEX262" s="525"/>
      <c r="UEY262" s="596"/>
      <c r="UEZ262" s="597"/>
      <c r="UFA262" s="597"/>
      <c r="UFB262" s="598"/>
      <c r="UFC262" s="597"/>
      <c r="UFD262" s="597"/>
      <c r="UFE262" s="599"/>
      <c r="UFF262" s="600"/>
      <c r="UFG262" s="597"/>
      <c r="UFH262" s="597"/>
      <c r="UFI262" s="597"/>
      <c r="UFJ262" s="601"/>
      <c r="UFK262" s="602"/>
      <c r="UFL262" s="603"/>
      <c r="UFM262" s="603"/>
      <c r="UFN262" s="871"/>
      <c r="UFO262" s="592"/>
      <c r="UFP262" s="590"/>
      <c r="UFQ262" s="592"/>
      <c r="UFR262" s="593"/>
      <c r="UFS262" s="592"/>
      <c r="UFT262" s="592"/>
      <c r="UFU262" s="592"/>
      <c r="UFV262" s="592"/>
      <c r="UFW262" s="592"/>
      <c r="UFX262" s="594"/>
      <c r="UFY262" s="564"/>
      <c r="UFZ262" s="525"/>
      <c r="UGA262" s="525"/>
      <c r="UGB262" s="525"/>
      <c r="UGC262" s="525"/>
      <c r="UGD262" s="525"/>
      <c r="UGE262" s="525"/>
      <c r="UGF262" s="525"/>
      <c r="UGG262" s="525"/>
      <c r="UGH262" s="525"/>
      <c r="UGI262" s="525"/>
      <c r="UGJ262" s="525"/>
      <c r="UGK262" s="525"/>
      <c r="UGL262" s="525"/>
      <c r="UGM262" s="525"/>
      <c r="UGN262" s="596"/>
      <c r="UGO262" s="597"/>
      <c r="UGP262" s="597"/>
      <c r="UGQ262" s="598"/>
      <c r="UGR262" s="597"/>
      <c r="UGS262" s="597"/>
      <c r="UGT262" s="599"/>
      <c r="UGU262" s="600"/>
      <c r="UGV262" s="597"/>
      <c r="UGW262" s="597"/>
      <c r="UGX262" s="597"/>
      <c r="UGY262" s="601"/>
      <c r="UGZ262" s="602"/>
      <c r="UHA262" s="603"/>
      <c r="UHB262" s="603"/>
      <c r="UHC262" s="871"/>
      <c r="UHD262" s="592"/>
      <c r="UHE262" s="590"/>
      <c r="UHF262" s="592"/>
      <c r="UHG262" s="593"/>
      <c r="UHH262" s="592"/>
      <c r="UHI262" s="592"/>
      <c r="UHJ262" s="592"/>
      <c r="UHK262" s="592"/>
      <c r="UHL262" s="592"/>
      <c r="UHM262" s="594"/>
      <c r="UHN262" s="564"/>
      <c r="UHO262" s="525"/>
      <c r="UHP262" s="525"/>
      <c r="UHQ262" s="525"/>
      <c r="UHR262" s="525"/>
      <c r="UHS262" s="525"/>
      <c r="UHT262" s="525"/>
      <c r="UHU262" s="525"/>
      <c r="UHV262" s="525"/>
      <c r="UHW262" s="525"/>
      <c r="UHX262" s="525"/>
      <c r="UHY262" s="525"/>
      <c r="UHZ262" s="525"/>
      <c r="UIA262" s="525"/>
      <c r="UIB262" s="525"/>
      <c r="UIC262" s="596"/>
      <c r="UID262" s="597"/>
      <c r="UIE262" s="597"/>
      <c r="UIF262" s="598"/>
      <c r="UIG262" s="597"/>
      <c r="UIH262" s="597"/>
      <c r="UII262" s="599"/>
      <c r="UIJ262" s="600"/>
      <c r="UIK262" s="597"/>
      <c r="UIL262" s="597"/>
      <c r="UIM262" s="597"/>
      <c r="UIN262" s="601"/>
      <c r="UIO262" s="602"/>
      <c r="UIP262" s="603"/>
      <c r="UIQ262" s="603"/>
      <c r="UIR262" s="871"/>
      <c r="UIS262" s="592"/>
      <c r="UIT262" s="590"/>
      <c r="UIU262" s="592"/>
      <c r="UIV262" s="593"/>
      <c r="UIW262" s="592"/>
      <c r="UIX262" s="592"/>
      <c r="UIY262" s="592"/>
      <c r="UIZ262" s="592"/>
      <c r="UJA262" s="592"/>
      <c r="UJB262" s="594"/>
      <c r="UJC262" s="564"/>
      <c r="UJD262" s="525"/>
      <c r="UJE262" s="525"/>
      <c r="UJF262" s="525"/>
      <c r="UJG262" s="525"/>
      <c r="UJH262" s="525"/>
      <c r="UJI262" s="525"/>
      <c r="UJJ262" s="525"/>
      <c r="UJK262" s="525"/>
      <c r="UJL262" s="525"/>
      <c r="UJM262" s="525"/>
      <c r="UJN262" s="525"/>
      <c r="UJO262" s="525"/>
      <c r="UJP262" s="525"/>
      <c r="UJQ262" s="525"/>
      <c r="UJR262" s="596"/>
      <c r="UJS262" s="597"/>
      <c r="UJT262" s="597"/>
      <c r="UJU262" s="598"/>
      <c r="UJV262" s="597"/>
      <c r="UJW262" s="597"/>
      <c r="UJX262" s="599"/>
      <c r="UJY262" s="600"/>
      <c r="UJZ262" s="597"/>
      <c r="UKA262" s="597"/>
      <c r="UKB262" s="597"/>
      <c r="UKC262" s="601"/>
      <c r="UKD262" s="602"/>
      <c r="UKE262" s="603"/>
      <c r="UKF262" s="603"/>
      <c r="UKG262" s="871"/>
      <c r="UKH262" s="592"/>
      <c r="UKI262" s="590"/>
      <c r="UKJ262" s="592"/>
      <c r="UKK262" s="593"/>
      <c r="UKL262" s="592"/>
      <c r="UKM262" s="592"/>
      <c r="UKN262" s="592"/>
      <c r="UKO262" s="592"/>
      <c r="UKP262" s="592"/>
      <c r="UKQ262" s="594"/>
      <c r="UKR262" s="564"/>
      <c r="UKS262" s="525"/>
      <c r="UKT262" s="525"/>
      <c r="UKU262" s="525"/>
      <c r="UKV262" s="525"/>
      <c r="UKW262" s="525"/>
      <c r="UKX262" s="525"/>
      <c r="UKY262" s="525"/>
      <c r="UKZ262" s="525"/>
      <c r="ULA262" s="525"/>
      <c r="ULB262" s="525"/>
      <c r="ULC262" s="525"/>
      <c r="ULD262" s="525"/>
      <c r="ULE262" s="525"/>
      <c r="ULF262" s="525"/>
      <c r="ULG262" s="596"/>
      <c r="ULH262" s="597"/>
      <c r="ULI262" s="597"/>
      <c r="ULJ262" s="598"/>
      <c r="ULK262" s="597"/>
      <c r="ULL262" s="597"/>
      <c r="ULM262" s="599"/>
      <c r="ULN262" s="600"/>
      <c r="ULO262" s="597"/>
      <c r="ULP262" s="597"/>
      <c r="ULQ262" s="597"/>
      <c r="ULR262" s="601"/>
      <c r="ULS262" s="602"/>
      <c r="ULT262" s="603"/>
      <c r="ULU262" s="603"/>
      <c r="ULV262" s="871"/>
      <c r="ULW262" s="592"/>
      <c r="ULX262" s="590"/>
      <c r="ULY262" s="592"/>
      <c r="ULZ262" s="593"/>
      <c r="UMA262" s="592"/>
      <c r="UMB262" s="592"/>
      <c r="UMC262" s="592"/>
      <c r="UMD262" s="592"/>
      <c r="UME262" s="592"/>
      <c r="UMF262" s="594"/>
      <c r="UMG262" s="564"/>
      <c r="UMH262" s="525"/>
      <c r="UMI262" s="525"/>
      <c r="UMJ262" s="525"/>
      <c r="UMK262" s="525"/>
      <c r="UML262" s="525"/>
      <c r="UMM262" s="525"/>
      <c r="UMN262" s="525"/>
      <c r="UMO262" s="525"/>
      <c r="UMP262" s="525"/>
      <c r="UMQ262" s="525"/>
      <c r="UMR262" s="525"/>
      <c r="UMS262" s="525"/>
      <c r="UMT262" s="525"/>
      <c r="UMU262" s="525"/>
      <c r="UMV262" s="596"/>
      <c r="UMW262" s="597"/>
      <c r="UMX262" s="597"/>
      <c r="UMY262" s="598"/>
      <c r="UMZ262" s="597"/>
      <c r="UNA262" s="597"/>
      <c r="UNB262" s="599"/>
      <c r="UNC262" s="600"/>
      <c r="UND262" s="597"/>
      <c r="UNE262" s="597"/>
      <c r="UNF262" s="597"/>
      <c r="UNG262" s="601"/>
      <c r="UNH262" s="602"/>
      <c r="UNI262" s="603"/>
      <c r="UNJ262" s="603"/>
      <c r="UNK262" s="871"/>
      <c r="UNL262" s="592"/>
      <c r="UNM262" s="590"/>
      <c r="UNN262" s="592"/>
      <c r="UNO262" s="593"/>
      <c r="UNP262" s="592"/>
      <c r="UNQ262" s="592"/>
      <c r="UNR262" s="592"/>
      <c r="UNS262" s="592"/>
      <c r="UNT262" s="592"/>
      <c r="UNU262" s="594"/>
      <c r="UNV262" s="564"/>
      <c r="UNW262" s="525"/>
      <c r="UNX262" s="525"/>
      <c r="UNY262" s="525"/>
      <c r="UNZ262" s="525"/>
      <c r="UOA262" s="525"/>
      <c r="UOB262" s="525"/>
      <c r="UOC262" s="525"/>
      <c r="UOD262" s="525"/>
      <c r="UOE262" s="525"/>
      <c r="UOF262" s="525"/>
      <c r="UOG262" s="525"/>
      <c r="UOH262" s="525"/>
      <c r="UOI262" s="525"/>
      <c r="UOJ262" s="525"/>
      <c r="UOK262" s="596"/>
      <c r="UOL262" s="597"/>
      <c r="UOM262" s="597"/>
      <c r="UON262" s="598"/>
      <c r="UOO262" s="597"/>
      <c r="UOP262" s="597"/>
      <c r="UOQ262" s="599"/>
      <c r="UOR262" s="600"/>
      <c r="UOS262" s="597"/>
      <c r="UOT262" s="597"/>
      <c r="UOU262" s="597"/>
      <c r="UOV262" s="601"/>
      <c r="UOW262" s="602"/>
      <c r="UOX262" s="603"/>
      <c r="UOY262" s="603"/>
      <c r="UOZ262" s="871"/>
      <c r="UPA262" s="592"/>
      <c r="UPB262" s="590"/>
      <c r="UPC262" s="592"/>
      <c r="UPD262" s="593"/>
      <c r="UPE262" s="592"/>
      <c r="UPF262" s="592"/>
      <c r="UPG262" s="592"/>
      <c r="UPH262" s="592"/>
      <c r="UPI262" s="592"/>
      <c r="UPJ262" s="594"/>
      <c r="UPK262" s="564"/>
      <c r="UPL262" s="525"/>
      <c r="UPM262" s="525"/>
      <c r="UPN262" s="525"/>
      <c r="UPO262" s="525"/>
      <c r="UPP262" s="525"/>
      <c r="UPQ262" s="525"/>
      <c r="UPR262" s="525"/>
      <c r="UPS262" s="525"/>
      <c r="UPT262" s="525"/>
      <c r="UPU262" s="525"/>
      <c r="UPV262" s="525"/>
      <c r="UPW262" s="525"/>
      <c r="UPX262" s="525"/>
      <c r="UPY262" s="525"/>
      <c r="UPZ262" s="596"/>
      <c r="UQA262" s="597"/>
      <c r="UQB262" s="597"/>
      <c r="UQC262" s="598"/>
      <c r="UQD262" s="597"/>
      <c r="UQE262" s="597"/>
      <c r="UQF262" s="599"/>
      <c r="UQG262" s="600"/>
      <c r="UQH262" s="597"/>
      <c r="UQI262" s="597"/>
      <c r="UQJ262" s="597"/>
      <c r="UQK262" s="601"/>
      <c r="UQL262" s="602"/>
      <c r="UQM262" s="603"/>
      <c r="UQN262" s="603"/>
      <c r="UQO262" s="871"/>
      <c r="UQP262" s="592"/>
      <c r="UQQ262" s="590"/>
      <c r="UQR262" s="592"/>
      <c r="UQS262" s="593"/>
      <c r="UQT262" s="592"/>
      <c r="UQU262" s="592"/>
      <c r="UQV262" s="592"/>
      <c r="UQW262" s="592"/>
      <c r="UQX262" s="592"/>
      <c r="UQY262" s="594"/>
      <c r="UQZ262" s="564"/>
      <c r="URA262" s="525"/>
      <c r="URB262" s="525"/>
      <c r="URC262" s="525"/>
      <c r="URD262" s="525"/>
      <c r="URE262" s="525"/>
      <c r="URF262" s="525"/>
      <c r="URG262" s="525"/>
      <c r="URH262" s="525"/>
      <c r="URI262" s="525"/>
      <c r="URJ262" s="525"/>
      <c r="URK262" s="525"/>
      <c r="URL262" s="525"/>
      <c r="URM262" s="525"/>
      <c r="URN262" s="525"/>
      <c r="URO262" s="596"/>
      <c r="URP262" s="597"/>
      <c r="URQ262" s="597"/>
      <c r="URR262" s="598"/>
      <c r="URS262" s="597"/>
      <c r="URT262" s="597"/>
      <c r="URU262" s="599"/>
      <c r="URV262" s="600"/>
      <c r="URW262" s="597"/>
      <c r="URX262" s="597"/>
      <c r="URY262" s="597"/>
      <c r="URZ262" s="601"/>
      <c r="USA262" s="602"/>
      <c r="USB262" s="603"/>
      <c r="USC262" s="603"/>
      <c r="USD262" s="871"/>
      <c r="USE262" s="592"/>
      <c r="USF262" s="590"/>
      <c r="USG262" s="592"/>
      <c r="USH262" s="593"/>
      <c r="USI262" s="592"/>
      <c r="USJ262" s="592"/>
      <c r="USK262" s="592"/>
      <c r="USL262" s="592"/>
      <c r="USM262" s="592"/>
      <c r="USN262" s="594"/>
      <c r="USO262" s="564"/>
      <c r="USP262" s="525"/>
      <c r="USQ262" s="525"/>
      <c r="USR262" s="525"/>
      <c r="USS262" s="525"/>
      <c r="UST262" s="525"/>
      <c r="USU262" s="525"/>
      <c r="USV262" s="525"/>
      <c r="USW262" s="525"/>
      <c r="USX262" s="525"/>
      <c r="USY262" s="525"/>
      <c r="USZ262" s="525"/>
      <c r="UTA262" s="525"/>
      <c r="UTB262" s="525"/>
      <c r="UTC262" s="525"/>
      <c r="UTD262" s="596"/>
      <c r="UTE262" s="597"/>
      <c r="UTF262" s="597"/>
      <c r="UTG262" s="598"/>
      <c r="UTH262" s="597"/>
      <c r="UTI262" s="597"/>
      <c r="UTJ262" s="599"/>
      <c r="UTK262" s="600"/>
      <c r="UTL262" s="597"/>
      <c r="UTM262" s="597"/>
      <c r="UTN262" s="597"/>
      <c r="UTO262" s="601"/>
      <c r="UTP262" s="602"/>
      <c r="UTQ262" s="603"/>
      <c r="UTR262" s="603"/>
      <c r="UTS262" s="871"/>
      <c r="UTT262" s="592"/>
      <c r="UTU262" s="590"/>
      <c r="UTV262" s="592"/>
      <c r="UTW262" s="593"/>
      <c r="UTX262" s="592"/>
      <c r="UTY262" s="592"/>
      <c r="UTZ262" s="592"/>
      <c r="UUA262" s="592"/>
      <c r="UUB262" s="592"/>
      <c r="UUC262" s="594"/>
      <c r="UUD262" s="564"/>
      <c r="UUE262" s="525"/>
      <c r="UUF262" s="525"/>
      <c r="UUG262" s="525"/>
      <c r="UUH262" s="525"/>
      <c r="UUI262" s="525"/>
      <c r="UUJ262" s="525"/>
      <c r="UUK262" s="525"/>
      <c r="UUL262" s="525"/>
      <c r="UUM262" s="525"/>
      <c r="UUN262" s="525"/>
      <c r="UUO262" s="525"/>
      <c r="UUP262" s="525"/>
      <c r="UUQ262" s="525"/>
      <c r="UUR262" s="525"/>
      <c r="UUS262" s="596"/>
      <c r="UUT262" s="597"/>
      <c r="UUU262" s="597"/>
      <c r="UUV262" s="598"/>
      <c r="UUW262" s="597"/>
      <c r="UUX262" s="597"/>
      <c r="UUY262" s="599"/>
      <c r="UUZ262" s="600"/>
      <c r="UVA262" s="597"/>
      <c r="UVB262" s="597"/>
      <c r="UVC262" s="597"/>
      <c r="UVD262" s="601"/>
      <c r="UVE262" s="602"/>
      <c r="UVF262" s="603"/>
      <c r="UVG262" s="603"/>
      <c r="UVH262" s="871"/>
      <c r="UVI262" s="592"/>
      <c r="UVJ262" s="590"/>
      <c r="UVK262" s="592"/>
      <c r="UVL262" s="593"/>
      <c r="UVM262" s="592"/>
      <c r="UVN262" s="592"/>
      <c r="UVO262" s="592"/>
      <c r="UVP262" s="592"/>
      <c r="UVQ262" s="592"/>
      <c r="UVR262" s="594"/>
      <c r="UVS262" s="564"/>
      <c r="UVT262" s="525"/>
      <c r="UVU262" s="525"/>
      <c r="UVV262" s="525"/>
      <c r="UVW262" s="525"/>
      <c r="UVX262" s="525"/>
      <c r="UVY262" s="525"/>
      <c r="UVZ262" s="525"/>
      <c r="UWA262" s="525"/>
      <c r="UWB262" s="525"/>
      <c r="UWC262" s="525"/>
      <c r="UWD262" s="525"/>
      <c r="UWE262" s="525"/>
      <c r="UWF262" s="525"/>
      <c r="UWG262" s="525"/>
      <c r="UWH262" s="596"/>
      <c r="UWI262" s="597"/>
      <c r="UWJ262" s="597"/>
      <c r="UWK262" s="598"/>
      <c r="UWL262" s="597"/>
      <c r="UWM262" s="597"/>
      <c r="UWN262" s="599"/>
      <c r="UWO262" s="600"/>
      <c r="UWP262" s="597"/>
      <c r="UWQ262" s="597"/>
      <c r="UWR262" s="597"/>
      <c r="UWS262" s="601"/>
      <c r="UWT262" s="602"/>
      <c r="UWU262" s="603"/>
      <c r="UWV262" s="603"/>
      <c r="UWW262" s="871"/>
      <c r="UWX262" s="592"/>
      <c r="UWY262" s="590"/>
      <c r="UWZ262" s="592"/>
      <c r="UXA262" s="593"/>
      <c r="UXB262" s="592"/>
      <c r="UXC262" s="592"/>
      <c r="UXD262" s="592"/>
      <c r="UXE262" s="592"/>
      <c r="UXF262" s="592"/>
      <c r="UXG262" s="594"/>
      <c r="UXH262" s="564"/>
      <c r="UXI262" s="525"/>
      <c r="UXJ262" s="525"/>
      <c r="UXK262" s="525"/>
      <c r="UXL262" s="525"/>
      <c r="UXM262" s="525"/>
      <c r="UXN262" s="525"/>
      <c r="UXO262" s="525"/>
      <c r="UXP262" s="525"/>
      <c r="UXQ262" s="525"/>
      <c r="UXR262" s="525"/>
      <c r="UXS262" s="525"/>
      <c r="UXT262" s="525"/>
      <c r="UXU262" s="525"/>
      <c r="UXV262" s="525"/>
      <c r="UXW262" s="596"/>
      <c r="UXX262" s="597"/>
      <c r="UXY262" s="597"/>
      <c r="UXZ262" s="598"/>
      <c r="UYA262" s="597"/>
      <c r="UYB262" s="597"/>
      <c r="UYC262" s="599"/>
      <c r="UYD262" s="600"/>
      <c r="UYE262" s="597"/>
      <c r="UYF262" s="597"/>
      <c r="UYG262" s="597"/>
      <c r="UYH262" s="601"/>
      <c r="UYI262" s="602"/>
      <c r="UYJ262" s="603"/>
      <c r="UYK262" s="603"/>
      <c r="UYL262" s="871"/>
      <c r="UYM262" s="592"/>
      <c r="UYN262" s="590"/>
      <c r="UYO262" s="592"/>
      <c r="UYP262" s="593"/>
      <c r="UYQ262" s="592"/>
      <c r="UYR262" s="592"/>
      <c r="UYS262" s="592"/>
      <c r="UYT262" s="592"/>
      <c r="UYU262" s="592"/>
      <c r="UYV262" s="594"/>
      <c r="UYW262" s="564"/>
      <c r="UYX262" s="525"/>
      <c r="UYY262" s="525"/>
      <c r="UYZ262" s="525"/>
      <c r="UZA262" s="525"/>
      <c r="UZB262" s="525"/>
      <c r="UZC262" s="525"/>
      <c r="UZD262" s="525"/>
      <c r="UZE262" s="525"/>
      <c r="UZF262" s="525"/>
      <c r="UZG262" s="525"/>
      <c r="UZH262" s="525"/>
      <c r="UZI262" s="525"/>
      <c r="UZJ262" s="525"/>
      <c r="UZK262" s="525"/>
      <c r="UZL262" s="596"/>
      <c r="UZM262" s="597"/>
      <c r="UZN262" s="597"/>
      <c r="UZO262" s="598"/>
      <c r="UZP262" s="597"/>
      <c r="UZQ262" s="597"/>
      <c r="UZR262" s="599"/>
      <c r="UZS262" s="600"/>
      <c r="UZT262" s="597"/>
      <c r="UZU262" s="597"/>
      <c r="UZV262" s="597"/>
      <c r="UZW262" s="601"/>
      <c r="UZX262" s="602"/>
      <c r="UZY262" s="603"/>
      <c r="UZZ262" s="603"/>
      <c r="VAA262" s="871"/>
      <c r="VAB262" s="592"/>
      <c r="VAC262" s="590"/>
      <c r="VAD262" s="592"/>
      <c r="VAE262" s="593"/>
      <c r="VAF262" s="592"/>
      <c r="VAG262" s="592"/>
      <c r="VAH262" s="592"/>
      <c r="VAI262" s="592"/>
      <c r="VAJ262" s="592"/>
      <c r="VAK262" s="594"/>
      <c r="VAL262" s="564"/>
      <c r="VAM262" s="525"/>
      <c r="VAN262" s="525"/>
      <c r="VAO262" s="525"/>
      <c r="VAP262" s="525"/>
      <c r="VAQ262" s="525"/>
      <c r="VAR262" s="525"/>
      <c r="VAS262" s="525"/>
      <c r="VAT262" s="525"/>
      <c r="VAU262" s="525"/>
      <c r="VAV262" s="525"/>
      <c r="VAW262" s="525"/>
      <c r="VAX262" s="525"/>
      <c r="VAY262" s="525"/>
      <c r="VAZ262" s="525"/>
      <c r="VBA262" s="596"/>
      <c r="VBB262" s="597"/>
      <c r="VBC262" s="597"/>
      <c r="VBD262" s="598"/>
      <c r="VBE262" s="597"/>
      <c r="VBF262" s="597"/>
      <c r="VBG262" s="599"/>
      <c r="VBH262" s="600"/>
      <c r="VBI262" s="597"/>
      <c r="VBJ262" s="597"/>
      <c r="VBK262" s="597"/>
      <c r="VBL262" s="601"/>
      <c r="VBM262" s="602"/>
      <c r="VBN262" s="603"/>
      <c r="VBO262" s="603"/>
      <c r="VBP262" s="871"/>
      <c r="VBQ262" s="592"/>
      <c r="VBR262" s="590"/>
      <c r="VBS262" s="592"/>
      <c r="VBT262" s="593"/>
      <c r="VBU262" s="592"/>
      <c r="VBV262" s="592"/>
      <c r="VBW262" s="592"/>
      <c r="VBX262" s="592"/>
      <c r="VBY262" s="592"/>
      <c r="VBZ262" s="594"/>
      <c r="VCA262" s="564"/>
      <c r="VCB262" s="525"/>
      <c r="VCC262" s="525"/>
      <c r="VCD262" s="525"/>
      <c r="VCE262" s="525"/>
      <c r="VCF262" s="525"/>
      <c r="VCG262" s="525"/>
      <c r="VCH262" s="525"/>
      <c r="VCI262" s="525"/>
      <c r="VCJ262" s="525"/>
      <c r="VCK262" s="525"/>
      <c r="VCL262" s="525"/>
      <c r="VCM262" s="525"/>
      <c r="VCN262" s="525"/>
      <c r="VCO262" s="525"/>
      <c r="VCP262" s="596"/>
      <c r="VCQ262" s="597"/>
      <c r="VCR262" s="597"/>
      <c r="VCS262" s="598"/>
      <c r="VCT262" s="597"/>
      <c r="VCU262" s="597"/>
      <c r="VCV262" s="599"/>
      <c r="VCW262" s="600"/>
      <c r="VCX262" s="597"/>
      <c r="VCY262" s="597"/>
      <c r="VCZ262" s="597"/>
      <c r="VDA262" s="601"/>
      <c r="VDB262" s="602"/>
      <c r="VDC262" s="603"/>
      <c r="VDD262" s="603"/>
      <c r="VDE262" s="871"/>
      <c r="VDF262" s="592"/>
      <c r="VDG262" s="590"/>
      <c r="VDH262" s="592"/>
      <c r="VDI262" s="593"/>
      <c r="VDJ262" s="592"/>
      <c r="VDK262" s="592"/>
      <c r="VDL262" s="592"/>
      <c r="VDM262" s="592"/>
      <c r="VDN262" s="592"/>
      <c r="VDO262" s="594"/>
      <c r="VDP262" s="564"/>
      <c r="VDQ262" s="525"/>
      <c r="VDR262" s="525"/>
      <c r="VDS262" s="525"/>
      <c r="VDT262" s="525"/>
      <c r="VDU262" s="525"/>
      <c r="VDV262" s="525"/>
      <c r="VDW262" s="525"/>
      <c r="VDX262" s="525"/>
      <c r="VDY262" s="525"/>
      <c r="VDZ262" s="525"/>
      <c r="VEA262" s="525"/>
      <c r="VEB262" s="525"/>
      <c r="VEC262" s="525"/>
      <c r="VED262" s="525"/>
      <c r="VEE262" s="596"/>
      <c r="VEF262" s="597"/>
      <c r="VEG262" s="597"/>
      <c r="VEH262" s="598"/>
      <c r="VEI262" s="597"/>
      <c r="VEJ262" s="597"/>
      <c r="VEK262" s="599"/>
      <c r="VEL262" s="600"/>
      <c r="VEM262" s="597"/>
      <c r="VEN262" s="597"/>
      <c r="VEO262" s="597"/>
      <c r="VEP262" s="601"/>
      <c r="VEQ262" s="602"/>
      <c r="VER262" s="603"/>
      <c r="VES262" s="603"/>
      <c r="VET262" s="871"/>
      <c r="VEU262" s="592"/>
      <c r="VEV262" s="590"/>
      <c r="VEW262" s="592"/>
      <c r="VEX262" s="593"/>
      <c r="VEY262" s="592"/>
      <c r="VEZ262" s="592"/>
      <c r="VFA262" s="592"/>
      <c r="VFB262" s="592"/>
      <c r="VFC262" s="592"/>
      <c r="VFD262" s="594"/>
      <c r="VFE262" s="564"/>
      <c r="VFF262" s="525"/>
      <c r="VFG262" s="525"/>
      <c r="VFH262" s="525"/>
      <c r="VFI262" s="525"/>
      <c r="VFJ262" s="525"/>
      <c r="VFK262" s="525"/>
      <c r="VFL262" s="525"/>
      <c r="VFM262" s="525"/>
      <c r="VFN262" s="525"/>
      <c r="VFO262" s="525"/>
      <c r="VFP262" s="525"/>
      <c r="VFQ262" s="525"/>
      <c r="VFR262" s="525"/>
      <c r="VFS262" s="525"/>
      <c r="VFT262" s="596"/>
      <c r="VFU262" s="597"/>
      <c r="VFV262" s="597"/>
      <c r="VFW262" s="598"/>
      <c r="VFX262" s="597"/>
      <c r="VFY262" s="597"/>
      <c r="VFZ262" s="599"/>
      <c r="VGA262" s="600"/>
      <c r="VGB262" s="597"/>
      <c r="VGC262" s="597"/>
      <c r="VGD262" s="597"/>
      <c r="VGE262" s="601"/>
      <c r="VGF262" s="602"/>
      <c r="VGG262" s="603"/>
      <c r="VGH262" s="603"/>
      <c r="VGI262" s="871"/>
      <c r="VGJ262" s="592"/>
      <c r="VGK262" s="590"/>
      <c r="VGL262" s="592"/>
      <c r="VGM262" s="593"/>
      <c r="VGN262" s="592"/>
      <c r="VGO262" s="592"/>
      <c r="VGP262" s="592"/>
      <c r="VGQ262" s="592"/>
      <c r="VGR262" s="592"/>
      <c r="VGS262" s="594"/>
      <c r="VGT262" s="564"/>
      <c r="VGU262" s="525"/>
      <c r="VGV262" s="525"/>
      <c r="VGW262" s="525"/>
      <c r="VGX262" s="525"/>
      <c r="VGY262" s="525"/>
      <c r="VGZ262" s="525"/>
      <c r="VHA262" s="525"/>
      <c r="VHB262" s="525"/>
      <c r="VHC262" s="525"/>
      <c r="VHD262" s="525"/>
      <c r="VHE262" s="525"/>
      <c r="VHF262" s="525"/>
      <c r="VHG262" s="525"/>
      <c r="VHH262" s="525"/>
      <c r="VHI262" s="596"/>
      <c r="VHJ262" s="597"/>
      <c r="VHK262" s="597"/>
      <c r="VHL262" s="598"/>
      <c r="VHM262" s="597"/>
      <c r="VHN262" s="597"/>
      <c r="VHO262" s="599"/>
      <c r="VHP262" s="600"/>
      <c r="VHQ262" s="597"/>
      <c r="VHR262" s="597"/>
      <c r="VHS262" s="597"/>
      <c r="VHT262" s="601"/>
      <c r="VHU262" s="602"/>
      <c r="VHV262" s="603"/>
      <c r="VHW262" s="603"/>
      <c r="VHX262" s="871"/>
      <c r="VHY262" s="592"/>
      <c r="VHZ262" s="590"/>
      <c r="VIA262" s="592"/>
      <c r="VIB262" s="593"/>
      <c r="VIC262" s="592"/>
      <c r="VID262" s="592"/>
      <c r="VIE262" s="592"/>
      <c r="VIF262" s="592"/>
      <c r="VIG262" s="592"/>
      <c r="VIH262" s="594"/>
      <c r="VII262" s="564"/>
      <c r="VIJ262" s="525"/>
      <c r="VIK262" s="525"/>
      <c r="VIL262" s="525"/>
      <c r="VIM262" s="525"/>
      <c r="VIN262" s="525"/>
      <c r="VIO262" s="525"/>
      <c r="VIP262" s="525"/>
      <c r="VIQ262" s="525"/>
      <c r="VIR262" s="525"/>
      <c r="VIS262" s="525"/>
      <c r="VIT262" s="525"/>
      <c r="VIU262" s="525"/>
      <c r="VIV262" s="525"/>
      <c r="VIW262" s="525"/>
      <c r="VIX262" s="596"/>
      <c r="VIY262" s="597"/>
      <c r="VIZ262" s="597"/>
      <c r="VJA262" s="598"/>
      <c r="VJB262" s="597"/>
      <c r="VJC262" s="597"/>
      <c r="VJD262" s="599"/>
      <c r="VJE262" s="600"/>
      <c r="VJF262" s="597"/>
      <c r="VJG262" s="597"/>
      <c r="VJH262" s="597"/>
      <c r="VJI262" s="601"/>
      <c r="VJJ262" s="602"/>
      <c r="VJK262" s="603"/>
      <c r="VJL262" s="603"/>
      <c r="VJM262" s="871"/>
      <c r="VJN262" s="592"/>
      <c r="VJO262" s="590"/>
      <c r="VJP262" s="592"/>
      <c r="VJQ262" s="593"/>
      <c r="VJR262" s="592"/>
      <c r="VJS262" s="592"/>
      <c r="VJT262" s="592"/>
      <c r="VJU262" s="592"/>
      <c r="VJV262" s="592"/>
      <c r="VJW262" s="594"/>
      <c r="VJX262" s="564"/>
      <c r="VJY262" s="525"/>
      <c r="VJZ262" s="525"/>
      <c r="VKA262" s="525"/>
      <c r="VKB262" s="525"/>
      <c r="VKC262" s="525"/>
      <c r="VKD262" s="525"/>
      <c r="VKE262" s="525"/>
      <c r="VKF262" s="525"/>
      <c r="VKG262" s="525"/>
      <c r="VKH262" s="525"/>
      <c r="VKI262" s="525"/>
      <c r="VKJ262" s="525"/>
      <c r="VKK262" s="525"/>
      <c r="VKL262" s="525"/>
      <c r="VKM262" s="596"/>
      <c r="VKN262" s="597"/>
      <c r="VKO262" s="597"/>
      <c r="VKP262" s="598"/>
      <c r="VKQ262" s="597"/>
      <c r="VKR262" s="597"/>
      <c r="VKS262" s="599"/>
      <c r="VKT262" s="600"/>
      <c r="VKU262" s="597"/>
      <c r="VKV262" s="597"/>
      <c r="VKW262" s="597"/>
      <c r="VKX262" s="601"/>
      <c r="VKY262" s="602"/>
      <c r="VKZ262" s="603"/>
      <c r="VLA262" s="603"/>
      <c r="VLB262" s="871"/>
      <c r="VLC262" s="592"/>
      <c r="VLD262" s="590"/>
      <c r="VLE262" s="592"/>
      <c r="VLF262" s="593"/>
      <c r="VLG262" s="592"/>
      <c r="VLH262" s="592"/>
      <c r="VLI262" s="592"/>
      <c r="VLJ262" s="592"/>
      <c r="VLK262" s="592"/>
      <c r="VLL262" s="594"/>
      <c r="VLM262" s="564"/>
      <c r="VLN262" s="525"/>
      <c r="VLO262" s="525"/>
      <c r="VLP262" s="525"/>
      <c r="VLQ262" s="525"/>
      <c r="VLR262" s="525"/>
      <c r="VLS262" s="525"/>
      <c r="VLT262" s="525"/>
      <c r="VLU262" s="525"/>
      <c r="VLV262" s="525"/>
      <c r="VLW262" s="525"/>
      <c r="VLX262" s="525"/>
      <c r="VLY262" s="525"/>
      <c r="VLZ262" s="525"/>
      <c r="VMA262" s="525"/>
      <c r="VMB262" s="596"/>
      <c r="VMC262" s="597"/>
      <c r="VMD262" s="597"/>
      <c r="VME262" s="598"/>
      <c r="VMF262" s="597"/>
      <c r="VMG262" s="597"/>
      <c r="VMH262" s="599"/>
      <c r="VMI262" s="600"/>
      <c r="VMJ262" s="597"/>
      <c r="VMK262" s="597"/>
      <c r="VML262" s="597"/>
      <c r="VMM262" s="601"/>
      <c r="VMN262" s="602"/>
      <c r="VMO262" s="603"/>
      <c r="VMP262" s="603"/>
      <c r="VMQ262" s="871"/>
      <c r="VMR262" s="592"/>
      <c r="VMS262" s="590"/>
      <c r="VMT262" s="592"/>
      <c r="VMU262" s="593"/>
      <c r="VMV262" s="592"/>
      <c r="VMW262" s="592"/>
      <c r="VMX262" s="592"/>
      <c r="VMY262" s="592"/>
      <c r="VMZ262" s="592"/>
      <c r="VNA262" s="594"/>
      <c r="VNB262" s="564"/>
      <c r="VNC262" s="525"/>
      <c r="VND262" s="525"/>
      <c r="VNE262" s="525"/>
      <c r="VNF262" s="525"/>
      <c r="VNG262" s="525"/>
      <c r="VNH262" s="525"/>
      <c r="VNI262" s="525"/>
      <c r="VNJ262" s="525"/>
      <c r="VNK262" s="525"/>
      <c r="VNL262" s="525"/>
      <c r="VNM262" s="525"/>
      <c r="VNN262" s="525"/>
      <c r="VNO262" s="525"/>
      <c r="VNP262" s="525"/>
      <c r="VNQ262" s="596"/>
      <c r="VNR262" s="597"/>
      <c r="VNS262" s="597"/>
      <c r="VNT262" s="598"/>
      <c r="VNU262" s="597"/>
      <c r="VNV262" s="597"/>
      <c r="VNW262" s="599"/>
      <c r="VNX262" s="600"/>
      <c r="VNY262" s="597"/>
      <c r="VNZ262" s="597"/>
      <c r="VOA262" s="597"/>
      <c r="VOB262" s="601"/>
      <c r="VOC262" s="602"/>
      <c r="VOD262" s="603"/>
      <c r="VOE262" s="603"/>
      <c r="VOF262" s="871"/>
      <c r="VOG262" s="592"/>
      <c r="VOH262" s="590"/>
      <c r="VOI262" s="592"/>
      <c r="VOJ262" s="593"/>
      <c r="VOK262" s="592"/>
      <c r="VOL262" s="592"/>
      <c r="VOM262" s="592"/>
      <c r="VON262" s="592"/>
      <c r="VOO262" s="592"/>
      <c r="VOP262" s="594"/>
      <c r="VOQ262" s="564"/>
      <c r="VOR262" s="525"/>
      <c r="VOS262" s="525"/>
      <c r="VOT262" s="525"/>
      <c r="VOU262" s="525"/>
      <c r="VOV262" s="525"/>
      <c r="VOW262" s="525"/>
      <c r="VOX262" s="525"/>
      <c r="VOY262" s="525"/>
      <c r="VOZ262" s="525"/>
      <c r="VPA262" s="525"/>
      <c r="VPB262" s="525"/>
      <c r="VPC262" s="525"/>
      <c r="VPD262" s="525"/>
      <c r="VPE262" s="525"/>
      <c r="VPF262" s="596"/>
      <c r="VPG262" s="597"/>
      <c r="VPH262" s="597"/>
      <c r="VPI262" s="598"/>
      <c r="VPJ262" s="597"/>
      <c r="VPK262" s="597"/>
      <c r="VPL262" s="599"/>
      <c r="VPM262" s="600"/>
      <c r="VPN262" s="597"/>
      <c r="VPO262" s="597"/>
      <c r="VPP262" s="597"/>
      <c r="VPQ262" s="601"/>
      <c r="VPR262" s="602"/>
      <c r="VPS262" s="603"/>
      <c r="VPT262" s="603"/>
      <c r="VPU262" s="871"/>
      <c r="VPV262" s="592"/>
      <c r="VPW262" s="590"/>
      <c r="VPX262" s="592"/>
      <c r="VPY262" s="593"/>
      <c r="VPZ262" s="592"/>
      <c r="VQA262" s="592"/>
      <c r="VQB262" s="592"/>
      <c r="VQC262" s="592"/>
      <c r="VQD262" s="592"/>
      <c r="VQE262" s="594"/>
      <c r="VQF262" s="564"/>
      <c r="VQG262" s="525"/>
      <c r="VQH262" s="525"/>
      <c r="VQI262" s="525"/>
      <c r="VQJ262" s="525"/>
      <c r="VQK262" s="525"/>
      <c r="VQL262" s="525"/>
      <c r="VQM262" s="525"/>
      <c r="VQN262" s="525"/>
      <c r="VQO262" s="525"/>
      <c r="VQP262" s="525"/>
      <c r="VQQ262" s="525"/>
      <c r="VQR262" s="525"/>
      <c r="VQS262" s="525"/>
      <c r="VQT262" s="525"/>
      <c r="VQU262" s="596"/>
      <c r="VQV262" s="597"/>
      <c r="VQW262" s="597"/>
      <c r="VQX262" s="598"/>
      <c r="VQY262" s="597"/>
      <c r="VQZ262" s="597"/>
      <c r="VRA262" s="599"/>
      <c r="VRB262" s="600"/>
      <c r="VRC262" s="597"/>
      <c r="VRD262" s="597"/>
      <c r="VRE262" s="597"/>
      <c r="VRF262" s="601"/>
      <c r="VRG262" s="602"/>
      <c r="VRH262" s="603"/>
      <c r="VRI262" s="603"/>
      <c r="VRJ262" s="871"/>
      <c r="VRK262" s="592"/>
      <c r="VRL262" s="590"/>
      <c r="VRM262" s="592"/>
      <c r="VRN262" s="593"/>
      <c r="VRO262" s="592"/>
      <c r="VRP262" s="592"/>
      <c r="VRQ262" s="592"/>
      <c r="VRR262" s="592"/>
      <c r="VRS262" s="592"/>
      <c r="VRT262" s="594"/>
      <c r="VRU262" s="564"/>
      <c r="VRV262" s="525"/>
      <c r="VRW262" s="525"/>
      <c r="VRX262" s="525"/>
      <c r="VRY262" s="525"/>
      <c r="VRZ262" s="525"/>
      <c r="VSA262" s="525"/>
      <c r="VSB262" s="525"/>
      <c r="VSC262" s="525"/>
      <c r="VSD262" s="525"/>
      <c r="VSE262" s="525"/>
      <c r="VSF262" s="525"/>
      <c r="VSG262" s="525"/>
      <c r="VSH262" s="525"/>
      <c r="VSI262" s="525"/>
      <c r="VSJ262" s="596"/>
      <c r="VSK262" s="597"/>
      <c r="VSL262" s="597"/>
      <c r="VSM262" s="598"/>
      <c r="VSN262" s="597"/>
      <c r="VSO262" s="597"/>
      <c r="VSP262" s="599"/>
      <c r="VSQ262" s="600"/>
      <c r="VSR262" s="597"/>
      <c r="VSS262" s="597"/>
      <c r="VST262" s="597"/>
      <c r="VSU262" s="601"/>
      <c r="VSV262" s="602"/>
      <c r="VSW262" s="603"/>
      <c r="VSX262" s="603"/>
      <c r="VSY262" s="871"/>
      <c r="VSZ262" s="592"/>
      <c r="VTA262" s="590"/>
      <c r="VTB262" s="592"/>
      <c r="VTC262" s="593"/>
      <c r="VTD262" s="592"/>
      <c r="VTE262" s="592"/>
      <c r="VTF262" s="592"/>
      <c r="VTG262" s="592"/>
      <c r="VTH262" s="592"/>
      <c r="VTI262" s="594"/>
      <c r="VTJ262" s="564"/>
      <c r="VTK262" s="525"/>
      <c r="VTL262" s="525"/>
      <c r="VTM262" s="525"/>
      <c r="VTN262" s="525"/>
      <c r="VTO262" s="525"/>
      <c r="VTP262" s="525"/>
      <c r="VTQ262" s="525"/>
      <c r="VTR262" s="525"/>
      <c r="VTS262" s="525"/>
      <c r="VTT262" s="525"/>
      <c r="VTU262" s="525"/>
      <c r="VTV262" s="525"/>
      <c r="VTW262" s="525"/>
      <c r="VTX262" s="525"/>
      <c r="VTY262" s="596"/>
      <c r="VTZ262" s="597"/>
      <c r="VUA262" s="597"/>
      <c r="VUB262" s="598"/>
      <c r="VUC262" s="597"/>
      <c r="VUD262" s="597"/>
      <c r="VUE262" s="599"/>
      <c r="VUF262" s="600"/>
      <c r="VUG262" s="597"/>
      <c r="VUH262" s="597"/>
      <c r="VUI262" s="597"/>
      <c r="VUJ262" s="601"/>
      <c r="VUK262" s="602"/>
      <c r="VUL262" s="603"/>
      <c r="VUM262" s="603"/>
      <c r="VUN262" s="871"/>
      <c r="VUO262" s="592"/>
      <c r="VUP262" s="590"/>
      <c r="VUQ262" s="592"/>
      <c r="VUR262" s="593"/>
      <c r="VUS262" s="592"/>
      <c r="VUT262" s="592"/>
      <c r="VUU262" s="592"/>
      <c r="VUV262" s="592"/>
      <c r="VUW262" s="592"/>
      <c r="VUX262" s="594"/>
      <c r="VUY262" s="564"/>
      <c r="VUZ262" s="525"/>
      <c r="VVA262" s="525"/>
      <c r="VVB262" s="525"/>
      <c r="VVC262" s="525"/>
      <c r="VVD262" s="525"/>
      <c r="VVE262" s="525"/>
      <c r="VVF262" s="525"/>
      <c r="VVG262" s="525"/>
      <c r="VVH262" s="525"/>
      <c r="VVI262" s="525"/>
      <c r="VVJ262" s="525"/>
      <c r="VVK262" s="525"/>
      <c r="VVL262" s="525"/>
      <c r="VVM262" s="525"/>
      <c r="VVN262" s="596"/>
      <c r="VVO262" s="597"/>
      <c r="VVP262" s="597"/>
      <c r="VVQ262" s="598"/>
      <c r="VVR262" s="597"/>
      <c r="VVS262" s="597"/>
      <c r="VVT262" s="599"/>
      <c r="VVU262" s="600"/>
      <c r="VVV262" s="597"/>
      <c r="VVW262" s="597"/>
      <c r="VVX262" s="597"/>
      <c r="VVY262" s="601"/>
      <c r="VVZ262" s="602"/>
      <c r="VWA262" s="603"/>
      <c r="VWB262" s="603"/>
      <c r="VWC262" s="871"/>
      <c r="VWD262" s="592"/>
      <c r="VWE262" s="590"/>
      <c r="VWF262" s="592"/>
      <c r="VWG262" s="593"/>
      <c r="VWH262" s="592"/>
      <c r="VWI262" s="592"/>
      <c r="VWJ262" s="592"/>
      <c r="VWK262" s="592"/>
      <c r="VWL262" s="592"/>
      <c r="VWM262" s="594"/>
      <c r="VWN262" s="564"/>
      <c r="VWO262" s="525"/>
      <c r="VWP262" s="525"/>
      <c r="VWQ262" s="525"/>
      <c r="VWR262" s="525"/>
      <c r="VWS262" s="525"/>
      <c r="VWT262" s="525"/>
      <c r="VWU262" s="525"/>
      <c r="VWV262" s="525"/>
      <c r="VWW262" s="525"/>
      <c r="VWX262" s="525"/>
      <c r="VWY262" s="525"/>
      <c r="VWZ262" s="525"/>
      <c r="VXA262" s="525"/>
      <c r="VXB262" s="525"/>
      <c r="VXC262" s="596"/>
      <c r="VXD262" s="597"/>
      <c r="VXE262" s="597"/>
      <c r="VXF262" s="598"/>
      <c r="VXG262" s="597"/>
      <c r="VXH262" s="597"/>
      <c r="VXI262" s="599"/>
      <c r="VXJ262" s="600"/>
      <c r="VXK262" s="597"/>
      <c r="VXL262" s="597"/>
      <c r="VXM262" s="597"/>
      <c r="VXN262" s="601"/>
      <c r="VXO262" s="602"/>
      <c r="VXP262" s="603"/>
      <c r="VXQ262" s="603"/>
      <c r="VXR262" s="871"/>
      <c r="VXS262" s="592"/>
      <c r="VXT262" s="590"/>
      <c r="VXU262" s="592"/>
      <c r="VXV262" s="593"/>
      <c r="VXW262" s="592"/>
      <c r="VXX262" s="592"/>
      <c r="VXY262" s="592"/>
      <c r="VXZ262" s="592"/>
      <c r="VYA262" s="592"/>
      <c r="VYB262" s="594"/>
      <c r="VYC262" s="564"/>
      <c r="VYD262" s="525"/>
      <c r="VYE262" s="525"/>
      <c r="VYF262" s="525"/>
      <c r="VYG262" s="525"/>
      <c r="VYH262" s="525"/>
      <c r="VYI262" s="525"/>
      <c r="VYJ262" s="525"/>
      <c r="VYK262" s="525"/>
      <c r="VYL262" s="525"/>
      <c r="VYM262" s="525"/>
      <c r="VYN262" s="525"/>
      <c r="VYO262" s="525"/>
      <c r="VYP262" s="525"/>
      <c r="VYQ262" s="525"/>
      <c r="VYR262" s="596"/>
      <c r="VYS262" s="597"/>
      <c r="VYT262" s="597"/>
      <c r="VYU262" s="598"/>
      <c r="VYV262" s="597"/>
      <c r="VYW262" s="597"/>
      <c r="VYX262" s="599"/>
      <c r="VYY262" s="600"/>
      <c r="VYZ262" s="597"/>
      <c r="VZA262" s="597"/>
      <c r="VZB262" s="597"/>
      <c r="VZC262" s="601"/>
      <c r="VZD262" s="602"/>
      <c r="VZE262" s="603"/>
      <c r="VZF262" s="603"/>
      <c r="VZG262" s="871"/>
      <c r="VZH262" s="592"/>
      <c r="VZI262" s="590"/>
      <c r="VZJ262" s="592"/>
      <c r="VZK262" s="593"/>
      <c r="VZL262" s="592"/>
      <c r="VZM262" s="592"/>
      <c r="VZN262" s="592"/>
      <c r="VZO262" s="592"/>
      <c r="VZP262" s="592"/>
      <c r="VZQ262" s="594"/>
      <c r="VZR262" s="564"/>
      <c r="VZS262" s="525"/>
      <c r="VZT262" s="525"/>
      <c r="VZU262" s="525"/>
      <c r="VZV262" s="525"/>
      <c r="VZW262" s="525"/>
      <c r="VZX262" s="525"/>
      <c r="VZY262" s="525"/>
      <c r="VZZ262" s="525"/>
      <c r="WAA262" s="525"/>
      <c r="WAB262" s="525"/>
      <c r="WAC262" s="525"/>
      <c r="WAD262" s="525"/>
      <c r="WAE262" s="525"/>
      <c r="WAF262" s="525"/>
      <c r="WAG262" s="596"/>
      <c r="WAH262" s="597"/>
      <c r="WAI262" s="597"/>
      <c r="WAJ262" s="598"/>
      <c r="WAK262" s="597"/>
      <c r="WAL262" s="597"/>
      <c r="WAM262" s="599"/>
      <c r="WAN262" s="600"/>
      <c r="WAO262" s="597"/>
      <c r="WAP262" s="597"/>
      <c r="WAQ262" s="597"/>
      <c r="WAR262" s="601"/>
      <c r="WAS262" s="602"/>
      <c r="WAT262" s="603"/>
      <c r="WAU262" s="603"/>
      <c r="WAV262" s="871"/>
      <c r="WAW262" s="592"/>
      <c r="WAX262" s="590"/>
      <c r="WAY262" s="592"/>
      <c r="WAZ262" s="593"/>
      <c r="WBA262" s="592"/>
      <c r="WBB262" s="592"/>
      <c r="WBC262" s="592"/>
      <c r="WBD262" s="592"/>
      <c r="WBE262" s="592"/>
      <c r="WBF262" s="594"/>
      <c r="WBG262" s="564"/>
      <c r="WBH262" s="525"/>
      <c r="WBI262" s="525"/>
      <c r="WBJ262" s="525"/>
      <c r="WBK262" s="525"/>
      <c r="WBL262" s="525"/>
      <c r="WBM262" s="525"/>
      <c r="WBN262" s="525"/>
      <c r="WBO262" s="525"/>
      <c r="WBP262" s="525"/>
      <c r="WBQ262" s="525"/>
      <c r="WBR262" s="525"/>
      <c r="WBS262" s="525"/>
      <c r="WBT262" s="525"/>
      <c r="WBU262" s="525"/>
      <c r="WBV262" s="596"/>
      <c r="WBW262" s="597"/>
      <c r="WBX262" s="597"/>
      <c r="WBY262" s="598"/>
      <c r="WBZ262" s="597"/>
      <c r="WCA262" s="597"/>
      <c r="WCB262" s="599"/>
      <c r="WCC262" s="600"/>
      <c r="WCD262" s="597"/>
      <c r="WCE262" s="597"/>
      <c r="WCF262" s="597"/>
      <c r="WCG262" s="601"/>
      <c r="WCH262" s="602"/>
      <c r="WCI262" s="603"/>
      <c r="WCJ262" s="603"/>
      <c r="WCK262" s="871"/>
      <c r="WCL262" s="592"/>
      <c r="WCM262" s="590"/>
      <c r="WCN262" s="592"/>
      <c r="WCO262" s="593"/>
      <c r="WCP262" s="592"/>
      <c r="WCQ262" s="592"/>
      <c r="WCR262" s="592"/>
      <c r="WCS262" s="592"/>
      <c r="WCT262" s="592"/>
      <c r="WCU262" s="594"/>
      <c r="WCV262" s="564"/>
      <c r="WCW262" s="525"/>
      <c r="WCX262" s="525"/>
      <c r="WCY262" s="525"/>
      <c r="WCZ262" s="525"/>
      <c r="WDA262" s="525"/>
      <c r="WDB262" s="525"/>
      <c r="WDC262" s="525"/>
      <c r="WDD262" s="525"/>
      <c r="WDE262" s="525"/>
      <c r="WDF262" s="525"/>
      <c r="WDG262" s="525"/>
      <c r="WDH262" s="525"/>
      <c r="WDI262" s="525"/>
      <c r="WDJ262" s="525"/>
      <c r="WDK262" s="596"/>
      <c r="WDL262" s="597"/>
      <c r="WDM262" s="597"/>
      <c r="WDN262" s="598"/>
      <c r="WDO262" s="597"/>
      <c r="WDP262" s="597"/>
      <c r="WDQ262" s="599"/>
      <c r="WDR262" s="600"/>
      <c r="WDS262" s="597"/>
      <c r="WDT262" s="597"/>
      <c r="WDU262" s="597"/>
      <c r="WDV262" s="601"/>
      <c r="WDW262" s="602"/>
      <c r="WDX262" s="603"/>
      <c r="WDY262" s="603"/>
      <c r="WDZ262" s="871"/>
      <c r="WEA262" s="592"/>
      <c r="WEB262" s="590"/>
      <c r="WEC262" s="592"/>
      <c r="WED262" s="593"/>
      <c r="WEE262" s="592"/>
      <c r="WEF262" s="592"/>
      <c r="WEG262" s="592"/>
      <c r="WEH262" s="592"/>
      <c r="WEI262" s="592"/>
      <c r="WEJ262" s="594"/>
      <c r="WEK262" s="564"/>
      <c r="WEL262" s="525"/>
      <c r="WEM262" s="525"/>
      <c r="WEN262" s="525"/>
      <c r="WEO262" s="525"/>
      <c r="WEP262" s="525"/>
      <c r="WEQ262" s="525"/>
      <c r="WER262" s="525"/>
      <c r="WES262" s="525"/>
      <c r="WET262" s="525"/>
      <c r="WEU262" s="525"/>
      <c r="WEV262" s="525"/>
      <c r="WEW262" s="525"/>
      <c r="WEX262" s="525"/>
      <c r="WEY262" s="525"/>
      <c r="WEZ262" s="596"/>
      <c r="WFA262" s="597"/>
      <c r="WFB262" s="597"/>
      <c r="WFC262" s="598"/>
      <c r="WFD262" s="597"/>
      <c r="WFE262" s="597"/>
      <c r="WFF262" s="599"/>
      <c r="WFG262" s="600"/>
      <c r="WFH262" s="597"/>
      <c r="WFI262" s="597"/>
      <c r="WFJ262" s="597"/>
      <c r="WFK262" s="601"/>
      <c r="WFL262" s="602"/>
      <c r="WFM262" s="603"/>
      <c r="WFN262" s="603"/>
      <c r="WFO262" s="871"/>
      <c r="WFP262" s="592"/>
      <c r="WFQ262" s="590"/>
      <c r="WFR262" s="592"/>
      <c r="WFS262" s="593"/>
      <c r="WFT262" s="592"/>
      <c r="WFU262" s="592"/>
      <c r="WFV262" s="592"/>
      <c r="WFW262" s="592"/>
      <c r="WFX262" s="592"/>
      <c r="WFY262" s="594"/>
      <c r="WFZ262" s="564"/>
      <c r="WGA262" s="525"/>
      <c r="WGB262" s="525"/>
      <c r="WGC262" s="525"/>
      <c r="WGD262" s="525"/>
      <c r="WGE262" s="525"/>
      <c r="WGF262" s="525"/>
      <c r="WGG262" s="525"/>
      <c r="WGH262" s="525"/>
      <c r="WGI262" s="525"/>
      <c r="WGJ262" s="525"/>
      <c r="WGK262" s="525"/>
      <c r="WGL262" s="525"/>
      <c r="WGM262" s="525"/>
      <c r="WGN262" s="525"/>
      <c r="WGO262" s="596"/>
      <c r="WGP262" s="597"/>
      <c r="WGQ262" s="597"/>
      <c r="WGR262" s="598"/>
      <c r="WGS262" s="597"/>
      <c r="WGT262" s="597"/>
      <c r="WGU262" s="599"/>
      <c r="WGV262" s="600"/>
      <c r="WGW262" s="597"/>
      <c r="WGX262" s="597"/>
      <c r="WGY262" s="597"/>
      <c r="WGZ262" s="601"/>
      <c r="WHA262" s="602"/>
      <c r="WHB262" s="603"/>
      <c r="WHC262" s="603"/>
      <c r="WHD262" s="871"/>
      <c r="WHE262" s="592"/>
      <c r="WHF262" s="590"/>
      <c r="WHG262" s="592"/>
      <c r="WHH262" s="593"/>
      <c r="WHI262" s="592"/>
      <c r="WHJ262" s="592"/>
      <c r="WHK262" s="592"/>
      <c r="WHL262" s="592"/>
      <c r="WHM262" s="592"/>
      <c r="WHN262" s="594"/>
      <c r="WHO262" s="564"/>
      <c r="WHP262" s="525"/>
      <c r="WHQ262" s="525"/>
      <c r="WHR262" s="525"/>
      <c r="WHS262" s="525"/>
      <c r="WHT262" s="525"/>
      <c r="WHU262" s="525"/>
      <c r="WHV262" s="525"/>
      <c r="WHW262" s="525"/>
      <c r="WHX262" s="525"/>
      <c r="WHY262" s="525"/>
      <c r="WHZ262" s="525"/>
      <c r="WIA262" s="525"/>
      <c r="WIB262" s="525"/>
      <c r="WIC262" s="525"/>
      <c r="WID262" s="596"/>
      <c r="WIE262" s="597"/>
      <c r="WIF262" s="597"/>
      <c r="WIG262" s="598"/>
      <c r="WIH262" s="597"/>
      <c r="WII262" s="597"/>
      <c r="WIJ262" s="599"/>
      <c r="WIK262" s="600"/>
      <c r="WIL262" s="597"/>
      <c r="WIM262" s="597"/>
      <c r="WIN262" s="597"/>
      <c r="WIO262" s="601"/>
      <c r="WIP262" s="602"/>
      <c r="WIQ262" s="603"/>
      <c r="WIR262" s="603"/>
      <c r="WIS262" s="871"/>
      <c r="WIT262" s="592"/>
      <c r="WIU262" s="590"/>
      <c r="WIV262" s="592"/>
      <c r="WIW262" s="593"/>
      <c r="WIX262" s="592"/>
      <c r="WIY262" s="592"/>
      <c r="WIZ262" s="592"/>
      <c r="WJA262" s="592"/>
      <c r="WJB262" s="592"/>
      <c r="WJC262" s="594"/>
      <c r="WJD262" s="564"/>
      <c r="WJE262" s="525"/>
      <c r="WJF262" s="525"/>
      <c r="WJG262" s="525"/>
      <c r="WJH262" s="525"/>
      <c r="WJI262" s="525"/>
      <c r="WJJ262" s="525"/>
      <c r="WJK262" s="525"/>
      <c r="WJL262" s="525"/>
      <c r="WJM262" s="525"/>
      <c r="WJN262" s="525"/>
      <c r="WJO262" s="525"/>
      <c r="WJP262" s="525"/>
      <c r="WJQ262" s="525"/>
      <c r="WJR262" s="525"/>
      <c r="WJS262" s="596"/>
      <c r="WJT262" s="597"/>
      <c r="WJU262" s="597"/>
      <c r="WJV262" s="598"/>
      <c r="WJW262" s="597"/>
      <c r="WJX262" s="597"/>
      <c r="WJY262" s="599"/>
      <c r="WJZ262" s="600"/>
      <c r="WKA262" s="597"/>
      <c r="WKB262" s="597"/>
      <c r="WKC262" s="597"/>
      <c r="WKD262" s="601"/>
      <c r="WKE262" s="602"/>
      <c r="WKF262" s="603"/>
      <c r="WKG262" s="603"/>
      <c r="WKH262" s="871"/>
      <c r="WKI262" s="592"/>
      <c r="WKJ262" s="590"/>
      <c r="WKK262" s="592"/>
      <c r="WKL262" s="593"/>
      <c r="WKM262" s="592"/>
      <c r="WKN262" s="592"/>
      <c r="WKO262" s="592"/>
      <c r="WKP262" s="592"/>
      <c r="WKQ262" s="592"/>
      <c r="WKR262" s="594"/>
      <c r="WKS262" s="564"/>
      <c r="WKT262" s="525"/>
      <c r="WKU262" s="525"/>
      <c r="WKV262" s="525"/>
      <c r="WKW262" s="525"/>
      <c r="WKX262" s="525"/>
      <c r="WKY262" s="525"/>
      <c r="WKZ262" s="525"/>
      <c r="WLA262" s="525"/>
      <c r="WLB262" s="525"/>
      <c r="WLC262" s="525"/>
      <c r="WLD262" s="525"/>
      <c r="WLE262" s="525"/>
      <c r="WLF262" s="525"/>
      <c r="WLG262" s="525"/>
      <c r="WLH262" s="596"/>
      <c r="WLI262" s="597"/>
      <c r="WLJ262" s="597"/>
      <c r="WLK262" s="598"/>
      <c r="WLL262" s="597"/>
      <c r="WLM262" s="597"/>
      <c r="WLN262" s="599"/>
      <c r="WLO262" s="600"/>
      <c r="WLP262" s="597"/>
      <c r="WLQ262" s="597"/>
      <c r="WLR262" s="597"/>
      <c r="WLS262" s="601"/>
      <c r="WLT262" s="602"/>
      <c r="WLU262" s="603"/>
      <c r="WLV262" s="603"/>
      <c r="WLW262" s="871"/>
      <c r="WLX262" s="592"/>
      <c r="WLY262" s="590"/>
      <c r="WLZ262" s="592"/>
      <c r="WMA262" s="593"/>
      <c r="WMB262" s="592"/>
      <c r="WMC262" s="592"/>
      <c r="WMD262" s="592"/>
      <c r="WME262" s="592"/>
      <c r="WMF262" s="592"/>
      <c r="WMG262" s="594"/>
      <c r="WMH262" s="564"/>
      <c r="WMI262" s="525"/>
      <c r="WMJ262" s="525"/>
      <c r="WMK262" s="525"/>
      <c r="WML262" s="525"/>
      <c r="WMM262" s="525"/>
      <c r="WMN262" s="525"/>
      <c r="WMO262" s="525"/>
      <c r="WMP262" s="525"/>
      <c r="WMQ262" s="525"/>
      <c r="WMR262" s="525"/>
      <c r="WMS262" s="525"/>
      <c r="WMT262" s="525"/>
      <c r="WMU262" s="525"/>
      <c r="WMV262" s="525"/>
      <c r="WMW262" s="596"/>
      <c r="WMX262" s="597"/>
      <c r="WMY262" s="597"/>
      <c r="WMZ262" s="598"/>
      <c r="WNA262" s="597"/>
      <c r="WNB262" s="597"/>
      <c r="WNC262" s="599"/>
      <c r="WND262" s="600"/>
      <c r="WNE262" s="597"/>
      <c r="WNF262" s="597"/>
      <c r="WNG262" s="597"/>
      <c r="WNH262" s="601"/>
      <c r="WNI262" s="602"/>
      <c r="WNJ262" s="603"/>
      <c r="WNK262" s="603"/>
      <c r="WNL262" s="871"/>
      <c r="WNM262" s="592"/>
      <c r="WNN262" s="590"/>
      <c r="WNO262" s="592"/>
      <c r="WNP262" s="593"/>
      <c r="WNQ262" s="592"/>
      <c r="WNR262" s="592"/>
      <c r="WNS262" s="592"/>
      <c r="WNT262" s="592"/>
      <c r="WNU262" s="592"/>
      <c r="WNV262" s="594"/>
      <c r="WNW262" s="564"/>
      <c r="WNX262" s="525"/>
      <c r="WNY262" s="525"/>
      <c r="WNZ262" s="525"/>
      <c r="WOA262" s="525"/>
      <c r="WOB262" s="525"/>
      <c r="WOC262" s="525"/>
      <c r="WOD262" s="525"/>
      <c r="WOE262" s="525"/>
      <c r="WOF262" s="525"/>
      <c r="WOG262" s="525"/>
      <c r="WOH262" s="525"/>
      <c r="WOI262" s="525"/>
      <c r="WOJ262" s="525"/>
      <c r="WOK262" s="525"/>
      <c r="WOL262" s="596"/>
      <c r="WOM262" s="597"/>
      <c r="WON262" s="597"/>
      <c r="WOO262" s="598"/>
      <c r="WOP262" s="597"/>
      <c r="WOQ262" s="597"/>
      <c r="WOR262" s="599"/>
      <c r="WOS262" s="600"/>
      <c r="WOT262" s="597"/>
      <c r="WOU262" s="597"/>
      <c r="WOV262" s="597"/>
      <c r="WOW262" s="601"/>
      <c r="WOX262" s="602"/>
      <c r="WOY262" s="603"/>
      <c r="WOZ262" s="603"/>
      <c r="WPA262" s="871"/>
      <c r="WPB262" s="592"/>
      <c r="WPC262" s="590"/>
      <c r="WPD262" s="592"/>
      <c r="WPE262" s="593"/>
      <c r="WPF262" s="592"/>
      <c r="WPG262" s="592"/>
      <c r="WPH262" s="592"/>
      <c r="WPI262" s="592"/>
      <c r="WPJ262" s="592"/>
      <c r="WPK262" s="594"/>
      <c r="WPL262" s="564"/>
      <c r="WPM262" s="525"/>
      <c r="WPN262" s="525"/>
      <c r="WPO262" s="525"/>
      <c r="WPP262" s="525"/>
      <c r="WPQ262" s="525"/>
      <c r="WPR262" s="525"/>
      <c r="WPS262" s="525"/>
      <c r="WPT262" s="525"/>
      <c r="WPU262" s="525"/>
      <c r="WPV262" s="525"/>
      <c r="WPW262" s="525"/>
      <c r="WPX262" s="525"/>
      <c r="WPY262" s="525"/>
      <c r="WPZ262" s="525"/>
      <c r="WQA262" s="596"/>
      <c r="WQB262" s="597"/>
      <c r="WQC262" s="597"/>
      <c r="WQD262" s="598"/>
      <c r="WQE262" s="597"/>
      <c r="WQF262" s="597"/>
      <c r="WQG262" s="599"/>
      <c r="WQH262" s="600"/>
      <c r="WQI262" s="597"/>
      <c r="WQJ262" s="597"/>
      <c r="WQK262" s="597"/>
      <c r="WQL262" s="601"/>
      <c r="WQM262" s="602"/>
      <c r="WQN262" s="603"/>
      <c r="WQO262" s="603"/>
      <c r="WQP262" s="871"/>
      <c r="WQQ262" s="592"/>
      <c r="WQR262" s="590"/>
      <c r="WQS262" s="592"/>
      <c r="WQT262" s="593"/>
      <c r="WQU262" s="592"/>
      <c r="WQV262" s="592"/>
      <c r="WQW262" s="592"/>
      <c r="WQX262" s="592"/>
      <c r="WQY262" s="592"/>
      <c r="WQZ262" s="594"/>
      <c r="WRA262" s="564"/>
      <c r="WRB262" s="525"/>
      <c r="WRC262" s="525"/>
      <c r="WRD262" s="525"/>
      <c r="WRE262" s="525"/>
      <c r="WRF262" s="525"/>
      <c r="WRG262" s="525"/>
      <c r="WRH262" s="525"/>
      <c r="WRI262" s="525"/>
      <c r="WRJ262" s="525"/>
      <c r="WRK262" s="525"/>
      <c r="WRL262" s="525"/>
      <c r="WRM262" s="525"/>
      <c r="WRN262" s="525"/>
      <c r="WRO262" s="525"/>
      <c r="WRP262" s="596"/>
      <c r="WRQ262" s="597"/>
      <c r="WRR262" s="597"/>
      <c r="WRS262" s="598"/>
      <c r="WRT262" s="597"/>
      <c r="WRU262" s="597"/>
      <c r="WRV262" s="599"/>
      <c r="WRW262" s="600"/>
      <c r="WRX262" s="597"/>
      <c r="WRY262" s="597"/>
      <c r="WRZ262" s="597"/>
      <c r="WSA262" s="601"/>
      <c r="WSB262" s="602"/>
      <c r="WSC262" s="603"/>
      <c r="WSD262" s="603"/>
      <c r="WSE262" s="871"/>
      <c r="WSF262" s="592"/>
      <c r="WSG262" s="590"/>
      <c r="WSH262" s="592"/>
      <c r="WSI262" s="593"/>
      <c r="WSJ262" s="592"/>
      <c r="WSK262" s="592"/>
      <c r="WSL262" s="592"/>
      <c r="WSM262" s="592"/>
      <c r="WSN262" s="592"/>
      <c r="WSO262" s="594"/>
      <c r="WSP262" s="564"/>
      <c r="WSQ262" s="525"/>
      <c r="WSR262" s="525"/>
      <c r="WSS262" s="525"/>
      <c r="WST262" s="525"/>
      <c r="WSU262" s="525"/>
      <c r="WSV262" s="525"/>
      <c r="WSW262" s="525"/>
      <c r="WSX262" s="525"/>
      <c r="WSY262" s="525"/>
      <c r="WSZ262" s="525"/>
      <c r="WTA262" s="525"/>
      <c r="WTB262" s="525"/>
      <c r="WTC262" s="525"/>
      <c r="WTD262" s="525"/>
      <c r="WTE262" s="596"/>
      <c r="WTF262" s="597"/>
      <c r="WTG262" s="597"/>
      <c r="WTH262" s="598"/>
      <c r="WTI262" s="597"/>
      <c r="WTJ262" s="597"/>
      <c r="WTK262" s="599"/>
      <c r="WTL262" s="600"/>
      <c r="WTM262" s="597"/>
      <c r="WTN262" s="597"/>
      <c r="WTO262" s="597"/>
      <c r="WTP262" s="601"/>
      <c r="WTQ262" s="602"/>
      <c r="WTR262" s="603"/>
      <c r="WTS262" s="603"/>
      <c r="WTT262" s="871"/>
      <c r="WTU262" s="592"/>
      <c r="WTV262" s="590"/>
      <c r="WTW262" s="592"/>
      <c r="WTX262" s="593"/>
      <c r="WTY262" s="592"/>
      <c r="WTZ262" s="592"/>
      <c r="WUA262" s="592"/>
      <c r="WUB262" s="592"/>
      <c r="WUC262" s="592"/>
      <c r="WUD262" s="594"/>
      <c r="WUE262" s="564"/>
      <c r="WUF262" s="525"/>
      <c r="WUG262" s="525"/>
      <c r="WUH262" s="525"/>
      <c r="WUI262" s="525"/>
      <c r="WUJ262" s="525"/>
      <c r="WUK262" s="525"/>
      <c r="WUL262" s="525"/>
      <c r="WUM262" s="525"/>
      <c r="WUN262" s="525"/>
      <c r="WUO262" s="525"/>
      <c r="WUP262" s="525"/>
      <c r="WUQ262" s="525"/>
      <c r="WUR262" s="525"/>
      <c r="WUS262" s="525"/>
      <c r="WUT262" s="596"/>
      <c r="WUU262" s="597"/>
      <c r="WUV262" s="597"/>
      <c r="WUW262" s="598"/>
      <c r="WUX262" s="597"/>
      <c r="WUY262" s="597"/>
      <c r="WUZ262" s="599"/>
      <c r="WVA262" s="600"/>
      <c r="WVB262" s="597"/>
      <c r="WVC262" s="597"/>
      <c r="WVD262" s="597"/>
      <c r="WVE262" s="601"/>
      <c r="WVF262" s="602"/>
      <c r="WVG262" s="603"/>
      <c r="WVH262" s="603"/>
      <c r="WVI262" s="871"/>
      <c r="WVJ262" s="592"/>
      <c r="WVK262" s="590"/>
      <c r="WVL262" s="592"/>
      <c r="WVM262" s="593"/>
      <c r="WVN262" s="592"/>
      <c r="WVO262" s="592"/>
      <c r="WVP262" s="592"/>
      <c r="WVQ262" s="592"/>
      <c r="WVR262" s="592"/>
      <c r="WVS262" s="594"/>
      <c r="WVT262" s="564"/>
      <c r="WVU262" s="525"/>
      <c r="WVV262" s="525"/>
      <c r="WVW262" s="525"/>
      <c r="WVX262" s="525"/>
      <c r="WVY262" s="525"/>
      <c r="WVZ262" s="525"/>
      <c r="WWA262" s="525"/>
      <c r="WWB262" s="525"/>
      <c r="WWC262" s="525"/>
      <c r="WWD262" s="525"/>
      <c r="WWE262" s="525"/>
      <c r="WWF262" s="525"/>
      <c r="WWG262" s="525"/>
      <c r="WWH262" s="525"/>
      <c r="WWI262" s="596"/>
      <c r="WWJ262" s="597"/>
      <c r="WWK262" s="597"/>
      <c r="WWL262" s="598"/>
      <c r="WWM262" s="597"/>
      <c r="WWN262" s="597"/>
      <c r="WWO262" s="599"/>
      <c r="WWP262" s="600"/>
      <c r="WWQ262" s="597"/>
      <c r="WWR262" s="597"/>
      <c r="WWS262" s="597"/>
      <c r="WWT262" s="601"/>
      <c r="WWU262" s="602"/>
      <c r="WWV262" s="603"/>
      <c r="WWW262" s="603"/>
      <c r="WWX262" s="871"/>
      <c r="WWY262" s="592"/>
      <c r="WWZ262" s="590"/>
      <c r="WXA262" s="592"/>
      <c r="WXB262" s="593"/>
      <c r="WXC262" s="592"/>
      <c r="WXD262" s="592"/>
      <c r="WXE262" s="592"/>
      <c r="WXF262" s="592"/>
      <c r="WXG262" s="592"/>
      <c r="WXH262" s="594"/>
      <c r="WXI262" s="564"/>
      <c r="WXJ262" s="525"/>
      <c r="WXK262" s="525"/>
      <c r="WXL262" s="525"/>
      <c r="WXM262" s="525"/>
      <c r="WXN262" s="525"/>
      <c r="WXO262" s="525"/>
      <c r="WXP262" s="525"/>
      <c r="WXQ262" s="525"/>
      <c r="WXR262" s="525"/>
      <c r="WXS262" s="525"/>
      <c r="WXT262" s="525"/>
      <c r="WXU262" s="525"/>
      <c r="WXV262" s="525"/>
      <c r="WXW262" s="525"/>
      <c r="WXX262" s="596"/>
      <c r="WXY262" s="597"/>
      <c r="WXZ262" s="597"/>
      <c r="WYA262" s="598"/>
      <c r="WYB262" s="597"/>
      <c r="WYC262" s="597"/>
      <c r="WYD262" s="599"/>
      <c r="WYE262" s="600"/>
      <c r="WYF262" s="597"/>
      <c r="WYG262" s="597"/>
      <c r="WYH262" s="597"/>
      <c r="WYI262" s="601"/>
      <c r="WYJ262" s="602"/>
      <c r="WYK262" s="603"/>
      <c r="WYL262" s="603"/>
      <c r="WYM262" s="871"/>
      <c r="WYN262" s="592"/>
      <c r="WYO262" s="590"/>
      <c r="WYP262" s="592"/>
      <c r="WYQ262" s="593"/>
      <c r="WYR262" s="592"/>
      <c r="WYS262" s="592"/>
      <c r="WYT262" s="592"/>
      <c r="WYU262" s="592"/>
      <c r="WYV262" s="592"/>
      <c r="WYW262" s="594"/>
      <c r="WYX262" s="564"/>
      <c r="WYY262" s="525"/>
      <c r="WYZ262" s="525"/>
      <c r="WZA262" s="525"/>
      <c r="WZB262" s="525"/>
      <c r="WZC262" s="525"/>
      <c r="WZD262" s="525"/>
      <c r="WZE262" s="525"/>
      <c r="WZF262" s="525"/>
      <c r="WZG262" s="525"/>
      <c r="WZH262" s="525"/>
      <c r="WZI262" s="525"/>
      <c r="WZJ262" s="525"/>
      <c r="WZK262" s="525"/>
      <c r="WZL262" s="525"/>
      <c r="WZM262" s="596"/>
      <c r="WZN262" s="597"/>
      <c r="WZO262" s="597"/>
      <c r="WZP262" s="598"/>
      <c r="WZQ262" s="597"/>
      <c r="WZR262" s="597"/>
      <c r="WZS262" s="599"/>
      <c r="WZT262" s="600"/>
      <c r="WZU262" s="597"/>
      <c r="WZV262" s="597"/>
      <c r="WZW262" s="597"/>
      <c r="WZX262" s="601"/>
      <c r="WZY262" s="602"/>
      <c r="WZZ262" s="603"/>
      <c r="XAA262" s="603"/>
      <c r="XAB262" s="871"/>
      <c r="XAC262" s="592"/>
      <c r="XAD262" s="590"/>
      <c r="XAE262" s="592"/>
      <c r="XAF262" s="593"/>
      <c r="XAG262" s="592"/>
      <c r="XAH262" s="592"/>
      <c r="XAI262" s="592"/>
      <c r="XAJ262" s="592"/>
      <c r="XAK262" s="592"/>
      <c r="XAL262" s="594"/>
      <c r="XAM262" s="564"/>
      <c r="XAN262" s="525"/>
      <c r="XAO262" s="525"/>
      <c r="XAP262" s="525"/>
      <c r="XAQ262" s="525"/>
      <c r="XAR262" s="525"/>
      <c r="XAS262" s="525"/>
      <c r="XAT262" s="525"/>
      <c r="XAU262" s="525"/>
      <c r="XAV262" s="525"/>
      <c r="XAW262" s="525"/>
      <c r="XAX262" s="525"/>
      <c r="XAY262" s="525"/>
      <c r="XAZ262" s="525"/>
      <c r="XBA262" s="525"/>
      <c r="XBB262" s="596"/>
      <c r="XBC262" s="597"/>
      <c r="XBD262" s="597"/>
      <c r="XBE262" s="598"/>
      <c r="XBF262" s="597"/>
      <c r="XBG262" s="597"/>
      <c r="XBH262" s="599"/>
      <c r="XBI262" s="600"/>
      <c r="XBJ262" s="597"/>
      <c r="XBK262" s="597"/>
      <c r="XBL262" s="597"/>
      <c r="XBM262" s="601"/>
      <c r="XBN262" s="602"/>
      <c r="XBO262" s="603"/>
      <c r="XBP262" s="603"/>
      <c r="XBQ262" s="871"/>
      <c r="XBR262" s="592"/>
      <c r="XBS262" s="590"/>
      <c r="XBT262" s="592"/>
      <c r="XBU262" s="593"/>
      <c r="XBV262" s="592"/>
      <c r="XBW262" s="592"/>
      <c r="XBX262" s="592"/>
      <c r="XBY262" s="592"/>
      <c r="XBZ262" s="592"/>
      <c r="XCA262" s="594"/>
      <c r="XCB262" s="564"/>
      <c r="XCC262" s="525"/>
      <c r="XCD262" s="525"/>
      <c r="XCE262" s="525"/>
      <c r="XCF262" s="525"/>
      <c r="XCG262" s="525"/>
      <c r="XCH262" s="525"/>
      <c r="XCI262" s="525"/>
      <c r="XCJ262" s="525"/>
      <c r="XCK262" s="525"/>
      <c r="XCL262" s="525"/>
      <c r="XCM262" s="525"/>
      <c r="XCN262" s="525"/>
      <c r="XCO262" s="525"/>
      <c r="XCP262" s="525"/>
      <c r="XCQ262" s="596"/>
      <c r="XCR262" s="597"/>
      <c r="XCS262" s="597"/>
      <c r="XCT262" s="598"/>
      <c r="XCU262" s="597"/>
      <c r="XCV262" s="597"/>
      <c r="XCW262" s="599"/>
      <c r="XCX262" s="600"/>
      <c r="XCY262" s="597"/>
      <c r="XCZ262" s="597"/>
      <c r="XDA262" s="597"/>
      <c r="XDB262" s="601"/>
      <c r="XDC262" s="602"/>
      <c r="XDD262" s="603"/>
      <c r="XDE262" s="603"/>
      <c r="XDF262" s="871"/>
      <c r="XDG262" s="592"/>
      <c r="XDH262" s="590"/>
      <c r="XDI262" s="592"/>
      <c r="XDJ262" s="593"/>
      <c r="XDK262" s="592"/>
      <c r="XDL262" s="592"/>
      <c r="XDM262" s="592"/>
      <c r="XDN262" s="592"/>
      <c r="XDO262" s="592"/>
      <c r="XDP262" s="594"/>
      <c r="XDQ262" s="564"/>
      <c r="XDR262" s="525"/>
      <c r="XDS262" s="525"/>
      <c r="XDT262" s="525"/>
      <c r="XDU262" s="525"/>
      <c r="XDV262" s="525"/>
      <c r="XDW262" s="525"/>
      <c r="XDX262" s="525"/>
      <c r="XDY262" s="525"/>
      <c r="XDZ262" s="525"/>
      <c r="XEA262" s="525"/>
      <c r="XEB262" s="525"/>
      <c r="XEC262" s="525"/>
      <c r="XED262" s="525"/>
      <c r="XEE262" s="525"/>
      <c r="XEF262" s="596"/>
      <c r="XEG262" s="597"/>
      <c r="XEH262" s="597"/>
      <c r="XEI262" s="598"/>
      <c r="XEJ262" s="597"/>
      <c r="XEK262" s="597"/>
      <c r="XEL262" s="599"/>
      <c r="XEM262" s="600"/>
      <c r="XEN262" s="597"/>
      <c r="XEO262" s="597"/>
      <c r="XEP262" s="597"/>
      <c r="XEQ262" s="601"/>
      <c r="XER262" s="602"/>
      <c r="XES262" s="603"/>
      <c r="XET262" s="603"/>
      <c r="XEU262" s="871"/>
      <c r="XEV262" s="592"/>
      <c r="XEW262" s="590"/>
      <c r="XEX262" s="592"/>
      <c r="XEY262" s="593"/>
      <c r="XEZ262" s="592"/>
    </row>
    <row r="263" spans="1:16380" s="246" customFormat="1" ht="75" x14ac:dyDescent="0.25">
      <c r="A263" s="596">
        <v>231</v>
      </c>
      <c r="B263" s="597" t="s">
        <v>921</v>
      </c>
      <c r="C263" s="597">
        <v>80101706</v>
      </c>
      <c r="D263" s="598" t="s">
        <v>922</v>
      </c>
      <c r="E263" s="597" t="s">
        <v>88</v>
      </c>
      <c r="F263" s="597">
        <v>1</v>
      </c>
      <c r="G263" s="599" t="s">
        <v>96</v>
      </c>
      <c r="H263" s="600">
        <v>9</v>
      </c>
      <c r="I263" s="597" t="s">
        <v>78</v>
      </c>
      <c r="J263" s="597" t="s">
        <v>85</v>
      </c>
      <c r="K263" s="597" t="s">
        <v>906</v>
      </c>
      <c r="L263" s="601">
        <v>47079000</v>
      </c>
      <c r="M263" s="602">
        <v>47079000</v>
      </c>
      <c r="N263" s="603" t="s">
        <v>66</v>
      </c>
      <c r="O263" s="603" t="s">
        <v>903</v>
      </c>
      <c r="P263" s="872" t="s">
        <v>429</v>
      </c>
      <c r="Q263" s="871"/>
      <c r="R263" s="591"/>
      <c r="S263" s="592"/>
      <c r="T263" s="592"/>
      <c r="U263" s="592"/>
      <c r="V263" s="592"/>
      <c r="W263" s="592"/>
      <c r="X263" s="590"/>
      <c r="Y263" s="592"/>
      <c r="Z263" s="593"/>
      <c r="AA263" s="592"/>
      <c r="AB263" s="592"/>
      <c r="AC263" s="592"/>
      <c r="AD263" s="592"/>
      <c r="AE263" s="592"/>
      <c r="AF263" s="592"/>
      <c r="AG263" s="592"/>
      <c r="AH263" s="592"/>
      <c r="AI263" s="592"/>
      <c r="AJ263" s="592"/>
      <c r="AK263" s="592"/>
      <c r="AL263" s="594"/>
      <c r="AM263" s="564"/>
      <c r="AN263" s="525"/>
      <c r="AO263" s="525"/>
      <c r="AP263" s="525"/>
      <c r="AQ263" s="525"/>
      <c r="AR263" s="525"/>
      <c r="AS263" s="525"/>
      <c r="AT263" s="525"/>
      <c r="AU263" s="525"/>
      <c r="AV263" s="525"/>
      <c r="AW263" s="525"/>
      <c r="AX263" s="525"/>
      <c r="AY263" s="525"/>
      <c r="AZ263" s="525"/>
      <c r="BA263" s="525"/>
    </row>
    <row r="264" spans="1:16380" s="246" customFormat="1" ht="75" x14ac:dyDescent="0.25">
      <c r="A264" s="596">
        <v>232</v>
      </c>
      <c r="B264" s="597" t="s">
        <v>921</v>
      </c>
      <c r="C264" s="597">
        <v>80101706</v>
      </c>
      <c r="D264" s="598" t="s">
        <v>922</v>
      </c>
      <c r="E264" s="597" t="s">
        <v>88</v>
      </c>
      <c r="F264" s="597">
        <v>1</v>
      </c>
      <c r="G264" s="599" t="s">
        <v>96</v>
      </c>
      <c r="H264" s="600">
        <v>9</v>
      </c>
      <c r="I264" s="597" t="s">
        <v>78</v>
      </c>
      <c r="J264" s="597" t="s">
        <v>85</v>
      </c>
      <c r="K264" s="597" t="s">
        <v>906</v>
      </c>
      <c r="L264" s="601">
        <v>47079000</v>
      </c>
      <c r="M264" s="602">
        <v>47079000</v>
      </c>
      <c r="N264" s="603" t="s">
        <v>66</v>
      </c>
      <c r="O264" s="603" t="s">
        <v>903</v>
      </c>
      <c r="P264" s="872" t="s">
        <v>429</v>
      </c>
      <c r="Q264" s="871"/>
      <c r="R264" s="591"/>
      <c r="S264" s="592"/>
      <c r="T264" s="592"/>
      <c r="U264" s="592"/>
      <c r="V264" s="592"/>
      <c r="W264" s="592"/>
      <c r="X264" s="590"/>
      <c r="Y264" s="592"/>
      <c r="Z264" s="593"/>
      <c r="AA264" s="592"/>
      <c r="AB264" s="592"/>
      <c r="AC264" s="592"/>
      <c r="AD264" s="592"/>
      <c r="AE264" s="592"/>
      <c r="AF264" s="592"/>
      <c r="AG264" s="592"/>
      <c r="AH264" s="592"/>
      <c r="AI264" s="592"/>
      <c r="AJ264" s="592"/>
      <c r="AK264" s="592"/>
      <c r="AL264" s="594"/>
      <c r="AM264" s="564"/>
      <c r="AN264" s="525"/>
      <c r="AO264" s="525"/>
      <c r="AP264" s="525"/>
      <c r="AQ264" s="525"/>
      <c r="AR264" s="525"/>
      <c r="AS264" s="525"/>
      <c r="AT264" s="525"/>
      <c r="AU264" s="525"/>
      <c r="AV264" s="525"/>
      <c r="AW264" s="525"/>
      <c r="AX264" s="525"/>
      <c r="AY264" s="525"/>
      <c r="AZ264" s="525"/>
      <c r="BA264" s="525"/>
    </row>
    <row r="265" spans="1:16380" s="246" customFormat="1" ht="75" x14ac:dyDescent="0.25">
      <c r="A265" s="596">
        <v>233</v>
      </c>
      <c r="B265" s="597" t="s">
        <v>921</v>
      </c>
      <c r="C265" s="597">
        <v>80101706</v>
      </c>
      <c r="D265" s="598" t="s">
        <v>922</v>
      </c>
      <c r="E265" s="597" t="s">
        <v>88</v>
      </c>
      <c r="F265" s="597">
        <v>1</v>
      </c>
      <c r="G265" s="599" t="s">
        <v>96</v>
      </c>
      <c r="H265" s="600">
        <v>9</v>
      </c>
      <c r="I265" s="597" t="s">
        <v>78</v>
      </c>
      <c r="J265" s="597" t="s">
        <v>85</v>
      </c>
      <c r="K265" s="597" t="s">
        <v>906</v>
      </c>
      <c r="L265" s="601">
        <v>47079000</v>
      </c>
      <c r="M265" s="602">
        <v>47079000</v>
      </c>
      <c r="N265" s="603" t="s">
        <v>66</v>
      </c>
      <c r="O265" s="603" t="s">
        <v>903</v>
      </c>
      <c r="P265" s="872" t="s">
        <v>429</v>
      </c>
      <c r="Q265" s="871"/>
      <c r="R265" s="591"/>
      <c r="S265" s="592"/>
      <c r="T265" s="592"/>
      <c r="U265" s="592"/>
      <c r="V265" s="592"/>
      <c r="W265" s="592"/>
      <c r="X265" s="590"/>
      <c r="Y265" s="592"/>
      <c r="Z265" s="593"/>
      <c r="AA265" s="592"/>
      <c r="AB265" s="592"/>
      <c r="AC265" s="592"/>
      <c r="AD265" s="592"/>
      <c r="AE265" s="592"/>
      <c r="AF265" s="592"/>
      <c r="AG265" s="592"/>
      <c r="AH265" s="592"/>
      <c r="AI265" s="592"/>
      <c r="AJ265" s="592"/>
      <c r="AK265" s="592"/>
      <c r="AL265" s="594"/>
      <c r="AM265" s="564"/>
      <c r="AN265" s="525"/>
      <c r="AO265" s="525"/>
      <c r="AP265" s="525"/>
      <c r="AQ265" s="525"/>
      <c r="AR265" s="525"/>
      <c r="AS265" s="525"/>
      <c r="AT265" s="525"/>
      <c r="AU265" s="525"/>
      <c r="AV265" s="525"/>
      <c r="AW265" s="525"/>
      <c r="AX265" s="525"/>
      <c r="AY265" s="525"/>
      <c r="AZ265" s="525"/>
      <c r="BA265" s="525"/>
    </row>
    <row r="266" spans="1:16380" s="246" customFormat="1" ht="90" x14ac:dyDescent="0.25">
      <c r="A266" s="596">
        <v>234</v>
      </c>
      <c r="B266" s="597" t="s">
        <v>904</v>
      </c>
      <c r="C266" s="597">
        <v>80101706</v>
      </c>
      <c r="D266" s="598" t="s">
        <v>905</v>
      </c>
      <c r="E266" s="597" t="s">
        <v>88</v>
      </c>
      <c r="F266" s="597">
        <v>1</v>
      </c>
      <c r="G266" s="599" t="s">
        <v>96</v>
      </c>
      <c r="H266" s="600">
        <v>9</v>
      </c>
      <c r="I266" s="597" t="s">
        <v>78</v>
      </c>
      <c r="J266" s="597" t="s">
        <v>85</v>
      </c>
      <c r="K266" s="597" t="s">
        <v>906</v>
      </c>
      <c r="L266" s="601">
        <v>66150000</v>
      </c>
      <c r="M266" s="602">
        <v>66150000</v>
      </c>
      <c r="N266" s="603" t="s">
        <v>66</v>
      </c>
      <c r="O266" s="603" t="s">
        <v>903</v>
      </c>
      <c r="P266" s="872" t="s">
        <v>968</v>
      </c>
      <c r="Q266" s="871"/>
      <c r="R266" s="591"/>
      <c r="S266" s="592"/>
      <c r="T266" s="592"/>
      <c r="U266" s="592"/>
      <c r="V266" s="592"/>
      <c r="W266" s="592"/>
      <c r="X266" s="590"/>
      <c r="Y266" s="592"/>
      <c r="Z266" s="593"/>
      <c r="AA266" s="592"/>
      <c r="AB266" s="592"/>
      <c r="AC266" s="592"/>
      <c r="AD266" s="592"/>
      <c r="AE266" s="592"/>
      <c r="AF266" s="592"/>
      <c r="AG266" s="592"/>
      <c r="AH266" s="592"/>
      <c r="AI266" s="592"/>
      <c r="AJ266" s="592"/>
      <c r="AK266" s="592"/>
      <c r="AL266" s="594"/>
      <c r="AM266" s="564"/>
      <c r="AN266" s="525"/>
      <c r="AO266" s="525"/>
      <c r="AP266" s="525"/>
      <c r="AQ266" s="525"/>
      <c r="AR266" s="525"/>
      <c r="AS266" s="525"/>
      <c r="AT266" s="525"/>
      <c r="AU266" s="525"/>
      <c r="AV266" s="525"/>
      <c r="AW266" s="525"/>
      <c r="AX266" s="525"/>
      <c r="AY266" s="525"/>
      <c r="AZ266" s="525"/>
      <c r="BA266" s="525"/>
    </row>
    <row r="267" spans="1:16380" s="246" customFormat="1" ht="90" x14ac:dyDescent="0.25">
      <c r="A267" s="596">
        <v>235</v>
      </c>
      <c r="B267" s="597" t="s">
        <v>904</v>
      </c>
      <c r="C267" s="597">
        <v>80101706</v>
      </c>
      <c r="D267" s="598" t="s">
        <v>905</v>
      </c>
      <c r="E267" s="597" t="s">
        <v>88</v>
      </c>
      <c r="F267" s="597">
        <v>1</v>
      </c>
      <c r="G267" s="599" t="s">
        <v>96</v>
      </c>
      <c r="H267" s="600">
        <v>9</v>
      </c>
      <c r="I267" s="597" t="s">
        <v>78</v>
      </c>
      <c r="J267" s="597" t="s">
        <v>85</v>
      </c>
      <c r="K267" s="597" t="s">
        <v>906</v>
      </c>
      <c r="L267" s="601">
        <v>110700000</v>
      </c>
      <c r="M267" s="602">
        <v>110700000</v>
      </c>
      <c r="N267" s="603" t="s">
        <v>66</v>
      </c>
      <c r="O267" s="603" t="s">
        <v>903</v>
      </c>
      <c r="P267" s="872" t="s">
        <v>968</v>
      </c>
      <c r="Q267" s="871"/>
      <c r="R267" s="591"/>
      <c r="S267" s="592"/>
      <c r="T267" s="592"/>
      <c r="U267" s="592"/>
      <c r="V267" s="592"/>
      <c r="W267" s="592"/>
      <c r="X267" s="590"/>
      <c r="Y267" s="592"/>
      <c r="Z267" s="593"/>
      <c r="AA267" s="592"/>
      <c r="AB267" s="592"/>
      <c r="AC267" s="592"/>
      <c r="AD267" s="592"/>
      <c r="AE267" s="592"/>
      <c r="AF267" s="592"/>
      <c r="AG267" s="592"/>
      <c r="AH267" s="592"/>
      <c r="AI267" s="592"/>
      <c r="AJ267" s="592"/>
      <c r="AK267" s="592"/>
      <c r="AL267" s="594"/>
      <c r="AM267" s="564"/>
      <c r="AN267" s="525"/>
      <c r="AO267" s="525"/>
      <c r="AP267" s="525"/>
      <c r="AQ267" s="525"/>
      <c r="AR267" s="525"/>
      <c r="AS267" s="525"/>
      <c r="AT267" s="525"/>
      <c r="AU267" s="525"/>
      <c r="AV267" s="525"/>
      <c r="AW267" s="525"/>
      <c r="AX267" s="525"/>
      <c r="AY267" s="525"/>
      <c r="AZ267" s="525"/>
      <c r="BA267" s="525"/>
    </row>
    <row r="268" spans="1:16380" s="246" customFormat="1" ht="90" x14ac:dyDescent="0.25">
      <c r="A268" s="596">
        <v>236</v>
      </c>
      <c r="B268" s="597" t="s">
        <v>904</v>
      </c>
      <c r="C268" s="597">
        <v>80101706</v>
      </c>
      <c r="D268" s="598" t="s">
        <v>905</v>
      </c>
      <c r="E268" s="597" t="s">
        <v>88</v>
      </c>
      <c r="F268" s="597">
        <v>1</v>
      </c>
      <c r="G268" s="599" t="s">
        <v>96</v>
      </c>
      <c r="H268" s="600">
        <v>9</v>
      </c>
      <c r="I268" s="597" t="s">
        <v>78</v>
      </c>
      <c r="J268" s="597" t="s">
        <v>85</v>
      </c>
      <c r="K268" s="597" t="s">
        <v>906</v>
      </c>
      <c r="L268" s="601">
        <v>47250000</v>
      </c>
      <c r="M268" s="602">
        <v>47250000</v>
      </c>
      <c r="N268" s="603" t="s">
        <v>66</v>
      </c>
      <c r="O268" s="603" t="s">
        <v>903</v>
      </c>
      <c r="P268" s="872" t="s">
        <v>968</v>
      </c>
      <c r="Q268" s="871"/>
      <c r="R268" s="591"/>
      <c r="S268" s="592"/>
      <c r="T268" s="592"/>
      <c r="U268" s="592"/>
      <c r="V268" s="592"/>
      <c r="W268" s="592"/>
      <c r="X268" s="590"/>
      <c r="Y268" s="592"/>
      <c r="Z268" s="593"/>
      <c r="AA268" s="592"/>
      <c r="AB268" s="592"/>
      <c r="AC268" s="592"/>
      <c r="AD268" s="592"/>
      <c r="AE268" s="592"/>
      <c r="AF268" s="592"/>
      <c r="AG268" s="592"/>
      <c r="AH268" s="592"/>
      <c r="AI268" s="592"/>
      <c r="AJ268" s="592"/>
      <c r="AK268" s="592"/>
      <c r="AL268" s="594"/>
      <c r="AM268" s="564"/>
      <c r="AN268" s="525"/>
      <c r="AO268" s="525"/>
      <c r="AP268" s="525"/>
      <c r="AQ268" s="525"/>
      <c r="AR268" s="525"/>
      <c r="AS268" s="525"/>
      <c r="AT268" s="525"/>
      <c r="AU268" s="525"/>
      <c r="AV268" s="525"/>
      <c r="AW268" s="525"/>
      <c r="AX268" s="525"/>
      <c r="AY268" s="525"/>
      <c r="AZ268" s="525"/>
      <c r="BA268" s="525"/>
    </row>
    <row r="269" spans="1:16380" s="246" customFormat="1" ht="90" x14ac:dyDescent="0.25">
      <c r="A269" s="596">
        <v>237</v>
      </c>
      <c r="B269" s="597" t="s">
        <v>904</v>
      </c>
      <c r="C269" s="597">
        <v>80101706</v>
      </c>
      <c r="D269" s="598" t="s">
        <v>905</v>
      </c>
      <c r="E269" s="597" t="s">
        <v>88</v>
      </c>
      <c r="F269" s="597">
        <v>1</v>
      </c>
      <c r="G269" s="599" t="s">
        <v>96</v>
      </c>
      <c r="H269" s="600">
        <v>9</v>
      </c>
      <c r="I269" s="597" t="s">
        <v>78</v>
      </c>
      <c r="J269" s="597" t="s">
        <v>85</v>
      </c>
      <c r="K269" s="597" t="s">
        <v>906</v>
      </c>
      <c r="L269" s="601">
        <v>66150000</v>
      </c>
      <c r="M269" s="602">
        <v>66150000</v>
      </c>
      <c r="N269" s="603" t="s">
        <v>66</v>
      </c>
      <c r="O269" s="603" t="s">
        <v>903</v>
      </c>
      <c r="P269" s="872" t="s">
        <v>968</v>
      </c>
      <c r="Q269" s="871"/>
      <c r="R269" s="591"/>
      <c r="S269" s="592"/>
      <c r="T269" s="592"/>
      <c r="U269" s="592"/>
      <c r="V269" s="592"/>
      <c r="W269" s="592"/>
      <c r="X269" s="590"/>
      <c r="Y269" s="592"/>
      <c r="Z269" s="593"/>
      <c r="AA269" s="592"/>
      <c r="AB269" s="592"/>
      <c r="AC269" s="592"/>
      <c r="AD269" s="592"/>
      <c r="AE269" s="592"/>
      <c r="AF269" s="592"/>
      <c r="AG269" s="592"/>
      <c r="AH269" s="592"/>
      <c r="AI269" s="592"/>
      <c r="AJ269" s="592"/>
      <c r="AK269" s="592"/>
      <c r="AL269" s="594"/>
      <c r="AM269" s="564"/>
      <c r="AN269" s="525"/>
      <c r="AO269" s="525"/>
      <c r="AP269" s="525"/>
      <c r="AQ269" s="525"/>
      <c r="AR269" s="525"/>
      <c r="AS269" s="525"/>
      <c r="AT269" s="525"/>
      <c r="AU269" s="525"/>
      <c r="AV269" s="525"/>
      <c r="AW269" s="525"/>
      <c r="AX269" s="525"/>
      <c r="AY269" s="525"/>
      <c r="AZ269" s="525"/>
      <c r="BA269" s="525"/>
    </row>
    <row r="270" spans="1:16380" s="246" customFormat="1" ht="90" x14ac:dyDescent="0.25">
      <c r="A270" s="596">
        <v>238</v>
      </c>
      <c r="B270" s="597" t="s">
        <v>904</v>
      </c>
      <c r="C270" s="597">
        <v>80101706</v>
      </c>
      <c r="D270" s="598" t="s">
        <v>905</v>
      </c>
      <c r="E270" s="597" t="s">
        <v>88</v>
      </c>
      <c r="F270" s="597">
        <v>1</v>
      </c>
      <c r="G270" s="599" t="s">
        <v>96</v>
      </c>
      <c r="H270" s="600">
        <v>9</v>
      </c>
      <c r="I270" s="597" t="s">
        <v>78</v>
      </c>
      <c r="J270" s="597" t="s">
        <v>85</v>
      </c>
      <c r="K270" s="597" t="s">
        <v>906</v>
      </c>
      <c r="L270" s="601">
        <v>75600000</v>
      </c>
      <c r="M270" s="602">
        <v>75600000</v>
      </c>
      <c r="N270" s="603" t="s">
        <v>66</v>
      </c>
      <c r="O270" s="603" t="s">
        <v>903</v>
      </c>
      <c r="P270" s="872" t="s">
        <v>968</v>
      </c>
      <c r="Q270" s="871"/>
      <c r="R270" s="591"/>
      <c r="S270" s="592"/>
      <c r="T270" s="592"/>
      <c r="U270" s="592"/>
      <c r="V270" s="592"/>
      <c r="W270" s="592"/>
      <c r="X270" s="590"/>
      <c r="Y270" s="592"/>
      <c r="Z270" s="593"/>
      <c r="AA270" s="592"/>
      <c r="AB270" s="592"/>
      <c r="AC270" s="592"/>
      <c r="AD270" s="592"/>
      <c r="AE270" s="592"/>
      <c r="AF270" s="592"/>
      <c r="AG270" s="592"/>
      <c r="AH270" s="592"/>
      <c r="AI270" s="592"/>
      <c r="AJ270" s="592"/>
      <c r="AK270" s="592"/>
      <c r="AL270" s="594"/>
      <c r="AM270" s="564"/>
      <c r="AN270" s="525"/>
      <c r="AO270" s="525"/>
      <c r="AP270" s="525"/>
      <c r="AQ270" s="525"/>
      <c r="AR270" s="525"/>
      <c r="AS270" s="525"/>
      <c r="AT270" s="525"/>
      <c r="AU270" s="525"/>
      <c r="AV270" s="525"/>
      <c r="AW270" s="525"/>
      <c r="AX270" s="525"/>
      <c r="AY270" s="525"/>
      <c r="AZ270" s="525"/>
      <c r="BA270" s="525"/>
    </row>
    <row r="271" spans="1:16380" s="246" customFormat="1" ht="75" x14ac:dyDescent="0.25">
      <c r="A271" s="677">
        <v>239</v>
      </c>
      <c r="B271" s="597" t="s">
        <v>924</v>
      </c>
      <c r="C271" s="597">
        <v>80101706</v>
      </c>
      <c r="D271" s="598" t="s">
        <v>925</v>
      </c>
      <c r="E271" s="597" t="s">
        <v>88</v>
      </c>
      <c r="F271" s="597">
        <v>1</v>
      </c>
      <c r="G271" s="599" t="s">
        <v>99</v>
      </c>
      <c r="H271" s="600">
        <v>8</v>
      </c>
      <c r="I271" s="597" t="s">
        <v>78</v>
      </c>
      <c r="J271" s="597" t="s">
        <v>85</v>
      </c>
      <c r="K271" s="597" t="s">
        <v>906</v>
      </c>
      <c r="L271" s="601">
        <v>20000000</v>
      </c>
      <c r="M271" s="602">
        <v>20000000</v>
      </c>
      <c r="N271" s="603" t="s">
        <v>66</v>
      </c>
      <c r="O271" s="603" t="s">
        <v>903</v>
      </c>
      <c r="P271" s="873" t="s">
        <v>972</v>
      </c>
      <c r="Q271" s="871"/>
      <c r="R271" s="591"/>
      <c r="S271" s="592"/>
      <c r="T271" s="592"/>
      <c r="U271" s="592"/>
      <c r="V271" s="592"/>
      <c r="W271" s="592"/>
      <c r="X271" s="590"/>
      <c r="Y271" s="592"/>
      <c r="Z271" s="593"/>
      <c r="AA271" s="592"/>
      <c r="AB271" s="592"/>
      <c r="AC271" s="592"/>
      <c r="AD271" s="592"/>
      <c r="AE271" s="592"/>
      <c r="AF271" s="592"/>
      <c r="AG271" s="592"/>
      <c r="AH271" s="592"/>
      <c r="AI271" s="592"/>
      <c r="AJ271" s="592"/>
      <c r="AK271" s="592"/>
      <c r="AL271" s="594"/>
      <c r="AM271" s="564"/>
      <c r="AN271" s="525"/>
      <c r="AO271" s="525"/>
      <c r="AP271" s="525"/>
      <c r="AQ271" s="525"/>
      <c r="AR271" s="525"/>
      <c r="AS271" s="525"/>
      <c r="AT271" s="525"/>
      <c r="AU271" s="525"/>
      <c r="AV271" s="525"/>
      <c r="AW271" s="525"/>
      <c r="AX271" s="525"/>
      <c r="AY271" s="525"/>
      <c r="AZ271" s="525"/>
      <c r="BA271" s="525"/>
    </row>
    <row r="272" spans="1:16380" s="246" customFormat="1" ht="72" x14ac:dyDescent="0.25">
      <c r="A272" s="678"/>
      <c r="B272" s="597" t="s">
        <v>924</v>
      </c>
      <c r="C272" s="597">
        <v>80101706</v>
      </c>
      <c r="D272" s="598" t="s">
        <v>926</v>
      </c>
      <c r="E272" s="597" t="s">
        <v>88</v>
      </c>
      <c r="F272" s="597">
        <v>1</v>
      </c>
      <c r="G272" s="599" t="s">
        <v>99</v>
      </c>
      <c r="H272" s="600">
        <v>8</v>
      </c>
      <c r="I272" s="597" t="s">
        <v>78</v>
      </c>
      <c r="J272" s="597" t="s">
        <v>85</v>
      </c>
      <c r="K272" s="597" t="s">
        <v>918</v>
      </c>
      <c r="L272" s="601">
        <v>20000000</v>
      </c>
      <c r="M272" s="602">
        <v>20000000</v>
      </c>
      <c r="N272" s="603" t="s">
        <v>66</v>
      </c>
      <c r="O272" s="603" t="s">
        <v>903</v>
      </c>
      <c r="P272" s="873"/>
      <c r="Q272" s="871"/>
      <c r="R272" s="591"/>
      <c r="S272" s="592"/>
      <c r="T272" s="592"/>
      <c r="U272" s="592"/>
      <c r="V272" s="592"/>
      <c r="W272" s="592"/>
      <c r="X272" s="590"/>
      <c r="Y272" s="592"/>
      <c r="Z272" s="593"/>
      <c r="AA272" s="592"/>
      <c r="AB272" s="592"/>
      <c r="AC272" s="592"/>
      <c r="AD272" s="592"/>
      <c r="AE272" s="592"/>
      <c r="AF272" s="592"/>
      <c r="AG272" s="592"/>
      <c r="AH272" s="592"/>
      <c r="AI272" s="592"/>
      <c r="AJ272" s="592"/>
      <c r="AK272" s="592"/>
      <c r="AL272" s="594"/>
      <c r="AM272" s="564"/>
      <c r="AN272" s="525"/>
      <c r="AO272" s="525"/>
      <c r="AP272" s="525"/>
      <c r="AQ272" s="525"/>
      <c r="AR272" s="525"/>
      <c r="AS272" s="525"/>
      <c r="AT272" s="525"/>
      <c r="AU272" s="525"/>
      <c r="AV272" s="525"/>
      <c r="AW272" s="525"/>
      <c r="AX272" s="525"/>
      <c r="AY272" s="525"/>
      <c r="AZ272" s="525"/>
      <c r="BA272" s="525"/>
    </row>
    <row r="273" spans="1:53" s="246" customFormat="1" ht="72" x14ac:dyDescent="0.25">
      <c r="A273" s="677">
        <v>240</v>
      </c>
      <c r="B273" s="597" t="s">
        <v>924</v>
      </c>
      <c r="C273" s="597">
        <v>80101706</v>
      </c>
      <c r="D273" s="598" t="s">
        <v>939</v>
      </c>
      <c r="E273" s="597" t="s">
        <v>88</v>
      </c>
      <c r="F273" s="597">
        <v>1</v>
      </c>
      <c r="G273" s="599" t="s">
        <v>96</v>
      </c>
      <c r="H273" s="600">
        <v>3</v>
      </c>
      <c r="I273" s="597" t="s">
        <v>78</v>
      </c>
      <c r="J273" s="597" t="s">
        <v>85</v>
      </c>
      <c r="K273" s="597" t="s">
        <v>906</v>
      </c>
      <c r="L273" s="601">
        <v>7500000</v>
      </c>
      <c r="M273" s="602">
        <v>7500000</v>
      </c>
      <c r="N273" s="603" t="s">
        <v>66</v>
      </c>
      <c r="O273" s="603" t="s">
        <v>903</v>
      </c>
      <c r="P273" s="873" t="s">
        <v>972</v>
      </c>
      <c r="Q273" s="871"/>
      <c r="R273" s="591"/>
      <c r="S273" s="592"/>
      <c r="T273" s="592"/>
      <c r="U273" s="592"/>
      <c r="V273" s="592"/>
      <c r="W273" s="592"/>
      <c r="X273" s="590"/>
      <c r="Y273" s="592"/>
      <c r="Z273" s="593"/>
      <c r="AA273" s="592"/>
      <c r="AB273" s="592"/>
      <c r="AC273" s="592"/>
      <c r="AD273" s="592"/>
      <c r="AE273" s="592"/>
      <c r="AF273" s="592"/>
      <c r="AG273" s="592"/>
      <c r="AH273" s="592"/>
      <c r="AI273" s="592"/>
      <c r="AJ273" s="592"/>
      <c r="AK273" s="592"/>
      <c r="AL273" s="594"/>
      <c r="AM273" s="564"/>
      <c r="AN273" s="525"/>
      <c r="AO273" s="525"/>
      <c r="AP273" s="525"/>
      <c r="AQ273" s="525"/>
      <c r="AR273" s="525"/>
      <c r="AS273" s="525"/>
      <c r="AT273" s="525"/>
      <c r="AU273" s="525"/>
      <c r="AV273" s="525"/>
      <c r="AW273" s="525"/>
      <c r="AX273" s="525"/>
      <c r="AY273" s="525"/>
      <c r="AZ273" s="525"/>
      <c r="BA273" s="525"/>
    </row>
    <row r="274" spans="1:53" s="246" customFormat="1" ht="72" x14ac:dyDescent="0.25">
      <c r="A274" s="678"/>
      <c r="B274" s="597" t="s">
        <v>924</v>
      </c>
      <c r="C274" s="597">
        <v>80101706</v>
      </c>
      <c r="D274" s="598" t="s">
        <v>939</v>
      </c>
      <c r="E274" s="597" t="s">
        <v>88</v>
      </c>
      <c r="F274" s="597">
        <v>1</v>
      </c>
      <c r="G274" s="599" t="s">
        <v>96</v>
      </c>
      <c r="H274" s="600">
        <v>3</v>
      </c>
      <c r="I274" s="597" t="s">
        <v>78</v>
      </c>
      <c r="J274" s="597" t="s">
        <v>85</v>
      </c>
      <c r="K274" s="597" t="s">
        <v>918</v>
      </c>
      <c r="L274" s="601">
        <v>7500000</v>
      </c>
      <c r="M274" s="602">
        <v>7500000</v>
      </c>
      <c r="N274" s="603" t="s">
        <v>66</v>
      </c>
      <c r="O274" s="603" t="s">
        <v>903</v>
      </c>
      <c r="P274" s="873"/>
      <c r="Q274" s="871"/>
      <c r="R274" s="591"/>
      <c r="S274" s="592"/>
      <c r="T274" s="592"/>
      <c r="U274" s="592"/>
      <c r="V274" s="592"/>
      <c r="W274" s="592"/>
      <c r="X274" s="590"/>
      <c r="Y274" s="592"/>
      <c r="Z274" s="593"/>
      <c r="AA274" s="592"/>
      <c r="AB274" s="592"/>
      <c r="AC274" s="592"/>
      <c r="AD274" s="592"/>
      <c r="AE274" s="592"/>
      <c r="AF274" s="592"/>
      <c r="AG274" s="592"/>
      <c r="AH274" s="592"/>
      <c r="AI274" s="592"/>
      <c r="AJ274" s="592"/>
      <c r="AK274" s="592"/>
      <c r="AL274" s="594"/>
      <c r="AM274" s="564"/>
      <c r="AN274" s="525"/>
      <c r="AO274" s="525"/>
      <c r="AP274" s="525"/>
      <c r="AQ274" s="525"/>
      <c r="AR274" s="525"/>
      <c r="AS274" s="525"/>
      <c r="AT274" s="525"/>
      <c r="AU274" s="525"/>
      <c r="AV274" s="525"/>
      <c r="AW274" s="525"/>
      <c r="AX274" s="525"/>
      <c r="AY274" s="525"/>
      <c r="AZ274" s="525"/>
      <c r="BA274" s="525"/>
    </row>
    <row r="275" spans="1:53" s="246" customFormat="1" ht="60" x14ac:dyDescent="0.25">
      <c r="A275" s="596">
        <v>241</v>
      </c>
      <c r="B275" s="597" t="s">
        <v>933</v>
      </c>
      <c r="C275" s="597">
        <v>80101706</v>
      </c>
      <c r="D275" s="598" t="s">
        <v>934</v>
      </c>
      <c r="E275" s="597" t="s">
        <v>88</v>
      </c>
      <c r="F275" s="597">
        <v>1</v>
      </c>
      <c r="G275" s="599" t="s">
        <v>96</v>
      </c>
      <c r="H275" s="600">
        <v>7</v>
      </c>
      <c r="I275" s="597" t="s">
        <v>78</v>
      </c>
      <c r="J275" s="597" t="s">
        <v>85</v>
      </c>
      <c r="K275" s="597" t="s">
        <v>918</v>
      </c>
      <c r="L275" s="601">
        <v>21000000</v>
      </c>
      <c r="M275" s="602">
        <v>21000000</v>
      </c>
      <c r="N275" s="603" t="s">
        <v>66</v>
      </c>
      <c r="O275" s="603" t="s">
        <v>903</v>
      </c>
      <c r="P275" s="872" t="s">
        <v>974</v>
      </c>
      <c r="Q275" s="871"/>
      <c r="R275" s="591"/>
      <c r="S275" s="592"/>
      <c r="T275" s="592"/>
      <c r="U275" s="592"/>
      <c r="V275" s="592"/>
      <c r="W275" s="592"/>
      <c r="X275" s="590"/>
      <c r="Y275" s="592"/>
      <c r="Z275" s="593"/>
      <c r="AA275" s="592"/>
      <c r="AB275" s="592"/>
      <c r="AC275" s="592"/>
      <c r="AD275" s="592"/>
      <c r="AE275" s="592"/>
      <c r="AF275" s="592"/>
      <c r="AG275" s="592"/>
      <c r="AH275" s="592"/>
      <c r="AI275" s="592"/>
      <c r="AJ275" s="592"/>
      <c r="AK275" s="592"/>
      <c r="AL275" s="594"/>
      <c r="AM275" s="564"/>
      <c r="AN275" s="525"/>
      <c r="AO275" s="525"/>
      <c r="AP275" s="525"/>
      <c r="AQ275" s="525"/>
      <c r="AR275" s="525"/>
      <c r="AS275" s="525"/>
      <c r="AT275" s="525"/>
      <c r="AU275" s="525"/>
      <c r="AV275" s="525"/>
      <c r="AW275" s="525"/>
      <c r="AX275" s="525"/>
      <c r="AY275" s="525"/>
      <c r="AZ275" s="525"/>
      <c r="BA275" s="525"/>
    </row>
    <row r="276" spans="1:53" s="246" customFormat="1" ht="60" x14ac:dyDescent="0.25">
      <c r="A276" s="596">
        <v>242</v>
      </c>
      <c r="B276" s="597" t="s">
        <v>933</v>
      </c>
      <c r="C276" s="597">
        <v>80101706</v>
      </c>
      <c r="D276" s="598" t="s">
        <v>934</v>
      </c>
      <c r="E276" s="597" t="s">
        <v>88</v>
      </c>
      <c r="F276" s="597">
        <v>1</v>
      </c>
      <c r="G276" s="599" t="s">
        <v>96</v>
      </c>
      <c r="H276" s="600">
        <v>10</v>
      </c>
      <c r="I276" s="597" t="s">
        <v>78</v>
      </c>
      <c r="J276" s="597" t="s">
        <v>85</v>
      </c>
      <c r="K276" s="597" t="s">
        <v>918</v>
      </c>
      <c r="L276" s="601">
        <v>90000000</v>
      </c>
      <c r="M276" s="602">
        <v>90000000</v>
      </c>
      <c r="N276" s="603" t="s">
        <v>66</v>
      </c>
      <c r="O276" s="603" t="s">
        <v>903</v>
      </c>
      <c r="P276" s="872" t="s">
        <v>974</v>
      </c>
      <c r="Q276" s="871"/>
      <c r="R276" s="591"/>
      <c r="S276" s="592"/>
      <c r="T276" s="592"/>
      <c r="U276" s="592"/>
      <c r="V276" s="592"/>
      <c r="W276" s="592"/>
      <c r="X276" s="590"/>
      <c r="Y276" s="592"/>
      <c r="Z276" s="593"/>
      <c r="AA276" s="592"/>
      <c r="AB276" s="592"/>
      <c r="AC276" s="592"/>
      <c r="AD276" s="592"/>
      <c r="AE276" s="592"/>
      <c r="AF276" s="592"/>
      <c r="AG276" s="592"/>
      <c r="AH276" s="592"/>
      <c r="AI276" s="592"/>
      <c r="AJ276" s="592"/>
      <c r="AK276" s="592"/>
      <c r="AL276" s="594"/>
      <c r="AM276" s="564"/>
      <c r="AN276" s="525"/>
      <c r="AO276" s="525"/>
      <c r="AP276" s="525"/>
      <c r="AQ276" s="525"/>
      <c r="AR276" s="525"/>
      <c r="AS276" s="525"/>
      <c r="AT276" s="525"/>
      <c r="AU276" s="525"/>
      <c r="AV276" s="525"/>
      <c r="AW276" s="525"/>
      <c r="AX276" s="525"/>
      <c r="AY276" s="525"/>
      <c r="AZ276" s="525"/>
      <c r="BA276" s="525"/>
    </row>
    <row r="277" spans="1:53" s="246" customFormat="1" ht="60" x14ac:dyDescent="0.25">
      <c r="A277" s="596">
        <v>243</v>
      </c>
      <c r="B277" s="597" t="s">
        <v>933</v>
      </c>
      <c r="C277" s="597">
        <v>80101706</v>
      </c>
      <c r="D277" s="598" t="s">
        <v>934</v>
      </c>
      <c r="E277" s="597" t="s">
        <v>88</v>
      </c>
      <c r="F277" s="597">
        <v>1</v>
      </c>
      <c r="G277" s="599" t="s">
        <v>96</v>
      </c>
      <c r="H277" s="600">
        <v>10</v>
      </c>
      <c r="I277" s="597" t="s">
        <v>78</v>
      </c>
      <c r="J277" s="597" t="s">
        <v>85</v>
      </c>
      <c r="K277" s="597" t="s">
        <v>918</v>
      </c>
      <c r="L277" s="601">
        <v>90000000</v>
      </c>
      <c r="M277" s="602">
        <v>90000000</v>
      </c>
      <c r="N277" s="603" t="s">
        <v>66</v>
      </c>
      <c r="O277" s="603" t="s">
        <v>903</v>
      </c>
      <c r="P277" s="872" t="s">
        <v>974</v>
      </c>
      <c r="Q277" s="871"/>
      <c r="R277" s="591"/>
      <c r="S277" s="592"/>
      <c r="T277" s="592"/>
      <c r="U277" s="592"/>
      <c r="V277" s="592"/>
      <c r="W277" s="592"/>
      <c r="X277" s="590"/>
      <c r="Y277" s="592"/>
      <c r="Z277" s="593"/>
      <c r="AA277" s="592"/>
      <c r="AB277" s="592"/>
      <c r="AC277" s="592"/>
      <c r="AD277" s="592"/>
      <c r="AE277" s="592"/>
      <c r="AF277" s="592"/>
      <c r="AG277" s="592"/>
      <c r="AH277" s="592"/>
      <c r="AI277" s="592"/>
      <c r="AJ277" s="592"/>
      <c r="AK277" s="592"/>
      <c r="AL277" s="594"/>
      <c r="AM277" s="564"/>
      <c r="AN277" s="525"/>
      <c r="AO277" s="525"/>
      <c r="AP277" s="525"/>
      <c r="AQ277" s="525"/>
      <c r="AR277" s="525"/>
      <c r="AS277" s="525"/>
      <c r="AT277" s="525"/>
      <c r="AU277" s="525"/>
      <c r="AV277" s="525"/>
      <c r="AW277" s="525"/>
      <c r="AX277" s="525"/>
      <c r="AY277" s="525"/>
      <c r="AZ277" s="525"/>
      <c r="BA277" s="525"/>
    </row>
    <row r="278" spans="1:53" s="246" customFormat="1" ht="60" x14ac:dyDescent="0.25">
      <c r="A278" s="596">
        <v>244</v>
      </c>
      <c r="B278" s="597" t="s">
        <v>933</v>
      </c>
      <c r="C278" s="597">
        <v>80101706</v>
      </c>
      <c r="D278" s="598" t="s">
        <v>934</v>
      </c>
      <c r="E278" s="597" t="s">
        <v>88</v>
      </c>
      <c r="F278" s="597">
        <v>1</v>
      </c>
      <c r="G278" s="599" t="s">
        <v>96</v>
      </c>
      <c r="H278" s="600">
        <v>10</v>
      </c>
      <c r="I278" s="597" t="s">
        <v>78</v>
      </c>
      <c r="J278" s="597" t="s">
        <v>85</v>
      </c>
      <c r="K278" s="597" t="s">
        <v>918</v>
      </c>
      <c r="L278" s="601">
        <v>90000000</v>
      </c>
      <c r="M278" s="602">
        <v>90000000</v>
      </c>
      <c r="N278" s="603" t="s">
        <v>66</v>
      </c>
      <c r="O278" s="603" t="s">
        <v>903</v>
      </c>
      <c r="P278" s="872" t="s">
        <v>974</v>
      </c>
      <c r="Q278" s="871"/>
      <c r="R278" s="591"/>
      <c r="S278" s="592"/>
      <c r="T278" s="592"/>
      <c r="U278" s="592"/>
      <c r="V278" s="592"/>
      <c r="W278" s="592"/>
      <c r="X278" s="590"/>
      <c r="Y278" s="592"/>
      <c r="Z278" s="593"/>
      <c r="AA278" s="592"/>
      <c r="AB278" s="592"/>
      <c r="AC278" s="592"/>
      <c r="AD278" s="592"/>
      <c r="AE278" s="592"/>
      <c r="AF278" s="592"/>
      <c r="AG278" s="592"/>
      <c r="AH278" s="592"/>
      <c r="AI278" s="592"/>
      <c r="AJ278" s="592"/>
      <c r="AK278" s="592"/>
      <c r="AL278" s="594"/>
      <c r="AM278" s="564"/>
      <c r="AN278" s="525"/>
      <c r="AO278" s="525"/>
      <c r="AP278" s="525"/>
      <c r="AQ278" s="525"/>
      <c r="AR278" s="525"/>
      <c r="AS278" s="525"/>
      <c r="AT278" s="525"/>
      <c r="AU278" s="525"/>
      <c r="AV278" s="525"/>
      <c r="AW278" s="525"/>
      <c r="AX278" s="525"/>
      <c r="AY278" s="525"/>
      <c r="AZ278" s="525"/>
      <c r="BA278" s="525"/>
    </row>
    <row r="279" spans="1:53" s="246" customFormat="1" ht="60" x14ac:dyDescent="0.25">
      <c r="A279" s="596">
        <v>245</v>
      </c>
      <c r="B279" s="597" t="s">
        <v>933</v>
      </c>
      <c r="C279" s="597">
        <v>80101706</v>
      </c>
      <c r="D279" s="598" t="s">
        <v>934</v>
      </c>
      <c r="E279" s="597" t="s">
        <v>88</v>
      </c>
      <c r="F279" s="597">
        <v>1</v>
      </c>
      <c r="G279" s="599" t="s">
        <v>96</v>
      </c>
      <c r="H279" s="600">
        <v>10</v>
      </c>
      <c r="I279" s="597" t="s">
        <v>78</v>
      </c>
      <c r="J279" s="597" t="s">
        <v>85</v>
      </c>
      <c r="K279" s="597" t="s">
        <v>918</v>
      </c>
      <c r="L279" s="601">
        <v>90000000</v>
      </c>
      <c r="M279" s="602">
        <v>90000000</v>
      </c>
      <c r="N279" s="603" t="s">
        <v>66</v>
      </c>
      <c r="O279" s="603" t="s">
        <v>903</v>
      </c>
      <c r="P279" s="872" t="s">
        <v>974</v>
      </c>
      <c r="Q279" s="871"/>
      <c r="R279" s="591"/>
      <c r="S279" s="592"/>
      <c r="T279" s="592"/>
      <c r="U279" s="592"/>
      <c r="V279" s="592"/>
      <c r="W279" s="592"/>
      <c r="X279" s="590"/>
      <c r="Y279" s="592"/>
      <c r="Z279" s="593"/>
      <c r="AA279" s="592"/>
      <c r="AB279" s="592"/>
      <c r="AC279" s="592"/>
      <c r="AD279" s="592"/>
      <c r="AE279" s="592"/>
      <c r="AF279" s="592"/>
      <c r="AG279" s="592"/>
      <c r="AH279" s="592"/>
      <c r="AI279" s="592"/>
      <c r="AJ279" s="592"/>
      <c r="AK279" s="592"/>
      <c r="AL279" s="594"/>
      <c r="AM279" s="564"/>
      <c r="AN279" s="525"/>
      <c r="AO279" s="525"/>
      <c r="AP279" s="525"/>
      <c r="AQ279" s="525"/>
      <c r="AR279" s="525"/>
      <c r="AS279" s="525"/>
      <c r="AT279" s="525"/>
      <c r="AU279" s="525"/>
      <c r="AV279" s="525"/>
      <c r="AW279" s="525"/>
      <c r="AX279" s="525"/>
      <c r="AY279" s="525"/>
      <c r="AZ279" s="525"/>
      <c r="BA279" s="525"/>
    </row>
    <row r="280" spans="1:53" s="246" customFormat="1" ht="60" x14ac:dyDescent="0.25">
      <c r="A280" s="596">
        <v>246</v>
      </c>
      <c r="B280" s="597" t="s">
        <v>933</v>
      </c>
      <c r="C280" s="597">
        <v>80101706</v>
      </c>
      <c r="D280" s="598" t="s">
        <v>934</v>
      </c>
      <c r="E280" s="597" t="s">
        <v>88</v>
      </c>
      <c r="F280" s="597">
        <v>1</v>
      </c>
      <c r="G280" s="599" t="s">
        <v>96</v>
      </c>
      <c r="H280" s="600">
        <v>10</v>
      </c>
      <c r="I280" s="597" t="s">
        <v>78</v>
      </c>
      <c r="J280" s="597" t="s">
        <v>85</v>
      </c>
      <c r="K280" s="597" t="s">
        <v>918</v>
      </c>
      <c r="L280" s="601">
        <v>90000000</v>
      </c>
      <c r="M280" s="602">
        <v>90000000</v>
      </c>
      <c r="N280" s="603" t="s">
        <v>66</v>
      </c>
      <c r="O280" s="603" t="s">
        <v>903</v>
      </c>
      <c r="P280" s="872" t="s">
        <v>974</v>
      </c>
      <c r="Q280" s="871"/>
      <c r="R280" s="591"/>
      <c r="S280" s="592"/>
      <c r="T280" s="592"/>
      <c r="U280" s="592"/>
      <c r="V280" s="592"/>
      <c r="W280" s="592"/>
      <c r="X280" s="590"/>
      <c r="Y280" s="592"/>
      <c r="Z280" s="593"/>
      <c r="AA280" s="592"/>
      <c r="AB280" s="592"/>
      <c r="AC280" s="592"/>
      <c r="AD280" s="592"/>
      <c r="AE280" s="592"/>
      <c r="AF280" s="592"/>
      <c r="AG280" s="592"/>
      <c r="AH280" s="592"/>
      <c r="AI280" s="592"/>
      <c r="AJ280" s="592"/>
      <c r="AK280" s="592"/>
      <c r="AL280" s="594"/>
      <c r="AM280" s="564"/>
      <c r="AN280" s="525"/>
      <c r="AO280" s="525"/>
      <c r="AP280" s="525"/>
      <c r="AQ280" s="525"/>
      <c r="AR280" s="525"/>
      <c r="AS280" s="525"/>
      <c r="AT280" s="525"/>
      <c r="AU280" s="525"/>
      <c r="AV280" s="525"/>
      <c r="AW280" s="525"/>
      <c r="AX280" s="525"/>
      <c r="AY280" s="525"/>
      <c r="AZ280" s="525"/>
      <c r="BA280" s="525"/>
    </row>
    <row r="281" spans="1:53" s="246" customFormat="1" ht="60" x14ac:dyDescent="0.25">
      <c r="A281" s="596">
        <v>247</v>
      </c>
      <c r="B281" s="597" t="s">
        <v>933</v>
      </c>
      <c r="C281" s="597">
        <v>80101706</v>
      </c>
      <c r="D281" s="598" t="s">
        <v>934</v>
      </c>
      <c r="E281" s="597" t="s">
        <v>88</v>
      </c>
      <c r="F281" s="597">
        <v>1</v>
      </c>
      <c r="G281" s="599" t="s">
        <v>96</v>
      </c>
      <c r="H281" s="600">
        <v>10</v>
      </c>
      <c r="I281" s="597" t="s">
        <v>78</v>
      </c>
      <c r="J281" s="597" t="s">
        <v>85</v>
      </c>
      <c r="K281" s="597" t="s">
        <v>918</v>
      </c>
      <c r="L281" s="601">
        <v>90000000</v>
      </c>
      <c r="M281" s="602">
        <v>90000000</v>
      </c>
      <c r="N281" s="603" t="s">
        <v>66</v>
      </c>
      <c r="O281" s="603" t="s">
        <v>903</v>
      </c>
      <c r="P281" s="872" t="s">
        <v>974</v>
      </c>
      <c r="Q281" s="871"/>
      <c r="R281" s="591"/>
      <c r="S281" s="592"/>
      <c r="T281" s="592"/>
      <c r="U281" s="592"/>
      <c r="V281" s="592"/>
      <c r="W281" s="592"/>
      <c r="X281" s="590"/>
      <c r="Y281" s="592"/>
      <c r="Z281" s="593"/>
      <c r="AA281" s="592"/>
      <c r="AB281" s="592"/>
      <c r="AC281" s="592"/>
      <c r="AD281" s="592"/>
      <c r="AE281" s="592"/>
      <c r="AF281" s="592"/>
      <c r="AG281" s="592"/>
      <c r="AH281" s="592"/>
      <c r="AI281" s="592"/>
      <c r="AJ281" s="592"/>
      <c r="AK281" s="592"/>
      <c r="AL281" s="594"/>
      <c r="AM281" s="564"/>
      <c r="AN281" s="525"/>
      <c r="AO281" s="525"/>
      <c r="AP281" s="525"/>
      <c r="AQ281" s="525"/>
      <c r="AR281" s="525"/>
      <c r="AS281" s="525"/>
      <c r="AT281" s="525"/>
      <c r="AU281" s="525"/>
      <c r="AV281" s="525"/>
      <c r="AW281" s="525"/>
      <c r="AX281" s="525"/>
      <c r="AY281" s="525"/>
      <c r="AZ281" s="525"/>
      <c r="BA281" s="525"/>
    </row>
    <row r="282" spans="1:53" s="246" customFormat="1" ht="60" x14ac:dyDescent="0.25">
      <c r="A282" s="596">
        <v>248</v>
      </c>
      <c r="B282" s="597" t="s">
        <v>933</v>
      </c>
      <c r="C282" s="597">
        <v>80101706</v>
      </c>
      <c r="D282" s="598" t="s">
        <v>934</v>
      </c>
      <c r="E282" s="597" t="s">
        <v>88</v>
      </c>
      <c r="F282" s="597">
        <v>1</v>
      </c>
      <c r="G282" s="599" t="s">
        <v>96</v>
      </c>
      <c r="H282" s="600">
        <v>6</v>
      </c>
      <c r="I282" s="597" t="s">
        <v>78</v>
      </c>
      <c r="J282" s="597" t="s">
        <v>85</v>
      </c>
      <c r="K282" s="597" t="s">
        <v>918</v>
      </c>
      <c r="L282" s="601">
        <v>74160000</v>
      </c>
      <c r="M282" s="602">
        <v>74160000</v>
      </c>
      <c r="N282" s="603" t="s">
        <v>66</v>
      </c>
      <c r="O282" s="603" t="s">
        <v>903</v>
      </c>
      <c r="P282" s="872" t="s">
        <v>974</v>
      </c>
      <c r="Q282" s="871"/>
      <c r="R282" s="591"/>
      <c r="S282" s="592"/>
      <c r="T282" s="592"/>
      <c r="U282" s="592"/>
      <c r="V282" s="592"/>
      <c r="W282" s="592"/>
      <c r="X282" s="590"/>
      <c r="Y282" s="592"/>
      <c r="Z282" s="593"/>
      <c r="AA282" s="592"/>
      <c r="AB282" s="592"/>
      <c r="AC282" s="592"/>
      <c r="AD282" s="592"/>
      <c r="AE282" s="592"/>
      <c r="AF282" s="592"/>
      <c r="AG282" s="592"/>
      <c r="AH282" s="592"/>
      <c r="AI282" s="592"/>
      <c r="AJ282" s="592"/>
      <c r="AK282" s="592"/>
      <c r="AL282" s="594"/>
      <c r="AM282" s="564"/>
      <c r="AN282" s="525"/>
      <c r="AO282" s="525"/>
      <c r="AP282" s="525"/>
      <c r="AQ282" s="525"/>
      <c r="AR282" s="525"/>
      <c r="AS282" s="525"/>
      <c r="AT282" s="525"/>
      <c r="AU282" s="525"/>
      <c r="AV282" s="525"/>
      <c r="AW282" s="525"/>
      <c r="AX282" s="525"/>
      <c r="AY282" s="525"/>
      <c r="AZ282" s="525"/>
      <c r="BA282" s="525"/>
    </row>
    <row r="283" spans="1:53" s="246" customFormat="1" ht="60" x14ac:dyDescent="0.25">
      <c r="A283" s="596">
        <v>249</v>
      </c>
      <c r="B283" s="597" t="s">
        <v>933</v>
      </c>
      <c r="C283" s="597">
        <v>80101706</v>
      </c>
      <c r="D283" s="598" t="s">
        <v>934</v>
      </c>
      <c r="E283" s="597" t="s">
        <v>88</v>
      </c>
      <c r="F283" s="597">
        <v>1</v>
      </c>
      <c r="G283" s="599" t="s">
        <v>96</v>
      </c>
      <c r="H283" s="600">
        <v>6</v>
      </c>
      <c r="I283" s="597" t="s">
        <v>78</v>
      </c>
      <c r="J283" s="597" t="s">
        <v>85</v>
      </c>
      <c r="K283" s="597" t="s">
        <v>918</v>
      </c>
      <c r="L283" s="601">
        <v>74160000</v>
      </c>
      <c r="M283" s="602">
        <v>74160000</v>
      </c>
      <c r="N283" s="603" t="s">
        <v>66</v>
      </c>
      <c r="O283" s="603" t="s">
        <v>903</v>
      </c>
      <c r="P283" s="872" t="s">
        <v>974</v>
      </c>
      <c r="Q283" s="871"/>
      <c r="R283" s="591"/>
      <c r="S283" s="592"/>
      <c r="T283" s="592"/>
      <c r="U283" s="592"/>
      <c r="V283" s="592"/>
      <c r="W283" s="592"/>
      <c r="X283" s="590"/>
      <c r="Y283" s="592"/>
      <c r="Z283" s="593"/>
      <c r="AA283" s="592"/>
      <c r="AB283" s="592"/>
      <c r="AC283" s="592"/>
      <c r="AD283" s="592"/>
      <c r="AE283" s="592"/>
      <c r="AF283" s="592"/>
      <c r="AG283" s="592"/>
      <c r="AH283" s="592"/>
      <c r="AI283" s="592"/>
      <c r="AJ283" s="592"/>
      <c r="AK283" s="592"/>
      <c r="AL283" s="594"/>
      <c r="AM283" s="564"/>
      <c r="AN283" s="525"/>
      <c r="AO283" s="525"/>
      <c r="AP283" s="525"/>
      <c r="AQ283" s="525"/>
      <c r="AR283" s="525"/>
      <c r="AS283" s="525"/>
      <c r="AT283" s="525"/>
      <c r="AU283" s="525"/>
      <c r="AV283" s="525"/>
      <c r="AW283" s="525"/>
      <c r="AX283" s="525"/>
      <c r="AY283" s="525"/>
      <c r="AZ283" s="525"/>
      <c r="BA283" s="525"/>
    </row>
    <row r="284" spans="1:53" s="246" customFormat="1" ht="60" x14ac:dyDescent="0.25">
      <c r="A284" s="596">
        <v>250</v>
      </c>
      <c r="B284" s="597" t="s">
        <v>933</v>
      </c>
      <c r="C284" s="597">
        <v>80101706</v>
      </c>
      <c r="D284" s="598" t="s">
        <v>934</v>
      </c>
      <c r="E284" s="597" t="s">
        <v>88</v>
      </c>
      <c r="F284" s="597">
        <v>1</v>
      </c>
      <c r="G284" s="599" t="s">
        <v>96</v>
      </c>
      <c r="H284" s="600">
        <v>6</v>
      </c>
      <c r="I284" s="597" t="s">
        <v>78</v>
      </c>
      <c r="J284" s="597" t="s">
        <v>85</v>
      </c>
      <c r="K284" s="597" t="s">
        <v>918</v>
      </c>
      <c r="L284" s="601">
        <v>74160000</v>
      </c>
      <c r="M284" s="602">
        <v>74160000</v>
      </c>
      <c r="N284" s="603" t="s">
        <v>66</v>
      </c>
      <c r="O284" s="603" t="s">
        <v>903</v>
      </c>
      <c r="P284" s="872" t="s">
        <v>974</v>
      </c>
      <c r="Q284" s="871"/>
      <c r="R284" s="591"/>
      <c r="S284" s="592"/>
      <c r="T284" s="592"/>
      <c r="U284" s="592"/>
      <c r="V284" s="592"/>
      <c r="W284" s="592"/>
      <c r="X284" s="590"/>
      <c r="Y284" s="592"/>
      <c r="Z284" s="593"/>
      <c r="AA284" s="592"/>
      <c r="AB284" s="592"/>
      <c r="AC284" s="592"/>
      <c r="AD284" s="592"/>
      <c r="AE284" s="592"/>
      <c r="AF284" s="592"/>
      <c r="AG284" s="592"/>
      <c r="AH284" s="592"/>
      <c r="AI284" s="592"/>
      <c r="AJ284" s="592"/>
      <c r="AK284" s="592"/>
      <c r="AL284" s="594"/>
      <c r="AM284" s="564"/>
      <c r="AN284" s="525"/>
      <c r="AO284" s="525"/>
      <c r="AP284" s="525"/>
      <c r="AQ284" s="525"/>
      <c r="AR284" s="525"/>
      <c r="AS284" s="525"/>
      <c r="AT284" s="525"/>
      <c r="AU284" s="525"/>
      <c r="AV284" s="525"/>
      <c r="AW284" s="525"/>
      <c r="AX284" s="525"/>
      <c r="AY284" s="525"/>
      <c r="AZ284" s="525"/>
      <c r="BA284" s="525"/>
    </row>
    <row r="285" spans="1:53" s="246" customFormat="1" ht="60" x14ac:dyDescent="0.25">
      <c r="A285" s="596">
        <v>251</v>
      </c>
      <c r="B285" s="597" t="s">
        <v>933</v>
      </c>
      <c r="C285" s="597">
        <v>80101706</v>
      </c>
      <c r="D285" s="598" t="s">
        <v>934</v>
      </c>
      <c r="E285" s="597" t="s">
        <v>88</v>
      </c>
      <c r="F285" s="597">
        <v>1</v>
      </c>
      <c r="G285" s="599" t="s">
        <v>96</v>
      </c>
      <c r="H285" s="600">
        <v>10</v>
      </c>
      <c r="I285" s="597" t="s">
        <v>78</v>
      </c>
      <c r="J285" s="597" t="s">
        <v>85</v>
      </c>
      <c r="K285" s="597" t="s">
        <v>918</v>
      </c>
      <c r="L285" s="601">
        <v>85000000</v>
      </c>
      <c r="M285" s="602">
        <v>85000000</v>
      </c>
      <c r="N285" s="603" t="s">
        <v>66</v>
      </c>
      <c r="O285" s="603" t="s">
        <v>903</v>
      </c>
      <c r="P285" s="872" t="s">
        <v>974</v>
      </c>
      <c r="Q285" s="871"/>
      <c r="R285" s="591"/>
      <c r="S285" s="592"/>
      <c r="T285" s="592"/>
      <c r="U285" s="592"/>
      <c r="V285" s="592"/>
      <c r="W285" s="592"/>
      <c r="X285" s="590"/>
      <c r="Y285" s="592"/>
      <c r="Z285" s="593"/>
      <c r="AA285" s="592"/>
      <c r="AB285" s="592"/>
      <c r="AC285" s="592"/>
      <c r="AD285" s="592"/>
      <c r="AE285" s="592"/>
      <c r="AF285" s="592"/>
      <c r="AG285" s="592"/>
      <c r="AH285" s="592"/>
      <c r="AI285" s="592"/>
      <c r="AJ285" s="592"/>
      <c r="AK285" s="592"/>
      <c r="AL285" s="594"/>
      <c r="AM285" s="564"/>
      <c r="AN285" s="525"/>
      <c r="AO285" s="525"/>
      <c r="AP285" s="525"/>
      <c r="AQ285" s="525"/>
      <c r="AR285" s="525"/>
      <c r="AS285" s="525"/>
      <c r="AT285" s="525"/>
      <c r="AU285" s="525"/>
      <c r="AV285" s="525"/>
      <c r="AW285" s="525"/>
      <c r="AX285" s="525"/>
      <c r="AY285" s="525"/>
      <c r="AZ285" s="525"/>
      <c r="BA285" s="525"/>
    </row>
    <row r="286" spans="1:53" s="246" customFormat="1" ht="60" x14ac:dyDescent="0.25">
      <c r="A286" s="596">
        <v>252</v>
      </c>
      <c r="B286" s="597" t="s">
        <v>933</v>
      </c>
      <c r="C286" s="597">
        <v>80101706</v>
      </c>
      <c r="D286" s="598" t="s">
        <v>934</v>
      </c>
      <c r="E286" s="597" t="s">
        <v>88</v>
      </c>
      <c r="F286" s="597">
        <v>1</v>
      </c>
      <c r="G286" s="599" t="s">
        <v>96</v>
      </c>
      <c r="H286" s="600">
        <v>9</v>
      </c>
      <c r="I286" s="597" t="s">
        <v>78</v>
      </c>
      <c r="J286" s="597" t="s">
        <v>85</v>
      </c>
      <c r="K286" s="597" t="s">
        <v>918</v>
      </c>
      <c r="L286" s="601">
        <v>111240000</v>
      </c>
      <c r="M286" s="602">
        <v>111240000</v>
      </c>
      <c r="N286" s="603" t="s">
        <v>66</v>
      </c>
      <c r="O286" s="603" t="s">
        <v>903</v>
      </c>
      <c r="P286" s="872" t="s">
        <v>974</v>
      </c>
      <c r="Q286" s="871"/>
      <c r="R286" s="591"/>
      <c r="S286" s="592"/>
      <c r="T286" s="592"/>
      <c r="U286" s="592"/>
      <c r="V286" s="592"/>
      <c r="W286" s="592"/>
      <c r="X286" s="590"/>
      <c r="Y286" s="592"/>
      <c r="Z286" s="593"/>
      <c r="AA286" s="592"/>
      <c r="AB286" s="592"/>
      <c r="AC286" s="592"/>
      <c r="AD286" s="592"/>
      <c r="AE286" s="592"/>
      <c r="AF286" s="592"/>
      <c r="AG286" s="592"/>
      <c r="AH286" s="592"/>
      <c r="AI286" s="592"/>
      <c r="AJ286" s="592"/>
      <c r="AK286" s="592"/>
      <c r="AL286" s="594"/>
      <c r="AM286" s="564"/>
      <c r="AN286" s="525"/>
      <c r="AO286" s="525"/>
      <c r="AP286" s="525"/>
      <c r="AQ286" s="525"/>
      <c r="AR286" s="525"/>
      <c r="AS286" s="525"/>
      <c r="AT286" s="525"/>
      <c r="AU286" s="525"/>
      <c r="AV286" s="525"/>
      <c r="AW286" s="525"/>
      <c r="AX286" s="525"/>
      <c r="AY286" s="525"/>
      <c r="AZ286" s="525"/>
      <c r="BA286" s="525"/>
    </row>
    <row r="287" spans="1:53" s="246" customFormat="1" ht="60" x14ac:dyDescent="0.25">
      <c r="A287" s="596">
        <v>253</v>
      </c>
      <c r="B287" s="597" t="s">
        <v>933</v>
      </c>
      <c r="C287" s="597">
        <v>80101706</v>
      </c>
      <c r="D287" s="598" t="s">
        <v>934</v>
      </c>
      <c r="E287" s="597" t="s">
        <v>88</v>
      </c>
      <c r="F287" s="597">
        <v>1</v>
      </c>
      <c r="G287" s="599" t="s">
        <v>96</v>
      </c>
      <c r="H287" s="600">
        <v>9</v>
      </c>
      <c r="I287" s="597" t="s">
        <v>78</v>
      </c>
      <c r="J287" s="597" t="s">
        <v>85</v>
      </c>
      <c r="K287" s="597" t="s">
        <v>918</v>
      </c>
      <c r="L287" s="601">
        <v>111240000</v>
      </c>
      <c r="M287" s="602">
        <v>111240000</v>
      </c>
      <c r="N287" s="603" t="s">
        <v>66</v>
      </c>
      <c r="O287" s="603" t="s">
        <v>903</v>
      </c>
      <c r="P287" s="872" t="s">
        <v>974</v>
      </c>
      <c r="Q287" s="871"/>
      <c r="R287" s="591"/>
      <c r="S287" s="592"/>
      <c r="T287" s="592"/>
      <c r="U287" s="592"/>
      <c r="V287" s="592"/>
      <c r="W287" s="592"/>
      <c r="X287" s="590"/>
      <c r="Y287" s="592"/>
      <c r="Z287" s="593"/>
      <c r="AA287" s="592"/>
      <c r="AB287" s="592"/>
      <c r="AC287" s="592"/>
      <c r="AD287" s="592"/>
      <c r="AE287" s="592"/>
      <c r="AF287" s="592"/>
      <c r="AG287" s="592"/>
      <c r="AH287" s="592"/>
      <c r="AI287" s="592"/>
      <c r="AJ287" s="592"/>
      <c r="AK287" s="592"/>
      <c r="AL287" s="594"/>
      <c r="AM287" s="564"/>
      <c r="AN287" s="525"/>
      <c r="AO287" s="525"/>
      <c r="AP287" s="525"/>
      <c r="AQ287" s="525"/>
      <c r="AR287" s="525"/>
      <c r="AS287" s="525"/>
      <c r="AT287" s="525"/>
      <c r="AU287" s="525"/>
      <c r="AV287" s="525"/>
      <c r="AW287" s="525"/>
      <c r="AX287" s="525"/>
      <c r="AY287" s="525"/>
      <c r="AZ287" s="525"/>
      <c r="BA287" s="525"/>
    </row>
    <row r="288" spans="1:53" s="246" customFormat="1" ht="60" x14ac:dyDescent="0.25">
      <c r="A288" s="596">
        <v>254</v>
      </c>
      <c r="B288" s="597" t="s">
        <v>269</v>
      </c>
      <c r="C288" s="597">
        <v>80101706</v>
      </c>
      <c r="D288" s="598" t="s">
        <v>907</v>
      </c>
      <c r="E288" s="597" t="s">
        <v>88</v>
      </c>
      <c r="F288" s="597">
        <v>1</v>
      </c>
      <c r="G288" s="599" t="s">
        <v>96</v>
      </c>
      <c r="H288" s="600">
        <v>8</v>
      </c>
      <c r="I288" s="597" t="s">
        <v>78</v>
      </c>
      <c r="J288" s="597" t="s">
        <v>85</v>
      </c>
      <c r="K288" s="597" t="s">
        <v>906</v>
      </c>
      <c r="L288" s="601">
        <v>64000000</v>
      </c>
      <c r="M288" s="602">
        <v>64000000</v>
      </c>
      <c r="N288" s="603" t="s">
        <v>66</v>
      </c>
      <c r="O288" s="603" t="s">
        <v>903</v>
      </c>
      <c r="P288" s="872" t="s">
        <v>967</v>
      </c>
      <c r="Q288" s="871"/>
      <c r="R288" s="591"/>
      <c r="S288" s="592"/>
      <c r="T288" s="592"/>
      <c r="U288" s="592"/>
      <c r="V288" s="592"/>
      <c r="W288" s="592"/>
      <c r="X288" s="590"/>
      <c r="Y288" s="592"/>
      <c r="Z288" s="593"/>
      <c r="AA288" s="592"/>
      <c r="AB288" s="592"/>
      <c r="AC288" s="592"/>
      <c r="AD288" s="592"/>
      <c r="AE288" s="592"/>
      <c r="AF288" s="592"/>
      <c r="AG288" s="592"/>
      <c r="AH288" s="592"/>
      <c r="AI288" s="592"/>
      <c r="AJ288" s="592"/>
      <c r="AK288" s="592"/>
      <c r="AL288" s="594"/>
      <c r="AM288" s="564"/>
      <c r="AN288" s="525"/>
      <c r="AO288" s="525"/>
      <c r="AP288" s="525"/>
      <c r="AQ288" s="525"/>
      <c r="AR288" s="525"/>
      <c r="AS288" s="525"/>
      <c r="AT288" s="525"/>
      <c r="AU288" s="525"/>
      <c r="AV288" s="525"/>
      <c r="AW288" s="525"/>
      <c r="AX288" s="525"/>
      <c r="AY288" s="525"/>
      <c r="AZ288" s="525"/>
      <c r="BA288" s="525"/>
    </row>
    <row r="289" spans="1:53" s="246" customFormat="1" ht="60" x14ac:dyDescent="0.25">
      <c r="A289" s="596">
        <v>255</v>
      </c>
      <c r="B289" s="597" t="s">
        <v>269</v>
      </c>
      <c r="C289" s="597">
        <v>80101706</v>
      </c>
      <c r="D289" s="598" t="s">
        <v>907</v>
      </c>
      <c r="E289" s="597" t="s">
        <v>88</v>
      </c>
      <c r="F289" s="597">
        <v>1</v>
      </c>
      <c r="G289" s="599" t="s">
        <v>96</v>
      </c>
      <c r="H289" s="600">
        <v>8</v>
      </c>
      <c r="I289" s="597" t="s">
        <v>78</v>
      </c>
      <c r="J289" s="597" t="s">
        <v>85</v>
      </c>
      <c r="K289" s="597" t="s">
        <v>906</v>
      </c>
      <c r="L289" s="601">
        <v>64000000</v>
      </c>
      <c r="M289" s="602">
        <v>64000000</v>
      </c>
      <c r="N289" s="603" t="s">
        <v>66</v>
      </c>
      <c r="O289" s="603" t="s">
        <v>903</v>
      </c>
      <c r="P289" s="872" t="s">
        <v>967</v>
      </c>
      <c r="Q289" s="871"/>
      <c r="R289" s="591"/>
      <c r="S289" s="592"/>
      <c r="T289" s="592"/>
      <c r="U289" s="592"/>
      <c r="V289" s="592"/>
      <c r="W289" s="592"/>
      <c r="X289" s="590"/>
      <c r="Y289" s="592"/>
      <c r="Z289" s="593"/>
      <c r="AA289" s="592"/>
      <c r="AB289" s="592"/>
      <c r="AC289" s="592"/>
      <c r="AD289" s="592"/>
      <c r="AE289" s="592"/>
      <c r="AF289" s="592"/>
      <c r="AG289" s="592"/>
      <c r="AH289" s="592"/>
      <c r="AI289" s="592"/>
      <c r="AJ289" s="592"/>
      <c r="AK289" s="592"/>
      <c r="AL289" s="594"/>
      <c r="AM289" s="564"/>
      <c r="AN289" s="525"/>
      <c r="AO289" s="525"/>
      <c r="AP289" s="525"/>
      <c r="AQ289" s="525"/>
      <c r="AR289" s="525"/>
      <c r="AS289" s="525"/>
      <c r="AT289" s="525"/>
      <c r="AU289" s="525"/>
      <c r="AV289" s="525"/>
      <c r="AW289" s="525"/>
      <c r="AX289" s="525"/>
      <c r="AY289" s="525"/>
      <c r="AZ289" s="525"/>
      <c r="BA289" s="525"/>
    </row>
    <row r="290" spans="1:53" s="246" customFormat="1" ht="60" x14ac:dyDescent="0.25">
      <c r="A290" s="596">
        <v>256</v>
      </c>
      <c r="B290" s="597" t="s">
        <v>269</v>
      </c>
      <c r="C290" s="597">
        <v>80101706</v>
      </c>
      <c r="D290" s="598" t="s">
        <v>907</v>
      </c>
      <c r="E290" s="597" t="s">
        <v>88</v>
      </c>
      <c r="F290" s="597">
        <v>1</v>
      </c>
      <c r="G290" s="599" t="s">
        <v>96</v>
      </c>
      <c r="H290" s="600">
        <v>8</v>
      </c>
      <c r="I290" s="597" t="s">
        <v>78</v>
      </c>
      <c r="J290" s="597" t="s">
        <v>85</v>
      </c>
      <c r="K290" s="597" t="s">
        <v>906</v>
      </c>
      <c r="L290" s="601">
        <v>50400000</v>
      </c>
      <c r="M290" s="602">
        <v>50400000</v>
      </c>
      <c r="N290" s="603" t="s">
        <v>66</v>
      </c>
      <c r="O290" s="603" t="s">
        <v>903</v>
      </c>
      <c r="P290" s="872" t="s">
        <v>967</v>
      </c>
      <c r="Q290" s="871"/>
      <c r="R290" s="591"/>
      <c r="S290" s="592"/>
      <c r="T290" s="592"/>
      <c r="U290" s="592"/>
      <c r="V290" s="592"/>
      <c r="W290" s="592"/>
      <c r="X290" s="590"/>
      <c r="Y290" s="592"/>
      <c r="Z290" s="593"/>
      <c r="AA290" s="592"/>
      <c r="AB290" s="592"/>
      <c r="AC290" s="592"/>
      <c r="AD290" s="592"/>
      <c r="AE290" s="592"/>
      <c r="AF290" s="592"/>
      <c r="AG290" s="592"/>
      <c r="AH290" s="592"/>
      <c r="AI290" s="592"/>
      <c r="AJ290" s="592"/>
      <c r="AK290" s="592"/>
      <c r="AL290" s="594"/>
      <c r="AM290" s="564"/>
      <c r="AN290" s="525"/>
      <c r="AO290" s="525"/>
      <c r="AP290" s="525"/>
      <c r="AQ290" s="525"/>
      <c r="AR290" s="525"/>
      <c r="AS290" s="525"/>
      <c r="AT290" s="525"/>
      <c r="AU290" s="525"/>
      <c r="AV290" s="525"/>
      <c r="AW290" s="525"/>
      <c r="AX290" s="525"/>
      <c r="AY290" s="525"/>
      <c r="AZ290" s="525"/>
      <c r="BA290" s="525"/>
    </row>
    <row r="291" spans="1:53" s="246" customFormat="1" ht="60" x14ac:dyDescent="0.25">
      <c r="A291" s="596">
        <v>257</v>
      </c>
      <c r="B291" s="597" t="s">
        <v>269</v>
      </c>
      <c r="C291" s="597">
        <v>80101706</v>
      </c>
      <c r="D291" s="598" t="s">
        <v>907</v>
      </c>
      <c r="E291" s="597" t="s">
        <v>88</v>
      </c>
      <c r="F291" s="597">
        <v>1</v>
      </c>
      <c r="G291" s="599" t="s">
        <v>96</v>
      </c>
      <c r="H291" s="600">
        <v>8</v>
      </c>
      <c r="I291" s="597" t="s">
        <v>78</v>
      </c>
      <c r="J291" s="597" t="s">
        <v>85</v>
      </c>
      <c r="K291" s="597" t="s">
        <v>906</v>
      </c>
      <c r="L291" s="601">
        <v>50400000</v>
      </c>
      <c r="M291" s="602">
        <v>50400000</v>
      </c>
      <c r="N291" s="603" t="s">
        <v>66</v>
      </c>
      <c r="O291" s="603" t="s">
        <v>903</v>
      </c>
      <c r="P291" s="872" t="s">
        <v>967</v>
      </c>
      <c r="Q291" s="871"/>
      <c r="R291" s="591"/>
      <c r="S291" s="592"/>
      <c r="T291" s="592"/>
      <c r="U291" s="592"/>
      <c r="V291" s="592"/>
      <c r="W291" s="592"/>
      <c r="X291" s="590"/>
      <c r="Y291" s="592"/>
      <c r="Z291" s="593"/>
      <c r="AA291" s="592"/>
      <c r="AB291" s="592"/>
      <c r="AC291" s="592"/>
      <c r="AD291" s="592"/>
      <c r="AE291" s="592"/>
      <c r="AF291" s="592"/>
      <c r="AG291" s="592"/>
      <c r="AH291" s="592"/>
      <c r="AI291" s="592"/>
      <c r="AJ291" s="592"/>
      <c r="AK291" s="592"/>
      <c r="AL291" s="594"/>
      <c r="AM291" s="564"/>
      <c r="AN291" s="525"/>
      <c r="AO291" s="525"/>
      <c r="AP291" s="525"/>
      <c r="AQ291" s="525"/>
      <c r="AR291" s="525"/>
      <c r="AS291" s="525"/>
      <c r="AT291" s="525"/>
      <c r="AU291" s="525"/>
      <c r="AV291" s="525"/>
      <c r="AW291" s="525"/>
      <c r="AX291" s="525"/>
      <c r="AY291" s="525"/>
      <c r="AZ291" s="525"/>
      <c r="BA291" s="525"/>
    </row>
    <row r="292" spans="1:53" s="246" customFormat="1" ht="60" x14ac:dyDescent="0.25">
      <c r="A292" s="596">
        <v>258</v>
      </c>
      <c r="B292" s="597" t="s">
        <v>269</v>
      </c>
      <c r="C292" s="597">
        <v>80101706</v>
      </c>
      <c r="D292" s="598" t="s">
        <v>907</v>
      </c>
      <c r="E292" s="597" t="s">
        <v>88</v>
      </c>
      <c r="F292" s="597">
        <v>1</v>
      </c>
      <c r="G292" s="599" t="s">
        <v>96</v>
      </c>
      <c r="H292" s="600">
        <v>8</v>
      </c>
      <c r="I292" s="597" t="s">
        <v>78</v>
      </c>
      <c r="J292" s="597" t="s">
        <v>85</v>
      </c>
      <c r="K292" s="597" t="s">
        <v>906</v>
      </c>
      <c r="L292" s="601">
        <v>50400000</v>
      </c>
      <c r="M292" s="602">
        <v>50400000</v>
      </c>
      <c r="N292" s="603" t="s">
        <v>66</v>
      </c>
      <c r="O292" s="603" t="s">
        <v>903</v>
      </c>
      <c r="P292" s="872" t="s">
        <v>967</v>
      </c>
      <c r="Q292" s="871"/>
      <c r="R292" s="591"/>
      <c r="S292" s="592"/>
      <c r="T292" s="592"/>
      <c r="U292" s="592"/>
      <c r="V292" s="592"/>
      <c r="W292" s="592"/>
      <c r="X292" s="590"/>
      <c r="Y292" s="592"/>
      <c r="Z292" s="593"/>
      <c r="AA292" s="592"/>
      <c r="AB292" s="592"/>
      <c r="AC292" s="592"/>
      <c r="AD292" s="592"/>
      <c r="AE292" s="592"/>
      <c r="AF292" s="592"/>
      <c r="AG292" s="592"/>
      <c r="AH292" s="592"/>
      <c r="AI292" s="592"/>
      <c r="AJ292" s="592"/>
      <c r="AK292" s="592"/>
      <c r="AL292" s="594"/>
      <c r="AM292" s="564"/>
      <c r="AN292" s="525"/>
      <c r="AO292" s="525"/>
      <c r="AP292" s="525"/>
      <c r="AQ292" s="525"/>
      <c r="AR292" s="525"/>
      <c r="AS292" s="525"/>
      <c r="AT292" s="525"/>
      <c r="AU292" s="525"/>
      <c r="AV292" s="525"/>
      <c r="AW292" s="525"/>
      <c r="AX292" s="525"/>
      <c r="AY292" s="525"/>
      <c r="AZ292" s="525"/>
      <c r="BA292" s="525"/>
    </row>
    <row r="293" spans="1:53" s="246" customFormat="1" ht="75" x14ac:dyDescent="0.25">
      <c r="A293" s="596">
        <v>259</v>
      </c>
      <c r="B293" s="597" t="s">
        <v>914</v>
      </c>
      <c r="C293" s="597">
        <v>80101706</v>
      </c>
      <c r="D293" s="598" t="s">
        <v>915</v>
      </c>
      <c r="E293" s="597" t="s">
        <v>88</v>
      </c>
      <c r="F293" s="597">
        <v>1</v>
      </c>
      <c r="G293" s="599" t="s">
        <v>96</v>
      </c>
      <c r="H293" s="600">
        <v>9</v>
      </c>
      <c r="I293" s="597" t="s">
        <v>78</v>
      </c>
      <c r="J293" s="597" t="s">
        <v>85</v>
      </c>
      <c r="K293" s="597" t="s">
        <v>906</v>
      </c>
      <c r="L293" s="601">
        <v>42930000</v>
      </c>
      <c r="M293" s="602">
        <v>42930000</v>
      </c>
      <c r="N293" s="603" t="s">
        <v>66</v>
      </c>
      <c r="O293" s="603" t="s">
        <v>903</v>
      </c>
      <c r="P293" s="872" t="s">
        <v>425</v>
      </c>
      <c r="Q293" s="871"/>
      <c r="R293" s="591"/>
      <c r="S293" s="592"/>
      <c r="T293" s="592"/>
      <c r="U293" s="592"/>
      <c r="V293" s="592"/>
      <c r="W293" s="592"/>
      <c r="X293" s="590"/>
      <c r="Y293" s="592"/>
      <c r="Z293" s="593"/>
      <c r="AA293" s="592"/>
      <c r="AB293" s="592"/>
      <c r="AC293" s="592"/>
      <c r="AD293" s="592"/>
      <c r="AE293" s="592"/>
      <c r="AF293" s="592"/>
      <c r="AG293" s="592"/>
      <c r="AH293" s="592"/>
      <c r="AI293" s="592"/>
      <c r="AJ293" s="592"/>
      <c r="AK293" s="592"/>
      <c r="AL293" s="594"/>
      <c r="AM293" s="564"/>
      <c r="AN293" s="525"/>
      <c r="AO293" s="525"/>
      <c r="AP293" s="525"/>
      <c r="AQ293" s="525"/>
      <c r="AR293" s="525"/>
      <c r="AS293" s="525"/>
      <c r="AT293" s="525"/>
      <c r="AU293" s="525"/>
      <c r="AV293" s="525"/>
      <c r="AW293" s="525"/>
      <c r="AX293" s="525"/>
      <c r="AY293" s="525"/>
      <c r="AZ293" s="525"/>
      <c r="BA293" s="525"/>
    </row>
    <row r="294" spans="1:53" s="246" customFormat="1" ht="60.75" thickBot="1" x14ac:dyDescent="0.3">
      <c r="A294" s="596">
        <v>260</v>
      </c>
      <c r="B294" s="597" t="s">
        <v>933</v>
      </c>
      <c r="C294" s="597">
        <v>80101706</v>
      </c>
      <c r="D294" s="598" t="s">
        <v>934</v>
      </c>
      <c r="E294" s="597" t="s">
        <v>88</v>
      </c>
      <c r="F294" s="597">
        <v>1</v>
      </c>
      <c r="G294" s="599" t="s">
        <v>96</v>
      </c>
      <c r="H294" s="600">
        <v>10</v>
      </c>
      <c r="I294" s="597" t="s">
        <v>78</v>
      </c>
      <c r="J294" s="597" t="s">
        <v>85</v>
      </c>
      <c r="K294" s="597" t="s">
        <v>918</v>
      </c>
      <c r="L294" s="601">
        <v>90000000</v>
      </c>
      <c r="M294" s="602">
        <v>90000000</v>
      </c>
      <c r="N294" s="603" t="s">
        <v>66</v>
      </c>
      <c r="O294" s="603" t="s">
        <v>903</v>
      </c>
      <c r="P294" s="874" t="s">
        <v>974</v>
      </c>
      <c r="Q294" s="871"/>
      <c r="R294" s="591"/>
      <c r="S294" s="592"/>
      <c r="T294" s="592"/>
      <c r="U294" s="592"/>
      <c r="V294" s="592"/>
      <c r="W294" s="592"/>
      <c r="X294" s="590"/>
      <c r="Y294" s="592"/>
      <c r="Z294" s="593"/>
      <c r="AA294" s="592"/>
      <c r="AB294" s="592"/>
      <c r="AC294" s="592"/>
      <c r="AD294" s="592"/>
      <c r="AE294" s="592"/>
      <c r="AF294" s="592"/>
      <c r="AG294" s="592"/>
      <c r="AH294" s="592"/>
      <c r="AI294" s="592"/>
      <c r="AJ294" s="592"/>
      <c r="AK294" s="592"/>
      <c r="AL294" s="594"/>
      <c r="AM294" s="564"/>
      <c r="AN294" s="525"/>
      <c r="AO294" s="525"/>
      <c r="AP294" s="525"/>
      <c r="AQ294" s="525"/>
      <c r="AR294" s="525"/>
      <c r="AS294" s="525"/>
      <c r="AT294" s="525"/>
      <c r="AU294" s="525"/>
      <c r="AV294" s="525"/>
      <c r="AW294" s="525"/>
      <c r="AX294" s="525"/>
      <c r="AY294" s="525"/>
      <c r="AZ294" s="525"/>
      <c r="BA294" s="525"/>
    </row>
  </sheetData>
  <autoFilter ref="A19:XFD294"/>
  <mergeCells count="32836">
    <mergeCell ref="A211:A212"/>
    <mergeCell ref="A225:A226"/>
    <mergeCell ref="A271:A272"/>
    <mergeCell ref="A273:A274"/>
    <mergeCell ref="P136:P138"/>
    <mergeCell ref="O136:O138"/>
    <mergeCell ref="N136:N138"/>
    <mergeCell ref="A136:A138"/>
    <mergeCell ref="B137:B138"/>
    <mergeCell ref="C137:C138"/>
    <mergeCell ref="D136:D138"/>
    <mergeCell ref="E137:E138"/>
    <mergeCell ref="F137:F138"/>
    <mergeCell ref="G137:G138"/>
    <mergeCell ref="H137:H138"/>
    <mergeCell ref="I137:I138"/>
    <mergeCell ref="J137:J138"/>
    <mergeCell ref="K137:K138"/>
    <mergeCell ref="L137:L138"/>
    <mergeCell ref="M137:M138"/>
    <mergeCell ref="W137:W138"/>
    <mergeCell ref="Y137:Y138"/>
    <mergeCell ref="Z137:Z138"/>
    <mergeCell ref="X137:X138"/>
    <mergeCell ref="AK136:AK138"/>
    <mergeCell ref="AL136:AL138"/>
    <mergeCell ref="AM136:AM137"/>
    <mergeCell ref="AN136:AN137"/>
    <mergeCell ref="AO136:AO137"/>
    <mergeCell ref="AP136:AP137"/>
    <mergeCell ref="AQ136:AQ137"/>
    <mergeCell ref="AR136:AR137"/>
    <mergeCell ref="AS136:AS137"/>
    <mergeCell ref="Q136:Q137"/>
    <mergeCell ref="Q160:Q161"/>
    <mergeCell ref="AJ160:AJ161"/>
    <mergeCell ref="AK160:AK161"/>
    <mergeCell ref="AL160:AL161"/>
    <mergeCell ref="AM160:AM161"/>
    <mergeCell ref="AN160:AN161"/>
    <mergeCell ref="AO160:AO161"/>
    <mergeCell ref="T160:T161"/>
    <mergeCell ref="U160:U161"/>
    <mergeCell ref="V160:V161"/>
    <mergeCell ref="AA160:AA161"/>
    <mergeCell ref="AH160:AH161"/>
    <mergeCell ref="AI160:AI161"/>
    <mergeCell ref="AI136:AI137"/>
    <mergeCell ref="AJ136:AJ137"/>
    <mergeCell ref="P211:P212"/>
    <mergeCell ref="P225:P226"/>
    <mergeCell ref="P271:P272"/>
    <mergeCell ref="P273:P274"/>
    <mergeCell ref="XEZ160:XEZ161"/>
    <mergeCell ref="XFA160:XFA161"/>
    <mergeCell ref="XFB160:XFB161"/>
    <mergeCell ref="XFC160:XFC161"/>
    <mergeCell ref="XFD160:XFD161"/>
    <mergeCell ref="XET160:XET161"/>
    <mergeCell ref="XEU160:XEU161"/>
    <mergeCell ref="XEV160:XEV161"/>
    <mergeCell ref="XEW160:XEW161"/>
    <mergeCell ref="XEX160:XEX161"/>
    <mergeCell ref="XEY160:XEY161"/>
    <mergeCell ref="XEN160:XEN161"/>
    <mergeCell ref="XEO160:XEO161"/>
    <mergeCell ref="XEP160:XEP161"/>
    <mergeCell ref="XEQ160:XEQ161"/>
    <mergeCell ref="XER160:XER161"/>
    <mergeCell ref="XES160:XES161"/>
    <mergeCell ref="XEH160:XEH161"/>
    <mergeCell ref="XEI160:XEI161"/>
    <mergeCell ref="XEJ160:XEJ161"/>
    <mergeCell ref="XEK160:XEK161"/>
    <mergeCell ref="XEL160:XEL161"/>
    <mergeCell ref="XEM160:XEM161"/>
    <mergeCell ref="XEB160:XEB161"/>
    <mergeCell ref="XEC160:XEC161"/>
    <mergeCell ref="XED160:XED161"/>
    <mergeCell ref="XEE160:XEE161"/>
    <mergeCell ref="XEF160:XEF161"/>
    <mergeCell ref="XEG160:XEG161"/>
    <mergeCell ref="XDV160:XDV161"/>
    <mergeCell ref="XDW160:XDW161"/>
    <mergeCell ref="XDX160:XDX161"/>
    <mergeCell ref="XDY160:XDY161"/>
    <mergeCell ref="XDZ160:XDZ161"/>
    <mergeCell ref="XEA160:XEA161"/>
    <mergeCell ref="XDP160:XDP161"/>
    <mergeCell ref="XDQ160:XDQ161"/>
    <mergeCell ref="XDR160:XDR161"/>
    <mergeCell ref="XDS160:XDS161"/>
    <mergeCell ref="XDT160:XDT161"/>
    <mergeCell ref="XDU160:XDU161"/>
    <mergeCell ref="XDJ160:XDJ161"/>
    <mergeCell ref="XDK160:XDK161"/>
    <mergeCell ref="XDL160:XDL161"/>
    <mergeCell ref="XDM160:XDM161"/>
    <mergeCell ref="XDN160:XDN161"/>
    <mergeCell ref="XDO160:XDO161"/>
    <mergeCell ref="XDD160:XDD161"/>
    <mergeCell ref="XDE160:XDE161"/>
    <mergeCell ref="XDF160:XDF161"/>
    <mergeCell ref="XDG160:XDG161"/>
    <mergeCell ref="XDH160:XDH161"/>
    <mergeCell ref="XDI160:XDI161"/>
    <mergeCell ref="XCX160:XCX161"/>
    <mergeCell ref="XCY160:XCY161"/>
    <mergeCell ref="XCZ160:XCZ161"/>
    <mergeCell ref="XDA160:XDA161"/>
    <mergeCell ref="XDB160:XDB161"/>
    <mergeCell ref="XDC160:XDC161"/>
    <mergeCell ref="XCR160:XCR161"/>
    <mergeCell ref="XCS160:XCS161"/>
    <mergeCell ref="XCT160:XCT161"/>
    <mergeCell ref="XCU160:XCU161"/>
    <mergeCell ref="XCV160:XCV161"/>
    <mergeCell ref="XCW160:XCW161"/>
    <mergeCell ref="XCL160:XCL161"/>
    <mergeCell ref="XCM160:XCM161"/>
    <mergeCell ref="XCN160:XCN161"/>
    <mergeCell ref="XCO160:XCO161"/>
    <mergeCell ref="XCP160:XCP161"/>
    <mergeCell ref="XCQ160:XCQ161"/>
    <mergeCell ref="XCF160:XCF161"/>
    <mergeCell ref="XCG160:XCG161"/>
    <mergeCell ref="XCH160:XCH161"/>
    <mergeCell ref="XCI160:XCI161"/>
    <mergeCell ref="XCJ160:XCJ161"/>
    <mergeCell ref="XCK160:XCK161"/>
    <mergeCell ref="XBZ160:XBZ161"/>
    <mergeCell ref="XCA160:XCA161"/>
    <mergeCell ref="XCB160:XCB161"/>
    <mergeCell ref="XCC160:XCC161"/>
    <mergeCell ref="XCD160:XCD161"/>
    <mergeCell ref="XCE160:XCE161"/>
    <mergeCell ref="XBT160:XBT161"/>
    <mergeCell ref="XBU160:XBU161"/>
    <mergeCell ref="XBV160:XBV161"/>
    <mergeCell ref="XBW160:XBW161"/>
    <mergeCell ref="XBX160:XBX161"/>
    <mergeCell ref="XBY160:XBY161"/>
    <mergeCell ref="XBN160:XBN161"/>
    <mergeCell ref="XBO160:XBO161"/>
    <mergeCell ref="XBP160:XBP161"/>
    <mergeCell ref="XBQ160:XBQ161"/>
    <mergeCell ref="XBR160:XBR161"/>
    <mergeCell ref="XBS160:XBS161"/>
    <mergeCell ref="XBH160:XBH161"/>
    <mergeCell ref="XBI160:XBI161"/>
    <mergeCell ref="XBJ160:XBJ161"/>
    <mergeCell ref="XBK160:XBK161"/>
    <mergeCell ref="XBL160:XBL161"/>
    <mergeCell ref="XBM160:XBM161"/>
    <mergeCell ref="XBB160:XBB161"/>
    <mergeCell ref="XBC160:XBC161"/>
    <mergeCell ref="XBD160:XBD161"/>
    <mergeCell ref="XBE160:XBE161"/>
    <mergeCell ref="XBF160:XBF161"/>
    <mergeCell ref="XBG160:XBG161"/>
    <mergeCell ref="XAV160:XAV161"/>
    <mergeCell ref="XAW160:XAW161"/>
    <mergeCell ref="XAX160:XAX161"/>
    <mergeCell ref="XAY160:XAY161"/>
    <mergeCell ref="XAZ160:XAZ161"/>
    <mergeCell ref="XBA160:XBA161"/>
    <mergeCell ref="XAP160:XAP161"/>
    <mergeCell ref="XAQ160:XAQ161"/>
    <mergeCell ref="XAR160:XAR161"/>
    <mergeCell ref="XAS160:XAS161"/>
    <mergeCell ref="XAT160:XAT161"/>
    <mergeCell ref="XAU160:XAU161"/>
    <mergeCell ref="XAJ160:XAJ161"/>
    <mergeCell ref="XAK160:XAK161"/>
    <mergeCell ref="XAL160:XAL161"/>
    <mergeCell ref="XAM160:XAM161"/>
    <mergeCell ref="XAN160:XAN161"/>
    <mergeCell ref="XAO160:XAO161"/>
    <mergeCell ref="XAD160:XAD161"/>
    <mergeCell ref="XAE160:XAE161"/>
    <mergeCell ref="XAF160:XAF161"/>
    <mergeCell ref="XAG160:XAG161"/>
    <mergeCell ref="XAH160:XAH161"/>
    <mergeCell ref="XAI160:XAI161"/>
    <mergeCell ref="WZX160:WZX161"/>
    <mergeCell ref="WZY160:WZY161"/>
    <mergeCell ref="WZZ160:WZZ161"/>
    <mergeCell ref="XAA160:XAA161"/>
    <mergeCell ref="XAB160:XAB161"/>
    <mergeCell ref="XAC160:XAC161"/>
    <mergeCell ref="WZR160:WZR161"/>
    <mergeCell ref="WZS160:WZS161"/>
    <mergeCell ref="WZT160:WZT161"/>
    <mergeCell ref="WZU160:WZU161"/>
    <mergeCell ref="WZV160:WZV161"/>
    <mergeCell ref="WZW160:WZW161"/>
    <mergeCell ref="WZL160:WZL161"/>
    <mergeCell ref="WZM160:WZM161"/>
    <mergeCell ref="WZN160:WZN161"/>
    <mergeCell ref="WZO160:WZO161"/>
    <mergeCell ref="WZP160:WZP161"/>
    <mergeCell ref="WZQ160:WZQ161"/>
    <mergeCell ref="WZF160:WZF161"/>
    <mergeCell ref="WZG160:WZG161"/>
    <mergeCell ref="WZH160:WZH161"/>
    <mergeCell ref="WZI160:WZI161"/>
    <mergeCell ref="WZJ160:WZJ161"/>
    <mergeCell ref="WZK160:WZK161"/>
    <mergeCell ref="WYZ160:WYZ161"/>
    <mergeCell ref="WZA160:WZA161"/>
    <mergeCell ref="WZB160:WZB161"/>
    <mergeCell ref="WZC160:WZC161"/>
    <mergeCell ref="WZD160:WZD161"/>
    <mergeCell ref="WZE160:WZE161"/>
    <mergeCell ref="WYT160:WYT161"/>
    <mergeCell ref="WYU160:WYU161"/>
    <mergeCell ref="WYV160:WYV161"/>
    <mergeCell ref="WYW160:WYW161"/>
    <mergeCell ref="WYX160:WYX161"/>
    <mergeCell ref="WYY160:WYY161"/>
    <mergeCell ref="WYN160:WYN161"/>
    <mergeCell ref="WYO160:WYO161"/>
    <mergeCell ref="WYP160:WYP161"/>
    <mergeCell ref="WYQ160:WYQ161"/>
    <mergeCell ref="WYR160:WYR161"/>
    <mergeCell ref="WYS160:WYS161"/>
    <mergeCell ref="WYH160:WYH161"/>
    <mergeCell ref="WYI160:WYI161"/>
    <mergeCell ref="WYJ160:WYJ161"/>
    <mergeCell ref="WYK160:WYK161"/>
    <mergeCell ref="WYL160:WYL161"/>
    <mergeCell ref="WYM160:WYM161"/>
    <mergeCell ref="WYB160:WYB161"/>
    <mergeCell ref="WYC160:WYC161"/>
    <mergeCell ref="WYD160:WYD161"/>
    <mergeCell ref="WYE160:WYE161"/>
    <mergeCell ref="WYF160:WYF161"/>
    <mergeCell ref="WYG160:WYG161"/>
    <mergeCell ref="WXV160:WXV161"/>
    <mergeCell ref="WXW160:WXW161"/>
    <mergeCell ref="WXX160:WXX161"/>
    <mergeCell ref="WXY160:WXY161"/>
    <mergeCell ref="WXZ160:WXZ161"/>
    <mergeCell ref="WYA160:WYA161"/>
    <mergeCell ref="WXP160:WXP161"/>
    <mergeCell ref="WXQ160:WXQ161"/>
    <mergeCell ref="WXR160:WXR161"/>
    <mergeCell ref="WXS160:WXS161"/>
    <mergeCell ref="WXT160:WXT161"/>
    <mergeCell ref="WXU160:WXU161"/>
    <mergeCell ref="WXJ160:WXJ161"/>
    <mergeCell ref="WXK160:WXK161"/>
    <mergeCell ref="WXL160:WXL161"/>
    <mergeCell ref="WXM160:WXM161"/>
    <mergeCell ref="WXN160:WXN161"/>
    <mergeCell ref="WXO160:WXO161"/>
    <mergeCell ref="WXD160:WXD161"/>
    <mergeCell ref="WXE160:WXE161"/>
    <mergeCell ref="WXF160:WXF161"/>
    <mergeCell ref="WXG160:WXG161"/>
    <mergeCell ref="WXH160:WXH161"/>
    <mergeCell ref="WXI160:WXI161"/>
    <mergeCell ref="WWX160:WWX161"/>
    <mergeCell ref="WWY160:WWY161"/>
    <mergeCell ref="WWZ160:WWZ161"/>
    <mergeCell ref="WXA160:WXA161"/>
    <mergeCell ref="WXB160:WXB161"/>
    <mergeCell ref="WXC160:WXC161"/>
    <mergeCell ref="WWR160:WWR161"/>
    <mergeCell ref="WWS160:WWS161"/>
    <mergeCell ref="WWT160:WWT161"/>
    <mergeCell ref="WWU160:WWU161"/>
    <mergeCell ref="WWV160:WWV161"/>
    <mergeCell ref="WWW160:WWW161"/>
    <mergeCell ref="WWL160:WWL161"/>
    <mergeCell ref="WWM160:WWM161"/>
    <mergeCell ref="WWN160:WWN161"/>
    <mergeCell ref="WWO160:WWO161"/>
    <mergeCell ref="WWP160:WWP161"/>
    <mergeCell ref="WWQ160:WWQ161"/>
    <mergeCell ref="WWF160:WWF161"/>
    <mergeCell ref="WWG160:WWG161"/>
    <mergeCell ref="WWH160:WWH161"/>
    <mergeCell ref="WWI160:WWI161"/>
    <mergeCell ref="WWJ160:WWJ161"/>
    <mergeCell ref="WWK160:WWK161"/>
    <mergeCell ref="WVZ160:WVZ161"/>
    <mergeCell ref="WWA160:WWA161"/>
    <mergeCell ref="WWB160:WWB161"/>
    <mergeCell ref="WWC160:WWC161"/>
    <mergeCell ref="WWD160:WWD161"/>
    <mergeCell ref="WWE160:WWE161"/>
    <mergeCell ref="WVT160:WVT161"/>
    <mergeCell ref="WVU160:WVU161"/>
    <mergeCell ref="WVV160:WVV161"/>
    <mergeCell ref="WVW160:WVW161"/>
    <mergeCell ref="WVX160:WVX161"/>
    <mergeCell ref="WVY160:WVY161"/>
    <mergeCell ref="WVN160:WVN161"/>
    <mergeCell ref="WVO160:WVO161"/>
    <mergeCell ref="WVP160:WVP161"/>
    <mergeCell ref="WVQ160:WVQ161"/>
    <mergeCell ref="WVR160:WVR161"/>
    <mergeCell ref="WVS160:WVS161"/>
    <mergeCell ref="WVH160:WVH161"/>
    <mergeCell ref="WVI160:WVI161"/>
    <mergeCell ref="WVJ160:WVJ161"/>
    <mergeCell ref="WVK160:WVK161"/>
    <mergeCell ref="WVL160:WVL161"/>
    <mergeCell ref="WVM160:WVM161"/>
    <mergeCell ref="WVB160:WVB161"/>
    <mergeCell ref="WVC160:WVC161"/>
    <mergeCell ref="WVD160:WVD161"/>
    <mergeCell ref="WVE160:WVE161"/>
    <mergeCell ref="WVF160:WVF161"/>
    <mergeCell ref="WVG160:WVG161"/>
    <mergeCell ref="WUV160:WUV161"/>
    <mergeCell ref="WUW160:WUW161"/>
    <mergeCell ref="WUX160:WUX161"/>
    <mergeCell ref="WUY160:WUY161"/>
    <mergeCell ref="WUZ160:WUZ161"/>
    <mergeCell ref="WVA160:WVA161"/>
    <mergeCell ref="WUP160:WUP161"/>
    <mergeCell ref="WUQ160:WUQ161"/>
    <mergeCell ref="WUR160:WUR161"/>
    <mergeCell ref="WUS160:WUS161"/>
    <mergeCell ref="WUT160:WUT161"/>
    <mergeCell ref="WUU160:WUU161"/>
    <mergeCell ref="WUJ160:WUJ161"/>
    <mergeCell ref="WUK160:WUK161"/>
    <mergeCell ref="WUL160:WUL161"/>
    <mergeCell ref="WUM160:WUM161"/>
    <mergeCell ref="WUN160:WUN161"/>
    <mergeCell ref="WUO160:WUO161"/>
    <mergeCell ref="WUD160:WUD161"/>
    <mergeCell ref="WUE160:WUE161"/>
    <mergeCell ref="WUF160:WUF161"/>
    <mergeCell ref="WUG160:WUG161"/>
    <mergeCell ref="WUH160:WUH161"/>
    <mergeCell ref="WUI160:WUI161"/>
    <mergeCell ref="WTX160:WTX161"/>
    <mergeCell ref="WTY160:WTY161"/>
    <mergeCell ref="WTZ160:WTZ161"/>
    <mergeCell ref="WUA160:WUA161"/>
    <mergeCell ref="WUB160:WUB161"/>
    <mergeCell ref="WUC160:WUC161"/>
    <mergeCell ref="WTR160:WTR161"/>
    <mergeCell ref="WTS160:WTS161"/>
    <mergeCell ref="WTT160:WTT161"/>
    <mergeCell ref="WTU160:WTU161"/>
    <mergeCell ref="WTV160:WTV161"/>
    <mergeCell ref="WTW160:WTW161"/>
    <mergeCell ref="WTL160:WTL161"/>
    <mergeCell ref="WTM160:WTM161"/>
    <mergeCell ref="WTN160:WTN161"/>
    <mergeCell ref="WTO160:WTO161"/>
    <mergeCell ref="WTP160:WTP161"/>
    <mergeCell ref="WTQ160:WTQ161"/>
    <mergeCell ref="WTF160:WTF161"/>
    <mergeCell ref="WTG160:WTG161"/>
    <mergeCell ref="WTH160:WTH161"/>
    <mergeCell ref="WTI160:WTI161"/>
    <mergeCell ref="WTJ160:WTJ161"/>
    <mergeCell ref="WTK160:WTK161"/>
    <mergeCell ref="WSZ160:WSZ161"/>
    <mergeCell ref="WTA160:WTA161"/>
    <mergeCell ref="WTB160:WTB161"/>
    <mergeCell ref="WTC160:WTC161"/>
    <mergeCell ref="WTD160:WTD161"/>
    <mergeCell ref="WTE160:WTE161"/>
    <mergeCell ref="WST160:WST161"/>
    <mergeCell ref="WSU160:WSU161"/>
    <mergeCell ref="WSV160:WSV161"/>
    <mergeCell ref="WSW160:WSW161"/>
    <mergeCell ref="WSX160:WSX161"/>
    <mergeCell ref="WSY160:WSY161"/>
    <mergeCell ref="WSN160:WSN161"/>
    <mergeCell ref="WSO160:WSO161"/>
    <mergeCell ref="WSP160:WSP161"/>
    <mergeCell ref="WSQ160:WSQ161"/>
    <mergeCell ref="WSR160:WSR161"/>
    <mergeCell ref="WSS160:WSS161"/>
    <mergeCell ref="WSH160:WSH161"/>
    <mergeCell ref="WSI160:WSI161"/>
    <mergeCell ref="WSJ160:WSJ161"/>
    <mergeCell ref="WSK160:WSK161"/>
    <mergeCell ref="WSL160:WSL161"/>
    <mergeCell ref="WSM160:WSM161"/>
    <mergeCell ref="WSB160:WSB161"/>
    <mergeCell ref="WSC160:WSC161"/>
    <mergeCell ref="WSD160:WSD161"/>
    <mergeCell ref="WSE160:WSE161"/>
    <mergeCell ref="WSF160:WSF161"/>
    <mergeCell ref="WSG160:WSG161"/>
    <mergeCell ref="WRV160:WRV161"/>
    <mergeCell ref="WRW160:WRW161"/>
    <mergeCell ref="WRX160:WRX161"/>
    <mergeCell ref="WRY160:WRY161"/>
    <mergeCell ref="WRZ160:WRZ161"/>
    <mergeCell ref="WSA160:WSA161"/>
    <mergeCell ref="WRP160:WRP161"/>
    <mergeCell ref="WRQ160:WRQ161"/>
    <mergeCell ref="WRR160:WRR161"/>
    <mergeCell ref="WRS160:WRS161"/>
    <mergeCell ref="WRT160:WRT161"/>
    <mergeCell ref="WRU160:WRU161"/>
    <mergeCell ref="WRJ160:WRJ161"/>
    <mergeCell ref="WRK160:WRK161"/>
    <mergeCell ref="WRL160:WRL161"/>
    <mergeCell ref="WRM160:WRM161"/>
    <mergeCell ref="WRN160:WRN161"/>
    <mergeCell ref="WRO160:WRO161"/>
    <mergeCell ref="WRD160:WRD161"/>
    <mergeCell ref="WRE160:WRE161"/>
    <mergeCell ref="WRF160:WRF161"/>
    <mergeCell ref="WRG160:WRG161"/>
    <mergeCell ref="WRH160:WRH161"/>
    <mergeCell ref="WRI160:WRI161"/>
    <mergeCell ref="WQX160:WQX161"/>
    <mergeCell ref="WQY160:WQY161"/>
    <mergeCell ref="WQZ160:WQZ161"/>
    <mergeCell ref="WRA160:WRA161"/>
    <mergeCell ref="WRB160:WRB161"/>
    <mergeCell ref="WRC160:WRC161"/>
    <mergeCell ref="WQR160:WQR161"/>
    <mergeCell ref="WQS160:WQS161"/>
    <mergeCell ref="WQT160:WQT161"/>
    <mergeCell ref="WQU160:WQU161"/>
    <mergeCell ref="WQV160:WQV161"/>
    <mergeCell ref="WQW160:WQW161"/>
    <mergeCell ref="WQL160:WQL161"/>
    <mergeCell ref="WQM160:WQM161"/>
    <mergeCell ref="WQN160:WQN161"/>
    <mergeCell ref="WQO160:WQO161"/>
    <mergeCell ref="WQP160:WQP161"/>
    <mergeCell ref="WQQ160:WQQ161"/>
    <mergeCell ref="WQF160:WQF161"/>
    <mergeCell ref="WQG160:WQG161"/>
    <mergeCell ref="WQH160:WQH161"/>
    <mergeCell ref="WQI160:WQI161"/>
    <mergeCell ref="WQJ160:WQJ161"/>
    <mergeCell ref="WQK160:WQK161"/>
    <mergeCell ref="WPZ160:WPZ161"/>
    <mergeCell ref="WQA160:WQA161"/>
    <mergeCell ref="WQB160:WQB161"/>
    <mergeCell ref="WQC160:WQC161"/>
    <mergeCell ref="WQD160:WQD161"/>
    <mergeCell ref="WQE160:WQE161"/>
    <mergeCell ref="WPT160:WPT161"/>
    <mergeCell ref="WPU160:WPU161"/>
    <mergeCell ref="WPV160:WPV161"/>
    <mergeCell ref="WPW160:WPW161"/>
    <mergeCell ref="WPX160:WPX161"/>
    <mergeCell ref="WPY160:WPY161"/>
    <mergeCell ref="WPN160:WPN161"/>
    <mergeCell ref="WPO160:WPO161"/>
    <mergeCell ref="WPP160:WPP161"/>
    <mergeCell ref="WPQ160:WPQ161"/>
    <mergeCell ref="WPR160:WPR161"/>
    <mergeCell ref="WPS160:WPS161"/>
    <mergeCell ref="WPH160:WPH161"/>
    <mergeCell ref="WPI160:WPI161"/>
    <mergeCell ref="WPJ160:WPJ161"/>
    <mergeCell ref="WPK160:WPK161"/>
    <mergeCell ref="WPL160:WPL161"/>
    <mergeCell ref="WPM160:WPM161"/>
    <mergeCell ref="WPB160:WPB161"/>
    <mergeCell ref="WPC160:WPC161"/>
    <mergeCell ref="WPD160:WPD161"/>
    <mergeCell ref="WPE160:WPE161"/>
    <mergeCell ref="WPF160:WPF161"/>
    <mergeCell ref="WPG160:WPG161"/>
    <mergeCell ref="WOV160:WOV161"/>
    <mergeCell ref="WOW160:WOW161"/>
    <mergeCell ref="WOX160:WOX161"/>
    <mergeCell ref="WOY160:WOY161"/>
    <mergeCell ref="WOZ160:WOZ161"/>
    <mergeCell ref="WPA160:WPA161"/>
    <mergeCell ref="WOP160:WOP161"/>
    <mergeCell ref="WOQ160:WOQ161"/>
    <mergeCell ref="WOR160:WOR161"/>
    <mergeCell ref="WOS160:WOS161"/>
    <mergeCell ref="WOT160:WOT161"/>
    <mergeCell ref="WOU160:WOU161"/>
    <mergeCell ref="WOJ160:WOJ161"/>
    <mergeCell ref="WOK160:WOK161"/>
    <mergeCell ref="WOL160:WOL161"/>
    <mergeCell ref="WOM160:WOM161"/>
    <mergeCell ref="WON160:WON161"/>
    <mergeCell ref="WOO160:WOO161"/>
    <mergeCell ref="WOD160:WOD161"/>
    <mergeCell ref="WOE160:WOE161"/>
    <mergeCell ref="WOF160:WOF161"/>
    <mergeCell ref="WOG160:WOG161"/>
    <mergeCell ref="WOH160:WOH161"/>
    <mergeCell ref="WOI160:WOI161"/>
    <mergeCell ref="WNX160:WNX161"/>
    <mergeCell ref="WNY160:WNY161"/>
    <mergeCell ref="WNZ160:WNZ161"/>
    <mergeCell ref="WOA160:WOA161"/>
    <mergeCell ref="WOB160:WOB161"/>
    <mergeCell ref="WOC160:WOC161"/>
    <mergeCell ref="WNR160:WNR161"/>
    <mergeCell ref="WNS160:WNS161"/>
    <mergeCell ref="WNT160:WNT161"/>
    <mergeCell ref="WNU160:WNU161"/>
    <mergeCell ref="WNV160:WNV161"/>
    <mergeCell ref="WNW160:WNW161"/>
    <mergeCell ref="WNL160:WNL161"/>
    <mergeCell ref="WNM160:WNM161"/>
    <mergeCell ref="WNN160:WNN161"/>
    <mergeCell ref="WNO160:WNO161"/>
    <mergeCell ref="WNP160:WNP161"/>
    <mergeCell ref="WNQ160:WNQ161"/>
    <mergeCell ref="WNF160:WNF161"/>
    <mergeCell ref="WNG160:WNG161"/>
    <mergeCell ref="WNH160:WNH161"/>
    <mergeCell ref="WNI160:WNI161"/>
    <mergeCell ref="WNJ160:WNJ161"/>
    <mergeCell ref="WNK160:WNK161"/>
    <mergeCell ref="WMZ160:WMZ161"/>
    <mergeCell ref="WNA160:WNA161"/>
    <mergeCell ref="WNB160:WNB161"/>
    <mergeCell ref="WNC160:WNC161"/>
    <mergeCell ref="WND160:WND161"/>
    <mergeCell ref="WNE160:WNE161"/>
    <mergeCell ref="WMT160:WMT161"/>
    <mergeCell ref="WMU160:WMU161"/>
    <mergeCell ref="WMV160:WMV161"/>
    <mergeCell ref="WMW160:WMW161"/>
    <mergeCell ref="WMX160:WMX161"/>
    <mergeCell ref="WMY160:WMY161"/>
    <mergeCell ref="WMN160:WMN161"/>
    <mergeCell ref="WMO160:WMO161"/>
    <mergeCell ref="WMP160:WMP161"/>
    <mergeCell ref="WMQ160:WMQ161"/>
    <mergeCell ref="WMR160:WMR161"/>
    <mergeCell ref="WMS160:WMS161"/>
    <mergeCell ref="WMH160:WMH161"/>
    <mergeCell ref="WMI160:WMI161"/>
    <mergeCell ref="WMJ160:WMJ161"/>
    <mergeCell ref="WMK160:WMK161"/>
    <mergeCell ref="WML160:WML161"/>
    <mergeCell ref="WMM160:WMM161"/>
    <mergeCell ref="WMB160:WMB161"/>
    <mergeCell ref="WMC160:WMC161"/>
    <mergeCell ref="WMD160:WMD161"/>
    <mergeCell ref="WME160:WME161"/>
    <mergeCell ref="WMF160:WMF161"/>
    <mergeCell ref="WMG160:WMG161"/>
    <mergeCell ref="WLV160:WLV161"/>
    <mergeCell ref="WLW160:WLW161"/>
    <mergeCell ref="WLX160:WLX161"/>
    <mergeCell ref="WLY160:WLY161"/>
    <mergeCell ref="WLZ160:WLZ161"/>
    <mergeCell ref="WMA160:WMA161"/>
    <mergeCell ref="WLP160:WLP161"/>
    <mergeCell ref="WLQ160:WLQ161"/>
    <mergeCell ref="WLR160:WLR161"/>
    <mergeCell ref="WLS160:WLS161"/>
    <mergeCell ref="WLT160:WLT161"/>
    <mergeCell ref="WLU160:WLU161"/>
    <mergeCell ref="WLJ160:WLJ161"/>
    <mergeCell ref="WLK160:WLK161"/>
    <mergeCell ref="WLL160:WLL161"/>
    <mergeCell ref="WLM160:WLM161"/>
    <mergeCell ref="WLN160:WLN161"/>
    <mergeCell ref="WLO160:WLO161"/>
    <mergeCell ref="WLD160:WLD161"/>
    <mergeCell ref="WLE160:WLE161"/>
    <mergeCell ref="WLF160:WLF161"/>
    <mergeCell ref="WLG160:WLG161"/>
    <mergeCell ref="WLH160:WLH161"/>
    <mergeCell ref="WLI160:WLI161"/>
    <mergeCell ref="WKX160:WKX161"/>
    <mergeCell ref="WKY160:WKY161"/>
    <mergeCell ref="WKZ160:WKZ161"/>
    <mergeCell ref="WLA160:WLA161"/>
    <mergeCell ref="WLB160:WLB161"/>
    <mergeCell ref="WLC160:WLC161"/>
    <mergeCell ref="WKR160:WKR161"/>
    <mergeCell ref="WKS160:WKS161"/>
    <mergeCell ref="WKT160:WKT161"/>
    <mergeCell ref="WKU160:WKU161"/>
    <mergeCell ref="WKV160:WKV161"/>
    <mergeCell ref="WKW160:WKW161"/>
    <mergeCell ref="WKL160:WKL161"/>
    <mergeCell ref="WKM160:WKM161"/>
    <mergeCell ref="WKN160:WKN161"/>
    <mergeCell ref="WKO160:WKO161"/>
    <mergeCell ref="WKP160:WKP161"/>
    <mergeCell ref="WKQ160:WKQ161"/>
    <mergeCell ref="WKF160:WKF161"/>
    <mergeCell ref="WKG160:WKG161"/>
    <mergeCell ref="WKH160:WKH161"/>
    <mergeCell ref="WKI160:WKI161"/>
    <mergeCell ref="WKJ160:WKJ161"/>
    <mergeCell ref="WKK160:WKK161"/>
    <mergeCell ref="WJZ160:WJZ161"/>
    <mergeCell ref="WKA160:WKA161"/>
    <mergeCell ref="WKB160:WKB161"/>
    <mergeCell ref="WKC160:WKC161"/>
    <mergeCell ref="WKD160:WKD161"/>
    <mergeCell ref="WKE160:WKE161"/>
    <mergeCell ref="WJT160:WJT161"/>
    <mergeCell ref="WJU160:WJU161"/>
    <mergeCell ref="WJV160:WJV161"/>
    <mergeCell ref="WJW160:WJW161"/>
    <mergeCell ref="WJX160:WJX161"/>
    <mergeCell ref="WJY160:WJY161"/>
    <mergeCell ref="WJN160:WJN161"/>
    <mergeCell ref="WJO160:WJO161"/>
    <mergeCell ref="WJP160:WJP161"/>
    <mergeCell ref="WJQ160:WJQ161"/>
    <mergeCell ref="WJR160:WJR161"/>
    <mergeCell ref="WJS160:WJS161"/>
    <mergeCell ref="WJH160:WJH161"/>
    <mergeCell ref="WJI160:WJI161"/>
    <mergeCell ref="WJJ160:WJJ161"/>
    <mergeCell ref="WJK160:WJK161"/>
    <mergeCell ref="WJL160:WJL161"/>
    <mergeCell ref="WJM160:WJM161"/>
    <mergeCell ref="WJB160:WJB161"/>
    <mergeCell ref="WJC160:WJC161"/>
    <mergeCell ref="WJD160:WJD161"/>
    <mergeCell ref="WJE160:WJE161"/>
    <mergeCell ref="WJF160:WJF161"/>
    <mergeCell ref="WJG160:WJG161"/>
    <mergeCell ref="WIV160:WIV161"/>
    <mergeCell ref="WIW160:WIW161"/>
    <mergeCell ref="WIX160:WIX161"/>
    <mergeCell ref="WIY160:WIY161"/>
    <mergeCell ref="WIZ160:WIZ161"/>
    <mergeCell ref="WJA160:WJA161"/>
    <mergeCell ref="WIP160:WIP161"/>
    <mergeCell ref="WIQ160:WIQ161"/>
    <mergeCell ref="WIR160:WIR161"/>
    <mergeCell ref="WIS160:WIS161"/>
    <mergeCell ref="WIT160:WIT161"/>
    <mergeCell ref="WIU160:WIU161"/>
    <mergeCell ref="WIJ160:WIJ161"/>
    <mergeCell ref="WIK160:WIK161"/>
    <mergeCell ref="WIL160:WIL161"/>
    <mergeCell ref="WIM160:WIM161"/>
    <mergeCell ref="WIN160:WIN161"/>
    <mergeCell ref="WIO160:WIO161"/>
    <mergeCell ref="WID160:WID161"/>
    <mergeCell ref="WIE160:WIE161"/>
    <mergeCell ref="WIF160:WIF161"/>
    <mergeCell ref="WIG160:WIG161"/>
    <mergeCell ref="WIH160:WIH161"/>
    <mergeCell ref="WII160:WII161"/>
    <mergeCell ref="WHX160:WHX161"/>
    <mergeCell ref="WHY160:WHY161"/>
    <mergeCell ref="WHZ160:WHZ161"/>
    <mergeCell ref="WIA160:WIA161"/>
    <mergeCell ref="WIB160:WIB161"/>
    <mergeCell ref="WIC160:WIC161"/>
    <mergeCell ref="WHR160:WHR161"/>
    <mergeCell ref="WHS160:WHS161"/>
    <mergeCell ref="WHT160:WHT161"/>
    <mergeCell ref="WHU160:WHU161"/>
    <mergeCell ref="WHV160:WHV161"/>
    <mergeCell ref="WHW160:WHW161"/>
    <mergeCell ref="WHL160:WHL161"/>
    <mergeCell ref="WHM160:WHM161"/>
    <mergeCell ref="WHN160:WHN161"/>
    <mergeCell ref="WHO160:WHO161"/>
    <mergeCell ref="WHP160:WHP161"/>
    <mergeCell ref="WHQ160:WHQ161"/>
    <mergeCell ref="WHF160:WHF161"/>
    <mergeCell ref="WHG160:WHG161"/>
    <mergeCell ref="WHH160:WHH161"/>
    <mergeCell ref="WHI160:WHI161"/>
    <mergeCell ref="WHJ160:WHJ161"/>
    <mergeCell ref="WHK160:WHK161"/>
    <mergeCell ref="WGZ160:WGZ161"/>
    <mergeCell ref="WHA160:WHA161"/>
    <mergeCell ref="WHB160:WHB161"/>
    <mergeCell ref="WHC160:WHC161"/>
    <mergeCell ref="WHD160:WHD161"/>
    <mergeCell ref="WHE160:WHE161"/>
    <mergeCell ref="WGT160:WGT161"/>
    <mergeCell ref="WGU160:WGU161"/>
    <mergeCell ref="WGV160:WGV161"/>
    <mergeCell ref="WGW160:WGW161"/>
    <mergeCell ref="WGX160:WGX161"/>
    <mergeCell ref="WGY160:WGY161"/>
    <mergeCell ref="WGN160:WGN161"/>
    <mergeCell ref="WGO160:WGO161"/>
    <mergeCell ref="WGP160:WGP161"/>
    <mergeCell ref="WGQ160:WGQ161"/>
    <mergeCell ref="WGR160:WGR161"/>
    <mergeCell ref="WGS160:WGS161"/>
    <mergeCell ref="WGH160:WGH161"/>
    <mergeCell ref="WGI160:WGI161"/>
    <mergeCell ref="WGJ160:WGJ161"/>
    <mergeCell ref="WGK160:WGK161"/>
    <mergeCell ref="WGL160:WGL161"/>
    <mergeCell ref="WGM160:WGM161"/>
    <mergeCell ref="WGB160:WGB161"/>
    <mergeCell ref="WGC160:WGC161"/>
    <mergeCell ref="WGD160:WGD161"/>
    <mergeCell ref="WGE160:WGE161"/>
    <mergeCell ref="WGF160:WGF161"/>
    <mergeCell ref="WGG160:WGG161"/>
    <mergeCell ref="WFV160:WFV161"/>
    <mergeCell ref="WFW160:WFW161"/>
    <mergeCell ref="WFX160:WFX161"/>
    <mergeCell ref="WFY160:WFY161"/>
    <mergeCell ref="WFZ160:WFZ161"/>
    <mergeCell ref="WGA160:WGA161"/>
    <mergeCell ref="WFP160:WFP161"/>
    <mergeCell ref="WFQ160:WFQ161"/>
    <mergeCell ref="WFR160:WFR161"/>
    <mergeCell ref="WFS160:WFS161"/>
    <mergeCell ref="WFT160:WFT161"/>
    <mergeCell ref="WFU160:WFU161"/>
    <mergeCell ref="WFJ160:WFJ161"/>
    <mergeCell ref="WFK160:WFK161"/>
    <mergeCell ref="WFL160:WFL161"/>
    <mergeCell ref="WFM160:WFM161"/>
    <mergeCell ref="WFN160:WFN161"/>
    <mergeCell ref="WFO160:WFO161"/>
    <mergeCell ref="WFD160:WFD161"/>
    <mergeCell ref="WFE160:WFE161"/>
    <mergeCell ref="WFF160:WFF161"/>
    <mergeCell ref="WFG160:WFG161"/>
    <mergeCell ref="WFH160:WFH161"/>
    <mergeCell ref="WFI160:WFI161"/>
    <mergeCell ref="WEX160:WEX161"/>
    <mergeCell ref="WEY160:WEY161"/>
    <mergeCell ref="WEZ160:WEZ161"/>
    <mergeCell ref="WFA160:WFA161"/>
    <mergeCell ref="WFB160:WFB161"/>
    <mergeCell ref="WFC160:WFC161"/>
    <mergeCell ref="WER160:WER161"/>
    <mergeCell ref="WES160:WES161"/>
    <mergeCell ref="WET160:WET161"/>
    <mergeCell ref="WEU160:WEU161"/>
    <mergeCell ref="WEV160:WEV161"/>
    <mergeCell ref="WEW160:WEW161"/>
    <mergeCell ref="WEL160:WEL161"/>
    <mergeCell ref="WEM160:WEM161"/>
    <mergeCell ref="WEN160:WEN161"/>
    <mergeCell ref="WEO160:WEO161"/>
    <mergeCell ref="WEP160:WEP161"/>
    <mergeCell ref="WEQ160:WEQ161"/>
    <mergeCell ref="WEF160:WEF161"/>
    <mergeCell ref="WEG160:WEG161"/>
    <mergeCell ref="WEH160:WEH161"/>
    <mergeCell ref="WEI160:WEI161"/>
    <mergeCell ref="WEJ160:WEJ161"/>
    <mergeCell ref="WEK160:WEK161"/>
    <mergeCell ref="WDZ160:WDZ161"/>
    <mergeCell ref="WEA160:WEA161"/>
    <mergeCell ref="WEB160:WEB161"/>
    <mergeCell ref="WEC160:WEC161"/>
    <mergeCell ref="WED160:WED161"/>
    <mergeCell ref="WEE160:WEE161"/>
    <mergeCell ref="WDT160:WDT161"/>
    <mergeCell ref="WDU160:WDU161"/>
    <mergeCell ref="WDV160:WDV161"/>
    <mergeCell ref="WDW160:WDW161"/>
    <mergeCell ref="WDX160:WDX161"/>
    <mergeCell ref="WDY160:WDY161"/>
    <mergeCell ref="WDN160:WDN161"/>
    <mergeCell ref="WDO160:WDO161"/>
    <mergeCell ref="WDP160:WDP161"/>
    <mergeCell ref="WDQ160:WDQ161"/>
    <mergeCell ref="WDR160:WDR161"/>
    <mergeCell ref="WDS160:WDS161"/>
    <mergeCell ref="WDH160:WDH161"/>
    <mergeCell ref="WDI160:WDI161"/>
    <mergeCell ref="WDJ160:WDJ161"/>
    <mergeCell ref="WDK160:WDK161"/>
    <mergeCell ref="WDL160:WDL161"/>
    <mergeCell ref="WDM160:WDM161"/>
    <mergeCell ref="WDB160:WDB161"/>
    <mergeCell ref="WDC160:WDC161"/>
    <mergeCell ref="WDD160:WDD161"/>
    <mergeCell ref="WDE160:WDE161"/>
    <mergeCell ref="WDF160:WDF161"/>
    <mergeCell ref="WDG160:WDG161"/>
    <mergeCell ref="WCV160:WCV161"/>
    <mergeCell ref="WCW160:WCW161"/>
    <mergeCell ref="WCX160:WCX161"/>
    <mergeCell ref="WCY160:WCY161"/>
    <mergeCell ref="WCZ160:WCZ161"/>
    <mergeCell ref="WDA160:WDA161"/>
    <mergeCell ref="WCP160:WCP161"/>
    <mergeCell ref="WCQ160:WCQ161"/>
    <mergeCell ref="WCR160:WCR161"/>
    <mergeCell ref="WCS160:WCS161"/>
    <mergeCell ref="WCT160:WCT161"/>
    <mergeCell ref="WCU160:WCU161"/>
    <mergeCell ref="WCJ160:WCJ161"/>
    <mergeCell ref="WCK160:WCK161"/>
    <mergeCell ref="WCL160:WCL161"/>
    <mergeCell ref="WCM160:WCM161"/>
    <mergeCell ref="WCN160:WCN161"/>
    <mergeCell ref="WCO160:WCO161"/>
    <mergeCell ref="WCD160:WCD161"/>
    <mergeCell ref="WCE160:WCE161"/>
    <mergeCell ref="WCF160:WCF161"/>
    <mergeCell ref="WCG160:WCG161"/>
    <mergeCell ref="WCH160:WCH161"/>
    <mergeCell ref="WCI160:WCI161"/>
    <mergeCell ref="WBX160:WBX161"/>
    <mergeCell ref="WBY160:WBY161"/>
    <mergeCell ref="WBZ160:WBZ161"/>
    <mergeCell ref="WCA160:WCA161"/>
    <mergeCell ref="WCB160:WCB161"/>
    <mergeCell ref="WCC160:WCC161"/>
    <mergeCell ref="WBR160:WBR161"/>
    <mergeCell ref="WBS160:WBS161"/>
    <mergeCell ref="WBT160:WBT161"/>
    <mergeCell ref="WBU160:WBU161"/>
    <mergeCell ref="WBV160:WBV161"/>
    <mergeCell ref="WBW160:WBW161"/>
    <mergeCell ref="WBL160:WBL161"/>
    <mergeCell ref="WBM160:WBM161"/>
    <mergeCell ref="WBN160:WBN161"/>
    <mergeCell ref="WBO160:WBO161"/>
    <mergeCell ref="WBP160:WBP161"/>
    <mergeCell ref="WBQ160:WBQ161"/>
    <mergeCell ref="WBF160:WBF161"/>
    <mergeCell ref="WBG160:WBG161"/>
    <mergeCell ref="WBH160:WBH161"/>
    <mergeCell ref="WBI160:WBI161"/>
    <mergeCell ref="WBJ160:WBJ161"/>
    <mergeCell ref="WBK160:WBK161"/>
    <mergeCell ref="WAZ160:WAZ161"/>
    <mergeCell ref="WBA160:WBA161"/>
    <mergeCell ref="WBB160:WBB161"/>
    <mergeCell ref="WBC160:WBC161"/>
    <mergeCell ref="WBD160:WBD161"/>
    <mergeCell ref="WBE160:WBE161"/>
    <mergeCell ref="WAT160:WAT161"/>
    <mergeCell ref="WAU160:WAU161"/>
    <mergeCell ref="WAV160:WAV161"/>
    <mergeCell ref="WAW160:WAW161"/>
    <mergeCell ref="WAX160:WAX161"/>
    <mergeCell ref="WAY160:WAY161"/>
    <mergeCell ref="WAN160:WAN161"/>
    <mergeCell ref="WAO160:WAO161"/>
    <mergeCell ref="WAP160:WAP161"/>
    <mergeCell ref="WAQ160:WAQ161"/>
    <mergeCell ref="WAR160:WAR161"/>
    <mergeCell ref="WAS160:WAS161"/>
    <mergeCell ref="WAH160:WAH161"/>
    <mergeCell ref="WAI160:WAI161"/>
    <mergeCell ref="WAJ160:WAJ161"/>
    <mergeCell ref="WAK160:WAK161"/>
    <mergeCell ref="WAL160:WAL161"/>
    <mergeCell ref="WAM160:WAM161"/>
    <mergeCell ref="WAB160:WAB161"/>
    <mergeCell ref="WAC160:WAC161"/>
    <mergeCell ref="WAD160:WAD161"/>
    <mergeCell ref="WAE160:WAE161"/>
    <mergeCell ref="WAF160:WAF161"/>
    <mergeCell ref="WAG160:WAG161"/>
    <mergeCell ref="VZV160:VZV161"/>
    <mergeCell ref="VZW160:VZW161"/>
    <mergeCell ref="VZX160:VZX161"/>
    <mergeCell ref="VZY160:VZY161"/>
    <mergeCell ref="VZZ160:VZZ161"/>
    <mergeCell ref="WAA160:WAA161"/>
    <mergeCell ref="VZP160:VZP161"/>
    <mergeCell ref="VZQ160:VZQ161"/>
    <mergeCell ref="VZR160:VZR161"/>
    <mergeCell ref="VZS160:VZS161"/>
    <mergeCell ref="VZT160:VZT161"/>
    <mergeCell ref="VZU160:VZU161"/>
    <mergeCell ref="VZJ160:VZJ161"/>
    <mergeCell ref="VZK160:VZK161"/>
    <mergeCell ref="VZL160:VZL161"/>
    <mergeCell ref="VZM160:VZM161"/>
    <mergeCell ref="VZN160:VZN161"/>
    <mergeCell ref="VZO160:VZO161"/>
    <mergeCell ref="VZD160:VZD161"/>
    <mergeCell ref="VZE160:VZE161"/>
    <mergeCell ref="VZF160:VZF161"/>
    <mergeCell ref="VZG160:VZG161"/>
    <mergeCell ref="VZH160:VZH161"/>
    <mergeCell ref="VZI160:VZI161"/>
    <mergeCell ref="VYX160:VYX161"/>
    <mergeCell ref="VYY160:VYY161"/>
    <mergeCell ref="VYZ160:VYZ161"/>
    <mergeCell ref="VZA160:VZA161"/>
    <mergeCell ref="VZB160:VZB161"/>
    <mergeCell ref="VZC160:VZC161"/>
    <mergeCell ref="VYR160:VYR161"/>
    <mergeCell ref="VYS160:VYS161"/>
    <mergeCell ref="VYT160:VYT161"/>
    <mergeCell ref="VYU160:VYU161"/>
    <mergeCell ref="VYV160:VYV161"/>
    <mergeCell ref="VYW160:VYW161"/>
    <mergeCell ref="VYL160:VYL161"/>
    <mergeCell ref="VYM160:VYM161"/>
    <mergeCell ref="VYN160:VYN161"/>
    <mergeCell ref="VYO160:VYO161"/>
    <mergeCell ref="VYP160:VYP161"/>
    <mergeCell ref="VYQ160:VYQ161"/>
    <mergeCell ref="VYF160:VYF161"/>
    <mergeCell ref="VYG160:VYG161"/>
    <mergeCell ref="VYH160:VYH161"/>
    <mergeCell ref="VYI160:VYI161"/>
    <mergeCell ref="VYJ160:VYJ161"/>
    <mergeCell ref="VYK160:VYK161"/>
    <mergeCell ref="VXZ160:VXZ161"/>
    <mergeCell ref="VYA160:VYA161"/>
    <mergeCell ref="VYB160:VYB161"/>
    <mergeCell ref="VYC160:VYC161"/>
    <mergeCell ref="VYD160:VYD161"/>
    <mergeCell ref="VYE160:VYE161"/>
    <mergeCell ref="VXT160:VXT161"/>
    <mergeCell ref="VXU160:VXU161"/>
    <mergeCell ref="VXV160:VXV161"/>
    <mergeCell ref="VXW160:VXW161"/>
    <mergeCell ref="VXX160:VXX161"/>
    <mergeCell ref="VXY160:VXY161"/>
    <mergeCell ref="VXN160:VXN161"/>
    <mergeCell ref="VXO160:VXO161"/>
    <mergeCell ref="VXP160:VXP161"/>
    <mergeCell ref="VXQ160:VXQ161"/>
    <mergeCell ref="VXR160:VXR161"/>
    <mergeCell ref="VXS160:VXS161"/>
    <mergeCell ref="VXH160:VXH161"/>
    <mergeCell ref="VXI160:VXI161"/>
    <mergeCell ref="VXJ160:VXJ161"/>
    <mergeCell ref="VXK160:VXK161"/>
    <mergeCell ref="VXL160:VXL161"/>
    <mergeCell ref="VXM160:VXM161"/>
    <mergeCell ref="VXB160:VXB161"/>
    <mergeCell ref="VXC160:VXC161"/>
    <mergeCell ref="VXD160:VXD161"/>
    <mergeCell ref="VXE160:VXE161"/>
    <mergeCell ref="VXF160:VXF161"/>
    <mergeCell ref="VXG160:VXG161"/>
    <mergeCell ref="VWV160:VWV161"/>
    <mergeCell ref="VWW160:VWW161"/>
    <mergeCell ref="VWX160:VWX161"/>
    <mergeCell ref="VWY160:VWY161"/>
    <mergeCell ref="VWZ160:VWZ161"/>
    <mergeCell ref="VXA160:VXA161"/>
    <mergeCell ref="VWP160:VWP161"/>
    <mergeCell ref="VWQ160:VWQ161"/>
    <mergeCell ref="VWR160:VWR161"/>
    <mergeCell ref="VWS160:VWS161"/>
    <mergeCell ref="VWT160:VWT161"/>
    <mergeCell ref="VWU160:VWU161"/>
    <mergeCell ref="VWJ160:VWJ161"/>
    <mergeCell ref="VWK160:VWK161"/>
    <mergeCell ref="VWL160:VWL161"/>
    <mergeCell ref="VWM160:VWM161"/>
    <mergeCell ref="VWN160:VWN161"/>
    <mergeCell ref="VWO160:VWO161"/>
    <mergeCell ref="VWD160:VWD161"/>
    <mergeCell ref="VWE160:VWE161"/>
    <mergeCell ref="VWF160:VWF161"/>
    <mergeCell ref="VWG160:VWG161"/>
    <mergeCell ref="VWH160:VWH161"/>
    <mergeCell ref="VWI160:VWI161"/>
    <mergeCell ref="VVX160:VVX161"/>
    <mergeCell ref="VVY160:VVY161"/>
    <mergeCell ref="VVZ160:VVZ161"/>
    <mergeCell ref="VWA160:VWA161"/>
    <mergeCell ref="VWB160:VWB161"/>
    <mergeCell ref="VWC160:VWC161"/>
    <mergeCell ref="VVR160:VVR161"/>
    <mergeCell ref="VVS160:VVS161"/>
    <mergeCell ref="VVT160:VVT161"/>
    <mergeCell ref="VVU160:VVU161"/>
    <mergeCell ref="VVV160:VVV161"/>
    <mergeCell ref="VVW160:VVW161"/>
    <mergeCell ref="VVL160:VVL161"/>
    <mergeCell ref="VVM160:VVM161"/>
    <mergeCell ref="VVN160:VVN161"/>
    <mergeCell ref="VVO160:VVO161"/>
    <mergeCell ref="VVP160:VVP161"/>
    <mergeCell ref="VVQ160:VVQ161"/>
    <mergeCell ref="VVF160:VVF161"/>
    <mergeCell ref="VVG160:VVG161"/>
    <mergeCell ref="VVH160:VVH161"/>
    <mergeCell ref="VVI160:VVI161"/>
    <mergeCell ref="VVJ160:VVJ161"/>
    <mergeCell ref="VVK160:VVK161"/>
    <mergeCell ref="VUZ160:VUZ161"/>
    <mergeCell ref="VVA160:VVA161"/>
    <mergeCell ref="VVB160:VVB161"/>
    <mergeCell ref="VVC160:VVC161"/>
    <mergeCell ref="VVD160:VVD161"/>
    <mergeCell ref="VVE160:VVE161"/>
    <mergeCell ref="VUT160:VUT161"/>
    <mergeCell ref="VUU160:VUU161"/>
    <mergeCell ref="VUV160:VUV161"/>
    <mergeCell ref="VUW160:VUW161"/>
    <mergeCell ref="VUX160:VUX161"/>
    <mergeCell ref="VUY160:VUY161"/>
    <mergeCell ref="VUN160:VUN161"/>
    <mergeCell ref="VUO160:VUO161"/>
    <mergeCell ref="VUP160:VUP161"/>
    <mergeCell ref="VUQ160:VUQ161"/>
    <mergeCell ref="VUR160:VUR161"/>
    <mergeCell ref="VUS160:VUS161"/>
    <mergeCell ref="VUH160:VUH161"/>
    <mergeCell ref="VUI160:VUI161"/>
    <mergeCell ref="VUJ160:VUJ161"/>
    <mergeCell ref="VUK160:VUK161"/>
    <mergeCell ref="VUL160:VUL161"/>
    <mergeCell ref="VUM160:VUM161"/>
    <mergeCell ref="VUB160:VUB161"/>
    <mergeCell ref="VUC160:VUC161"/>
    <mergeCell ref="VUD160:VUD161"/>
    <mergeCell ref="VUE160:VUE161"/>
    <mergeCell ref="VUF160:VUF161"/>
    <mergeCell ref="VUG160:VUG161"/>
    <mergeCell ref="VTV160:VTV161"/>
    <mergeCell ref="VTW160:VTW161"/>
    <mergeCell ref="VTX160:VTX161"/>
    <mergeCell ref="VTY160:VTY161"/>
    <mergeCell ref="VTZ160:VTZ161"/>
    <mergeCell ref="VUA160:VUA161"/>
    <mergeCell ref="VTP160:VTP161"/>
    <mergeCell ref="VTQ160:VTQ161"/>
    <mergeCell ref="VTR160:VTR161"/>
    <mergeCell ref="VTS160:VTS161"/>
    <mergeCell ref="VTT160:VTT161"/>
    <mergeCell ref="VTU160:VTU161"/>
    <mergeCell ref="VTJ160:VTJ161"/>
    <mergeCell ref="VTK160:VTK161"/>
    <mergeCell ref="VTL160:VTL161"/>
    <mergeCell ref="VTM160:VTM161"/>
    <mergeCell ref="VTN160:VTN161"/>
    <mergeCell ref="VTO160:VTO161"/>
    <mergeCell ref="VTD160:VTD161"/>
    <mergeCell ref="VTE160:VTE161"/>
    <mergeCell ref="VTF160:VTF161"/>
    <mergeCell ref="VTG160:VTG161"/>
    <mergeCell ref="VTH160:VTH161"/>
    <mergeCell ref="VTI160:VTI161"/>
    <mergeCell ref="VSX160:VSX161"/>
    <mergeCell ref="VSY160:VSY161"/>
    <mergeCell ref="VSZ160:VSZ161"/>
    <mergeCell ref="VTA160:VTA161"/>
    <mergeCell ref="VTB160:VTB161"/>
    <mergeCell ref="VTC160:VTC161"/>
    <mergeCell ref="VSR160:VSR161"/>
    <mergeCell ref="VSS160:VSS161"/>
    <mergeCell ref="VST160:VST161"/>
    <mergeCell ref="VSU160:VSU161"/>
    <mergeCell ref="VSV160:VSV161"/>
    <mergeCell ref="VSW160:VSW161"/>
    <mergeCell ref="VSL160:VSL161"/>
    <mergeCell ref="VSM160:VSM161"/>
    <mergeCell ref="VSN160:VSN161"/>
    <mergeCell ref="VSO160:VSO161"/>
    <mergeCell ref="VSP160:VSP161"/>
    <mergeCell ref="VSQ160:VSQ161"/>
    <mergeCell ref="VSF160:VSF161"/>
    <mergeCell ref="VSG160:VSG161"/>
    <mergeCell ref="VSH160:VSH161"/>
    <mergeCell ref="VSI160:VSI161"/>
    <mergeCell ref="VSJ160:VSJ161"/>
    <mergeCell ref="VSK160:VSK161"/>
    <mergeCell ref="VRZ160:VRZ161"/>
    <mergeCell ref="VSA160:VSA161"/>
    <mergeCell ref="VSB160:VSB161"/>
    <mergeCell ref="VSC160:VSC161"/>
    <mergeCell ref="VSD160:VSD161"/>
    <mergeCell ref="VSE160:VSE161"/>
    <mergeCell ref="VRT160:VRT161"/>
    <mergeCell ref="VRU160:VRU161"/>
    <mergeCell ref="VRV160:VRV161"/>
    <mergeCell ref="VRW160:VRW161"/>
    <mergeCell ref="VRX160:VRX161"/>
    <mergeCell ref="VRY160:VRY161"/>
    <mergeCell ref="VRN160:VRN161"/>
    <mergeCell ref="VRO160:VRO161"/>
    <mergeCell ref="VRP160:VRP161"/>
    <mergeCell ref="VRQ160:VRQ161"/>
    <mergeCell ref="VRR160:VRR161"/>
    <mergeCell ref="VRS160:VRS161"/>
    <mergeCell ref="VRH160:VRH161"/>
    <mergeCell ref="VRI160:VRI161"/>
    <mergeCell ref="VRJ160:VRJ161"/>
    <mergeCell ref="VRK160:VRK161"/>
    <mergeCell ref="VRL160:VRL161"/>
    <mergeCell ref="VRM160:VRM161"/>
    <mergeCell ref="VRB160:VRB161"/>
    <mergeCell ref="VRC160:VRC161"/>
    <mergeCell ref="VRD160:VRD161"/>
    <mergeCell ref="VRE160:VRE161"/>
    <mergeCell ref="VRF160:VRF161"/>
    <mergeCell ref="VRG160:VRG161"/>
    <mergeCell ref="VQV160:VQV161"/>
    <mergeCell ref="VQW160:VQW161"/>
    <mergeCell ref="VQX160:VQX161"/>
    <mergeCell ref="VQY160:VQY161"/>
    <mergeCell ref="VQZ160:VQZ161"/>
    <mergeCell ref="VRA160:VRA161"/>
    <mergeCell ref="VQP160:VQP161"/>
    <mergeCell ref="VQQ160:VQQ161"/>
    <mergeCell ref="VQR160:VQR161"/>
    <mergeCell ref="VQS160:VQS161"/>
    <mergeCell ref="VQT160:VQT161"/>
    <mergeCell ref="VQU160:VQU161"/>
    <mergeCell ref="VQJ160:VQJ161"/>
    <mergeCell ref="VQK160:VQK161"/>
    <mergeCell ref="VQL160:VQL161"/>
    <mergeCell ref="VQM160:VQM161"/>
    <mergeCell ref="VQN160:VQN161"/>
    <mergeCell ref="VQO160:VQO161"/>
    <mergeCell ref="VQD160:VQD161"/>
    <mergeCell ref="VQE160:VQE161"/>
    <mergeCell ref="VQF160:VQF161"/>
    <mergeCell ref="VQG160:VQG161"/>
    <mergeCell ref="VQH160:VQH161"/>
    <mergeCell ref="VQI160:VQI161"/>
    <mergeCell ref="VPX160:VPX161"/>
    <mergeCell ref="VPY160:VPY161"/>
    <mergeCell ref="VPZ160:VPZ161"/>
    <mergeCell ref="VQA160:VQA161"/>
    <mergeCell ref="VQB160:VQB161"/>
    <mergeCell ref="VQC160:VQC161"/>
    <mergeCell ref="VPR160:VPR161"/>
    <mergeCell ref="VPS160:VPS161"/>
    <mergeCell ref="VPT160:VPT161"/>
    <mergeCell ref="VPU160:VPU161"/>
    <mergeCell ref="VPV160:VPV161"/>
    <mergeCell ref="VPW160:VPW161"/>
    <mergeCell ref="VPL160:VPL161"/>
    <mergeCell ref="VPM160:VPM161"/>
    <mergeCell ref="VPN160:VPN161"/>
    <mergeCell ref="VPO160:VPO161"/>
    <mergeCell ref="VPP160:VPP161"/>
    <mergeCell ref="VPQ160:VPQ161"/>
    <mergeCell ref="VPF160:VPF161"/>
    <mergeCell ref="VPG160:VPG161"/>
    <mergeCell ref="VPH160:VPH161"/>
    <mergeCell ref="VPI160:VPI161"/>
    <mergeCell ref="VPJ160:VPJ161"/>
    <mergeCell ref="VPK160:VPK161"/>
    <mergeCell ref="VOZ160:VOZ161"/>
    <mergeCell ref="VPA160:VPA161"/>
    <mergeCell ref="VPB160:VPB161"/>
    <mergeCell ref="VPC160:VPC161"/>
    <mergeCell ref="VPD160:VPD161"/>
    <mergeCell ref="VPE160:VPE161"/>
    <mergeCell ref="VOT160:VOT161"/>
    <mergeCell ref="VOU160:VOU161"/>
    <mergeCell ref="VOV160:VOV161"/>
    <mergeCell ref="VOW160:VOW161"/>
    <mergeCell ref="VOX160:VOX161"/>
    <mergeCell ref="VOY160:VOY161"/>
    <mergeCell ref="VON160:VON161"/>
    <mergeCell ref="VOO160:VOO161"/>
    <mergeCell ref="VOP160:VOP161"/>
    <mergeCell ref="VOQ160:VOQ161"/>
    <mergeCell ref="VOR160:VOR161"/>
    <mergeCell ref="VOS160:VOS161"/>
    <mergeCell ref="VOH160:VOH161"/>
    <mergeCell ref="VOI160:VOI161"/>
    <mergeCell ref="VOJ160:VOJ161"/>
    <mergeCell ref="VOK160:VOK161"/>
    <mergeCell ref="VOL160:VOL161"/>
    <mergeCell ref="VOM160:VOM161"/>
    <mergeCell ref="VOB160:VOB161"/>
    <mergeCell ref="VOC160:VOC161"/>
    <mergeCell ref="VOD160:VOD161"/>
    <mergeCell ref="VOE160:VOE161"/>
    <mergeCell ref="VOF160:VOF161"/>
    <mergeCell ref="VOG160:VOG161"/>
    <mergeCell ref="VNV160:VNV161"/>
    <mergeCell ref="VNW160:VNW161"/>
    <mergeCell ref="VNX160:VNX161"/>
    <mergeCell ref="VNY160:VNY161"/>
    <mergeCell ref="VNZ160:VNZ161"/>
    <mergeCell ref="VOA160:VOA161"/>
    <mergeCell ref="VNP160:VNP161"/>
    <mergeCell ref="VNQ160:VNQ161"/>
    <mergeCell ref="VNR160:VNR161"/>
    <mergeCell ref="VNS160:VNS161"/>
    <mergeCell ref="VNT160:VNT161"/>
    <mergeCell ref="VNU160:VNU161"/>
    <mergeCell ref="VNJ160:VNJ161"/>
    <mergeCell ref="VNK160:VNK161"/>
    <mergeCell ref="VNL160:VNL161"/>
    <mergeCell ref="VNM160:VNM161"/>
    <mergeCell ref="VNN160:VNN161"/>
    <mergeCell ref="VNO160:VNO161"/>
    <mergeCell ref="VND160:VND161"/>
    <mergeCell ref="VNE160:VNE161"/>
    <mergeCell ref="VNF160:VNF161"/>
    <mergeCell ref="VNG160:VNG161"/>
    <mergeCell ref="VNH160:VNH161"/>
    <mergeCell ref="VNI160:VNI161"/>
    <mergeCell ref="VMX160:VMX161"/>
    <mergeCell ref="VMY160:VMY161"/>
    <mergeCell ref="VMZ160:VMZ161"/>
    <mergeCell ref="VNA160:VNA161"/>
    <mergeCell ref="VNB160:VNB161"/>
    <mergeCell ref="VNC160:VNC161"/>
    <mergeCell ref="VMR160:VMR161"/>
    <mergeCell ref="VMS160:VMS161"/>
    <mergeCell ref="VMT160:VMT161"/>
    <mergeCell ref="VMU160:VMU161"/>
    <mergeCell ref="VMV160:VMV161"/>
    <mergeCell ref="VMW160:VMW161"/>
    <mergeCell ref="VML160:VML161"/>
    <mergeCell ref="VMM160:VMM161"/>
    <mergeCell ref="VMN160:VMN161"/>
    <mergeCell ref="VMO160:VMO161"/>
    <mergeCell ref="VMP160:VMP161"/>
    <mergeCell ref="VMQ160:VMQ161"/>
    <mergeCell ref="VMF160:VMF161"/>
    <mergeCell ref="VMG160:VMG161"/>
    <mergeCell ref="VMH160:VMH161"/>
    <mergeCell ref="VMI160:VMI161"/>
    <mergeCell ref="VMJ160:VMJ161"/>
    <mergeCell ref="VMK160:VMK161"/>
    <mergeCell ref="VLZ160:VLZ161"/>
    <mergeCell ref="VMA160:VMA161"/>
    <mergeCell ref="VMB160:VMB161"/>
    <mergeCell ref="VMC160:VMC161"/>
    <mergeCell ref="VMD160:VMD161"/>
    <mergeCell ref="VME160:VME161"/>
    <mergeCell ref="VLT160:VLT161"/>
    <mergeCell ref="VLU160:VLU161"/>
    <mergeCell ref="VLV160:VLV161"/>
    <mergeCell ref="VLW160:VLW161"/>
    <mergeCell ref="VLX160:VLX161"/>
    <mergeCell ref="VLY160:VLY161"/>
    <mergeCell ref="VLN160:VLN161"/>
    <mergeCell ref="VLO160:VLO161"/>
    <mergeCell ref="VLP160:VLP161"/>
    <mergeCell ref="VLQ160:VLQ161"/>
    <mergeCell ref="VLR160:VLR161"/>
    <mergeCell ref="VLS160:VLS161"/>
    <mergeCell ref="VLH160:VLH161"/>
    <mergeCell ref="VLI160:VLI161"/>
    <mergeCell ref="VLJ160:VLJ161"/>
    <mergeCell ref="VLK160:VLK161"/>
    <mergeCell ref="VLL160:VLL161"/>
    <mergeCell ref="VLM160:VLM161"/>
    <mergeCell ref="VLB160:VLB161"/>
    <mergeCell ref="VLC160:VLC161"/>
    <mergeCell ref="VLD160:VLD161"/>
    <mergeCell ref="VLE160:VLE161"/>
    <mergeCell ref="VLF160:VLF161"/>
    <mergeCell ref="VLG160:VLG161"/>
    <mergeCell ref="VKV160:VKV161"/>
    <mergeCell ref="VKW160:VKW161"/>
    <mergeCell ref="VKX160:VKX161"/>
    <mergeCell ref="VKY160:VKY161"/>
    <mergeCell ref="VKZ160:VKZ161"/>
    <mergeCell ref="VLA160:VLA161"/>
    <mergeCell ref="VKP160:VKP161"/>
    <mergeCell ref="VKQ160:VKQ161"/>
    <mergeCell ref="VKR160:VKR161"/>
    <mergeCell ref="VKS160:VKS161"/>
    <mergeCell ref="VKT160:VKT161"/>
    <mergeCell ref="VKU160:VKU161"/>
    <mergeCell ref="VKJ160:VKJ161"/>
    <mergeCell ref="VKK160:VKK161"/>
    <mergeCell ref="VKL160:VKL161"/>
    <mergeCell ref="VKM160:VKM161"/>
    <mergeCell ref="VKN160:VKN161"/>
    <mergeCell ref="VKO160:VKO161"/>
    <mergeCell ref="VKD160:VKD161"/>
    <mergeCell ref="VKE160:VKE161"/>
    <mergeCell ref="VKF160:VKF161"/>
    <mergeCell ref="VKG160:VKG161"/>
    <mergeCell ref="VKH160:VKH161"/>
    <mergeCell ref="VKI160:VKI161"/>
    <mergeCell ref="VJX160:VJX161"/>
    <mergeCell ref="VJY160:VJY161"/>
    <mergeCell ref="VJZ160:VJZ161"/>
    <mergeCell ref="VKA160:VKA161"/>
    <mergeCell ref="VKB160:VKB161"/>
    <mergeCell ref="VKC160:VKC161"/>
    <mergeCell ref="VJR160:VJR161"/>
    <mergeCell ref="VJS160:VJS161"/>
    <mergeCell ref="VJT160:VJT161"/>
    <mergeCell ref="VJU160:VJU161"/>
    <mergeCell ref="VJV160:VJV161"/>
    <mergeCell ref="VJW160:VJW161"/>
    <mergeCell ref="VJL160:VJL161"/>
    <mergeCell ref="VJM160:VJM161"/>
    <mergeCell ref="VJN160:VJN161"/>
    <mergeCell ref="VJO160:VJO161"/>
    <mergeCell ref="VJP160:VJP161"/>
    <mergeCell ref="VJQ160:VJQ161"/>
    <mergeCell ref="VJF160:VJF161"/>
    <mergeCell ref="VJG160:VJG161"/>
    <mergeCell ref="VJH160:VJH161"/>
    <mergeCell ref="VJI160:VJI161"/>
    <mergeCell ref="VJJ160:VJJ161"/>
    <mergeCell ref="VJK160:VJK161"/>
    <mergeCell ref="VIZ160:VIZ161"/>
    <mergeCell ref="VJA160:VJA161"/>
    <mergeCell ref="VJB160:VJB161"/>
    <mergeCell ref="VJC160:VJC161"/>
    <mergeCell ref="VJD160:VJD161"/>
    <mergeCell ref="VJE160:VJE161"/>
    <mergeCell ref="VIT160:VIT161"/>
    <mergeCell ref="VIU160:VIU161"/>
    <mergeCell ref="VIV160:VIV161"/>
    <mergeCell ref="VIW160:VIW161"/>
    <mergeCell ref="VIX160:VIX161"/>
    <mergeCell ref="VIY160:VIY161"/>
    <mergeCell ref="VIN160:VIN161"/>
    <mergeCell ref="VIO160:VIO161"/>
    <mergeCell ref="VIP160:VIP161"/>
    <mergeCell ref="VIQ160:VIQ161"/>
    <mergeCell ref="VIR160:VIR161"/>
    <mergeCell ref="VIS160:VIS161"/>
    <mergeCell ref="VIH160:VIH161"/>
    <mergeCell ref="VII160:VII161"/>
    <mergeCell ref="VIJ160:VIJ161"/>
    <mergeCell ref="VIK160:VIK161"/>
    <mergeCell ref="VIL160:VIL161"/>
    <mergeCell ref="VIM160:VIM161"/>
    <mergeCell ref="VIB160:VIB161"/>
    <mergeCell ref="VIC160:VIC161"/>
    <mergeCell ref="VID160:VID161"/>
    <mergeCell ref="VIE160:VIE161"/>
    <mergeCell ref="VIF160:VIF161"/>
    <mergeCell ref="VIG160:VIG161"/>
    <mergeCell ref="VHV160:VHV161"/>
    <mergeCell ref="VHW160:VHW161"/>
    <mergeCell ref="VHX160:VHX161"/>
    <mergeCell ref="VHY160:VHY161"/>
    <mergeCell ref="VHZ160:VHZ161"/>
    <mergeCell ref="VIA160:VIA161"/>
    <mergeCell ref="VHP160:VHP161"/>
    <mergeCell ref="VHQ160:VHQ161"/>
    <mergeCell ref="VHR160:VHR161"/>
    <mergeCell ref="VHS160:VHS161"/>
    <mergeCell ref="VHT160:VHT161"/>
    <mergeCell ref="VHU160:VHU161"/>
    <mergeCell ref="VHJ160:VHJ161"/>
    <mergeCell ref="VHK160:VHK161"/>
    <mergeCell ref="VHL160:VHL161"/>
    <mergeCell ref="VHM160:VHM161"/>
    <mergeCell ref="VHN160:VHN161"/>
    <mergeCell ref="VHO160:VHO161"/>
    <mergeCell ref="VHD160:VHD161"/>
    <mergeCell ref="VHE160:VHE161"/>
    <mergeCell ref="VHF160:VHF161"/>
    <mergeCell ref="VHG160:VHG161"/>
    <mergeCell ref="VHH160:VHH161"/>
    <mergeCell ref="VHI160:VHI161"/>
    <mergeCell ref="VGX160:VGX161"/>
    <mergeCell ref="VGY160:VGY161"/>
    <mergeCell ref="VGZ160:VGZ161"/>
    <mergeCell ref="VHA160:VHA161"/>
    <mergeCell ref="VHB160:VHB161"/>
    <mergeCell ref="VHC160:VHC161"/>
    <mergeCell ref="VGR160:VGR161"/>
    <mergeCell ref="VGS160:VGS161"/>
    <mergeCell ref="VGT160:VGT161"/>
    <mergeCell ref="VGU160:VGU161"/>
    <mergeCell ref="VGV160:VGV161"/>
    <mergeCell ref="VGW160:VGW161"/>
    <mergeCell ref="VGL160:VGL161"/>
    <mergeCell ref="VGM160:VGM161"/>
    <mergeCell ref="VGN160:VGN161"/>
    <mergeCell ref="VGO160:VGO161"/>
    <mergeCell ref="VGP160:VGP161"/>
    <mergeCell ref="VGQ160:VGQ161"/>
    <mergeCell ref="VGF160:VGF161"/>
    <mergeCell ref="VGG160:VGG161"/>
    <mergeCell ref="VGH160:VGH161"/>
    <mergeCell ref="VGI160:VGI161"/>
    <mergeCell ref="VGJ160:VGJ161"/>
    <mergeCell ref="VGK160:VGK161"/>
    <mergeCell ref="VFZ160:VFZ161"/>
    <mergeCell ref="VGA160:VGA161"/>
    <mergeCell ref="VGB160:VGB161"/>
    <mergeCell ref="VGC160:VGC161"/>
    <mergeCell ref="VGD160:VGD161"/>
    <mergeCell ref="VGE160:VGE161"/>
    <mergeCell ref="VFT160:VFT161"/>
    <mergeCell ref="VFU160:VFU161"/>
    <mergeCell ref="VFV160:VFV161"/>
    <mergeCell ref="VFW160:VFW161"/>
    <mergeCell ref="VFX160:VFX161"/>
    <mergeCell ref="VFY160:VFY161"/>
    <mergeCell ref="VFN160:VFN161"/>
    <mergeCell ref="VFO160:VFO161"/>
    <mergeCell ref="VFP160:VFP161"/>
    <mergeCell ref="VFQ160:VFQ161"/>
    <mergeCell ref="VFR160:VFR161"/>
    <mergeCell ref="VFS160:VFS161"/>
    <mergeCell ref="VFH160:VFH161"/>
    <mergeCell ref="VFI160:VFI161"/>
    <mergeCell ref="VFJ160:VFJ161"/>
    <mergeCell ref="VFK160:VFK161"/>
    <mergeCell ref="VFL160:VFL161"/>
    <mergeCell ref="VFM160:VFM161"/>
    <mergeCell ref="VFB160:VFB161"/>
    <mergeCell ref="VFC160:VFC161"/>
    <mergeCell ref="VFD160:VFD161"/>
    <mergeCell ref="VFE160:VFE161"/>
    <mergeCell ref="VFF160:VFF161"/>
    <mergeCell ref="VFG160:VFG161"/>
    <mergeCell ref="VEV160:VEV161"/>
    <mergeCell ref="VEW160:VEW161"/>
    <mergeCell ref="VEX160:VEX161"/>
    <mergeCell ref="VEY160:VEY161"/>
    <mergeCell ref="VEZ160:VEZ161"/>
    <mergeCell ref="VFA160:VFA161"/>
    <mergeCell ref="VEP160:VEP161"/>
    <mergeCell ref="VEQ160:VEQ161"/>
    <mergeCell ref="VER160:VER161"/>
    <mergeCell ref="VES160:VES161"/>
    <mergeCell ref="VET160:VET161"/>
    <mergeCell ref="VEU160:VEU161"/>
    <mergeCell ref="VEJ160:VEJ161"/>
    <mergeCell ref="VEK160:VEK161"/>
    <mergeCell ref="VEL160:VEL161"/>
    <mergeCell ref="VEM160:VEM161"/>
    <mergeCell ref="VEN160:VEN161"/>
    <mergeCell ref="VEO160:VEO161"/>
    <mergeCell ref="VED160:VED161"/>
    <mergeCell ref="VEE160:VEE161"/>
    <mergeCell ref="VEF160:VEF161"/>
    <mergeCell ref="VEG160:VEG161"/>
    <mergeCell ref="VEH160:VEH161"/>
    <mergeCell ref="VEI160:VEI161"/>
    <mergeCell ref="VDX160:VDX161"/>
    <mergeCell ref="VDY160:VDY161"/>
    <mergeCell ref="VDZ160:VDZ161"/>
    <mergeCell ref="VEA160:VEA161"/>
    <mergeCell ref="VEB160:VEB161"/>
    <mergeCell ref="VEC160:VEC161"/>
    <mergeCell ref="VDR160:VDR161"/>
    <mergeCell ref="VDS160:VDS161"/>
    <mergeCell ref="VDT160:VDT161"/>
    <mergeCell ref="VDU160:VDU161"/>
    <mergeCell ref="VDV160:VDV161"/>
    <mergeCell ref="VDW160:VDW161"/>
    <mergeCell ref="VDL160:VDL161"/>
    <mergeCell ref="VDM160:VDM161"/>
    <mergeCell ref="VDN160:VDN161"/>
    <mergeCell ref="VDO160:VDO161"/>
    <mergeCell ref="VDP160:VDP161"/>
    <mergeCell ref="VDQ160:VDQ161"/>
    <mergeCell ref="VDF160:VDF161"/>
    <mergeCell ref="VDG160:VDG161"/>
    <mergeCell ref="VDH160:VDH161"/>
    <mergeCell ref="VDI160:VDI161"/>
    <mergeCell ref="VDJ160:VDJ161"/>
    <mergeCell ref="VDK160:VDK161"/>
    <mergeCell ref="VCZ160:VCZ161"/>
    <mergeCell ref="VDA160:VDA161"/>
    <mergeCell ref="VDB160:VDB161"/>
    <mergeCell ref="VDC160:VDC161"/>
    <mergeCell ref="VDD160:VDD161"/>
    <mergeCell ref="VDE160:VDE161"/>
    <mergeCell ref="VCT160:VCT161"/>
    <mergeCell ref="VCU160:VCU161"/>
    <mergeCell ref="VCV160:VCV161"/>
    <mergeCell ref="VCW160:VCW161"/>
    <mergeCell ref="VCX160:VCX161"/>
    <mergeCell ref="VCY160:VCY161"/>
    <mergeCell ref="VCN160:VCN161"/>
    <mergeCell ref="VCO160:VCO161"/>
    <mergeCell ref="VCP160:VCP161"/>
    <mergeCell ref="VCQ160:VCQ161"/>
    <mergeCell ref="VCR160:VCR161"/>
    <mergeCell ref="VCS160:VCS161"/>
    <mergeCell ref="VCH160:VCH161"/>
    <mergeCell ref="VCI160:VCI161"/>
    <mergeCell ref="VCJ160:VCJ161"/>
    <mergeCell ref="VCK160:VCK161"/>
    <mergeCell ref="VCL160:VCL161"/>
    <mergeCell ref="VCM160:VCM161"/>
    <mergeCell ref="VCB160:VCB161"/>
    <mergeCell ref="VCC160:VCC161"/>
    <mergeCell ref="VCD160:VCD161"/>
    <mergeCell ref="VCE160:VCE161"/>
    <mergeCell ref="VCF160:VCF161"/>
    <mergeCell ref="VCG160:VCG161"/>
    <mergeCell ref="VBV160:VBV161"/>
    <mergeCell ref="VBW160:VBW161"/>
    <mergeCell ref="VBX160:VBX161"/>
    <mergeCell ref="VBY160:VBY161"/>
    <mergeCell ref="VBZ160:VBZ161"/>
    <mergeCell ref="VCA160:VCA161"/>
    <mergeCell ref="VBP160:VBP161"/>
    <mergeCell ref="VBQ160:VBQ161"/>
    <mergeCell ref="VBR160:VBR161"/>
    <mergeCell ref="VBS160:VBS161"/>
    <mergeCell ref="VBT160:VBT161"/>
    <mergeCell ref="VBU160:VBU161"/>
    <mergeCell ref="VBJ160:VBJ161"/>
    <mergeCell ref="VBK160:VBK161"/>
    <mergeCell ref="VBL160:VBL161"/>
    <mergeCell ref="VBM160:VBM161"/>
    <mergeCell ref="VBN160:VBN161"/>
    <mergeCell ref="VBO160:VBO161"/>
    <mergeCell ref="VBD160:VBD161"/>
    <mergeCell ref="VBE160:VBE161"/>
    <mergeCell ref="VBF160:VBF161"/>
    <mergeCell ref="VBG160:VBG161"/>
    <mergeCell ref="VBH160:VBH161"/>
    <mergeCell ref="VBI160:VBI161"/>
    <mergeCell ref="VAX160:VAX161"/>
    <mergeCell ref="VAY160:VAY161"/>
    <mergeCell ref="VAZ160:VAZ161"/>
    <mergeCell ref="VBA160:VBA161"/>
    <mergeCell ref="VBB160:VBB161"/>
    <mergeCell ref="VBC160:VBC161"/>
    <mergeCell ref="VAR160:VAR161"/>
    <mergeCell ref="VAS160:VAS161"/>
    <mergeCell ref="VAT160:VAT161"/>
    <mergeCell ref="VAU160:VAU161"/>
    <mergeCell ref="VAV160:VAV161"/>
    <mergeCell ref="VAW160:VAW161"/>
    <mergeCell ref="VAL160:VAL161"/>
    <mergeCell ref="VAM160:VAM161"/>
    <mergeCell ref="VAN160:VAN161"/>
    <mergeCell ref="VAO160:VAO161"/>
    <mergeCell ref="VAP160:VAP161"/>
    <mergeCell ref="VAQ160:VAQ161"/>
    <mergeCell ref="VAF160:VAF161"/>
    <mergeCell ref="VAG160:VAG161"/>
    <mergeCell ref="VAH160:VAH161"/>
    <mergeCell ref="VAI160:VAI161"/>
    <mergeCell ref="VAJ160:VAJ161"/>
    <mergeCell ref="VAK160:VAK161"/>
    <mergeCell ref="UZZ160:UZZ161"/>
    <mergeCell ref="VAA160:VAA161"/>
    <mergeCell ref="VAB160:VAB161"/>
    <mergeCell ref="VAC160:VAC161"/>
    <mergeCell ref="VAD160:VAD161"/>
    <mergeCell ref="VAE160:VAE161"/>
    <mergeCell ref="UZT160:UZT161"/>
    <mergeCell ref="UZU160:UZU161"/>
    <mergeCell ref="UZV160:UZV161"/>
    <mergeCell ref="UZW160:UZW161"/>
    <mergeCell ref="UZX160:UZX161"/>
    <mergeCell ref="UZY160:UZY161"/>
    <mergeCell ref="UZN160:UZN161"/>
    <mergeCell ref="UZO160:UZO161"/>
    <mergeCell ref="UZP160:UZP161"/>
    <mergeCell ref="UZQ160:UZQ161"/>
    <mergeCell ref="UZR160:UZR161"/>
    <mergeCell ref="UZS160:UZS161"/>
    <mergeCell ref="UZH160:UZH161"/>
    <mergeCell ref="UZI160:UZI161"/>
    <mergeCell ref="UZJ160:UZJ161"/>
    <mergeCell ref="UZK160:UZK161"/>
    <mergeCell ref="UZL160:UZL161"/>
    <mergeCell ref="UZM160:UZM161"/>
    <mergeCell ref="UZB160:UZB161"/>
    <mergeCell ref="UZC160:UZC161"/>
    <mergeCell ref="UZD160:UZD161"/>
    <mergeCell ref="UZE160:UZE161"/>
    <mergeCell ref="UZF160:UZF161"/>
    <mergeCell ref="UZG160:UZG161"/>
    <mergeCell ref="UYV160:UYV161"/>
    <mergeCell ref="UYW160:UYW161"/>
    <mergeCell ref="UYX160:UYX161"/>
    <mergeCell ref="UYY160:UYY161"/>
    <mergeCell ref="UYZ160:UYZ161"/>
    <mergeCell ref="UZA160:UZA161"/>
    <mergeCell ref="UYP160:UYP161"/>
    <mergeCell ref="UYQ160:UYQ161"/>
    <mergeCell ref="UYR160:UYR161"/>
    <mergeCell ref="UYS160:UYS161"/>
    <mergeCell ref="UYT160:UYT161"/>
    <mergeCell ref="UYU160:UYU161"/>
    <mergeCell ref="UYJ160:UYJ161"/>
    <mergeCell ref="UYK160:UYK161"/>
    <mergeCell ref="UYL160:UYL161"/>
    <mergeCell ref="UYM160:UYM161"/>
    <mergeCell ref="UYN160:UYN161"/>
    <mergeCell ref="UYO160:UYO161"/>
    <mergeCell ref="UYD160:UYD161"/>
    <mergeCell ref="UYE160:UYE161"/>
    <mergeCell ref="UYF160:UYF161"/>
    <mergeCell ref="UYG160:UYG161"/>
    <mergeCell ref="UYH160:UYH161"/>
    <mergeCell ref="UYI160:UYI161"/>
    <mergeCell ref="UXX160:UXX161"/>
    <mergeCell ref="UXY160:UXY161"/>
    <mergeCell ref="UXZ160:UXZ161"/>
    <mergeCell ref="UYA160:UYA161"/>
    <mergeCell ref="UYB160:UYB161"/>
    <mergeCell ref="UYC160:UYC161"/>
    <mergeCell ref="UXR160:UXR161"/>
    <mergeCell ref="UXS160:UXS161"/>
    <mergeCell ref="UXT160:UXT161"/>
    <mergeCell ref="UXU160:UXU161"/>
    <mergeCell ref="UXV160:UXV161"/>
    <mergeCell ref="UXW160:UXW161"/>
    <mergeCell ref="UXL160:UXL161"/>
    <mergeCell ref="UXM160:UXM161"/>
    <mergeCell ref="UXN160:UXN161"/>
    <mergeCell ref="UXO160:UXO161"/>
    <mergeCell ref="UXP160:UXP161"/>
    <mergeCell ref="UXQ160:UXQ161"/>
    <mergeCell ref="UXF160:UXF161"/>
    <mergeCell ref="UXG160:UXG161"/>
    <mergeCell ref="UXH160:UXH161"/>
    <mergeCell ref="UXI160:UXI161"/>
    <mergeCell ref="UXJ160:UXJ161"/>
    <mergeCell ref="UXK160:UXK161"/>
    <mergeCell ref="UWZ160:UWZ161"/>
    <mergeCell ref="UXA160:UXA161"/>
    <mergeCell ref="UXB160:UXB161"/>
    <mergeCell ref="UXC160:UXC161"/>
    <mergeCell ref="UXD160:UXD161"/>
    <mergeCell ref="UXE160:UXE161"/>
    <mergeCell ref="UWT160:UWT161"/>
    <mergeCell ref="UWU160:UWU161"/>
    <mergeCell ref="UWV160:UWV161"/>
    <mergeCell ref="UWW160:UWW161"/>
    <mergeCell ref="UWX160:UWX161"/>
    <mergeCell ref="UWY160:UWY161"/>
    <mergeCell ref="UWN160:UWN161"/>
    <mergeCell ref="UWO160:UWO161"/>
    <mergeCell ref="UWP160:UWP161"/>
    <mergeCell ref="UWQ160:UWQ161"/>
    <mergeCell ref="UWR160:UWR161"/>
    <mergeCell ref="UWS160:UWS161"/>
    <mergeCell ref="UWH160:UWH161"/>
    <mergeCell ref="UWI160:UWI161"/>
    <mergeCell ref="UWJ160:UWJ161"/>
    <mergeCell ref="UWK160:UWK161"/>
    <mergeCell ref="UWL160:UWL161"/>
    <mergeCell ref="UWM160:UWM161"/>
    <mergeCell ref="UWB160:UWB161"/>
    <mergeCell ref="UWC160:UWC161"/>
    <mergeCell ref="UWD160:UWD161"/>
    <mergeCell ref="UWE160:UWE161"/>
    <mergeCell ref="UWF160:UWF161"/>
    <mergeCell ref="UWG160:UWG161"/>
    <mergeCell ref="UVV160:UVV161"/>
    <mergeCell ref="UVW160:UVW161"/>
    <mergeCell ref="UVX160:UVX161"/>
    <mergeCell ref="UVY160:UVY161"/>
    <mergeCell ref="UVZ160:UVZ161"/>
    <mergeCell ref="UWA160:UWA161"/>
    <mergeCell ref="UVP160:UVP161"/>
    <mergeCell ref="UVQ160:UVQ161"/>
    <mergeCell ref="UVR160:UVR161"/>
    <mergeCell ref="UVS160:UVS161"/>
    <mergeCell ref="UVT160:UVT161"/>
    <mergeCell ref="UVU160:UVU161"/>
    <mergeCell ref="UVJ160:UVJ161"/>
    <mergeCell ref="UVK160:UVK161"/>
    <mergeCell ref="UVL160:UVL161"/>
    <mergeCell ref="UVM160:UVM161"/>
    <mergeCell ref="UVN160:UVN161"/>
    <mergeCell ref="UVO160:UVO161"/>
    <mergeCell ref="UVD160:UVD161"/>
    <mergeCell ref="UVE160:UVE161"/>
    <mergeCell ref="UVF160:UVF161"/>
    <mergeCell ref="UVG160:UVG161"/>
    <mergeCell ref="UVH160:UVH161"/>
    <mergeCell ref="UVI160:UVI161"/>
    <mergeCell ref="UUX160:UUX161"/>
    <mergeCell ref="UUY160:UUY161"/>
    <mergeCell ref="UUZ160:UUZ161"/>
    <mergeCell ref="UVA160:UVA161"/>
    <mergeCell ref="UVB160:UVB161"/>
    <mergeCell ref="UVC160:UVC161"/>
    <mergeCell ref="UUR160:UUR161"/>
    <mergeCell ref="UUS160:UUS161"/>
    <mergeCell ref="UUT160:UUT161"/>
    <mergeCell ref="UUU160:UUU161"/>
    <mergeCell ref="UUV160:UUV161"/>
    <mergeCell ref="UUW160:UUW161"/>
    <mergeCell ref="UUL160:UUL161"/>
    <mergeCell ref="UUM160:UUM161"/>
    <mergeCell ref="UUN160:UUN161"/>
    <mergeCell ref="UUO160:UUO161"/>
    <mergeCell ref="UUP160:UUP161"/>
    <mergeCell ref="UUQ160:UUQ161"/>
    <mergeCell ref="UUF160:UUF161"/>
    <mergeCell ref="UUG160:UUG161"/>
    <mergeCell ref="UUH160:UUH161"/>
    <mergeCell ref="UUI160:UUI161"/>
    <mergeCell ref="UUJ160:UUJ161"/>
    <mergeCell ref="UUK160:UUK161"/>
    <mergeCell ref="UTZ160:UTZ161"/>
    <mergeCell ref="UUA160:UUA161"/>
    <mergeCell ref="UUB160:UUB161"/>
    <mergeCell ref="UUC160:UUC161"/>
    <mergeCell ref="UUD160:UUD161"/>
    <mergeCell ref="UUE160:UUE161"/>
    <mergeCell ref="UTT160:UTT161"/>
    <mergeCell ref="UTU160:UTU161"/>
    <mergeCell ref="UTV160:UTV161"/>
    <mergeCell ref="UTW160:UTW161"/>
    <mergeCell ref="UTX160:UTX161"/>
    <mergeCell ref="UTY160:UTY161"/>
    <mergeCell ref="UTN160:UTN161"/>
    <mergeCell ref="UTO160:UTO161"/>
    <mergeCell ref="UTP160:UTP161"/>
    <mergeCell ref="UTQ160:UTQ161"/>
    <mergeCell ref="UTR160:UTR161"/>
    <mergeCell ref="UTS160:UTS161"/>
    <mergeCell ref="UTH160:UTH161"/>
    <mergeCell ref="UTI160:UTI161"/>
    <mergeCell ref="UTJ160:UTJ161"/>
    <mergeCell ref="UTK160:UTK161"/>
    <mergeCell ref="UTL160:UTL161"/>
    <mergeCell ref="UTM160:UTM161"/>
    <mergeCell ref="UTB160:UTB161"/>
    <mergeCell ref="UTC160:UTC161"/>
    <mergeCell ref="UTD160:UTD161"/>
    <mergeCell ref="UTE160:UTE161"/>
    <mergeCell ref="UTF160:UTF161"/>
    <mergeCell ref="UTG160:UTG161"/>
    <mergeCell ref="USV160:USV161"/>
    <mergeCell ref="USW160:USW161"/>
    <mergeCell ref="USX160:USX161"/>
    <mergeCell ref="USY160:USY161"/>
    <mergeCell ref="USZ160:USZ161"/>
    <mergeCell ref="UTA160:UTA161"/>
    <mergeCell ref="USP160:USP161"/>
    <mergeCell ref="USQ160:USQ161"/>
    <mergeCell ref="USR160:USR161"/>
    <mergeCell ref="USS160:USS161"/>
    <mergeCell ref="UST160:UST161"/>
    <mergeCell ref="USU160:USU161"/>
    <mergeCell ref="USJ160:USJ161"/>
    <mergeCell ref="USK160:USK161"/>
    <mergeCell ref="USL160:USL161"/>
    <mergeCell ref="USM160:USM161"/>
    <mergeCell ref="USN160:USN161"/>
    <mergeCell ref="USO160:USO161"/>
    <mergeCell ref="USD160:USD161"/>
    <mergeCell ref="USE160:USE161"/>
    <mergeCell ref="USF160:USF161"/>
    <mergeCell ref="USG160:USG161"/>
    <mergeCell ref="USH160:USH161"/>
    <mergeCell ref="USI160:USI161"/>
    <mergeCell ref="URX160:URX161"/>
    <mergeCell ref="URY160:URY161"/>
    <mergeCell ref="URZ160:URZ161"/>
    <mergeCell ref="USA160:USA161"/>
    <mergeCell ref="USB160:USB161"/>
    <mergeCell ref="USC160:USC161"/>
    <mergeCell ref="URR160:URR161"/>
    <mergeCell ref="URS160:URS161"/>
    <mergeCell ref="URT160:URT161"/>
    <mergeCell ref="URU160:URU161"/>
    <mergeCell ref="URV160:URV161"/>
    <mergeCell ref="URW160:URW161"/>
    <mergeCell ref="URL160:URL161"/>
    <mergeCell ref="URM160:URM161"/>
    <mergeCell ref="URN160:URN161"/>
    <mergeCell ref="URO160:URO161"/>
    <mergeCell ref="URP160:URP161"/>
    <mergeCell ref="URQ160:URQ161"/>
    <mergeCell ref="URF160:URF161"/>
    <mergeCell ref="URG160:URG161"/>
    <mergeCell ref="URH160:URH161"/>
    <mergeCell ref="URI160:URI161"/>
    <mergeCell ref="URJ160:URJ161"/>
    <mergeCell ref="URK160:URK161"/>
    <mergeCell ref="UQZ160:UQZ161"/>
    <mergeCell ref="URA160:URA161"/>
    <mergeCell ref="URB160:URB161"/>
    <mergeCell ref="URC160:URC161"/>
    <mergeCell ref="URD160:URD161"/>
    <mergeCell ref="URE160:URE161"/>
    <mergeCell ref="UQT160:UQT161"/>
    <mergeCell ref="UQU160:UQU161"/>
    <mergeCell ref="UQV160:UQV161"/>
    <mergeCell ref="UQW160:UQW161"/>
    <mergeCell ref="UQX160:UQX161"/>
    <mergeCell ref="UQY160:UQY161"/>
    <mergeCell ref="UQN160:UQN161"/>
    <mergeCell ref="UQO160:UQO161"/>
    <mergeCell ref="UQP160:UQP161"/>
    <mergeCell ref="UQQ160:UQQ161"/>
    <mergeCell ref="UQR160:UQR161"/>
    <mergeCell ref="UQS160:UQS161"/>
    <mergeCell ref="UQH160:UQH161"/>
    <mergeCell ref="UQI160:UQI161"/>
    <mergeCell ref="UQJ160:UQJ161"/>
    <mergeCell ref="UQK160:UQK161"/>
    <mergeCell ref="UQL160:UQL161"/>
    <mergeCell ref="UQM160:UQM161"/>
    <mergeCell ref="UQB160:UQB161"/>
    <mergeCell ref="UQC160:UQC161"/>
    <mergeCell ref="UQD160:UQD161"/>
    <mergeCell ref="UQE160:UQE161"/>
    <mergeCell ref="UQF160:UQF161"/>
    <mergeCell ref="UQG160:UQG161"/>
    <mergeCell ref="UPV160:UPV161"/>
    <mergeCell ref="UPW160:UPW161"/>
    <mergeCell ref="UPX160:UPX161"/>
    <mergeCell ref="UPY160:UPY161"/>
    <mergeCell ref="UPZ160:UPZ161"/>
    <mergeCell ref="UQA160:UQA161"/>
    <mergeCell ref="UPP160:UPP161"/>
    <mergeCell ref="UPQ160:UPQ161"/>
    <mergeCell ref="UPR160:UPR161"/>
    <mergeCell ref="UPS160:UPS161"/>
    <mergeCell ref="UPT160:UPT161"/>
    <mergeCell ref="UPU160:UPU161"/>
    <mergeCell ref="UPJ160:UPJ161"/>
    <mergeCell ref="UPK160:UPK161"/>
    <mergeCell ref="UPL160:UPL161"/>
    <mergeCell ref="UPM160:UPM161"/>
    <mergeCell ref="UPN160:UPN161"/>
    <mergeCell ref="UPO160:UPO161"/>
    <mergeCell ref="UPD160:UPD161"/>
    <mergeCell ref="UPE160:UPE161"/>
    <mergeCell ref="UPF160:UPF161"/>
    <mergeCell ref="UPG160:UPG161"/>
    <mergeCell ref="UPH160:UPH161"/>
    <mergeCell ref="UPI160:UPI161"/>
    <mergeCell ref="UOX160:UOX161"/>
    <mergeCell ref="UOY160:UOY161"/>
    <mergeCell ref="UOZ160:UOZ161"/>
    <mergeCell ref="UPA160:UPA161"/>
    <mergeCell ref="UPB160:UPB161"/>
    <mergeCell ref="UPC160:UPC161"/>
    <mergeCell ref="UOR160:UOR161"/>
    <mergeCell ref="UOS160:UOS161"/>
    <mergeCell ref="UOT160:UOT161"/>
    <mergeCell ref="UOU160:UOU161"/>
    <mergeCell ref="UOV160:UOV161"/>
    <mergeCell ref="UOW160:UOW161"/>
    <mergeCell ref="UOL160:UOL161"/>
    <mergeCell ref="UOM160:UOM161"/>
    <mergeCell ref="UON160:UON161"/>
    <mergeCell ref="UOO160:UOO161"/>
    <mergeCell ref="UOP160:UOP161"/>
    <mergeCell ref="UOQ160:UOQ161"/>
    <mergeCell ref="UOF160:UOF161"/>
    <mergeCell ref="UOG160:UOG161"/>
    <mergeCell ref="UOH160:UOH161"/>
    <mergeCell ref="UOI160:UOI161"/>
    <mergeCell ref="UOJ160:UOJ161"/>
    <mergeCell ref="UOK160:UOK161"/>
    <mergeCell ref="UNZ160:UNZ161"/>
    <mergeCell ref="UOA160:UOA161"/>
    <mergeCell ref="UOB160:UOB161"/>
    <mergeCell ref="UOC160:UOC161"/>
    <mergeCell ref="UOD160:UOD161"/>
    <mergeCell ref="UOE160:UOE161"/>
    <mergeCell ref="UNT160:UNT161"/>
    <mergeCell ref="UNU160:UNU161"/>
    <mergeCell ref="UNV160:UNV161"/>
    <mergeCell ref="UNW160:UNW161"/>
    <mergeCell ref="UNX160:UNX161"/>
    <mergeCell ref="UNY160:UNY161"/>
    <mergeCell ref="UNN160:UNN161"/>
    <mergeCell ref="UNO160:UNO161"/>
    <mergeCell ref="UNP160:UNP161"/>
    <mergeCell ref="UNQ160:UNQ161"/>
    <mergeCell ref="UNR160:UNR161"/>
    <mergeCell ref="UNS160:UNS161"/>
    <mergeCell ref="UNH160:UNH161"/>
    <mergeCell ref="UNI160:UNI161"/>
    <mergeCell ref="UNJ160:UNJ161"/>
    <mergeCell ref="UNK160:UNK161"/>
    <mergeCell ref="UNL160:UNL161"/>
    <mergeCell ref="UNM160:UNM161"/>
    <mergeCell ref="UNB160:UNB161"/>
    <mergeCell ref="UNC160:UNC161"/>
    <mergeCell ref="UND160:UND161"/>
    <mergeCell ref="UNE160:UNE161"/>
    <mergeCell ref="UNF160:UNF161"/>
    <mergeCell ref="UNG160:UNG161"/>
    <mergeCell ref="UMV160:UMV161"/>
    <mergeCell ref="UMW160:UMW161"/>
    <mergeCell ref="UMX160:UMX161"/>
    <mergeCell ref="UMY160:UMY161"/>
    <mergeCell ref="UMZ160:UMZ161"/>
    <mergeCell ref="UNA160:UNA161"/>
    <mergeCell ref="UMP160:UMP161"/>
    <mergeCell ref="UMQ160:UMQ161"/>
    <mergeCell ref="UMR160:UMR161"/>
    <mergeCell ref="UMS160:UMS161"/>
    <mergeCell ref="UMT160:UMT161"/>
    <mergeCell ref="UMU160:UMU161"/>
    <mergeCell ref="UMJ160:UMJ161"/>
    <mergeCell ref="UMK160:UMK161"/>
    <mergeCell ref="UML160:UML161"/>
    <mergeCell ref="UMM160:UMM161"/>
    <mergeCell ref="UMN160:UMN161"/>
    <mergeCell ref="UMO160:UMO161"/>
    <mergeCell ref="UMD160:UMD161"/>
    <mergeCell ref="UME160:UME161"/>
    <mergeCell ref="UMF160:UMF161"/>
    <mergeCell ref="UMG160:UMG161"/>
    <mergeCell ref="UMH160:UMH161"/>
    <mergeCell ref="UMI160:UMI161"/>
    <mergeCell ref="ULX160:ULX161"/>
    <mergeCell ref="ULY160:ULY161"/>
    <mergeCell ref="ULZ160:ULZ161"/>
    <mergeCell ref="UMA160:UMA161"/>
    <mergeCell ref="UMB160:UMB161"/>
    <mergeCell ref="UMC160:UMC161"/>
    <mergeCell ref="ULR160:ULR161"/>
    <mergeCell ref="ULS160:ULS161"/>
    <mergeCell ref="ULT160:ULT161"/>
    <mergeCell ref="ULU160:ULU161"/>
    <mergeCell ref="ULV160:ULV161"/>
    <mergeCell ref="ULW160:ULW161"/>
    <mergeCell ref="ULL160:ULL161"/>
    <mergeCell ref="ULM160:ULM161"/>
    <mergeCell ref="ULN160:ULN161"/>
    <mergeCell ref="ULO160:ULO161"/>
    <mergeCell ref="ULP160:ULP161"/>
    <mergeCell ref="ULQ160:ULQ161"/>
    <mergeCell ref="ULF160:ULF161"/>
    <mergeCell ref="ULG160:ULG161"/>
    <mergeCell ref="ULH160:ULH161"/>
    <mergeCell ref="ULI160:ULI161"/>
    <mergeCell ref="ULJ160:ULJ161"/>
    <mergeCell ref="ULK160:ULK161"/>
    <mergeCell ref="UKZ160:UKZ161"/>
    <mergeCell ref="ULA160:ULA161"/>
    <mergeCell ref="ULB160:ULB161"/>
    <mergeCell ref="ULC160:ULC161"/>
    <mergeCell ref="ULD160:ULD161"/>
    <mergeCell ref="ULE160:ULE161"/>
    <mergeCell ref="UKT160:UKT161"/>
    <mergeCell ref="UKU160:UKU161"/>
    <mergeCell ref="UKV160:UKV161"/>
    <mergeCell ref="UKW160:UKW161"/>
    <mergeCell ref="UKX160:UKX161"/>
    <mergeCell ref="UKY160:UKY161"/>
    <mergeCell ref="UKN160:UKN161"/>
    <mergeCell ref="UKO160:UKO161"/>
    <mergeCell ref="UKP160:UKP161"/>
    <mergeCell ref="UKQ160:UKQ161"/>
    <mergeCell ref="UKR160:UKR161"/>
    <mergeCell ref="UKS160:UKS161"/>
    <mergeCell ref="UKH160:UKH161"/>
    <mergeCell ref="UKI160:UKI161"/>
    <mergeCell ref="UKJ160:UKJ161"/>
    <mergeCell ref="UKK160:UKK161"/>
    <mergeCell ref="UKL160:UKL161"/>
    <mergeCell ref="UKM160:UKM161"/>
    <mergeCell ref="UKB160:UKB161"/>
    <mergeCell ref="UKC160:UKC161"/>
    <mergeCell ref="UKD160:UKD161"/>
    <mergeCell ref="UKE160:UKE161"/>
    <mergeCell ref="UKF160:UKF161"/>
    <mergeCell ref="UKG160:UKG161"/>
    <mergeCell ref="UJV160:UJV161"/>
    <mergeCell ref="UJW160:UJW161"/>
    <mergeCell ref="UJX160:UJX161"/>
    <mergeCell ref="UJY160:UJY161"/>
    <mergeCell ref="UJZ160:UJZ161"/>
    <mergeCell ref="UKA160:UKA161"/>
    <mergeCell ref="UJP160:UJP161"/>
    <mergeCell ref="UJQ160:UJQ161"/>
    <mergeCell ref="UJR160:UJR161"/>
    <mergeCell ref="UJS160:UJS161"/>
    <mergeCell ref="UJT160:UJT161"/>
    <mergeCell ref="UJU160:UJU161"/>
    <mergeCell ref="UJJ160:UJJ161"/>
    <mergeCell ref="UJK160:UJK161"/>
    <mergeCell ref="UJL160:UJL161"/>
    <mergeCell ref="UJM160:UJM161"/>
    <mergeCell ref="UJN160:UJN161"/>
    <mergeCell ref="UJO160:UJO161"/>
    <mergeCell ref="UJD160:UJD161"/>
    <mergeCell ref="UJE160:UJE161"/>
    <mergeCell ref="UJF160:UJF161"/>
    <mergeCell ref="UJG160:UJG161"/>
    <mergeCell ref="UJH160:UJH161"/>
    <mergeCell ref="UJI160:UJI161"/>
    <mergeCell ref="UIX160:UIX161"/>
    <mergeCell ref="UIY160:UIY161"/>
    <mergeCell ref="UIZ160:UIZ161"/>
    <mergeCell ref="UJA160:UJA161"/>
    <mergeCell ref="UJB160:UJB161"/>
    <mergeCell ref="UJC160:UJC161"/>
    <mergeCell ref="UIR160:UIR161"/>
    <mergeCell ref="UIS160:UIS161"/>
    <mergeCell ref="UIT160:UIT161"/>
    <mergeCell ref="UIU160:UIU161"/>
    <mergeCell ref="UIV160:UIV161"/>
    <mergeCell ref="UIW160:UIW161"/>
    <mergeCell ref="UIL160:UIL161"/>
    <mergeCell ref="UIM160:UIM161"/>
    <mergeCell ref="UIN160:UIN161"/>
    <mergeCell ref="UIO160:UIO161"/>
    <mergeCell ref="UIP160:UIP161"/>
    <mergeCell ref="UIQ160:UIQ161"/>
    <mergeCell ref="UIF160:UIF161"/>
    <mergeCell ref="UIG160:UIG161"/>
    <mergeCell ref="UIH160:UIH161"/>
    <mergeCell ref="UII160:UII161"/>
    <mergeCell ref="UIJ160:UIJ161"/>
    <mergeCell ref="UIK160:UIK161"/>
    <mergeCell ref="UHZ160:UHZ161"/>
    <mergeCell ref="UIA160:UIA161"/>
    <mergeCell ref="UIB160:UIB161"/>
    <mergeCell ref="UIC160:UIC161"/>
    <mergeCell ref="UID160:UID161"/>
    <mergeCell ref="UIE160:UIE161"/>
    <mergeCell ref="UHT160:UHT161"/>
    <mergeCell ref="UHU160:UHU161"/>
    <mergeCell ref="UHV160:UHV161"/>
    <mergeCell ref="UHW160:UHW161"/>
    <mergeCell ref="UHX160:UHX161"/>
    <mergeCell ref="UHY160:UHY161"/>
    <mergeCell ref="UHN160:UHN161"/>
    <mergeCell ref="UHO160:UHO161"/>
    <mergeCell ref="UHP160:UHP161"/>
    <mergeCell ref="UHQ160:UHQ161"/>
    <mergeCell ref="UHR160:UHR161"/>
    <mergeCell ref="UHS160:UHS161"/>
    <mergeCell ref="UHH160:UHH161"/>
    <mergeCell ref="UHI160:UHI161"/>
    <mergeCell ref="UHJ160:UHJ161"/>
    <mergeCell ref="UHK160:UHK161"/>
    <mergeCell ref="UHL160:UHL161"/>
    <mergeCell ref="UHM160:UHM161"/>
    <mergeCell ref="UHB160:UHB161"/>
    <mergeCell ref="UHC160:UHC161"/>
    <mergeCell ref="UHD160:UHD161"/>
    <mergeCell ref="UHE160:UHE161"/>
    <mergeCell ref="UHF160:UHF161"/>
    <mergeCell ref="UHG160:UHG161"/>
    <mergeCell ref="UGV160:UGV161"/>
    <mergeCell ref="UGW160:UGW161"/>
    <mergeCell ref="UGX160:UGX161"/>
    <mergeCell ref="UGY160:UGY161"/>
    <mergeCell ref="UGZ160:UGZ161"/>
    <mergeCell ref="UHA160:UHA161"/>
    <mergeCell ref="UGP160:UGP161"/>
    <mergeCell ref="UGQ160:UGQ161"/>
    <mergeCell ref="UGR160:UGR161"/>
    <mergeCell ref="UGS160:UGS161"/>
    <mergeCell ref="UGT160:UGT161"/>
    <mergeCell ref="UGU160:UGU161"/>
    <mergeCell ref="UGJ160:UGJ161"/>
    <mergeCell ref="UGK160:UGK161"/>
    <mergeCell ref="UGL160:UGL161"/>
    <mergeCell ref="UGM160:UGM161"/>
    <mergeCell ref="UGN160:UGN161"/>
    <mergeCell ref="UGO160:UGO161"/>
    <mergeCell ref="UGD160:UGD161"/>
    <mergeCell ref="UGE160:UGE161"/>
    <mergeCell ref="UGF160:UGF161"/>
    <mergeCell ref="UGG160:UGG161"/>
    <mergeCell ref="UGH160:UGH161"/>
    <mergeCell ref="UGI160:UGI161"/>
    <mergeCell ref="UFX160:UFX161"/>
    <mergeCell ref="UFY160:UFY161"/>
    <mergeCell ref="UFZ160:UFZ161"/>
    <mergeCell ref="UGA160:UGA161"/>
    <mergeCell ref="UGB160:UGB161"/>
    <mergeCell ref="UGC160:UGC161"/>
    <mergeCell ref="UFR160:UFR161"/>
    <mergeCell ref="UFS160:UFS161"/>
    <mergeCell ref="UFT160:UFT161"/>
    <mergeCell ref="UFU160:UFU161"/>
    <mergeCell ref="UFV160:UFV161"/>
    <mergeCell ref="UFW160:UFW161"/>
    <mergeCell ref="UFL160:UFL161"/>
    <mergeCell ref="UFM160:UFM161"/>
    <mergeCell ref="UFN160:UFN161"/>
    <mergeCell ref="UFO160:UFO161"/>
    <mergeCell ref="UFP160:UFP161"/>
    <mergeCell ref="UFQ160:UFQ161"/>
    <mergeCell ref="UFF160:UFF161"/>
    <mergeCell ref="UFG160:UFG161"/>
    <mergeCell ref="UFH160:UFH161"/>
    <mergeCell ref="UFI160:UFI161"/>
    <mergeCell ref="UFJ160:UFJ161"/>
    <mergeCell ref="UFK160:UFK161"/>
    <mergeCell ref="UEZ160:UEZ161"/>
    <mergeCell ref="UFA160:UFA161"/>
    <mergeCell ref="UFB160:UFB161"/>
    <mergeCell ref="UFC160:UFC161"/>
    <mergeCell ref="UFD160:UFD161"/>
    <mergeCell ref="UFE160:UFE161"/>
    <mergeCell ref="UET160:UET161"/>
    <mergeCell ref="UEU160:UEU161"/>
    <mergeCell ref="UEV160:UEV161"/>
    <mergeCell ref="UEW160:UEW161"/>
    <mergeCell ref="UEX160:UEX161"/>
    <mergeCell ref="UEY160:UEY161"/>
    <mergeCell ref="UEN160:UEN161"/>
    <mergeCell ref="UEO160:UEO161"/>
    <mergeCell ref="UEP160:UEP161"/>
    <mergeCell ref="UEQ160:UEQ161"/>
    <mergeCell ref="UER160:UER161"/>
    <mergeCell ref="UES160:UES161"/>
    <mergeCell ref="UEH160:UEH161"/>
    <mergeCell ref="UEI160:UEI161"/>
    <mergeCell ref="UEJ160:UEJ161"/>
    <mergeCell ref="UEK160:UEK161"/>
    <mergeCell ref="UEL160:UEL161"/>
    <mergeCell ref="UEM160:UEM161"/>
    <mergeCell ref="UEB160:UEB161"/>
    <mergeCell ref="UEC160:UEC161"/>
    <mergeCell ref="UED160:UED161"/>
    <mergeCell ref="UEE160:UEE161"/>
    <mergeCell ref="UEF160:UEF161"/>
    <mergeCell ref="UEG160:UEG161"/>
    <mergeCell ref="UDV160:UDV161"/>
    <mergeCell ref="UDW160:UDW161"/>
    <mergeCell ref="UDX160:UDX161"/>
    <mergeCell ref="UDY160:UDY161"/>
    <mergeCell ref="UDZ160:UDZ161"/>
    <mergeCell ref="UEA160:UEA161"/>
    <mergeCell ref="UDP160:UDP161"/>
    <mergeCell ref="UDQ160:UDQ161"/>
    <mergeCell ref="UDR160:UDR161"/>
    <mergeCell ref="UDS160:UDS161"/>
    <mergeCell ref="UDT160:UDT161"/>
    <mergeCell ref="UDU160:UDU161"/>
    <mergeCell ref="UDJ160:UDJ161"/>
    <mergeCell ref="UDK160:UDK161"/>
    <mergeCell ref="UDL160:UDL161"/>
    <mergeCell ref="UDM160:UDM161"/>
    <mergeCell ref="UDN160:UDN161"/>
    <mergeCell ref="UDO160:UDO161"/>
    <mergeCell ref="UDD160:UDD161"/>
    <mergeCell ref="UDE160:UDE161"/>
    <mergeCell ref="UDF160:UDF161"/>
    <mergeCell ref="UDG160:UDG161"/>
    <mergeCell ref="UDH160:UDH161"/>
    <mergeCell ref="UDI160:UDI161"/>
    <mergeCell ref="UCX160:UCX161"/>
    <mergeCell ref="UCY160:UCY161"/>
    <mergeCell ref="UCZ160:UCZ161"/>
    <mergeCell ref="UDA160:UDA161"/>
    <mergeCell ref="UDB160:UDB161"/>
    <mergeCell ref="UDC160:UDC161"/>
    <mergeCell ref="UCR160:UCR161"/>
    <mergeCell ref="UCS160:UCS161"/>
    <mergeCell ref="UCT160:UCT161"/>
    <mergeCell ref="UCU160:UCU161"/>
    <mergeCell ref="UCV160:UCV161"/>
    <mergeCell ref="UCW160:UCW161"/>
    <mergeCell ref="UCL160:UCL161"/>
    <mergeCell ref="UCM160:UCM161"/>
    <mergeCell ref="UCN160:UCN161"/>
    <mergeCell ref="UCO160:UCO161"/>
    <mergeCell ref="UCP160:UCP161"/>
    <mergeCell ref="UCQ160:UCQ161"/>
    <mergeCell ref="UCF160:UCF161"/>
    <mergeCell ref="UCG160:UCG161"/>
    <mergeCell ref="UCH160:UCH161"/>
    <mergeCell ref="UCI160:UCI161"/>
    <mergeCell ref="UCJ160:UCJ161"/>
    <mergeCell ref="UCK160:UCK161"/>
    <mergeCell ref="UBZ160:UBZ161"/>
    <mergeCell ref="UCA160:UCA161"/>
    <mergeCell ref="UCB160:UCB161"/>
    <mergeCell ref="UCC160:UCC161"/>
    <mergeCell ref="UCD160:UCD161"/>
    <mergeCell ref="UCE160:UCE161"/>
    <mergeCell ref="UBT160:UBT161"/>
    <mergeCell ref="UBU160:UBU161"/>
    <mergeCell ref="UBV160:UBV161"/>
    <mergeCell ref="UBW160:UBW161"/>
    <mergeCell ref="UBX160:UBX161"/>
    <mergeCell ref="UBY160:UBY161"/>
    <mergeCell ref="UBN160:UBN161"/>
    <mergeCell ref="UBO160:UBO161"/>
    <mergeCell ref="UBP160:UBP161"/>
    <mergeCell ref="UBQ160:UBQ161"/>
    <mergeCell ref="UBR160:UBR161"/>
    <mergeCell ref="UBS160:UBS161"/>
    <mergeCell ref="UBH160:UBH161"/>
    <mergeCell ref="UBI160:UBI161"/>
    <mergeCell ref="UBJ160:UBJ161"/>
    <mergeCell ref="UBK160:UBK161"/>
    <mergeCell ref="UBL160:UBL161"/>
    <mergeCell ref="UBM160:UBM161"/>
    <mergeCell ref="UBB160:UBB161"/>
    <mergeCell ref="UBC160:UBC161"/>
    <mergeCell ref="UBD160:UBD161"/>
    <mergeCell ref="UBE160:UBE161"/>
    <mergeCell ref="UBF160:UBF161"/>
    <mergeCell ref="UBG160:UBG161"/>
    <mergeCell ref="UAV160:UAV161"/>
    <mergeCell ref="UAW160:UAW161"/>
    <mergeCell ref="UAX160:UAX161"/>
    <mergeCell ref="UAY160:UAY161"/>
    <mergeCell ref="UAZ160:UAZ161"/>
    <mergeCell ref="UBA160:UBA161"/>
    <mergeCell ref="UAP160:UAP161"/>
    <mergeCell ref="UAQ160:UAQ161"/>
    <mergeCell ref="UAR160:UAR161"/>
    <mergeCell ref="UAS160:UAS161"/>
    <mergeCell ref="UAT160:UAT161"/>
    <mergeCell ref="UAU160:UAU161"/>
    <mergeCell ref="UAJ160:UAJ161"/>
    <mergeCell ref="UAK160:UAK161"/>
    <mergeCell ref="UAL160:UAL161"/>
    <mergeCell ref="UAM160:UAM161"/>
    <mergeCell ref="UAN160:UAN161"/>
    <mergeCell ref="UAO160:UAO161"/>
    <mergeCell ref="UAD160:UAD161"/>
    <mergeCell ref="UAE160:UAE161"/>
    <mergeCell ref="UAF160:UAF161"/>
    <mergeCell ref="UAG160:UAG161"/>
    <mergeCell ref="UAH160:UAH161"/>
    <mergeCell ref="UAI160:UAI161"/>
    <mergeCell ref="TZX160:TZX161"/>
    <mergeCell ref="TZY160:TZY161"/>
    <mergeCell ref="TZZ160:TZZ161"/>
    <mergeCell ref="UAA160:UAA161"/>
    <mergeCell ref="UAB160:UAB161"/>
    <mergeCell ref="UAC160:UAC161"/>
    <mergeCell ref="TZR160:TZR161"/>
    <mergeCell ref="TZS160:TZS161"/>
    <mergeCell ref="TZT160:TZT161"/>
    <mergeCell ref="TZU160:TZU161"/>
    <mergeCell ref="TZV160:TZV161"/>
    <mergeCell ref="TZW160:TZW161"/>
    <mergeCell ref="TZL160:TZL161"/>
    <mergeCell ref="TZM160:TZM161"/>
    <mergeCell ref="TZN160:TZN161"/>
    <mergeCell ref="TZO160:TZO161"/>
    <mergeCell ref="TZP160:TZP161"/>
    <mergeCell ref="TZQ160:TZQ161"/>
    <mergeCell ref="TZF160:TZF161"/>
    <mergeCell ref="TZG160:TZG161"/>
    <mergeCell ref="TZH160:TZH161"/>
    <mergeCell ref="TZI160:TZI161"/>
    <mergeCell ref="TZJ160:TZJ161"/>
    <mergeCell ref="TZK160:TZK161"/>
    <mergeCell ref="TYZ160:TYZ161"/>
    <mergeCell ref="TZA160:TZA161"/>
    <mergeCell ref="TZB160:TZB161"/>
    <mergeCell ref="TZC160:TZC161"/>
    <mergeCell ref="TZD160:TZD161"/>
    <mergeCell ref="TZE160:TZE161"/>
    <mergeCell ref="TYT160:TYT161"/>
    <mergeCell ref="TYU160:TYU161"/>
    <mergeCell ref="TYV160:TYV161"/>
    <mergeCell ref="TYW160:TYW161"/>
    <mergeCell ref="TYX160:TYX161"/>
    <mergeCell ref="TYY160:TYY161"/>
    <mergeCell ref="TYN160:TYN161"/>
    <mergeCell ref="TYO160:TYO161"/>
    <mergeCell ref="TYP160:TYP161"/>
    <mergeCell ref="TYQ160:TYQ161"/>
    <mergeCell ref="TYR160:TYR161"/>
    <mergeCell ref="TYS160:TYS161"/>
    <mergeCell ref="TYH160:TYH161"/>
    <mergeCell ref="TYI160:TYI161"/>
    <mergeCell ref="TYJ160:TYJ161"/>
    <mergeCell ref="TYK160:TYK161"/>
    <mergeCell ref="TYL160:TYL161"/>
    <mergeCell ref="TYM160:TYM161"/>
    <mergeCell ref="TYB160:TYB161"/>
    <mergeCell ref="TYC160:TYC161"/>
    <mergeCell ref="TYD160:TYD161"/>
    <mergeCell ref="TYE160:TYE161"/>
    <mergeCell ref="TYF160:TYF161"/>
    <mergeCell ref="TYG160:TYG161"/>
    <mergeCell ref="TXV160:TXV161"/>
    <mergeCell ref="TXW160:TXW161"/>
    <mergeCell ref="TXX160:TXX161"/>
    <mergeCell ref="TXY160:TXY161"/>
    <mergeCell ref="TXZ160:TXZ161"/>
    <mergeCell ref="TYA160:TYA161"/>
    <mergeCell ref="TXP160:TXP161"/>
    <mergeCell ref="TXQ160:TXQ161"/>
    <mergeCell ref="TXR160:TXR161"/>
    <mergeCell ref="TXS160:TXS161"/>
    <mergeCell ref="TXT160:TXT161"/>
    <mergeCell ref="TXU160:TXU161"/>
    <mergeCell ref="TXJ160:TXJ161"/>
    <mergeCell ref="TXK160:TXK161"/>
    <mergeCell ref="TXL160:TXL161"/>
    <mergeCell ref="TXM160:TXM161"/>
    <mergeCell ref="TXN160:TXN161"/>
    <mergeCell ref="TXO160:TXO161"/>
    <mergeCell ref="TXD160:TXD161"/>
    <mergeCell ref="TXE160:TXE161"/>
    <mergeCell ref="TXF160:TXF161"/>
    <mergeCell ref="TXG160:TXG161"/>
    <mergeCell ref="TXH160:TXH161"/>
    <mergeCell ref="TXI160:TXI161"/>
    <mergeCell ref="TWX160:TWX161"/>
    <mergeCell ref="TWY160:TWY161"/>
    <mergeCell ref="TWZ160:TWZ161"/>
    <mergeCell ref="TXA160:TXA161"/>
    <mergeCell ref="TXB160:TXB161"/>
    <mergeCell ref="TXC160:TXC161"/>
    <mergeCell ref="TWR160:TWR161"/>
    <mergeCell ref="TWS160:TWS161"/>
    <mergeCell ref="TWT160:TWT161"/>
    <mergeCell ref="TWU160:TWU161"/>
    <mergeCell ref="TWV160:TWV161"/>
    <mergeCell ref="TWW160:TWW161"/>
    <mergeCell ref="TWL160:TWL161"/>
    <mergeCell ref="TWM160:TWM161"/>
    <mergeCell ref="TWN160:TWN161"/>
    <mergeCell ref="TWO160:TWO161"/>
    <mergeCell ref="TWP160:TWP161"/>
    <mergeCell ref="TWQ160:TWQ161"/>
    <mergeCell ref="TWF160:TWF161"/>
    <mergeCell ref="TWG160:TWG161"/>
    <mergeCell ref="TWH160:TWH161"/>
    <mergeCell ref="TWI160:TWI161"/>
    <mergeCell ref="TWJ160:TWJ161"/>
    <mergeCell ref="TWK160:TWK161"/>
    <mergeCell ref="TVZ160:TVZ161"/>
    <mergeCell ref="TWA160:TWA161"/>
    <mergeCell ref="TWB160:TWB161"/>
    <mergeCell ref="TWC160:TWC161"/>
    <mergeCell ref="TWD160:TWD161"/>
    <mergeCell ref="TWE160:TWE161"/>
    <mergeCell ref="TVT160:TVT161"/>
    <mergeCell ref="TVU160:TVU161"/>
    <mergeCell ref="TVV160:TVV161"/>
    <mergeCell ref="TVW160:TVW161"/>
    <mergeCell ref="TVX160:TVX161"/>
    <mergeCell ref="TVY160:TVY161"/>
    <mergeCell ref="TVN160:TVN161"/>
    <mergeCell ref="TVO160:TVO161"/>
    <mergeCell ref="TVP160:TVP161"/>
    <mergeCell ref="TVQ160:TVQ161"/>
    <mergeCell ref="TVR160:TVR161"/>
    <mergeCell ref="TVS160:TVS161"/>
    <mergeCell ref="TVH160:TVH161"/>
    <mergeCell ref="TVI160:TVI161"/>
    <mergeCell ref="TVJ160:TVJ161"/>
    <mergeCell ref="TVK160:TVK161"/>
    <mergeCell ref="TVL160:TVL161"/>
    <mergeCell ref="TVM160:TVM161"/>
    <mergeCell ref="TVB160:TVB161"/>
    <mergeCell ref="TVC160:TVC161"/>
    <mergeCell ref="TVD160:TVD161"/>
    <mergeCell ref="TVE160:TVE161"/>
    <mergeCell ref="TVF160:TVF161"/>
    <mergeCell ref="TVG160:TVG161"/>
    <mergeCell ref="TUV160:TUV161"/>
    <mergeCell ref="TUW160:TUW161"/>
    <mergeCell ref="TUX160:TUX161"/>
    <mergeCell ref="TUY160:TUY161"/>
    <mergeCell ref="TUZ160:TUZ161"/>
    <mergeCell ref="TVA160:TVA161"/>
    <mergeCell ref="TUP160:TUP161"/>
    <mergeCell ref="TUQ160:TUQ161"/>
    <mergeCell ref="TUR160:TUR161"/>
    <mergeCell ref="TUS160:TUS161"/>
    <mergeCell ref="TUT160:TUT161"/>
    <mergeCell ref="TUU160:TUU161"/>
    <mergeCell ref="TUJ160:TUJ161"/>
    <mergeCell ref="TUK160:TUK161"/>
    <mergeCell ref="TUL160:TUL161"/>
    <mergeCell ref="TUM160:TUM161"/>
    <mergeCell ref="TUN160:TUN161"/>
    <mergeCell ref="TUO160:TUO161"/>
    <mergeCell ref="TUD160:TUD161"/>
    <mergeCell ref="TUE160:TUE161"/>
    <mergeCell ref="TUF160:TUF161"/>
    <mergeCell ref="TUG160:TUG161"/>
    <mergeCell ref="TUH160:TUH161"/>
    <mergeCell ref="TUI160:TUI161"/>
    <mergeCell ref="TTX160:TTX161"/>
    <mergeCell ref="TTY160:TTY161"/>
    <mergeCell ref="TTZ160:TTZ161"/>
    <mergeCell ref="TUA160:TUA161"/>
    <mergeCell ref="TUB160:TUB161"/>
    <mergeCell ref="TUC160:TUC161"/>
    <mergeCell ref="TTR160:TTR161"/>
    <mergeCell ref="TTS160:TTS161"/>
    <mergeCell ref="TTT160:TTT161"/>
    <mergeCell ref="TTU160:TTU161"/>
    <mergeCell ref="TTV160:TTV161"/>
    <mergeCell ref="TTW160:TTW161"/>
    <mergeCell ref="TTL160:TTL161"/>
    <mergeCell ref="TTM160:TTM161"/>
    <mergeCell ref="TTN160:TTN161"/>
    <mergeCell ref="TTO160:TTO161"/>
    <mergeCell ref="TTP160:TTP161"/>
    <mergeCell ref="TTQ160:TTQ161"/>
    <mergeCell ref="TTF160:TTF161"/>
    <mergeCell ref="TTG160:TTG161"/>
    <mergeCell ref="TTH160:TTH161"/>
    <mergeCell ref="TTI160:TTI161"/>
    <mergeCell ref="TTJ160:TTJ161"/>
    <mergeCell ref="TTK160:TTK161"/>
    <mergeCell ref="TSZ160:TSZ161"/>
    <mergeCell ref="TTA160:TTA161"/>
    <mergeCell ref="TTB160:TTB161"/>
    <mergeCell ref="TTC160:TTC161"/>
    <mergeCell ref="TTD160:TTD161"/>
    <mergeCell ref="TTE160:TTE161"/>
    <mergeCell ref="TST160:TST161"/>
    <mergeCell ref="TSU160:TSU161"/>
    <mergeCell ref="TSV160:TSV161"/>
    <mergeCell ref="TSW160:TSW161"/>
    <mergeCell ref="TSX160:TSX161"/>
    <mergeCell ref="TSY160:TSY161"/>
    <mergeCell ref="TSN160:TSN161"/>
    <mergeCell ref="TSO160:TSO161"/>
    <mergeCell ref="TSP160:TSP161"/>
    <mergeCell ref="TSQ160:TSQ161"/>
    <mergeCell ref="TSR160:TSR161"/>
    <mergeCell ref="TSS160:TSS161"/>
    <mergeCell ref="TSH160:TSH161"/>
    <mergeCell ref="TSI160:TSI161"/>
    <mergeCell ref="TSJ160:TSJ161"/>
    <mergeCell ref="TSK160:TSK161"/>
    <mergeCell ref="TSL160:TSL161"/>
    <mergeCell ref="TSM160:TSM161"/>
    <mergeCell ref="TSB160:TSB161"/>
    <mergeCell ref="TSC160:TSC161"/>
    <mergeCell ref="TSD160:TSD161"/>
    <mergeCell ref="TSE160:TSE161"/>
    <mergeCell ref="TSF160:TSF161"/>
    <mergeCell ref="TSG160:TSG161"/>
    <mergeCell ref="TRV160:TRV161"/>
    <mergeCell ref="TRW160:TRW161"/>
    <mergeCell ref="TRX160:TRX161"/>
    <mergeCell ref="TRY160:TRY161"/>
    <mergeCell ref="TRZ160:TRZ161"/>
    <mergeCell ref="TSA160:TSA161"/>
    <mergeCell ref="TRP160:TRP161"/>
    <mergeCell ref="TRQ160:TRQ161"/>
    <mergeCell ref="TRR160:TRR161"/>
    <mergeCell ref="TRS160:TRS161"/>
    <mergeCell ref="TRT160:TRT161"/>
    <mergeCell ref="TRU160:TRU161"/>
    <mergeCell ref="TRJ160:TRJ161"/>
    <mergeCell ref="TRK160:TRK161"/>
    <mergeCell ref="TRL160:TRL161"/>
    <mergeCell ref="TRM160:TRM161"/>
    <mergeCell ref="TRN160:TRN161"/>
    <mergeCell ref="TRO160:TRO161"/>
    <mergeCell ref="TRD160:TRD161"/>
    <mergeCell ref="TRE160:TRE161"/>
    <mergeCell ref="TRF160:TRF161"/>
    <mergeCell ref="TRG160:TRG161"/>
    <mergeCell ref="TRH160:TRH161"/>
    <mergeCell ref="TRI160:TRI161"/>
    <mergeCell ref="TQX160:TQX161"/>
    <mergeCell ref="TQY160:TQY161"/>
    <mergeCell ref="TQZ160:TQZ161"/>
    <mergeCell ref="TRA160:TRA161"/>
    <mergeCell ref="TRB160:TRB161"/>
    <mergeCell ref="TRC160:TRC161"/>
    <mergeCell ref="TQR160:TQR161"/>
    <mergeCell ref="TQS160:TQS161"/>
    <mergeCell ref="TQT160:TQT161"/>
    <mergeCell ref="TQU160:TQU161"/>
    <mergeCell ref="TQV160:TQV161"/>
    <mergeCell ref="TQW160:TQW161"/>
    <mergeCell ref="TQL160:TQL161"/>
    <mergeCell ref="TQM160:TQM161"/>
    <mergeCell ref="TQN160:TQN161"/>
    <mergeCell ref="TQO160:TQO161"/>
    <mergeCell ref="TQP160:TQP161"/>
    <mergeCell ref="TQQ160:TQQ161"/>
    <mergeCell ref="TQF160:TQF161"/>
    <mergeCell ref="TQG160:TQG161"/>
    <mergeCell ref="TQH160:TQH161"/>
    <mergeCell ref="TQI160:TQI161"/>
    <mergeCell ref="TQJ160:TQJ161"/>
    <mergeCell ref="TQK160:TQK161"/>
    <mergeCell ref="TPZ160:TPZ161"/>
    <mergeCell ref="TQA160:TQA161"/>
    <mergeCell ref="TQB160:TQB161"/>
    <mergeCell ref="TQC160:TQC161"/>
    <mergeCell ref="TQD160:TQD161"/>
    <mergeCell ref="TQE160:TQE161"/>
    <mergeCell ref="TPT160:TPT161"/>
    <mergeCell ref="TPU160:TPU161"/>
    <mergeCell ref="TPV160:TPV161"/>
    <mergeCell ref="TPW160:TPW161"/>
    <mergeCell ref="TPX160:TPX161"/>
    <mergeCell ref="TPY160:TPY161"/>
    <mergeCell ref="TPN160:TPN161"/>
    <mergeCell ref="TPO160:TPO161"/>
    <mergeCell ref="TPP160:TPP161"/>
    <mergeCell ref="TPQ160:TPQ161"/>
    <mergeCell ref="TPR160:TPR161"/>
    <mergeCell ref="TPS160:TPS161"/>
    <mergeCell ref="TPH160:TPH161"/>
    <mergeCell ref="TPI160:TPI161"/>
    <mergeCell ref="TPJ160:TPJ161"/>
    <mergeCell ref="TPK160:TPK161"/>
    <mergeCell ref="TPL160:TPL161"/>
    <mergeCell ref="TPM160:TPM161"/>
    <mergeCell ref="TPB160:TPB161"/>
    <mergeCell ref="TPC160:TPC161"/>
    <mergeCell ref="TPD160:TPD161"/>
    <mergeCell ref="TPE160:TPE161"/>
    <mergeCell ref="TPF160:TPF161"/>
    <mergeCell ref="TPG160:TPG161"/>
    <mergeCell ref="TOV160:TOV161"/>
    <mergeCell ref="TOW160:TOW161"/>
    <mergeCell ref="TOX160:TOX161"/>
    <mergeCell ref="TOY160:TOY161"/>
    <mergeCell ref="TOZ160:TOZ161"/>
    <mergeCell ref="TPA160:TPA161"/>
    <mergeCell ref="TOP160:TOP161"/>
    <mergeCell ref="TOQ160:TOQ161"/>
    <mergeCell ref="TOR160:TOR161"/>
    <mergeCell ref="TOS160:TOS161"/>
    <mergeCell ref="TOT160:TOT161"/>
    <mergeCell ref="TOU160:TOU161"/>
    <mergeCell ref="TOJ160:TOJ161"/>
    <mergeCell ref="TOK160:TOK161"/>
    <mergeCell ref="TOL160:TOL161"/>
    <mergeCell ref="TOM160:TOM161"/>
    <mergeCell ref="TON160:TON161"/>
    <mergeCell ref="TOO160:TOO161"/>
    <mergeCell ref="TOD160:TOD161"/>
    <mergeCell ref="TOE160:TOE161"/>
    <mergeCell ref="TOF160:TOF161"/>
    <mergeCell ref="TOG160:TOG161"/>
    <mergeCell ref="TOH160:TOH161"/>
    <mergeCell ref="TOI160:TOI161"/>
    <mergeCell ref="TNX160:TNX161"/>
    <mergeCell ref="TNY160:TNY161"/>
    <mergeCell ref="TNZ160:TNZ161"/>
    <mergeCell ref="TOA160:TOA161"/>
    <mergeCell ref="TOB160:TOB161"/>
    <mergeCell ref="TOC160:TOC161"/>
    <mergeCell ref="TNR160:TNR161"/>
    <mergeCell ref="TNS160:TNS161"/>
    <mergeCell ref="TNT160:TNT161"/>
    <mergeCell ref="TNU160:TNU161"/>
    <mergeCell ref="TNV160:TNV161"/>
    <mergeCell ref="TNW160:TNW161"/>
    <mergeCell ref="TNL160:TNL161"/>
    <mergeCell ref="TNM160:TNM161"/>
    <mergeCell ref="TNN160:TNN161"/>
    <mergeCell ref="TNO160:TNO161"/>
    <mergeCell ref="TNP160:TNP161"/>
    <mergeCell ref="TNQ160:TNQ161"/>
    <mergeCell ref="TNF160:TNF161"/>
    <mergeCell ref="TNG160:TNG161"/>
    <mergeCell ref="TNH160:TNH161"/>
    <mergeCell ref="TNI160:TNI161"/>
    <mergeCell ref="TNJ160:TNJ161"/>
    <mergeCell ref="TNK160:TNK161"/>
    <mergeCell ref="TMZ160:TMZ161"/>
    <mergeCell ref="TNA160:TNA161"/>
    <mergeCell ref="TNB160:TNB161"/>
    <mergeCell ref="TNC160:TNC161"/>
    <mergeCell ref="TND160:TND161"/>
    <mergeCell ref="TNE160:TNE161"/>
    <mergeCell ref="TMT160:TMT161"/>
    <mergeCell ref="TMU160:TMU161"/>
    <mergeCell ref="TMV160:TMV161"/>
    <mergeCell ref="TMW160:TMW161"/>
    <mergeCell ref="TMX160:TMX161"/>
    <mergeCell ref="TMY160:TMY161"/>
    <mergeCell ref="TMN160:TMN161"/>
    <mergeCell ref="TMO160:TMO161"/>
    <mergeCell ref="TMP160:TMP161"/>
    <mergeCell ref="TMQ160:TMQ161"/>
    <mergeCell ref="TMR160:TMR161"/>
    <mergeCell ref="TMS160:TMS161"/>
    <mergeCell ref="TMH160:TMH161"/>
    <mergeCell ref="TMI160:TMI161"/>
    <mergeCell ref="TMJ160:TMJ161"/>
    <mergeCell ref="TMK160:TMK161"/>
    <mergeCell ref="TML160:TML161"/>
    <mergeCell ref="TMM160:TMM161"/>
    <mergeCell ref="TMB160:TMB161"/>
    <mergeCell ref="TMC160:TMC161"/>
    <mergeCell ref="TMD160:TMD161"/>
    <mergeCell ref="TME160:TME161"/>
    <mergeCell ref="TMF160:TMF161"/>
    <mergeCell ref="TMG160:TMG161"/>
    <mergeCell ref="TLV160:TLV161"/>
    <mergeCell ref="TLW160:TLW161"/>
    <mergeCell ref="TLX160:TLX161"/>
    <mergeCell ref="TLY160:TLY161"/>
    <mergeCell ref="TLZ160:TLZ161"/>
    <mergeCell ref="TMA160:TMA161"/>
    <mergeCell ref="TLP160:TLP161"/>
    <mergeCell ref="TLQ160:TLQ161"/>
    <mergeCell ref="TLR160:TLR161"/>
    <mergeCell ref="TLS160:TLS161"/>
    <mergeCell ref="TLT160:TLT161"/>
    <mergeCell ref="TLU160:TLU161"/>
    <mergeCell ref="TLJ160:TLJ161"/>
    <mergeCell ref="TLK160:TLK161"/>
    <mergeCell ref="TLL160:TLL161"/>
    <mergeCell ref="TLM160:TLM161"/>
    <mergeCell ref="TLN160:TLN161"/>
    <mergeCell ref="TLO160:TLO161"/>
    <mergeCell ref="TLD160:TLD161"/>
    <mergeCell ref="TLE160:TLE161"/>
    <mergeCell ref="TLF160:TLF161"/>
    <mergeCell ref="TLG160:TLG161"/>
    <mergeCell ref="TLH160:TLH161"/>
    <mergeCell ref="TLI160:TLI161"/>
    <mergeCell ref="TKX160:TKX161"/>
    <mergeCell ref="TKY160:TKY161"/>
    <mergeCell ref="TKZ160:TKZ161"/>
    <mergeCell ref="TLA160:TLA161"/>
    <mergeCell ref="TLB160:TLB161"/>
    <mergeCell ref="TLC160:TLC161"/>
    <mergeCell ref="TKR160:TKR161"/>
    <mergeCell ref="TKS160:TKS161"/>
    <mergeCell ref="TKT160:TKT161"/>
    <mergeCell ref="TKU160:TKU161"/>
    <mergeCell ref="TKV160:TKV161"/>
    <mergeCell ref="TKW160:TKW161"/>
    <mergeCell ref="TKL160:TKL161"/>
    <mergeCell ref="TKM160:TKM161"/>
    <mergeCell ref="TKN160:TKN161"/>
    <mergeCell ref="TKO160:TKO161"/>
    <mergeCell ref="TKP160:TKP161"/>
    <mergeCell ref="TKQ160:TKQ161"/>
    <mergeCell ref="TKF160:TKF161"/>
    <mergeCell ref="TKG160:TKG161"/>
    <mergeCell ref="TKH160:TKH161"/>
    <mergeCell ref="TKI160:TKI161"/>
    <mergeCell ref="TKJ160:TKJ161"/>
    <mergeCell ref="TKK160:TKK161"/>
    <mergeCell ref="TJZ160:TJZ161"/>
    <mergeCell ref="TKA160:TKA161"/>
    <mergeCell ref="TKB160:TKB161"/>
    <mergeCell ref="TKC160:TKC161"/>
    <mergeCell ref="TKD160:TKD161"/>
    <mergeCell ref="TKE160:TKE161"/>
    <mergeCell ref="TJT160:TJT161"/>
    <mergeCell ref="TJU160:TJU161"/>
    <mergeCell ref="TJV160:TJV161"/>
    <mergeCell ref="TJW160:TJW161"/>
    <mergeCell ref="TJX160:TJX161"/>
    <mergeCell ref="TJY160:TJY161"/>
    <mergeCell ref="TJN160:TJN161"/>
    <mergeCell ref="TJO160:TJO161"/>
    <mergeCell ref="TJP160:TJP161"/>
    <mergeCell ref="TJQ160:TJQ161"/>
    <mergeCell ref="TJR160:TJR161"/>
    <mergeCell ref="TJS160:TJS161"/>
    <mergeCell ref="TJH160:TJH161"/>
    <mergeCell ref="TJI160:TJI161"/>
    <mergeCell ref="TJJ160:TJJ161"/>
    <mergeCell ref="TJK160:TJK161"/>
    <mergeCell ref="TJL160:TJL161"/>
    <mergeCell ref="TJM160:TJM161"/>
    <mergeCell ref="TJB160:TJB161"/>
    <mergeCell ref="TJC160:TJC161"/>
    <mergeCell ref="TJD160:TJD161"/>
    <mergeCell ref="TJE160:TJE161"/>
    <mergeCell ref="TJF160:TJF161"/>
    <mergeCell ref="TJG160:TJG161"/>
    <mergeCell ref="TIV160:TIV161"/>
    <mergeCell ref="TIW160:TIW161"/>
    <mergeCell ref="TIX160:TIX161"/>
    <mergeCell ref="TIY160:TIY161"/>
    <mergeCell ref="TIZ160:TIZ161"/>
    <mergeCell ref="TJA160:TJA161"/>
    <mergeCell ref="TIP160:TIP161"/>
    <mergeCell ref="TIQ160:TIQ161"/>
    <mergeCell ref="TIR160:TIR161"/>
    <mergeCell ref="TIS160:TIS161"/>
    <mergeCell ref="TIT160:TIT161"/>
    <mergeCell ref="TIU160:TIU161"/>
    <mergeCell ref="TIJ160:TIJ161"/>
    <mergeCell ref="TIK160:TIK161"/>
    <mergeCell ref="TIL160:TIL161"/>
    <mergeCell ref="TIM160:TIM161"/>
    <mergeCell ref="TIN160:TIN161"/>
    <mergeCell ref="TIO160:TIO161"/>
    <mergeCell ref="TID160:TID161"/>
    <mergeCell ref="TIE160:TIE161"/>
    <mergeCell ref="TIF160:TIF161"/>
    <mergeCell ref="TIG160:TIG161"/>
    <mergeCell ref="TIH160:TIH161"/>
    <mergeCell ref="TII160:TII161"/>
    <mergeCell ref="THX160:THX161"/>
    <mergeCell ref="THY160:THY161"/>
    <mergeCell ref="THZ160:THZ161"/>
    <mergeCell ref="TIA160:TIA161"/>
    <mergeCell ref="TIB160:TIB161"/>
    <mergeCell ref="TIC160:TIC161"/>
    <mergeCell ref="THR160:THR161"/>
    <mergeCell ref="THS160:THS161"/>
    <mergeCell ref="THT160:THT161"/>
    <mergeCell ref="THU160:THU161"/>
    <mergeCell ref="THV160:THV161"/>
    <mergeCell ref="THW160:THW161"/>
    <mergeCell ref="THL160:THL161"/>
    <mergeCell ref="THM160:THM161"/>
    <mergeCell ref="THN160:THN161"/>
    <mergeCell ref="THO160:THO161"/>
    <mergeCell ref="THP160:THP161"/>
    <mergeCell ref="THQ160:THQ161"/>
    <mergeCell ref="THF160:THF161"/>
    <mergeCell ref="THG160:THG161"/>
    <mergeCell ref="THH160:THH161"/>
    <mergeCell ref="THI160:THI161"/>
    <mergeCell ref="THJ160:THJ161"/>
    <mergeCell ref="THK160:THK161"/>
    <mergeCell ref="TGZ160:TGZ161"/>
    <mergeCell ref="THA160:THA161"/>
    <mergeCell ref="THB160:THB161"/>
    <mergeCell ref="THC160:THC161"/>
    <mergeCell ref="THD160:THD161"/>
    <mergeCell ref="THE160:THE161"/>
    <mergeCell ref="TGT160:TGT161"/>
    <mergeCell ref="TGU160:TGU161"/>
    <mergeCell ref="TGV160:TGV161"/>
    <mergeCell ref="TGW160:TGW161"/>
    <mergeCell ref="TGX160:TGX161"/>
    <mergeCell ref="TGY160:TGY161"/>
    <mergeCell ref="TGN160:TGN161"/>
    <mergeCell ref="TGO160:TGO161"/>
    <mergeCell ref="TGP160:TGP161"/>
    <mergeCell ref="TGQ160:TGQ161"/>
    <mergeCell ref="TGR160:TGR161"/>
    <mergeCell ref="TGS160:TGS161"/>
    <mergeCell ref="TGH160:TGH161"/>
    <mergeCell ref="TGI160:TGI161"/>
    <mergeCell ref="TGJ160:TGJ161"/>
    <mergeCell ref="TGK160:TGK161"/>
    <mergeCell ref="TGL160:TGL161"/>
    <mergeCell ref="TGM160:TGM161"/>
    <mergeCell ref="TGB160:TGB161"/>
    <mergeCell ref="TGC160:TGC161"/>
    <mergeCell ref="TGD160:TGD161"/>
    <mergeCell ref="TGE160:TGE161"/>
    <mergeCell ref="TGF160:TGF161"/>
    <mergeCell ref="TGG160:TGG161"/>
    <mergeCell ref="TFV160:TFV161"/>
    <mergeCell ref="TFW160:TFW161"/>
    <mergeCell ref="TFX160:TFX161"/>
    <mergeCell ref="TFY160:TFY161"/>
    <mergeCell ref="TFZ160:TFZ161"/>
    <mergeCell ref="TGA160:TGA161"/>
    <mergeCell ref="TFP160:TFP161"/>
    <mergeCell ref="TFQ160:TFQ161"/>
    <mergeCell ref="TFR160:TFR161"/>
    <mergeCell ref="TFS160:TFS161"/>
    <mergeCell ref="TFT160:TFT161"/>
    <mergeCell ref="TFU160:TFU161"/>
    <mergeCell ref="TFJ160:TFJ161"/>
    <mergeCell ref="TFK160:TFK161"/>
    <mergeCell ref="TFL160:TFL161"/>
    <mergeCell ref="TFM160:TFM161"/>
    <mergeCell ref="TFN160:TFN161"/>
    <mergeCell ref="TFO160:TFO161"/>
    <mergeCell ref="TFD160:TFD161"/>
    <mergeCell ref="TFE160:TFE161"/>
    <mergeCell ref="TFF160:TFF161"/>
    <mergeCell ref="TFG160:TFG161"/>
    <mergeCell ref="TFH160:TFH161"/>
    <mergeCell ref="TFI160:TFI161"/>
    <mergeCell ref="TEX160:TEX161"/>
    <mergeCell ref="TEY160:TEY161"/>
    <mergeCell ref="TEZ160:TEZ161"/>
    <mergeCell ref="TFA160:TFA161"/>
    <mergeCell ref="TFB160:TFB161"/>
    <mergeCell ref="TFC160:TFC161"/>
    <mergeCell ref="TER160:TER161"/>
    <mergeCell ref="TES160:TES161"/>
    <mergeCell ref="TET160:TET161"/>
    <mergeCell ref="TEU160:TEU161"/>
    <mergeCell ref="TEV160:TEV161"/>
    <mergeCell ref="TEW160:TEW161"/>
    <mergeCell ref="TEL160:TEL161"/>
    <mergeCell ref="TEM160:TEM161"/>
    <mergeCell ref="TEN160:TEN161"/>
    <mergeCell ref="TEO160:TEO161"/>
    <mergeCell ref="TEP160:TEP161"/>
    <mergeCell ref="TEQ160:TEQ161"/>
    <mergeCell ref="TEF160:TEF161"/>
    <mergeCell ref="TEG160:TEG161"/>
    <mergeCell ref="TEH160:TEH161"/>
    <mergeCell ref="TEI160:TEI161"/>
    <mergeCell ref="TEJ160:TEJ161"/>
    <mergeCell ref="TEK160:TEK161"/>
    <mergeCell ref="TDZ160:TDZ161"/>
    <mergeCell ref="TEA160:TEA161"/>
    <mergeCell ref="TEB160:TEB161"/>
    <mergeCell ref="TEC160:TEC161"/>
    <mergeCell ref="TED160:TED161"/>
    <mergeCell ref="TEE160:TEE161"/>
    <mergeCell ref="TDT160:TDT161"/>
    <mergeCell ref="TDU160:TDU161"/>
    <mergeCell ref="TDV160:TDV161"/>
    <mergeCell ref="TDW160:TDW161"/>
    <mergeCell ref="TDX160:TDX161"/>
    <mergeCell ref="TDY160:TDY161"/>
    <mergeCell ref="TDN160:TDN161"/>
    <mergeCell ref="TDO160:TDO161"/>
    <mergeCell ref="TDP160:TDP161"/>
    <mergeCell ref="TDQ160:TDQ161"/>
    <mergeCell ref="TDR160:TDR161"/>
    <mergeCell ref="TDS160:TDS161"/>
    <mergeCell ref="TDH160:TDH161"/>
    <mergeCell ref="TDI160:TDI161"/>
    <mergeCell ref="TDJ160:TDJ161"/>
    <mergeCell ref="TDK160:TDK161"/>
    <mergeCell ref="TDL160:TDL161"/>
    <mergeCell ref="TDM160:TDM161"/>
    <mergeCell ref="TDB160:TDB161"/>
    <mergeCell ref="TDC160:TDC161"/>
    <mergeCell ref="TDD160:TDD161"/>
    <mergeCell ref="TDE160:TDE161"/>
    <mergeCell ref="TDF160:TDF161"/>
    <mergeCell ref="TDG160:TDG161"/>
    <mergeCell ref="TCV160:TCV161"/>
    <mergeCell ref="TCW160:TCW161"/>
    <mergeCell ref="TCX160:TCX161"/>
    <mergeCell ref="TCY160:TCY161"/>
    <mergeCell ref="TCZ160:TCZ161"/>
    <mergeCell ref="TDA160:TDA161"/>
    <mergeCell ref="TCP160:TCP161"/>
    <mergeCell ref="TCQ160:TCQ161"/>
    <mergeCell ref="TCR160:TCR161"/>
    <mergeCell ref="TCS160:TCS161"/>
    <mergeCell ref="TCT160:TCT161"/>
    <mergeCell ref="TCU160:TCU161"/>
    <mergeCell ref="TCJ160:TCJ161"/>
    <mergeCell ref="TCK160:TCK161"/>
    <mergeCell ref="TCL160:TCL161"/>
    <mergeCell ref="TCM160:TCM161"/>
    <mergeCell ref="TCN160:TCN161"/>
    <mergeCell ref="TCO160:TCO161"/>
    <mergeCell ref="TCD160:TCD161"/>
    <mergeCell ref="TCE160:TCE161"/>
    <mergeCell ref="TCF160:TCF161"/>
    <mergeCell ref="TCG160:TCG161"/>
    <mergeCell ref="TCH160:TCH161"/>
    <mergeCell ref="TCI160:TCI161"/>
    <mergeCell ref="TBX160:TBX161"/>
    <mergeCell ref="TBY160:TBY161"/>
    <mergeCell ref="TBZ160:TBZ161"/>
    <mergeCell ref="TCA160:TCA161"/>
    <mergeCell ref="TCB160:TCB161"/>
    <mergeCell ref="TCC160:TCC161"/>
    <mergeCell ref="TBR160:TBR161"/>
    <mergeCell ref="TBS160:TBS161"/>
    <mergeCell ref="TBT160:TBT161"/>
    <mergeCell ref="TBU160:TBU161"/>
    <mergeCell ref="TBV160:TBV161"/>
    <mergeCell ref="TBW160:TBW161"/>
    <mergeCell ref="TBL160:TBL161"/>
    <mergeCell ref="TBM160:TBM161"/>
    <mergeCell ref="TBN160:TBN161"/>
    <mergeCell ref="TBO160:TBO161"/>
    <mergeCell ref="TBP160:TBP161"/>
    <mergeCell ref="TBQ160:TBQ161"/>
    <mergeCell ref="TBF160:TBF161"/>
    <mergeCell ref="TBG160:TBG161"/>
    <mergeCell ref="TBH160:TBH161"/>
    <mergeCell ref="TBI160:TBI161"/>
    <mergeCell ref="TBJ160:TBJ161"/>
    <mergeCell ref="TBK160:TBK161"/>
    <mergeCell ref="TAZ160:TAZ161"/>
    <mergeCell ref="TBA160:TBA161"/>
    <mergeCell ref="TBB160:TBB161"/>
    <mergeCell ref="TBC160:TBC161"/>
    <mergeCell ref="TBD160:TBD161"/>
    <mergeCell ref="TBE160:TBE161"/>
    <mergeCell ref="TAT160:TAT161"/>
    <mergeCell ref="TAU160:TAU161"/>
    <mergeCell ref="TAV160:TAV161"/>
    <mergeCell ref="TAW160:TAW161"/>
    <mergeCell ref="TAX160:TAX161"/>
    <mergeCell ref="TAY160:TAY161"/>
    <mergeCell ref="TAN160:TAN161"/>
    <mergeCell ref="TAO160:TAO161"/>
    <mergeCell ref="TAP160:TAP161"/>
    <mergeCell ref="TAQ160:TAQ161"/>
    <mergeCell ref="TAR160:TAR161"/>
    <mergeCell ref="TAS160:TAS161"/>
    <mergeCell ref="TAH160:TAH161"/>
    <mergeCell ref="TAI160:TAI161"/>
    <mergeCell ref="TAJ160:TAJ161"/>
    <mergeCell ref="TAK160:TAK161"/>
    <mergeCell ref="TAL160:TAL161"/>
    <mergeCell ref="TAM160:TAM161"/>
    <mergeCell ref="TAB160:TAB161"/>
    <mergeCell ref="TAC160:TAC161"/>
    <mergeCell ref="TAD160:TAD161"/>
    <mergeCell ref="TAE160:TAE161"/>
    <mergeCell ref="TAF160:TAF161"/>
    <mergeCell ref="TAG160:TAG161"/>
    <mergeCell ref="SZV160:SZV161"/>
    <mergeCell ref="SZW160:SZW161"/>
    <mergeCell ref="SZX160:SZX161"/>
    <mergeCell ref="SZY160:SZY161"/>
    <mergeCell ref="SZZ160:SZZ161"/>
    <mergeCell ref="TAA160:TAA161"/>
    <mergeCell ref="SZP160:SZP161"/>
    <mergeCell ref="SZQ160:SZQ161"/>
    <mergeCell ref="SZR160:SZR161"/>
    <mergeCell ref="SZS160:SZS161"/>
    <mergeCell ref="SZT160:SZT161"/>
    <mergeCell ref="SZU160:SZU161"/>
    <mergeCell ref="SZJ160:SZJ161"/>
    <mergeCell ref="SZK160:SZK161"/>
    <mergeCell ref="SZL160:SZL161"/>
    <mergeCell ref="SZM160:SZM161"/>
    <mergeCell ref="SZN160:SZN161"/>
    <mergeCell ref="SZO160:SZO161"/>
    <mergeCell ref="SZD160:SZD161"/>
    <mergeCell ref="SZE160:SZE161"/>
    <mergeCell ref="SZF160:SZF161"/>
    <mergeCell ref="SZG160:SZG161"/>
    <mergeCell ref="SZH160:SZH161"/>
    <mergeCell ref="SZI160:SZI161"/>
    <mergeCell ref="SYX160:SYX161"/>
    <mergeCell ref="SYY160:SYY161"/>
    <mergeCell ref="SYZ160:SYZ161"/>
    <mergeCell ref="SZA160:SZA161"/>
    <mergeCell ref="SZB160:SZB161"/>
    <mergeCell ref="SZC160:SZC161"/>
    <mergeCell ref="SYR160:SYR161"/>
    <mergeCell ref="SYS160:SYS161"/>
    <mergeCell ref="SYT160:SYT161"/>
    <mergeCell ref="SYU160:SYU161"/>
    <mergeCell ref="SYV160:SYV161"/>
    <mergeCell ref="SYW160:SYW161"/>
    <mergeCell ref="SYL160:SYL161"/>
    <mergeCell ref="SYM160:SYM161"/>
    <mergeCell ref="SYN160:SYN161"/>
    <mergeCell ref="SYO160:SYO161"/>
    <mergeCell ref="SYP160:SYP161"/>
    <mergeCell ref="SYQ160:SYQ161"/>
    <mergeCell ref="SYF160:SYF161"/>
    <mergeCell ref="SYG160:SYG161"/>
    <mergeCell ref="SYH160:SYH161"/>
    <mergeCell ref="SYI160:SYI161"/>
    <mergeCell ref="SYJ160:SYJ161"/>
    <mergeCell ref="SYK160:SYK161"/>
    <mergeCell ref="SXZ160:SXZ161"/>
    <mergeCell ref="SYA160:SYA161"/>
    <mergeCell ref="SYB160:SYB161"/>
    <mergeCell ref="SYC160:SYC161"/>
    <mergeCell ref="SYD160:SYD161"/>
    <mergeCell ref="SYE160:SYE161"/>
    <mergeCell ref="SXT160:SXT161"/>
    <mergeCell ref="SXU160:SXU161"/>
    <mergeCell ref="SXV160:SXV161"/>
    <mergeCell ref="SXW160:SXW161"/>
    <mergeCell ref="SXX160:SXX161"/>
    <mergeCell ref="SXY160:SXY161"/>
    <mergeCell ref="SXN160:SXN161"/>
    <mergeCell ref="SXO160:SXO161"/>
    <mergeCell ref="SXP160:SXP161"/>
    <mergeCell ref="SXQ160:SXQ161"/>
    <mergeCell ref="SXR160:SXR161"/>
    <mergeCell ref="SXS160:SXS161"/>
    <mergeCell ref="SXH160:SXH161"/>
    <mergeCell ref="SXI160:SXI161"/>
    <mergeCell ref="SXJ160:SXJ161"/>
    <mergeCell ref="SXK160:SXK161"/>
    <mergeCell ref="SXL160:SXL161"/>
    <mergeCell ref="SXM160:SXM161"/>
    <mergeCell ref="SXB160:SXB161"/>
    <mergeCell ref="SXC160:SXC161"/>
    <mergeCell ref="SXD160:SXD161"/>
    <mergeCell ref="SXE160:SXE161"/>
    <mergeCell ref="SXF160:SXF161"/>
    <mergeCell ref="SXG160:SXG161"/>
    <mergeCell ref="SWV160:SWV161"/>
    <mergeCell ref="SWW160:SWW161"/>
    <mergeCell ref="SWX160:SWX161"/>
    <mergeCell ref="SWY160:SWY161"/>
    <mergeCell ref="SWZ160:SWZ161"/>
    <mergeCell ref="SXA160:SXA161"/>
    <mergeCell ref="SWP160:SWP161"/>
    <mergeCell ref="SWQ160:SWQ161"/>
    <mergeCell ref="SWR160:SWR161"/>
    <mergeCell ref="SWS160:SWS161"/>
    <mergeCell ref="SWT160:SWT161"/>
    <mergeCell ref="SWU160:SWU161"/>
    <mergeCell ref="SWJ160:SWJ161"/>
    <mergeCell ref="SWK160:SWK161"/>
    <mergeCell ref="SWL160:SWL161"/>
    <mergeCell ref="SWM160:SWM161"/>
    <mergeCell ref="SWN160:SWN161"/>
    <mergeCell ref="SWO160:SWO161"/>
    <mergeCell ref="SWD160:SWD161"/>
    <mergeCell ref="SWE160:SWE161"/>
    <mergeCell ref="SWF160:SWF161"/>
    <mergeCell ref="SWG160:SWG161"/>
    <mergeCell ref="SWH160:SWH161"/>
    <mergeCell ref="SWI160:SWI161"/>
    <mergeCell ref="SVX160:SVX161"/>
    <mergeCell ref="SVY160:SVY161"/>
    <mergeCell ref="SVZ160:SVZ161"/>
    <mergeCell ref="SWA160:SWA161"/>
    <mergeCell ref="SWB160:SWB161"/>
    <mergeCell ref="SWC160:SWC161"/>
    <mergeCell ref="SVR160:SVR161"/>
    <mergeCell ref="SVS160:SVS161"/>
    <mergeCell ref="SVT160:SVT161"/>
    <mergeCell ref="SVU160:SVU161"/>
    <mergeCell ref="SVV160:SVV161"/>
    <mergeCell ref="SVW160:SVW161"/>
    <mergeCell ref="SVL160:SVL161"/>
    <mergeCell ref="SVM160:SVM161"/>
    <mergeCell ref="SVN160:SVN161"/>
    <mergeCell ref="SVO160:SVO161"/>
    <mergeCell ref="SVP160:SVP161"/>
    <mergeCell ref="SVQ160:SVQ161"/>
    <mergeCell ref="SVF160:SVF161"/>
    <mergeCell ref="SVG160:SVG161"/>
    <mergeCell ref="SVH160:SVH161"/>
    <mergeCell ref="SVI160:SVI161"/>
    <mergeCell ref="SVJ160:SVJ161"/>
    <mergeCell ref="SVK160:SVK161"/>
    <mergeCell ref="SUZ160:SUZ161"/>
    <mergeCell ref="SVA160:SVA161"/>
    <mergeCell ref="SVB160:SVB161"/>
    <mergeCell ref="SVC160:SVC161"/>
    <mergeCell ref="SVD160:SVD161"/>
    <mergeCell ref="SVE160:SVE161"/>
    <mergeCell ref="SUT160:SUT161"/>
    <mergeCell ref="SUU160:SUU161"/>
    <mergeCell ref="SUV160:SUV161"/>
    <mergeCell ref="SUW160:SUW161"/>
    <mergeCell ref="SUX160:SUX161"/>
    <mergeCell ref="SUY160:SUY161"/>
    <mergeCell ref="SUN160:SUN161"/>
    <mergeCell ref="SUO160:SUO161"/>
    <mergeCell ref="SUP160:SUP161"/>
    <mergeCell ref="SUQ160:SUQ161"/>
    <mergeCell ref="SUR160:SUR161"/>
    <mergeCell ref="SUS160:SUS161"/>
    <mergeCell ref="SUH160:SUH161"/>
    <mergeCell ref="SUI160:SUI161"/>
    <mergeCell ref="SUJ160:SUJ161"/>
    <mergeCell ref="SUK160:SUK161"/>
    <mergeCell ref="SUL160:SUL161"/>
    <mergeCell ref="SUM160:SUM161"/>
    <mergeCell ref="SUB160:SUB161"/>
    <mergeCell ref="SUC160:SUC161"/>
    <mergeCell ref="SUD160:SUD161"/>
    <mergeCell ref="SUE160:SUE161"/>
    <mergeCell ref="SUF160:SUF161"/>
    <mergeCell ref="SUG160:SUG161"/>
    <mergeCell ref="STV160:STV161"/>
    <mergeCell ref="STW160:STW161"/>
    <mergeCell ref="STX160:STX161"/>
    <mergeCell ref="STY160:STY161"/>
    <mergeCell ref="STZ160:STZ161"/>
    <mergeCell ref="SUA160:SUA161"/>
    <mergeCell ref="STP160:STP161"/>
    <mergeCell ref="STQ160:STQ161"/>
    <mergeCell ref="STR160:STR161"/>
    <mergeCell ref="STS160:STS161"/>
    <mergeCell ref="STT160:STT161"/>
    <mergeCell ref="STU160:STU161"/>
    <mergeCell ref="STJ160:STJ161"/>
    <mergeCell ref="STK160:STK161"/>
    <mergeCell ref="STL160:STL161"/>
    <mergeCell ref="STM160:STM161"/>
    <mergeCell ref="STN160:STN161"/>
    <mergeCell ref="STO160:STO161"/>
    <mergeCell ref="STD160:STD161"/>
    <mergeCell ref="STE160:STE161"/>
    <mergeCell ref="STF160:STF161"/>
    <mergeCell ref="STG160:STG161"/>
    <mergeCell ref="STH160:STH161"/>
    <mergeCell ref="STI160:STI161"/>
    <mergeCell ref="SSX160:SSX161"/>
    <mergeCell ref="SSY160:SSY161"/>
    <mergeCell ref="SSZ160:SSZ161"/>
    <mergeCell ref="STA160:STA161"/>
    <mergeCell ref="STB160:STB161"/>
    <mergeCell ref="STC160:STC161"/>
    <mergeCell ref="SSR160:SSR161"/>
    <mergeCell ref="SSS160:SSS161"/>
    <mergeCell ref="SST160:SST161"/>
    <mergeCell ref="SSU160:SSU161"/>
    <mergeCell ref="SSV160:SSV161"/>
    <mergeCell ref="SSW160:SSW161"/>
    <mergeCell ref="SSL160:SSL161"/>
    <mergeCell ref="SSM160:SSM161"/>
    <mergeCell ref="SSN160:SSN161"/>
    <mergeCell ref="SSO160:SSO161"/>
    <mergeCell ref="SSP160:SSP161"/>
    <mergeCell ref="SSQ160:SSQ161"/>
    <mergeCell ref="SSF160:SSF161"/>
    <mergeCell ref="SSG160:SSG161"/>
    <mergeCell ref="SSH160:SSH161"/>
    <mergeCell ref="SSI160:SSI161"/>
    <mergeCell ref="SSJ160:SSJ161"/>
    <mergeCell ref="SSK160:SSK161"/>
    <mergeCell ref="SRZ160:SRZ161"/>
    <mergeCell ref="SSA160:SSA161"/>
    <mergeCell ref="SSB160:SSB161"/>
    <mergeCell ref="SSC160:SSC161"/>
    <mergeCell ref="SSD160:SSD161"/>
    <mergeCell ref="SSE160:SSE161"/>
    <mergeCell ref="SRT160:SRT161"/>
    <mergeCell ref="SRU160:SRU161"/>
    <mergeCell ref="SRV160:SRV161"/>
    <mergeCell ref="SRW160:SRW161"/>
    <mergeCell ref="SRX160:SRX161"/>
    <mergeCell ref="SRY160:SRY161"/>
    <mergeCell ref="SRN160:SRN161"/>
    <mergeCell ref="SRO160:SRO161"/>
    <mergeCell ref="SRP160:SRP161"/>
    <mergeCell ref="SRQ160:SRQ161"/>
    <mergeCell ref="SRR160:SRR161"/>
    <mergeCell ref="SRS160:SRS161"/>
    <mergeCell ref="SRH160:SRH161"/>
    <mergeCell ref="SRI160:SRI161"/>
    <mergeCell ref="SRJ160:SRJ161"/>
    <mergeCell ref="SRK160:SRK161"/>
    <mergeCell ref="SRL160:SRL161"/>
    <mergeCell ref="SRM160:SRM161"/>
    <mergeCell ref="SRB160:SRB161"/>
    <mergeCell ref="SRC160:SRC161"/>
    <mergeCell ref="SRD160:SRD161"/>
    <mergeCell ref="SRE160:SRE161"/>
    <mergeCell ref="SRF160:SRF161"/>
    <mergeCell ref="SRG160:SRG161"/>
    <mergeCell ref="SQV160:SQV161"/>
    <mergeCell ref="SQW160:SQW161"/>
    <mergeCell ref="SQX160:SQX161"/>
    <mergeCell ref="SQY160:SQY161"/>
    <mergeCell ref="SQZ160:SQZ161"/>
    <mergeCell ref="SRA160:SRA161"/>
    <mergeCell ref="SQP160:SQP161"/>
    <mergeCell ref="SQQ160:SQQ161"/>
    <mergeCell ref="SQR160:SQR161"/>
    <mergeCell ref="SQS160:SQS161"/>
    <mergeCell ref="SQT160:SQT161"/>
    <mergeCell ref="SQU160:SQU161"/>
    <mergeCell ref="SQJ160:SQJ161"/>
    <mergeCell ref="SQK160:SQK161"/>
    <mergeCell ref="SQL160:SQL161"/>
    <mergeCell ref="SQM160:SQM161"/>
    <mergeCell ref="SQN160:SQN161"/>
    <mergeCell ref="SQO160:SQO161"/>
    <mergeCell ref="SQD160:SQD161"/>
    <mergeCell ref="SQE160:SQE161"/>
    <mergeCell ref="SQF160:SQF161"/>
    <mergeCell ref="SQG160:SQG161"/>
    <mergeCell ref="SQH160:SQH161"/>
    <mergeCell ref="SQI160:SQI161"/>
    <mergeCell ref="SPX160:SPX161"/>
    <mergeCell ref="SPY160:SPY161"/>
    <mergeCell ref="SPZ160:SPZ161"/>
    <mergeCell ref="SQA160:SQA161"/>
    <mergeCell ref="SQB160:SQB161"/>
    <mergeCell ref="SQC160:SQC161"/>
    <mergeCell ref="SPR160:SPR161"/>
    <mergeCell ref="SPS160:SPS161"/>
    <mergeCell ref="SPT160:SPT161"/>
    <mergeCell ref="SPU160:SPU161"/>
    <mergeCell ref="SPV160:SPV161"/>
    <mergeCell ref="SPW160:SPW161"/>
    <mergeCell ref="SPL160:SPL161"/>
    <mergeCell ref="SPM160:SPM161"/>
    <mergeCell ref="SPN160:SPN161"/>
    <mergeCell ref="SPO160:SPO161"/>
    <mergeCell ref="SPP160:SPP161"/>
    <mergeCell ref="SPQ160:SPQ161"/>
    <mergeCell ref="SPF160:SPF161"/>
    <mergeCell ref="SPG160:SPG161"/>
    <mergeCell ref="SPH160:SPH161"/>
    <mergeCell ref="SPI160:SPI161"/>
    <mergeCell ref="SPJ160:SPJ161"/>
    <mergeCell ref="SPK160:SPK161"/>
    <mergeCell ref="SOZ160:SOZ161"/>
    <mergeCell ref="SPA160:SPA161"/>
    <mergeCell ref="SPB160:SPB161"/>
    <mergeCell ref="SPC160:SPC161"/>
    <mergeCell ref="SPD160:SPD161"/>
    <mergeCell ref="SPE160:SPE161"/>
    <mergeCell ref="SOT160:SOT161"/>
    <mergeCell ref="SOU160:SOU161"/>
    <mergeCell ref="SOV160:SOV161"/>
    <mergeCell ref="SOW160:SOW161"/>
    <mergeCell ref="SOX160:SOX161"/>
    <mergeCell ref="SOY160:SOY161"/>
    <mergeCell ref="SON160:SON161"/>
    <mergeCell ref="SOO160:SOO161"/>
    <mergeCell ref="SOP160:SOP161"/>
    <mergeCell ref="SOQ160:SOQ161"/>
    <mergeCell ref="SOR160:SOR161"/>
    <mergeCell ref="SOS160:SOS161"/>
    <mergeCell ref="SOH160:SOH161"/>
    <mergeCell ref="SOI160:SOI161"/>
    <mergeCell ref="SOJ160:SOJ161"/>
    <mergeCell ref="SOK160:SOK161"/>
    <mergeCell ref="SOL160:SOL161"/>
    <mergeCell ref="SOM160:SOM161"/>
    <mergeCell ref="SOB160:SOB161"/>
    <mergeCell ref="SOC160:SOC161"/>
    <mergeCell ref="SOD160:SOD161"/>
    <mergeCell ref="SOE160:SOE161"/>
    <mergeCell ref="SOF160:SOF161"/>
    <mergeCell ref="SOG160:SOG161"/>
    <mergeCell ref="SNV160:SNV161"/>
    <mergeCell ref="SNW160:SNW161"/>
    <mergeCell ref="SNX160:SNX161"/>
    <mergeCell ref="SNY160:SNY161"/>
    <mergeCell ref="SNZ160:SNZ161"/>
    <mergeCell ref="SOA160:SOA161"/>
    <mergeCell ref="SNP160:SNP161"/>
    <mergeCell ref="SNQ160:SNQ161"/>
    <mergeCell ref="SNR160:SNR161"/>
    <mergeCell ref="SNS160:SNS161"/>
    <mergeCell ref="SNT160:SNT161"/>
    <mergeCell ref="SNU160:SNU161"/>
    <mergeCell ref="SNJ160:SNJ161"/>
    <mergeCell ref="SNK160:SNK161"/>
    <mergeCell ref="SNL160:SNL161"/>
    <mergeCell ref="SNM160:SNM161"/>
    <mergeCell ref="SNN160:SNN161"/>
    <mergeCell ref="SNO160:SNO161"/>
    <mergeCell ref="SND160:SND161"/>
    <mergeCell ref="SNE160:SNE161"/>
    <mergeCell ref="SNF160:SNF161"/>
    <mergeCell ref="SNG160:SNG161"/>
    <mergeCell ref="SNH160:SNH161"/>
    <mergeCell ref="SNI160:SNI161"/>
    <mergeCell ref="SMX160:SMX161"/>
    <mergeCell ref="SMY160:SMY161"/>
    <mergeCell ref="SMZ160:SMZ161"/>
    <mergeCell ref="SNA160:SNA161"/>
    <mergeCell ref="SNB160:SNB161"/>
    <mergeCell ref="SNC160:SNC161"/>
    <mergeCell ref="SMR160:SMR161"/>
    <mergeCell ref="SMS160:SMS161"/>
    <mergeCell ref="SMT160:SMT161"/>
    <mergeCell ref="SMU160:SMU161"/>
    <mergeCell ref="SMV160:SMV161"/>
    <mergeCell ref="SMW160:SMW161"/>
    <mergeCell ref="SML160:SML161"/>
    <mergeCell ref="SMM160:SMM161"/>
    <mergeCell ref="SMN160:SMN161"/>
    <mergeCell ref="SMO160:SMO161"/>
    <mergeCell ref="SMP160:SMP161"/>
    <mergeCell ref="SMQ160:SMQ161"/>
    <mergeCell ref="SMF160:SMF161"/>
    <mergeCell ref="SMG160:SMG161"/>
    <mergeCell ref="SMH160:SMH161"/>
    <mergeCell ref="SMI160:SMI161"/>
    <mergeCell ref="SMJ160:SMJ161"/>
    <mergeCell ref="SMK160:SMK161"/>
    <mergeCell ref="SLZ160:SLZ161"/>
    <mergeCell ref="SMA160:SMA161"/>
    <mergeCell ref="SMB160:SMB161"/>
    <mergeCell ref="SMC160:SMC161"/>
    <mergeCell ref="SMD160:SMD161"/>
    <mergeCell ref="SME160:SME161"/>
    <mergeCell ref="SLT160:SLT161"/>
    <mergeCell ref="SLU160:SLU161"/>
    <mergeCell ref="SLV160:SLV161"/>
    <mergeCell ref="SLW160:SLW161"/>
    <mergeCell ref="SLX160:SLX161"/>
    <mergeCell ref="SLY160:SLY161"/>
    <mergeCell ref="SLN160:SLN161"/>
    <mergeCell ref="SLO160:SLO161"/>
    <mergeCell ref="SLP160:SLP161"/>
    <mergeCell ref="SLQ160:SLQ161"/>
    <mergeCell ref="SLR160:SLR161"/>
    <mergeCell ref="SLS160:SLS161"/>
    <mergeCell ref="SLH160:SLH161"/>
    <mergeCell ref="SLI160:SLI161"/>
    <mergeCell ref="SLJ160:SLJ161"/>
    <mergeCell ref="SLK160:SLK161"/>
    <mergeCell ref="SLL160:SLL161"/>
    <mergeCell ref="SLM160:SLM161"/>
    <mergeCell ref="SLB160:SLB161"/>
    <mergeCell ref="SLC160:SLC161"/>
    <mergeCell ref="SLD160:SLD161"/>
    <mergeCell ref="SLE160:SLE161"/>
    <mergeCell ref="SLF160:SLF161"/>
    <mergeCell ref="SLG160:SLG161"/>
    <mergeCell ref="SKV160:SKV161"/>
    <mergeCell ref="SKW160:SKW161"/>
    <mergeCell ref="SKX160:SKX161"/>
    <mergeCell ref="SKY160:SKY161"/>
    <mergeCell ref="SKZ160:SKZ161"/>
    <mergeCell ref="SLA160:SLA161"/>
    <mergeCell ref="SKP160:SKP161"/>
    <mergeCell ref="SKQ160:SKQ161"/>
    <mergeCell ref="SKR160:SKR161"/>
    <mergeCell ref="SKS160:SKS161"/>
    <mergeCell ref="SKT160:SKT161"/>
    <mergeCell ref="SKU160:SKU161"/>
    <mergeCell ref="SKJ160:SKJ161"/>
    <mergeCell ref="SKK160:SKK161"/>
    <mergeCell ref="SKL160:SKL161"/>
    <mergeCell ref="SKM160:SKM161"/>
    <mergeCell ref="SKN160:SKN161"/>
    <mergeCell ref="SKO160:SKO161"/>
    <mergeCell ref="SKD160:SKD161"/>
    <mergeCell ref="SKE160:SKE161"/>
    <mergeCell ref="SKF160:SKF161"/>
    <mergeCell ref="SKG160:SKG161"/>
    <mergeCell ref="SKH160:SKH161"/>
    <mergeCell ref="SKI160:SKI161"/>
    <mergeCell ref="SJX160:SJX161"/>
    <mergeCell ref="SJY160:SJY161"/>
    <mergeCell ref="SJZ160:SJZ161"/>
    <mergeCell ref="SKA160:SKA161"/>
    <mergeCell ref="SKB160:SKB161"/>
    <mergeCell ref="SKC160:SKC161"/>
    <mergeCell ref="SJR160:SJR161"/>
    <mergeCell ref="SJS160:SJS161"/>
    <mergeCell ref="SJT160:SJT161"/>
    <mergeCell ref="SJU160:SJU161"/>
    <mergeCell ref="SJV160:SJV161"/>
    <mergeCell ref="SJW160:SJW161"/>
    <mergeCell ref="SJL160:SJL161"/>
    <mergeCell ref="SJM160:SJM161"/>
    <mergeCell ref="SJN160:SJN161"/>
    <mergeCell ref="SJO160:SJO161"/>
    <mergeCell ref="SJP160:SJP161"/>
    <mergeCell ref="SJQ160:SJQ161"/>
    <mergeCell ref="SJF160:SJF161"/>
    <mergeCell ref="SJG160:SJG161"/>
    <mergeCell ref="SJH160:SJH161"/>
    <mergeCell ref="SJI160:SJI161"/>
    <mergeCell ref="SJJ160:SJJ161"/>
    <mergeCell ref="SJK160:SJK161"/>
    <mergeCell ref="SIZ160:SIZ161"/>
    <mergeCell ref="SJA160:SJA161"/>
    <mergeCell ref="SJB160:SJB161"/>
    <mergeCell ref="SJC160:SJC161"/>
    <mergeCell ref="SJD160:SJD161"/>
    <mergeCell ref="SJE160:SJE161"/>
    <mergeCell ref="SIT160:SIT161"/>
    <mergeCell ref="SIU160:SIU161"/>
    <mergeCell ref="SIV160:SIV161"/>
    <mergeCell ref="SIW160:SIW161"/>
    <mergeCell ref="SIX160:SIX161"/>
    <mergeCell ref="SIY160:SIY161"/>
    <mergeCell ref="SIN160:SIN161"/>
    <mergeCell ref="SIO160:SIO161"/>
    <mergeCell ref="SIP160:SIP161"/>
    <mergeCell ref="SIQ160:SIQ161"/>
    <mergeCell ref="SIR160:SIR161"/>
    <mergeCell ref="SIS160:SIS161"/>
    <mergeCell ref="SIH160:SIH161"/>
    <mergeCell ref="SII160:SII161"/>
    <mergeCell ref="SIJ160:SIJ161"/>
    <mergeCell ref="SIK160:SIK161"/>
    <mergeCell ref="SIL160:SIL161"/>
    <mergeCell ref="SIM160:SIM161"/>
    <mergeCell ref="SIB160:SIB161"/>
    <mergeCell ref="SIC160:SIC161"/>
    <mergeCell ref="SID160:SID161"/>
    <mergeCell ref="SIE160:SIE161"/>
    <mergeCell ref="SIF160:SIF161"/>
    <mergeCell ref="SIG160:SIG161"/>
    <mergeCell ref="SHV160:SHV161"/>
    <mergeCell ref="SHW160:SHW161"/>
    <mergeCell ref="SHX160:SHX161"/>
    <mergeCell ref="SHY160:SHY161"/>
    <mergeCell ref="SHZ160:SHZ161"/>
    <mergeCell ref="SIA160:SIA161"/>
    <mergeCell ref="SHP160:SHP161"/>
    <mergeCell ref="SHQ160:SHQ161"/>
    <mergeCell ref="SHR160:SHR161"/>
    <mergeCell ref="SHS160:SHS161"/>
    <mergeCell ref="SHT160:SHT161"/>
    <mergeCell ref="SHU160:SHU161"/>
    <mergeCell ref="SHJ160:SHJ161"/>
    <mergeCell ref="SHK160:SHK161"/>
    <mergeCell ref="SHL160:SHL161"/>
    <mergeCell ref="SHM160:SHM161"/>
    <mergeCell ref="SHN160:SHN161"/>
    <mergeCell ref="SHO160:SHO161"/>
    <mergeCell ref="SHD160:SHD161"/>
    <mergeCell ref="SHE160:SHE161"/>
    <mergeCell ref="SHF160:SHF161"/>
    <mergeCell ref="SHG160:SHG161"/>
    <mergeCell ref="SHH160:SHH161"/>
    <mergeCell ref="SHI160:SHI161"/>
    <mergeCell ref="SGX160:SGX161"/>
    <mergeCell ref="SGY160:SGY161"/>
    <mergeCell ref="SGZ160:SGZ161"/>
    <mergeCell ref="SHA160:SHA161"/>
    <mergeCell ref="SHB160:SHB161"/>
    <mergeCell ref="SHC160:SHC161"/>
    <mergeCell ref="SGR160:SGR161"/>
    <mergeCell ref="SGS160:SGS161"/>
    <mergeCell ref="SGT160:SGT161"/>
    <mergeCell ref="SGU160:SGU161"/>
    <mergeCell ref="SGV160:SGV161"/>
    <mergeCell ref="SGW160:SGW161"/>
    <mergeCell ref="SGL160:SGL161"/>
    <mergeCell ref="SGM160:SGM161"/>
    <mergeCell ref="SGN160:SGN161"/>
    <mergeCell ref="SGO160:SGO161"/>
    <mergeCell ref="SGP160:SGP161"/>
    <mergeCell ref="SGQ160:SGQ161"/>
    <mergeCell ref="SGF160:SGF161"/>
    <mergeCell ref="SGG160:SGG161"/>
    <mergeCell ref="SGH160:SGH161"/>
    <mergeCell ref="SGI160:SGI161"/>
    <mergeCell ref="SGJ160:SGJ161"/>
    <mergeCell ref="SGK160:SGK161"/>
    <mergeCell ref="SFZ160:SFZ161"/>
    <mergeCell ref="SGA160:SGA161"/>
    <mergeCell ref="SGB160:SGB161"/>
    <mergeCell ref="SGC160:SGC161"/>
    <mergeCell ref="SGD160:SGD161"/>
    <mergeCell ref="SGE160:SGE161"/>
    <mergeCell ref="SFT160:SFT161"/>
    <mergeCell ref="SFU160:SFU161"/>
    <mergeCell ref="SFV160:SFV161"/>
    <mergeCell ref="SFW160:SFW161"/>
    <mergeCell ref="SFX160:SFX161"/>
    <mergeCell ref="SFY160:SFY161"/>
    <mergeCell ref="SFN160:SFN161"/>
    <mergeCell ref="SFO160:SFO161"/>
    <mergeCell ref="SFP160:SFP161"/>
    <mergeCell ref="SFQ160:SFQ161"/>
    <mergeCell ref="SFR160:SFR161"/>
    <mergeCell ref="SFS160:SFS161"/>
    <mergeCell ref="SFH160:SFH161"/>
    <mergeCell ref="SFI160:SFI161"/>
    <mergeCell ref="SFJ160:SFJ161"/>
    <mergeCell ref="SFK160:SFK161"/>
    <mergeCell ref="SFL160:SFL161"/>
    <mergeCell ref="SFM160:SFM161"/>
    <mergeCell ref="SFB160:SFB161"/>
    <mergeCell ref="SFC160:SFC161"/>
    <mergeCell ref="SFD160:SFD161"/>
    <mergeCell ref="SFE160:SFE161"/>
    <mergeCell ref="SFF160:SFF161"/>
    <mergeCell ref="SFG160:SFG161"/>
    <mergeCell ref="SEV160:SEV161"/>
    <mergeCell ref="SEW160:SEW161"/>
    <mergeCell ref="SEX160:SEX161"/>
    <mergeCell ref="SEY160:SEY161"/>
    <mergeCell ref="SEZ160:SEZ161"/>
    <mergeCell ref="SFA160:SFA161"/>
    <mergeCell ref="SEP160:SEP161"/>
    <mergeCell ref="SEQ160:SEQ161"/>
    <mergeCell ref="SER160:SER161"/>
    <mergeCell ref="SES160:SES161"/>
    <mergeCell ref="SET160:SET161"/>
    <mergeCell ref="SEU160:SEU161"/>
    <mergeCell ref="SEJ160:SEJ161"/>
    <mergeCell ref="SEK160:SEK161"/>
    <mergeCell ref="SEL160:SEL161"/>
    <mergeCell ref="SEM160:SEM161"/>
    <mergeCell ref="SEN160:SEN161"/>
    <mergeCell ref="SEO160:SEO161"/>
    <mergeCell ref="SED160:SED161"/>
    <mergeCell ref="SEE160:SEE161"/>
    <mergeCell ref="SEF160:SEF161"/>
    <mergeCell ref="SEG160:SEG161"/>
    <mergeCell ref="SEH160:SEH161"/>
    <mergeCell ref="SEI160:SEI161"/>
    <mergeCell ref="SDX160:SDX161"/>
    <mergeCell ref="SDY160:SDY161"/>
    <mergeCell ref="SDZ160:SDZ161"/>
    <mergeCell ref="SEA160:SEA161"/>
    <mergeCell ref="SEB160:SEB161"/>
    <mergeCell ref="SEC160:SEC161"/>
    <mergeCell ref="SDR160:SDR161"/>
    <mergeCell ref="SDS160:SDS161"/>
    <mergeCell ref="SDT160:SDT161"/>
    <mergeCell ref="SDU160:SDU161"/>
    <mergeCell ref="SDV160:SDV161"/>
    <mergeCell ref="SDW160:SDW161"/>
    <mergeCell ref="SDL160:SDL161"/>
    <mergeCell ref="SDM160:SDM161"/>
    <mergeCell ref="SDN160:SDN161"/>
    <mergeCell ref="SDO160:SDO161"/>
    <mergeCell ref="SDP160:SDP161"/>
    <mergeCell ref="SDQ160:SDQ161"/>
    <mergeCell ref="SDF160:SDF161"/>
    <mergeCell ref="SDG160:SDG161"/>
    <mergeCell ref="SDH160:SDH161"/>
    <mergeCell ref="SDI160:SDI161"/>
    <mergeCell ref="SDJ160:SDJ161"/>
    <mergeCell ref="SDK160:SDK161"/>
    <mergeCell ref="SCZ160:SCZ161"/>
    <mergeCell ref="SDA160:SDA161"/>
    <mergeCell ref="SDB160:SDB161"/>
    <mergeCell ref="SDC160:SDC161"/>
    <mergeCell ref="SDD160:SDD161"/>
    <mergeCell ref="SDE160:SDE161"/>
    <mergeCell ref="SCT160:SCT161"/>
    <mergeCell ref="SCU160:SCU161"/>
    <mergeCell ref="SCV160:SCV161"/>
    <mergeCell ref="SCW160:SCW161"/>
    <mergeCell ref="SCX160:SCX161"/>
    <mergeCell ref="SCY160:SCY161"/>
    <mergeCell ref="SCN160:SCN161"/>
    <mergeCell ref="SCO160:SCO161"/>
    <mergeCell ref="SCP160:SCP161"/>
    <mergeCell ref="SCQ160:SCQ161"/>
    <mergeCell ref="SCR160:SCR161"/>
    <mergeCell ref="SCS160:SCS161"/>
    <mergeCell ref="SCH160:SCH161"/>
    <mergeCell ref="SCI160:SCI161"/>
    <mergeCell ref="SCJ160:SCJ161"/>
    <mergeCell ref="SCK160:SCK161"/>
    <mergeCell ref="SCL160:SCL161"/>
    <mergeCell ref="SCM160:SCM161"/>
    <mergeCell ref="SCB160:SCB161"/>
    <mergeCell ref="SCC160:SCC161"/>
    <mergeCell ref="SCD160:SCD161"/>
    <mergeCell ref="SCE160:SCE161"/>
    <mergeCell ref="SCF160:SCF161"/>
    <mergeCell ref="SCG160:SCG161"/>
    <mergeCell ref="SBV160:SBV161"/>
    <mergeCell ref="SBW160:SBW161"/>
    <mergeCell ref="SBX160:SBX161"/>
    <mergeCell ref="SBY160:SBY161"/>
    <mergeCell ref="SBZ160:SBZ161"/>
    <mergeCell ref="SCA160:SCA161"/>
    <mergeCell ref="SBP160:SBP161"/>
    <mergeCell ref="SBQ160:SBQ161"/>
    <mergeCell ref="SBR160:SBR161"/>
    <mergeCell ref="SBS160:SBS161"/>
    <mergeCell ref="SBT160:SBT161"/>
    <mergeCell ref="SBU160:SBU161"/>
    <mergeCell ref="SBJ160:SBJ161"/>
    <mergeCell ref="SBK160:SBK161"/>
    <mergeCell ref="SBL160:SBL161"/>
    <mergeCell ref="SBM160:SBM161"/>
    <mergeCell ref="SBN160:SBN161"/>
    <mergeCell ref="SBO160:SBO161"/>
    <mergeCell ref="SBD160:SBD161"/>
    <mergeCell ref="SBE160:SBE161"/>
    <mergeCell ref="SBF160:SBF161"/>
    <mergeCell ref="SBG160:SBG161"/>
    <mergeCell ref="SBH160:SBH161"/>
    <mergeCell ref="SBI160:SBI161"/>
    <mergeCell ref="SAX160:SAX161"/>
    <mergeCell ref="SAY160:SAY161"/>
    <mergeCell ref="SAZ160:SAZ161"/>
    <mergeCell ref="SBA160:SBA161"/>
    <mergeCell ref="SBB160:SBB161"/>
    <mergeCell ref="SBC160:SBC161"/>
    <mergeCell ref="SAR160:SAR161"/>
    <mergeCell ref="SAS160:SAS161"/>
    <mergeCell ref="SAT160:SAT161"/>
    <mergeCell ref="SAU160:SAU161"/>
    <mergeCell ref="SAV160:SAV161"/>
    <mergeCell ref="SAW160:SAW161"/>
    <mergeCell ref="SAL160:SAL161"/>
    <mergeCell ref="SAM160:SAM161"/>
    <mergeCell ref="SAN160:SAN161"/>
    <mergeCell ref="SAO160:SAO161"/>
    <mergeCell ref="SAP160:SAP161"/>
    <mergeCell ref="SAQ160:SAQ161"/>
    <mergeCell ref="SAF160:SAF161"/>
    <mergeCell ref="SAG160:SAG161"/>
    <mergeCell ref="SAH160:SAH161"/>
    <mergeCell ref="SAI160:SAI161"/>
    <mergeCell ref="SAJ160:SAJ161"/>
    <mergeCell ref="SAK160:SAK161"/>
    <mergeCell ref="RZZ160:RZZ161"/>
    <mergeCell ref="SAA160:SAA161"/>
    <mergeCell ref="SAB160:SAB161"/>
    <mergeCell ref="SAC160:SAC161"/>
    <mergeCell ref="SAD160:SAD161"/>
    <mergeCell ref="SAE160:SAE161"/>
    <mergeCell ref="RZT160:RZT161"/>
    <mergeCell ref="RZU160:RZU161"/>
    <mergeCell ref="RZV160:RZV161"/>
    <mergeCell ref="RZW160:RZW161"/>
    <mergeCell ref="RZX160:RZX161"/>
    <mergeCell ref="RZY160:RZY161"/>
    <mergeCell ref="RZN160:RZN161"/>
    <mergeCell ref="RZO160:RZO161"/>
    <mergeCell ref="RZP160:RZP161"/>
    <mergeCell ref="RZQ160:RZQ161"/>
    <mergeCell ref="RZR160:RZR161"/>
    <mergeCell ref="RZS160:RZS161"/>
    <mergeCell ref="RZH160:RZH161"/>
    <mergeCell ref="RZI160:RZI161"/>
    <mergeCell ref="RZJ160:RZJ161"/>
    <mergeCell ref="RZK160:RZK161"/>
    <mergeCell ref="RZL160:RZL161"/>
    <mergeCell ref="RZM160:RZM161"/>
    <mergeCell ref="RZB160:RZB161"/>
    <mergeCell ref="RZC160:RZC161"/>
    <mergeCell ref="RZD160:RZD161"/>
    <mergeCell ref="RZE160:RZE161"/>
    <mergeCell ref="RZF160:RZF161"/>
    <mergeCell ref="RZG160:RZG161"/>
    <mergeCell ref="RYV160:RYV161"/>
    <mergeCell ref="RYW160:RYW161"/>
    <mergeCell ref="RYX160:RYX161"/>
    <mergeCell ref="RYY160:RYY161"/>
    <mergeCell ref="RYZ160:RYZ161"/>
    <mergeCell ref="RZA160:RZA161"/>
    <mergeCell ref="RYP160:RYP161"/>
    <mergeCell ref="RYQ160:RYQ161"/>
    <mergeCell ref="RYR160:RYR161"/>
    <mergeCell ref="RYS160:RYS161"/>
    <mergeCell ref="RYT160:RYT161"/>
    <mergeCell ref="RYU160:RYU161"/>
    <mergeCell ref="RYJ160:RYJ161"/>
    <mergeCell ref="RYK160:RYK161"/>
    <mergeCell ref="RYL160:RYL161"/>
    <mergeCell ref="RYM160:RYM161"/>
    <mergeCell ref="RYN160:RYN161"/>
    <mergeCell ref="RYO160:RYO161"/>
    <mergeCell ref="RYD160:RYD161"/>
    <mergeCell ref="RYE160:RYE161"/>
    <mergeCell ref="RYF160:RYF161"/>
    <mergeCell ref="RYG160:RYG161"/>
    <mergeCell ref="RYH160:RYH161"/>
    <mergeCell ref="RYI160:RYI161"/>
    <mergeCell ref="RXX160:RXX161"/>
    <mergeCell ref="RXY160:RXY161"/>
    <mergeCell ref="RXZ160:RXZ161"/>
    <mergeCell ref="RYA160:RYA161"/>
    <mergeCell ref="RYB160:RYB161"/>
    <mergeCell ref="RYC160:RYC161"/>
    <mergeCell ref="RXR160:RXR161"/>
    <mergeCell ref="RXS160:RXS161"/>
    <mergeCell ref="RXT160:RXT161"/>
    <mergeCell ref="RXU160:RXU161"/>
    <mergeCell ref="RXV160:RXV161"/>
    <mergeCell ref="RXW160:RXW161"/>
    <mergeCell ref="RXL160:RXL161"/>
    <mergeCell ref="RXM160:RXM161"/>
    <mergeCell ref="RXN160:RXN161"/>
    <mergeCell ref="RXO160:RXO161"/>
    <mergeCell ref="RXP160:RXP161"/>
    <mergeCell ref="RXQ160:RXQ161"/>
    <mergeCell ref="RXF160:RXF161"/>
    <mergeCell ref="RXG160:RXG161"/>
    <mergeCell ref="RXH160:RXH161"/>
    <mergeCell ref="RXI160:RXI161"/>
    <mergeCell ref="RXJ160:RXJ161"/>
    <mergeCell ref="RXK160:RXK161"/>
    <mergeCell ref="RWZ160:RWZ161"/>
    <mergeCell ref="RXA160:RXA161"/>
    <mergeCell ref="RXB160:RXB161"/>
    <mergeCell ref="RXC160:RXC161"/>
    <mergeCell ref="RXD160:RXD161"/>
    <mergeCell ref="RXE160:RXE161"/>
    <mergeCell ref="RWT160:RWT161"/>
    <mergeCell ref="RWU160:RWU161"/>
    <mergeCell ref="RWV160:RWV161"/>
    <mergeCell ref="RWW160:RWW161"/>
    <mergeCell ref="RWX160:RWX161"/>
    <mergeCell ref="RWY160:RWY161"/>
    <mergeCell ref="RWN160:RWN161"/>
    <mergeCell ref="RWO160:RWO161"/>
    <mergeCell ref="RWP160:RWP161"/>
    <mergeCell ref="RWQ160:RWQ161"/>
    <mergeCell ref="RWR160:RWR161"/>
    <mergeCell ref="RWS160:RWS161"/>
    <mergeCell ref="RWH160:RWH161"/>
    <mergeCell ref="RWI160:RWI161"/>
    <mergeCell ref="RWJ160:RWJ161"/>
    <mergeCell ref="RWK160:RWK161"/>
    <mergeCell ref="RWL160:RWL161"/>
    <mergeCell ref="RWM160:RWM161"/>
    <mergeCell ref="RWB160:RWB161"/>
    <mergeCell ref="RWC160:RWC161"/>
    <mergeCell ref="RWD160:RWD161"/>
    <mergeCell ref="RWE160:RWE161"/>
    <mergeCell ref="RWF160:RWF161"/>
    <mergeCell ref="RWG160:RWG161"/>
    <mergeCell ref="RVV160:RVV161"/>
    <mergeCell ref="RVW160:RVW161"/>
    <mergeCell ref="RVX160:RVX161"/>
    <mergeCell ref="RVY160:RVY161"/>
    <mergeCell ref="RVZ160:RVZ161"/>
    <mergeCell ref="RWA160:RWA161"/>
    <mergeCell ref="RVP160:RVP161"/>
    <mergeCell ref="RVQ160:RVQ161"/>
    <mergeCell ref="RVR160:RVR161"/>
    <mergeCell ref="RVS160:RVS161"/>
    <mergeCell ref="RVT160:RVT161"/>
    <mergeCell ref="RVU160:RVU161"/>
    <mergeCell ref="RVJ160:RVJ161"/>
    <mergeCell ref="RVK160:RVK161"/>
    <mergeCell ref="RVL160:RVL161"/>
    <mergeCell ref="RVM160:RVM161"/>
    <mergeCell ref="RVN160:RVN161"/>
    <mergeCell ref="RVO160:RVO161"/>
    <mergeCell ref="RVD160:RVD161"/>
    <mergeCell ref="RVE160:RVE161"/>
    <mergeCell ref="RVF160:RVF161"/>
    <mergeCell ref="RVG160:RVG161"/>
    <mergeCell ref="RVH160:RVH161"/>
    <mergeCell ref="RVI160:RVI161"/>
    <mergeCell ref="RUX160:RUX161"/>
    <mergeCell ref="RUY160:RUY161"/>
    <mergeCell ref="RUZ160:RUZ161"/>
    <mergeCell ref="RVA160:RVA161"/>
    <mergeCell ref="RVB160:RVB161"/>
    <mergeCell ref="RVC160:RVC161"/>
    <mergeCell ref="RUR160:RUR161"/>
    <mergeCell ref="RUS160:RUS161"/>
    <mergeCell ref="RUT160:RUT161"/>
    <mergeCell ref="RUU160:RUU161"/>
    <mergeCell ref="RUV160:RUV161"/>
    <mergeCell ref="RUW160:RUW161"/>
    <mergeCell ref="RUL160:RUL161"/>
    <mergeCell ref="RUM160:RUM161"/>
    <mergeCell ref="RUN160:RUN161"/>
    <mergeCell ref="RUO160:RUO161"/>
    <mergeCell ref="RUP160:RUP161"/>
    <mergeCell ref="RUQ160:RUQ161"/>
    <mergeCell ref="RUF160:RUF161"/>
    <mergeCell ref="RUG160:RUG161"/>
    <mergeCell ref="RUH160:RUH161"/>
    <mergeCell ref="RUI160:RUI161"/>
    <mergeCell ref="RUJ160:RUJ161"/>
    <mergeCell ref="RUK160:RUK161"/>
    <mergeCell ref="RTZ160:RTZ161"/>
    <mergeCell ref="RUA160:RUA161"/>
    <mergeCell ref="RUB160:RUB161"/>
    <mergeCell ref="RUC160:RUC161"/>
    <mergeCell ref="RUD160:RUD161"/>
    <mergeCell ref="RUE160:RUE161"/>
    <mergeCell ref="RTT160:RTT161"/>
    <mergeCell ref="RTU160:RTU161"/>
    <mergeCell ref="RTV160:RTV161"/>
    <mergeCell ref="RTW160:RTW161"/>
    <mergeCell ref="RTX160:RTX161"/>
    <mergeCell ref="RTY160:RTY161"/>
    <mergeCell ref="RTN160:RTN161"/>
    <mergeCell ref="RTO160:RTO161"/>
    <mergeCell ref="RTP160:RTP161"/>
    <mergeCell ref="RTQ160:RTQ161"/>
    <mergeCell ref="RTR160:RTR161"/>
    <mergeCell ref="RTS160:RTS161"/>
    <mergeCell ref="RTH160:RTH161"/>
    <mergeCell ref="RTI160:RTI161"/>
    <mergeCell ref="RTJ160:RTJ161"/>
    <mergeCell ref="RTK160:RTK161"/>
    <mergeCell ref="RTL160:RTL161"/>
    <mergeCell ref="RTM160:RTM161"/>
    <mergeCell ref="RTB160:RTB161"/>
    <mergeCell ref="RTC160:RTC161"/>
    <mergeCell ref="RTD160:RTD161"/>
    <mergeCell ref="RTE160:RTE161"/>
    <mergeCell ref="RTF160:RTF161"/>
    <mergeCell ref="RTG160:RTG161"/>
    <mergeCell ref="RSV160:RSV161"/>
    <mergeCell ref="RSW160:RSW161"/>
    <mergeCell ref="RSX160:RSX161"/>
    <mergeCell ref="RSY160:RSY161"/>
    <mergeCell ref="RSZ160:RSZ161"/>
    <mergeCell ref="RTA160:RTA161"/>
    <mergeCell ref="RSP160:RSP161"/>
    <mergeCell ref="RSQ160:RSQ161"/>
    <mergeCell ref="RSR160:RSR161"/>
    <mergeCell ref="RSS160:RSS161"/>
    <mergeCell ref="RST160:RST161"/>
    <mergeCell ref="RSU160:RSU161"/>
    <mergeCell ref="RSJ160:RSJ161"/>
    <mergeCell ref="RSK160:RSK161"/>
    <mergeCell ref="RSL160:RSL161"/>
    <mergeCell ref="RSM160:RSM161"/>
    <mergeCell ref="RSN160:RSN161"/>
    <mergeCell ref="RSO160:RSO161"/>
    <mergeCell ref="RSD160:RSD161"/>
    <mergeCell ref="RSE160:RSE161"/>
    <mergeCell ref="RSF160:RSF161"/>
    <mergeCell ref="RSG160:RSG161"/>
    <mergeCell ref="RSH160:RSH161"/>
    <mergeCell ref="RSI160:RSI161"/>
    <mergeCell ref="RRX160:RRX161"/>
    <mergeCell ref="RRY160:RRY161"/>
    <mergeCell ref="RRZ160:RRZ161"/>
    <mergeCell ref="RSA160:RSA161"/>
    <mergeCell ref="RSB160:RSB161"/>
    <mergeCell ref="RSC160:RSC161"/>
    <mergeCell ref="RRR160:RRR161"/>
    <mergeCell ref="RRS160:RRS161"/>
    <mergeCell ref="RRT160:RRT161"/>
    <mergeCell ref="RRU160:RRU161"/>
    <mergeCell ref="RRV160:RRV161"/>
    <mergeCell ref="RRW160:RRW161"/>
    <mergeCell ref="RRL160:RRL161"/>
    <mergeCell ref="RRM160:RRM161"/>
    <mergeCell ref="RRN160:RRN161"/>
    <mergeCell ref="RRO160:RRO161"/>
    <mergeCell ref="RRP160:RRP161"/>
    <mergeCell ref="RRQ160:RRQ161"/>
    <mergeCell ref="RRF160:RRF161"/>
    <mergeCell ref="RRG160:RRG161"/>
    <mergeCell ref="RRH160:RRH161"/>
    <mergeCell ref="RRI160:RRI161"/>
    <mergeCell ref="RRJ160:RRJ161"/>
    <mergeCell ref="RRK160:RRK161"/>
    <mergeCell ref="RQZ160:RQZ161"/>
    <mergeCell ref="RRA160:RRA161"/>
    <mergeCell ref="RRB160:RRB161"/>
    <mergeCell ref="RRC160:RRC161"/>
    <mergeCell ref="RRD160:RRD161"/>
    <mergeCell ref="RRE160:RRE161"/>
    <mergeCell ref="RQT160:RQT161"/>
    <mergeCell ref="RQU160:RQU161"/>
    <mergeCell ref="RQV160:RQV161"/>
    <mergeCell ref="RQW160:RQW161"/>
    <mergeCell ref="RQX160:RQX161"/>
    <mergeCell ref="RQY160:RQY161"/>
    <mergeCell ref="RQN160:RQN161"/>
    <mergeCell ref="RQO160:RQO161"/>
    <mergeCell ref="RQP160:RQP161"/>
    <mergeCell ref="RQQ160:RQQ161"/>
    <mergeCell ref="RQR160:RQR161"/>
    <mergeCell ref="RQS160:RQS161"/>
    <mergeCell ref="RQH160:RQH161"/>
    <mergeCell ref="RQI160:RQI161"/>
    <mergeCell ref="RQJ160:RQJ161"/>
    <mergeCell ref="RQK160:RQK161"/>
    <mergeCell ref="RQL160:RQL161"/>
    <mergeCell ref="RQM160:RQM161"/>
    <mergeCell ref="RQB160:RQB161"/>
    <mergeCell ref="RQC160:RQC161"/>
    <mergeCell ref="RQD160:RQD161"/>
    <mergeCell ref="RQE160:RQE161"/>
    <mergeCell ref="RQF160:RQF161"/>
    <mergeCell ref="RQG160:RQG161"/>
    <mergeCell ref="RPV160:RPV161"/>
    <mergeCell ref="RPW160:RPW161"/>
    <mergeCell ref="RPX160:RPX161"/>
    <mergeCell ref="RPY160:RPY161"/>
    <mergeCell ref="RPZ160:RPZ161"/>
    <mergeCell ref="RQA160:RQA161"/>
    <mergeCell ref="RPP160:RPP161"/>
    <mergeCell ref="RPQ160:RPQ161"/>
    <mergeCell ref="RPR160:RPR161"/>
    <mergeCell ref="RPS160:RPS161"/>
    <mergeCell ref="RPT160:RPT161"/>
    <mergeCell ref="RPU160:RPU161"/>
    <mergeCell ref="RPJ160:RPJ161"/>
    <mergeCell ref="RPK160:RPK161"/>
    <mergeCell ref="RPL160:RPL161"/>
    <mergeCell ref="RPM160:RPM161"/>
    <mergeCell ref="RPN160:RPN161"/>
    <mergeCell ref="RPO160:RPO161"/>
    <mergeCell ref="RPD160:RPD161"/>
    <mergeCell ref="RPE160:RPE161"/>
    <mergeCell ref="RPF160:RPF161"/>
    <mergeCell ref="RPG160:RPG161"/>
    <mergeCell ref="RPH160:RPH161"/>
    <mergeCell ref="RPI160:RPI161"/>
    <mergeCell ref="ROX160:ROX161"/>
    <mergeCell ref="ROY160:ROY161"/>
    <mergeCell ref="ROZ160:ROZ161"/>
    <mergeCell ref="RPA160:RPA161"/>
    <mergeCell ref="RPB160:RPB161"/>
    <mergeCell ref="RPC160:RPC161"/>
    <mergeCell ref="ROR160:ROR161"/>
    <mergeCell ref="ROS160:ROS161"/>
    <mergeCell ref="ROT160:ROT161"/>
    <mergeCell ref="ROU160:ROU161"/>
    <mergeCell ref="ROV160:ROV161"/>
    <mergeCell ref="ROW160:ROW161"/>
    <mergeCell ref="ROL160:ROL161"/>
    <mergeCell ref="ROM160:ROM161"/>
    <mergeCell ref="RON160:RON161"/>
    <mergeCell ref="ROO160:ROO161"/>
    <mergeCell ref="ROP160:ROP161"/>
    <mergeCell ref="ROQ160:ROQ161"/>
    <mergeCell ref="ROF160:ROF161"/>
    <mergeCell ref="ROG160:ROG161"/>
    <mergeCell ref="ROH160:ROH161"/>
    <mergeCell ref="ROI160:ROI161"/>
    <mergeCell ref="ROJ160:ROJ161"/>
    <mergeCell ref="ROK160:ROK161"/>
    <mergeCell ref="RNZ160:RNZ161"/>
    <mergeCell ref="ROA160:ROA161"/>
    <mergeCell ref="ROB160:ROB161"/>
    <mergeCell ref="ROC160:ROC161"/>
    <mergeCell ref="ROD160:ROD161"/>
    <mergeCell ref="ROE160:ROE161"/>
    <mergeCell ref="RNT160:RNT161"/>
    <mergeCell ref="RNU160:RNU161"/>
    <mergeCell ref="RNV160:RNV161"/>
    <mergeCell ref="RNW160:RNW161"/>
    <mergeCell ref="RNX160:RNX161"/>
    <mergeCell ref="RNY160:RNY161"/>
    <mergeCell ref="RNN160:RNN161"/>
    <mergeCell ref="RNO160:RNO161"/>
    <mergeCell ref="RNP160:RNP161"/>
    <mergeCell ref="RNQ160:RNQ161"/>
    <mergeCell ref="RNR160:RNR161"/>
    <mergeCell ref="RNS160:RNS161"/>
    <mergeCell ref="RNH160:RNH161"/>
    <mergeCell ref="RNI160:RNI161"/>
    <mergeCell ref="RNJ160:RNJ161"/>
    <mergeCell ref="RNK160:RNK161"/>
    <mergeCell ref="RNL160:RNL161"/>
    <mergeCell ref="RNM160:RNM161"/>
    <mergeCell ref="RNB160:RNB161"/>
    <mergeCell ref="RNC160:RNC161"/>
    <mergeCell ref="RND160:RND161"/>
    <mergeCell ref="RNE160:RNE161"/>
    <mergeCell ref="RNF160:RNF161"/>
    <mergeCell ref="RNG160:RNG161"/>
    <mergeCell ref="RMV160:RMV161"/>
    <mergeCell ref="RMW160:RMW161"/>
    <mergeCell ref="RMX160:RMX161"/>
    <mergeCell ref="RMY160:RMY161"/>
    <mergeCell ref="RMZ160:RMZ161"/>
    <mergeCell ref="RNA160:RNA161"/>
    <mergeCell ref="RMP160:RMP161"/>
    <mergeCell ref="RMQ160:RMQ161"/>
    <mergeCell ref="RMR160:RMR161"/>
    <mergeCell ref="RMS160:RMS161"/>
    <mergeCell ref="RMT160:RMT161"/>
    <mergeCell ref="RMU160:RMU161"/>
    <mergeCell ref="RMJ160:RMJ161"/>
    <mergeCell ref="RMK160:RMK161"/>
    <mergeCell ref="RML160:RML161"/>
    <mergeCell ref="RMM160:RMM161"/>
    <mergeCell ref="RMN160:RMN161"/>
    <mergeCell ref="RMO160:RMO161"/>
    <mergeCell ref="RMD160:RMD161"/>
    <mergeCell ref="RME160:RME161"/>
    <mergeCell ref="RMF160:RMF161"/>
    <mergeCell ref="RMG160:RMG161"/>
    <mergeCell ref="RMH160:RMH161"/>
    <mergeCell ref="RMI160:RMI161"/>
    <mergeCell ref="RLX160:RLX161"/>
    <mergeCell ref="RLY160:RLY161"/>
    <mergeCell ref="RLZ160:RLZ161"/>
    <mergeCell ref="RMA160:RMA161"/>
    <mergeCell ref="RMB160:RMB161"/>
    <mergeCell ref="RMC160:RMC161"/>
    <mergeCell ref="RLR160:RLR161"/>
    <mergeCell ref="RLS160:RLS161"/>
    <mergeCell ref="RLT160:RLT161"/>
    <mergeCell ref="RLU160:RLU161"/>
    <mergeCell ref="RLV160:RLV161"/>
    <mergeCell ref="RLW160:RLW161"/>
    <mergeCell ref="RLL160:RLL161"/>
    <mergeCell ref="RLM160:RLM161"/>
    <mergeCell ref="RLN160:RLN161"/>
    <mergeCell ref="RLO160:RLO161"/>
    <mergeCell ref="RLP160:RLP161"/>
    <mergeCell ref="RLQ160:RLQ161"/>
    <mergeCell ref="RLF160:RLF161"/>
    <mergeCell ref="RLG160:RLG161"/>
    <mergeCell ref="RLH160:RLH161"/>
    <mergeCell ref="RLI160:RLI161"/>
    <mergeCell ref="RLJ160:RLJ161"/>
    <mergeCell ref="RLK160:RLK161"/>
    <mergeCell ref="RKZ160:RKZ161"/>
    <mergeCell ref="RLA160:RLA161"/>
    <mergeCell ref="RLB160:RLB161"/>
    <mergeCell ref="RLC160:RLC161"/>
    <mergeCell ref="RLD160:RLD161"/>
    <mergeCell ref="RLE160:RLE161"/>
    <mergeCell ref="RKT160:RKT161"/>
    <mergeCell ref="RKU160:RKU161"/>
    <mergeCell ref="RKV160:RKV161"/>
    <mergeCell ref="RKW160:RKW161"/>
    <mergeCell ref="RKX160:RKX161"/>
    <mergeCell ref="RKY160:RKY161"/>
    <mergeCell ref="RKN160:RKN161"/>
    <mergeCell ref="RKO160:RKO161"/>
    <mergeCell ref="RKP160:RKP161"/>
    <mergeCell ref="RKQ160:RKQ161"/>
    <mergeCell ref="RKR160:RKR161"/>
    <mergeCell ref="RKS160:RKS161"/>
    <mergeCell ref="RKH160:RKH161"/>
    <mergeCell ref="RKI160:RKI161"/>
    <mergeCell ref="RKJ160:RKJ161"/>
    <mergeCell ref="RKK160:RKK161"/>
    <mergeCell ref="RKL160:RKL161"/>
    <mergeCell ref="RKM160:RKM161"/>
    <mergeCell ref="RKB160:RKB161"/>
    <mergeCell ref="RKC160:RKC161"/>
    <mergeCell ref="RKD160:RKD161"/>
    <mergeCell ref="RKE160:RKE161"/>
    <mergeCell ref="RKF160:RKF161"/>
    <mergeCell ref="RKG160:RKG161"/>
    <mergeCell ref="RJV160:RJV161"/>
    <mergeCell ref="RJW160:RJW161"/>
    <mergeCell ref="RJX160:RJX161"/>
    <mergeCell ref="RJY160:RJY161"/>
    <mergeCell ref="RJZ160:RJZ161"/>
    <mergeCell ref="RKA160:RKA161"/>
    <mergeCell ref="RJP160:RJP161"/>
    <mergeCell ref="RJQ160:RJQ161"/>
    <mergeCell ref="RJR160:RJR161"/>
    <mergeCell ref="RJS160:RJS161"/>
    <mergeCell ref="RJT160:RJT161"/>
    <mergeCell ref="RJU160:RJU161"/>
    <mergeCell ref="RJJ160:RJJ161"/>
    <mergeCell ref="RJK160:RJK161"/>
    <mergeCell ref="RJL160:RJL161"/>
    <mergeCell ref="RJM160:RJM161"/>
    <mergeCell ref="RJN160:RJN161"/>
    <mergeCell ref="RJO160:RJO161"/>
    <mergeCell ref="RJD160:RJD161"/>
    <mergeCell ref="RJE160:RJE161"/>
    <mergeCell ref="RJF160:RJF161"/>
    <mergeCell ref="RJG160:RJG161"/>
    <mergeCell ref="RJH160:RJH161"/>
    <mergeCell ref="RJI160:RJI161"/>
    <mergeCell ref="RIX160:RIX161"/>
    <mergeCell ref="RIY160:RIY161"/>
    <mergeCell ref="RIZ160:RIZ161"/>
    <mergeCell ref="RJA160:RJA161"/>
    <mergeCell ref="RJB160:RJB161"/>
    <mergeCell ref="RJC160:RJC161"/>
    <mergeCell ref="RIR160:RIR161"/>
    <mergeCell ref="RIS160:RIS161"/>
    <mergeCell ref="RIT160:RIT161"/>
    <mergeCell ref="RIU160:RIU161"/>
    <mergeCell ref="RIV160:RIV161"/>
    <mergeCell ref="RIW160:RIW161"/>
    <mergeCell ref="RIL160:RIL161"/>
    <mergeCell ref="RIM160:RIM161"/>
    <mergeCell ref="RIN160:RIN161"/>
    <mergeCell ref="RIO160:RIO161"/>
    <mergeCell ref="RIP160:RIP161"/>
    <mergeCell ref="RIQ160:RIQ161"/>
    <mergeCell ref="RIF160:RIF161"/>
    <mergeCell ref="RIG160:RIG161"/>
    <mergeCell ref="RIH160:RIH161"/>
    <mergeCell ref="RII160:RII161"/>
    <mergeCell ref="RIJ160:RIJ161"/>
    <mergeCell ref="RIK160:RIK161"/>
    <mergeCell ref="RHZ160:RHZ161"/>
    <mergeCell ref="RIA160:RIA161"/>
    <mergeCell ref="RIB160:RIB161"/>
    <mergeCell ref="RIC160:RIC161"/>
    <mergeCell ref="RID160:RID161"/>
    <mergeCell ref="RIE160:RIE161"/>
    <mergeCell ref="RHT160:RHT161"/>
    <mergeCell ref="RHU160:RHU161"/>
    <mergeCell ref="RHV160:RHV161"/>
    <mergeCell ref="RHW160:RHW161"/>
    <mergeCell ref="RHX160:RHX161"/>
    <mergeCell ref="RHY160:RHY161"/>
    <mergeCell ref="RHN160:RHN161"/>
    <mergeCell ref="RHO160:RHO161"/>
    <mergeCell ref="RHP160:RHP161"/>
    <mergeCell ref="RHQ160:RHQ161"/>
    <mergeCell ref="RHR160:RHR161"/>
    <mergeCell ref="RHS160:RHS161"/>
    <mergeCell ref="RHH160:RHH161"/>
    <mergeCell ref="RHI160:RHI161"/>
    <mergeCell ref="RHJ160:RHJ161"/>
    <mergeCell ref="RHK160:RHK161"/>
    <mergeCell ref="RHL160:RHL161"/>
    <mergeCell ref="RHM160:RHM161"/>
    <mergeCell ref="RHB160:RHB161"/>
    <mergeCell ref="RHC160:RHC161"/>
    <mergeCell ref="RHD160:RHD161"/>
    <mergeCell ref="RHE160:RHE161"/>
    <mergeCell ref="RHF160:RHF161"/>
    <mergeCell ref="RHG160:RHG161"/>
    <mergeCell ref="RGV160:RGV161"/>
    <mergeCell ref="RGW160:RGW161"/>
    <mergeCell ref="RGX160:RGX161"/>
    <mergeCell ref="RGY160:RGY161"/>
    <mergeCell ref="RGZ160:RGZ161"/>
    <mergeCell ref="RHA160:RHA161"/>
    <mergeCell ref="RGP160:RGP161"/>
    <mergeCell ref="RGQ160:RGQ161"/>
    <mergeCell ref="RGR160:RGR161"/>
    <mergeCell ref="RGS160:RGS161"/>
    <mergeCell ref="RGT160:RGT161"/>
    <mergeCell ref="RGU160:RGU161"/>
    <mergeCell ref="RGJ160:RGJ161"/>
    <mergeCell ref="RGK160:RGK161"/>
    <mergeCell ref="RGL160:RGL161"/>
    <mergeCell ref="RGM160:RGM161"/>
    <mergeCell ref="RGN160:RGN161"/>
    <mergeCell ref="RGO160:RGO161"/>
    <mergeCell ref="RGD160:RGD161"/>
    <mergeCell ref="RGE160:RGE161"/>
    <mergeCell ref="RGF160:RGF161"/>
    <mergeCell ref="RGG160:RGG161"/>
    <mergeCell ref="RGH160:RGH161"/>
    <mergeCell ref="RGI160:RGI161"/>
    <mergeCell ref="RFX160:RFX161"/>
    <mergeCell ref="RFY160:RFY161"/>
    <mergeCell ref="RFZ160:RFZ161"/>
    <mergeCell ref="RGA160:RGA161"/>
    <mergeCell ref="RGB160:RGB161"/>
    <mergeCell ref="RGC160:RGC161"/>
    <mergeCell ref="RFR160:RFR161"/>
    <mergeCell ref="RFS160:RFS161"/>
    <mergeCell ref="RFT160:RFT161"/>
    <mergeCell ref="RFU160:RFU161"/>
    <mergeCell ref="RFV160:RFV161"/>
    <mergeCell ref="RFW160:RFW161"/>
    <mergeCell ref="RFL160:RFL161"/>
    <mergeCell ref="RFM160:RFM161"/>
    <mergeCell ref="RFN160:RFN161"/>
    <mergeCell ref="RFO160:RFO161"/>
    <mergeCell ref="RFP160:RFP161"/>
    <mergeCell ref="RFQ160:RFQ161"/>
    <mergeCell ref="RFF160:RFF161"/>
    <mergeCell ref="RFG160:RFG161"/>
    <mergeCell ref="RFH160:RFH161"/>
    <mergeCell ref="RFI160:RFI161"/>
    <mergeCell ref="RFJ160:RFJ161"/>
    <mergeCell ref="RFK160:RFK161"/>
    <mergeCell ref="REZ160:REZ161"/>
    <mergeCell ref="RFA160:RFA161"/>
    <mergeCell ref="RFB160:RFB161"/>
    <mergeCell ref="RFC160:RFC161"/>
    <mergeCell ref="RFD160:RFD161"/>
    <mergeCell ref="RFE160:RFE161"/>
    <mergeCell ref="RET160:RET161"/>
    <mergeCell ref="REU160:REU161"/>
    <mergeCell ref="REV160:REV161"/>
    <mergeCell ref="REW160:REW161"/>
    <mergeCell ref="REX160:REX161"/>
    <mergeCell ref="REY160:REY161"/>
    <mergeCell ref="REN160:REN161"/>
    <mergeCell ref="REO160:REO161"/>
    <mergeCell ref="REP160:REP161"/>
    <mergeCell ref="REQ160:REQ161"/>
    <mergeCell ref="RER160:RER161"/>
    <mergeCell ref="RES160:RES161"/>
    <mergeCell ref="REH160:REH161"/>
    <mergeCell ref="REI160:REI161"/>
    <mergeCell ref="REJ160:REJ161"/>
    <mergeCell ref="REK160:REK161"/>
    <mergeCell ref="REL160:REL161"/>
    <mergeCell ref="REM160:REM161"/>
    <mergeCell ref="REB160:REB161"/>
    <mergeCell ref="REC160:REC161"/>
    <mergeCell ref="RED160:RED161"/>
    <mergeCell ref="REE160:REE161"/>
    <mergeCell ref="REF160:REF161"/>
    <mergeCell ref="REG160:REG161"/>
    <mergeCell ref="RDV160:RDV161"/>
    <mergeCell ref="RDW160:RDW161"/>
    <mergeCell ref="RDX160:RDX161"/>
    <mergeCell ref="RDY160:RDY161"/>
    <mergeCell ref="RDZ160:RDZ161"/>
    <mergeCell ref="REA160:REA161"/>
    <mergeCell ref="RDP160:RDP161"/>
    <mergeCell ref="RDQ160:RDQ161"/>
    <mergeCell ref="RDR160:RDR161"/>
    <mergeCell ref="RDS160:RDS161"/>
    <mergeCell ref="RDT160:RDT161"/>
    <mergeCell ref="RDU160:RDU161"/>
    <mergeCell ref="RDJ160:RDJ161"/>
    <mergeCell ref="RDK160:RDK161"/>
    <mergeCell ref="RDL160:RDL161"/>
    <mergeCell ref="RDM160:RDM161"/>
    <mergeCell ref="RDN160:RDN161"/>
    <mergeCell ref="RDO160:RDO161"/>
    <mergeCell ref="RDD160:RDD161"/>
    <mergeCell ref="RDE160:RDE161"/>
    <mergeCell ref="RDF160:RDF161"/>
    <mergeCell ref="RDG160:RDG161"/>
    <mergeCell ref="RDH160:RDH161"/>
    <mergeCell ref="RDI160:RDI161"/>
    <mergeCell ref="RCX160:RCX161"/>
    <mergeCell ref="RCY160:RCY161"/>
    <mergeCell ref="RCZ160:RCZ161"/>
    <mergeCell ref="RDA160:RDA161"/>
    <mergeCell ref="RDB160:RDB161"/>
    <mergeCell ref="RDC160:RDC161"/>
    <mergeCell ref="RCR160:RCR161"/>
    <mergeCell ref="RCS160:RCS161"/>
    <mergeCell ref="RCT160:RCT161"/>
    <mergeCell ref="RCU160:RCU161"/>
    <mergeCell ref="RCV160:RCV161"/>
    <mergeCell ref="RCW160:RCW161"/>
    <mergeCell ref="RCL160:RCL161"/>
    <mergeCell ref="RCM160:RCM161"/>
    <mergeCell ref="RCN160:RCN161"/>
    <mergeCell ref="RCO160:RCO161"/>
    <mergeCell ref="RCP160:RCP161"/>
    <mergeCell ref="RCQ160:RCQ161"/>
    <mergeCell ref="RCF160:RCF161"/>
    <mergeCell ref="RCG160:RCG161"/>
    <mergeCell ref="RCH160:RCH161"/>
    <mergeCell ref="RCI160:RCI161"/>
    <mergeCell ref="RCJ160:RCJ161"/>
    <mergeCell ref="RCK160:RCK161"/>
    <mergeCell ref="RBZ160:RBZ161"/>
    <mergeCell ref="RCA160:RCA161"/>
    <mergeCell ref="RCB160:RCB161"/>
    <mergeCell ref="RCC160:RCC161"/>
    <mergeCell ref="RCD160:RCD161"/>
    <mergeCell ref="RCE160:RCE161"/>
    <mergeCell ref="RBT160:RBT161"/>
    <mergeCell ref="RBU160:RBU161"/>
    <mergeCell ref="RBV160:RBV161"/>
    <mergeCell ref="RBW160:RBW161"/>
    <mergeCell ref="RBX160:RBX161"/>
    <mergeCell ref="RBY160:RBY161"/>
    <mergeCell ref="RBN160:RBN161"/>
    <mergeCell ref="RBO160:RBO161"/>
    <mergeCell ref="RBP160:RBP161"/>
    <mergeCell ref="RBQ160:RBQ161"/>
    <mergeCell ref="RBR160:RBR161"/>
    <mergeCell ref="RBS160:RBS161"/>
    <mergeCell ref="RBH160:RBH161"/>
    <mergeCell ref="RBI160:RBI161"/>
    <mergeCell ref="RBJ160:RBJ161"/>
    <mergeCell ref="RBK160:RBK161"/>
    <mergeCell ref="RBL160:RBL161"/>
    <mergeCell ref="RBM160:RBM161"/>
    <mergeCell ref="RBB160:RBB161"/>
    <mergeCell ref="RBC160:RBC161"/>
    <mergeCell ref="RBD160:RBD161"/>
    <mergeCell ref="RBE160:RBE161"/>
    <mergeCell ref="RBF160:RBF161"/>
    <mergeCell ref="RBG160:RBG161"/>
    <mergeCell ref="RAV160:RAV161"/>
    <mergeCell ref="RAW160:RAW161"/>
    <mergeCell ref="RAX160:RAX161"/>
    <mergeCell ref="RAY160:RAY161"/>
    <mergeCell ref="RAZ160:RAZ161"/>
    <mergeCell ref="RBA160:RBA161"/>
    <mergeCell ref="RAP160:RAP161"/>
    <mergeCell ref="RAQ160:RAQ161"/>
    <mergeCell ref="RAR160:RAR161"/>
    <mergeCell ref="RAS160:RAS161"/>
    <mergeCell ref="RAT160:RAT161"/>
    <mergeCell ref="RAU160:RAU161"/>
    <mergeCell ref="RAJ160:RAJ161"/>
    <mergeCell ref="RAK160:RAK161"/>
    <mergeCell ref="RAL160:RAL161"/>
    <mergeCell ref="RAM160:RAM161"/>
    <mergeCell ref="RAN160:RAN161"/>
    <mergeCell ref="RAO160:RAO161"/>
    <mergeCell ref="RAD160:RAD161"/>
    <mergeCell ref="RAE160:RAE161"/>
    <mergeCell ref="RAF160:RAF161"/>
    <mergeCell ref="RAG160:RAG161"/>
    <mergeCell ref="RAH160:RAH161"/>
    <mergeCell ref="RAI160:RAI161"/>
    <mergeCell ref="QZX160:QZX161"/>
    <mergeCell ref="QZY160:QZY161"/>
    <mergeCell ref="QZZ160:QZZ161"/>
    <mergeCell ref="RAA160:RAA161"/>
    <mergeCell ref="RAB160:RAB161"/>
    <mergeCell ref="RAC160:RAC161"/>
    <mergeCell ref="QZR160:QZR161"/>
    <mergeCell ref="QZS160:QZS161"/>
    <mergeCell ref="QZT160:QZT161"/>
    <mergeCell ref="QZU160:QZU161"/>
    <mergeCell ref="QZV160:QZV161"/>
    <mergeCell ref="QZW160:QZW161"/>
    <mergeCell ref="QZL160:QZL161"/>
    <mergeCell ref="QZM160:QZM161"/>
    <mergeCell ref="QZN160:QZN161"/>
    <mergeCell ref="QZO160:QZO161"/>
    <mergeCell ref="QZP160:QZP161"/>
    <mergeCell ref="QZQ160:QZQ161"/>
    <mergeCell ref="QZF160:QZF161"/>
    <mergeCell ref="QZG160:QZG161"/>
    <mergeCell ref="QZH160:QZH161"/>
    <mergeCell ref="QZI160:QZI161"/>
    <mergeCell ref="QZJ160:QZJ161"/>
    <mergeCell ref="QZK160:QZK161"/>
    <mergeCell ref="QYZ160:QYZ161"/>
    <mergeCell ref="QZA160:QZA161"/>
    <mergeCell ref="QZB160:QZB161"/>
    <mergeCell ref="QZC160:QZC161"/>
    <mergeCell ref="QZD160:QZD161"/>
    <mergeCell ref="QZE160:QZE161"/>
    <mergeCell ref="QYT160:QYT161"/>
    <mergeCell ref="QYU160:QYU161"/>
    <mergeCell ref="QYV160:QYV161"/>
    <mergeCell ref="QYW160:QYW161"/>
    <mergeCell ref="QYX160:QYX161"/>
    <mergeCell ref="QYY160:QYY161"/>
    <mergeCell ref="QYN160:QYN161"/>
    <mergeCell ref="QYO160:QYO161"/>
    <mergeCell ref="QYP160:QYP161"/>
    <mergeCell ref="QYQ160:QYQ161"/>
    <mergeCell ref="QYR160:QYR161"/>
    <mergeCell ref="QYS160:QYS161"/>
    <mergeCell ref="QYH160:QYH161"/>
    <mergeCell ref="QYI160:QYI161"/>
    <mergeCell ref="QYJ160:QYJ161"/>
    <mergeCell ref="QYK160:QYK161"/>
    <mergeCell ref="QYL160:QYL161"/>
    <mergeCell ref="QYM160:QYM161"/>
    <mergeCell ref="QYB160:QYB161"/>
    <mergeCell ref="QYC160:QYC161"/>
    <mergeCell ref="QYD160:QYD161"/>
    <mergeCell ref="QYE160:QYE161"/>
    <mergeCell ref="QYF160:QYF161"/>
    <mergeCell ref="QYG160:QYG161"/>
    <mergeCell ref="QXV160:QXV161"/>
    <mergeCell ref="QXW160:QXW161"/>
    <mergeCell ref="QXX160:QXX161"/>
    <mergeCell ref="QXY160:QXY161"/>
    <mergeCell ref="QXZ160:QXZ161"/>
    <mergeCell ref="QYA160:QYA161"/>
    <mergeCell ref="QXP160:QXP161"/>
    <mergeCell ref="QXQ160:QXQ161"/>
    <mergeCell ref="QXR160:QXR161"/>
    <mergeCell ref="QXS160:QXS161"/>
    <mergeCell ref="QXT160:QXT161"/>
    <mergeCell ref="QXU160:QXU161"/>
    <mergeCell ref="QXJ160:QXJ161"/>
    <mergeCell ref="QXK160:QXK161"/>
    <mergeCell ref="QXL160:QXL161"/>
    <mergeCell ref="QXM160:QXM161"/>
    <mergeCell ref="QXN160:QXN161"/>
    <mergeCell ref="QXO160:QXO161"/>
    <mergeCell ref="QXD160:QXD161"/>
    <mergeCell ref="QXE160:QXE161"/>
    <mergeCell ref="QXF160:QXF161"/>
    <mergeCell ref="QXG160:QXG161"/>
    <mergeCell ref="QXH160:QXH161"/>
    <mergeCell ref="QXI160:QXI161"/>
    <mergeCell ref="QWX160:QWX161"/>
    <mergeCell ref="QWY160:QWY161"/>
    <mergeCell ref="QWZ160:QWZ161"/>
    <mergeCell ref="QXA160:QXA161"/>
    <mergeCell ref="QXB160:QXB161"/>
    <mergeCell ref="QXC160:QXC161"/>
    <mergeCell ref="QWR160:QWR161"/>
    <mergeCell ref="QWS160:QWS161"/>
    <mergeCell ref="QWT160:QWT161"/>
    <mergeCell ref="QWU160:QWU161"/>
    <mergeCell ref="QWV160:QWV161"/>
    <mergeCell ref="QWW160:QWW161"/>
    <mergeCell ref="QWL160:QWL161"/>
    <mergeCell ref="QWM160:QWM161"/>
    <mergeCell ref="QWN160:QWN161"/>
    <mergeCell ref="QWO160:QWO161"/>
    <mergeCell ref="QWP160:QWP161"/>
    <mergeCell ref="QWQ160:QWQ161"/>
    <mergeCell ref="QWF160:QWF161"/>
    <mergeCell ref="QWG160:QWG161"/>
    <mergeCell ref="QWH160:QWH161"/>
    <mergeCell ref="QWI160:QWI161"/>
    <mergeCell ref="QWJ160:QWJ161"/>
    <mergeCell ref="QWK160:QWK161"/>
    <mergeCell ref="QVZ160:QVZ161"/>
    <mergeCell ref="QWA160:QWA161"/>
    <mergeCell ref="QWB160:QWB161"/>
    <mergeCell ref="QWC160:QWC161"/>
    <mergeCell ref="QWD160:QWD161"/>
    <mergeCell ref="QWE160:QWE161"/>
    <mergeCell ref="QVT160:QVT161"/>
    <mergeCell ref="QVU160:QVU161"/>
    <mergeCell ref="QVV160:QVV161"/>
    <mergeCell ref="QVW160:QVW161"/>
    <mergeCell ref="QVX160:QVX161"/>
    <mergeCell ref="QVY160:QVY161"/>
    <mergeCell ref="QVN160:QVN161"/>
    <mergeCell ref="QVO160:QVO161"/>
    <mergeCell ref="QVP160:QVP161"/>
    <mergeCell ref="QVQ160:QVQ161"/>
    <mergeCell ref="QVR160:QVR161"/>
    <mergeCell ref="QVS160:QVS161"/>
    <mergeCell ref="QVH160:QVH161"/>
    <mergeCell ref="QVI160:QVI161"/>
    <mergeCell ref="QVJ160:QVJ161"/>
    <mergeCell ref="QVK160:QVK161"/>
    <mergeCell ref="QVL160:QVL161"/>
    <mergeCell ref="QVM160:QVM161"/>
    <mergeCell ref="QVB160:QVB161"/>
    <mergeCell ref="QVC160:QVC161"/>
    <mergeCell ref="QVD160:QVD161"/>
    <mergeCell ref="QVE160:QVE161"/>
    <mergeCell ref="QVF160:QVF161"/>
    <mergeCell ref="QVG160:QVG161"/>
    <mergeCell ref="QUV160:QUV161"/>
    <mergeCell ref="QUW160:QUW161"/>
    <mergeCell ref="QUX160:QUX161"/>
    <mergeCell ref="QUY160:QUY161"/>
    <mergeCell ref="QUZ160:QUZ161"/>
    <mergeCell ref="QVA160:QVA161"/>
    <mergeCell ref="QUP160:QUP161"/>
    <mergeCell ref="QUQ160:QUQ161"/>
    <mergeCell ref="QUR160:QUR161"/>
    <mergeCell ref="QUS160:QUS161"/>
    <mergeCell ref="QUT160:QUT161"/>
    <mergeCell ref="QUU160:QUU161"/>
    <mergeCell ref="QUJ160:QUJ161"/>
    <mergeCell ref="QUK160:QUK161"/>
    <mergeCell ref="QUL160:QUL161"/>
    <mergeCell ref="QUM160:QUM161"/>
    <mergeCell ref="QUN160:QUN161"/>
    <mergeCell ref="QUO160:QUO161"/>
    <mergeCell ref="QUD160:QUD161"/>
    <mergeCell ref="QUE160:QUE161"/>
    <mergeCell ref="QUF160:QUF161"/>
    <mergeCell ref="QUG160:QUG161"/>
    <mergeCell ref="QUH160:QUH161"/>
    <mergeCell ref="QUI160:QUI161"/>
    <mergeCell ref="QTX160:QTX161"/>
    <mergeCell ref="QTY160:QTY161"/>
    <mergeCell ref="QTZ160:QTZ161"/>
    <mergeCell ref="QUA160:QUA161"/>
    <mergeCell ref="QUB160:QUB161"/>
    <mergeCell ref="QUC160:QUC161"/>
    <mergeCell ref="QTR160:QTR161"/>
    <mergeCell ref="QTS160:QTS161"/>
    <mergeCell ref="QTT160:QTT161"/>
    <mergeCell ref="QTU160:QTU161"/>
    <mergeCell ref="QTV160:QTV161"/>
    <mergeCell ref="QTW160:QTW161"/>
    <mergeCell ref="QTL160:QTL161"/>
    <mergeCell ref="QTM160:QTM161"/>
    <mergeCell ref="QTN160:QTN161"/>
    <mergeCell ref="QTO160:QTO161"/>
    <mergeCell ref="QTP160:QTP161"/>
    <mergeCell ref="QTQ160:QTQ161"/>
    <mergeCell ref="QTF160:QTF161"/>
    <mergeCell ref="QTG160:QTG161"/>
    <mergeCell ref="QTH160:QTH161"/>
    <mergeCell ref="QTI160:QTI161"/>
    <mergeCell ref="QTJ160:QTJ161"/>
    <mergeCell ref="QTK160:QTK161"/>
    <mergeCell ref="QSZ160:QSZ161"/>
    <mergeCell ref="QTA160:QTA161"/>
    <mergeCell ref="QTB160:QTB161"/>
    <mergeCell ref="QTC160:QTC161"/>
    <mergeCell ref="QTD160:QTD161"/>
    <mergeCell ref="QTE160:QTE161"/>
    <mergeCell ref="QST160:QST161"/>
    <mergeCell ref="QSU160:QSU161"/>
    <mergeCell ref="QSV160:QSV161"/>
    <mergeCell ref="QSW160:QSW161"/>
    <mergeCell ref="QSX160:QSX161"/>
    <mergeCell ref="QSY160:QSY161"/>
    <mergeCell ref="QSN160:QSN161"/>
    <mergeCell ref="QSO160:QSO161"/>
    <mergeCell ref="QSP160:QSP161"/>
    <mergeCell ref="QSQ160:QSQ161"/>
    <mergeCell ref="QSR160:QSR161"/>
    <mergeCell ref="QSS160:QSS161"/>
    <mergeCell ref="QSH160:QSH161"/>
    <mergeCell ref="QSI160:QSI161"/>
    <mergeCell ref="QSJ160:QSJ161"/>
    <mergeCell ref="QSK160:QSK161"/>
    <mergeCell ref="QSL160:QSL161"/>
    <mergeCell ref="QSM160:QSM161"/>
    <mergeCell ref="QSB160:QSB161"/>
    <mergeCell ref="QSC160:QSC161"/>
    <mergeCell ref="QSD160:QSD161"/>
    <mergeCell ref="QSE160:QSE161"/>
    <mergeCell ref="QSF160:QSF161"/>
    <mergeCell ref="QSG160:QSG161"/>
    <mergeCell ref="QRV160:QRV161"/>
    <mergeCell ref="QRW160:QRW161"/>
    <mergeCell ref="QRX160:QRX161"/>
    <mergeCell ref="QRY160:QRY161"/>
    <mergeCell ref="QRZ160:QRZ161"/>
    <mergeCell ref="QSA160:QSA161"/>
    <mergeCell ref="QRP160:QRP161"/>
    <mergeCell ref="QRQ160:QRQ161"/>
    <mergeCell ref="QRR160:QRR161"/>
    <mergeCell ref="QRS160:QRS161"/>
    <mergeCell ref="QRT160:QRT161"/>
    <mergeCell ref="QRU160:QRU161"/>
    <mergeCell ref="QRJ160:QRJ161"/>
    <mergeCell ref="QRK160:QRK161"/>
    <mergeCell ref="QRL160:QRL161"/>
    <mergeCell ref="QRM160:QRM161"/>
    <mergeCell ref="QRN160:QRN161"/>
    <mergeCell ref="QRO160:QRO161"/>
    <mergeCell ref="QRD160:QRD161"/>
    <mergeCell ref="QRE160:QRE161"/>
    <mergeCell ref="QRF160:QRF161"/>
    <mergeCell ref="QRG160:QRG161"/>
    <mergeCell ref="QRH160:QRH161"/>
    <mergeCell ref="QRI160:QRI161"/>
    <mergeCell ref="QQX160:QQX161"/>
    <mergeCell ref="QQY160:QQY161"/>
    <mergeCell ref="QQZ160:QQZ161"/>
    <mergeCell ref="QRA160:QRA161"/>
    <mergeCell ref="QRB160:QRB161"/>
    <mergeCell ref="QRC160:QRC161"/>
    <mergeCell ref="QQR160:QQR161"/>
    <mergeCell ref="QQS160:QQS161"/>
    <mergeCell ref="QQT160:QQT161"/>
    <mergeCell ref="QQU160:QQU161"/>
    <mergeCell ref="QQV160:QQV161"/>
    <mergeCell ref="QQW160:QQW161"/>
    <mergeCell ref="QQL160:QQL161"/>
    <mergeCell ref="QQM160:QQM161"/>
    <mergeCell ref="QQN160:QQN161"/>
    <mergeCell ref="QQO160:QQO161"/>
    <mergeCell ref="QQP160:QQP161"/>
    <mergeCell ref="QQQ160:QQQ161"/>
    <mergeCell ref="QQF160:QQF161"/>
    <mergeCell ref="QQG160:QQG161"/>
    <mergeCell ref="QQH160:QQH161"/>
    <mergeCell ref="QQI160:QQI161"/>
    <mergeCell ref="QQJ160:QQJ161"/>
    <mergeCell ref="QQK160:QQK161"/>
    <mergeCell ref="QPZ160:QPZ161"/>
    <mergeCell ref="QQA160:QQA161"/>
    <mergeCell ref="QQB160:QQB161"/>
    <mergeCell ref="QQC160:QQC161"/>
    <mergeCell ref="QQD160:QQD161"/>
    <mergeCell ref="QQE160:QQE161"/>
    <mergeCell ref="QPT160:QPT161"/>
    <mergeCell ref="QPU160:QPU161"/>
    <mergeCell ref="QPV160:QPV161"/>
    <mergeCell ref="QPW160:QPW161"/>
    <mergeCell ref="QPX160:QPX161"/>
    <mergeCell ref="QPY160:QPY161"/>
    <mergeCell ref="QPN160:QPN161"/>
    <mergeCell ref="QPO160:QPO161"/>
    <mergeCell ref="QPP160:QPP161"/>
    <mergeCell ref="QPQ160:QPQ161"/>
    <mergeCell ref="QPR160:QPR161"/>
    <mergeCell ref="QPS160:QPS161"/>
    <mergeCell ref="QPH160:QPH161"/>
    <mergeCell ref="QPI160:QPI161"/>
    <mergeCell ref="QPJ160:QPJ161"/>
    <mergeCell ref="QPK160:QPK161"/>
    <mergeCell ref="QPL160:QPL161"/>
    <mergeCell ref="QPM160:QPM161"/>
    <mergeCell ref="QPB160:QPB161"/>
    <mergeCell ref="QPC160:QPC161"/>
    <mergeCell ref="QPD160:QPD161"/>
    <mergeCell ref="QPE160:QPE161"/>
    <mergeCell ref="QPF160:QPF161"/>
    <mergeCell ref="QPG160:QPG161"/>
    <mergeCell ref="QOV160:QOV161"/>
    <mergeCell ref="QOW160:QOW161"/>
    <mergeCell ref="QOX160:QOX161"/>
    <mergeCell ref="QOY160:QOY161"/>
    <mergeCell ref="QOZ160:QOZ161"/>
    <mergeCell ref="QPA160:QPA161"/>
    <mergeCell ref="QOP160:QOP161"/>
    <mergeCell ref="QOQ160:QOQ161"/>
    <mergeCell ref="QOR160:QOR161"/>
    <mergeCell ref="QOS160:QOS161"/>
    <mergeCell ref="QOT160:QOT161"/>
    <mergeCell ref="QOU160:QOU161"/>
    <mergeCell ref="QOJ160:QOJ161"/>
    <mergeCell ref="QOK160:QOK161"/>
    <mergeCell ref="QOL160:QOL161"/>
    <mergeCell ref="QOM160:QOM161"/>
    <mergeCell ref="QON160:QON161"/>
    <mergeCell ref="QOO160:QOO161"/>
    <mergeCell ref="QOD160:QOD161"/>
    <mergeCell ref="QOE160:QOE161"/>
    <mergeCell ref="QOF160:QOF161"/>
    <mergeCell ref="QOG160:QOG161"/>
    <mergeCell ref="QOH160:QOH161"/>
    <mergeCell ref="QOI160:QOI161"/>
    <mergeCell ref="QNX160:QNX161"/>
    <mergeCell ref="QNY160:QNY161"/>
    <mergeCell ref="QNZ160:QNZ161"/>
    <mergeCell ref="QOA160:QOA161"/>
    <mergeCell ref="QOB160:QOB161"/>
    <mergeCell ref="QOC160:QOC161"/>
    <mergeCell ref="QNR160:QNR161"/>
    <mergeCell ref="QNS160:QNS161"/>
    <mergeCell ref="QNT160:QNT161"/>
    <mergeCell ref="QNU160:QNU161"/>
    <mergeCell ref="QNV160:QNV161"/>
    <mergeCell ref="QNW160:QNW161"/>
    <mergeCell ref="QNL160:QNL161"/>
    <mergeCell ref="QNM160:QNM161"/>
    <mergeCell ref="QNN160:QNN161"/>
    <mergeCell ref="QNO160:QNO161"/>
    <mergeCell ref="QNP160:QNP161"/>
    <mergeCell ref="QNQ160:QNQ161"/>
    <mergeCell ref="QNF160:QNF161"/>
    <mergeCell ref="QNG160:QNG161"/>
    <mergeCell ref="QNH160:QNH161"/>
    <mergeCell ref="QNI160:QNI161"/>
    <mergeCell ref="QNJ160:QNJ161"/>
    <mergeCell ref="QNK160:QNK161"/>
    <mergeCell ref="QMZ160:QMZ161"/>
    <mergeCell ref="QNA160:QNA161"/>
    <mergeCell ref="QNB160:QNB161"/>
    <mergeCell ref="QNC160:QNC161"/>
    <mergeCell ref="QND160:QND161"/>
    <mergeCell ref="QNE160:QNE161"/>
    <mergeCell ref="QMT160:QMT161"/>
    <mergeCell ref="QMU160:QMU161"/>
    <mergeCell ref="QMV160:QMV161"/>
    <mergeCell ref="QMW160:QMW161"/>
    <mergeCell ref="QMX160:QMX161"/>
    <mergeCell ref="QMY160:QMY161"/>
    <mergeCell ref="QMN160:QMN161"/>
    <mergeCell ref="QMO160:QMO161"/>
    <mergeCell ref="QMP160:QMP161"/>
    <mergeCell ref="QMQ160:QMQ161"/>
    <mergeCell ref="QMR160:QMR161"/>
    <mergeCell ref="QMS160:QMS161"/>
    <mergeCell ref="QMH160:QMH161"/>
    <mergeCell ref="QMI160:QMI161"/>
    <mergeCell ref="QMJ160:QMJ161"/>
    <mergeCell ref="QMK160:QMK161"/>
    <mergeCell ref="QML160:QML161"/>
    <mergeCell ref="QMM160:QMM161"/>
    <mergeCell ref="QMB160:QMB161"/>
    <mergeCell ref="QMC160:QMC161"/>
    <mergeCell ref="QMD160:QMD161"/>
    <mergeCell ref="QME160:QME161"/>
    <mergeCell ref="QMF160:QMF161"/>
    <mergeCell ref="QMG160:QMG161"/>
    <mergeCell ref="QLV160:QLV161"/>
    <mergeCell ref="QLW160:QLW161"/>
    <mergeCell ref="QLX160:QLX161"/>
    <mergeCell ref="QLY160:QLY161"/>
    <mergeCell ref="QLZ160:QLZ161"/>
    <mergeCell ref="QMA160:QMA161"/>
    <mergeCell ref="QLP160:QLP161"/>
    <mergeCell ref="QLQ160:QLQ161"/>
    <mergeCell ref="QLR160:QLR161"/>
    <mergeCell ref="QLS160:QLS161"/>
    <mergeCell ref="QLT160:QLT161"/>
    <mergeCell ref="QLU160:QLU161"/>
    <mergeCell ref="QLJ160:QLJ161"/>
    <mergeCell ref="QLK160:QLK161"/>
    <mergeCell ref="QLL160:QLL161"/>
    <mergeCell ref="QLM160:QLM161"/>
    <mergeCell ref="QLN160:QLN161"/>
    <mergeCell ref="QLO160:QLO161"/>
    <mergeCell ref="QLD160:QLD161"/>
    <mergeCell ref="QLE160:QLE161"/>
    <mergeCell ref="QLF160:QLF161"/>
    <mergeCell ref="QLG160:QLG161"/>
    <mergeCell ref="QLH160:QLH161"/>
    <mergeCell ref="QLI160:QLI161"/>
    <mergeCell ref="QKX160:QKX161"/>
    <mergeCell ref="QKY160:QKY161"/>
    <mergeCell ref="QKZ160:QKZ161"/>
    <mergeCell ref="QLA160:QLA161"/>
    <mergeCell ref="QLB160:QLB161"/>
    <mergeCell ref="QLC160:QLC161"/>
    <mergeCell ref="QKR160:QKR161"/>
    <mergeCell ref="QKS160:QKS161"/>
    <mergeCell ref="QKT160:QKT161"/>
    <mergeCell ref="QKU160:QKU161"/>
    <mergeCell ref="QKV160:QKV161"/>
    <mergeCell ref="QKW160:QKW161"/>
    <mergeCell ref="QKL160:QKL161"/>
    <mergeCell ref="QKM160:QKM161"/>
    <mergeCell ref="QKN160:QKN161"/>
    <mergeCell ref="QKO160:QKO161"/>
    <mergeCell ref="QKP160:QKP161"/>
    <mergeCell ref="QKQ160:QKQ161"/>
    <mergeCell ref="QKF160:QKF161"/>
    <mergeCell ref="QKG160:QKG161"/>
    <mergeCell ref="QKH160:QKH161"/>
    <mergeCell ref="QKI160:QKI161"/>
    <mergeCell ref="QKJ160:QKJ161"/>
    <mergeCell ref="QKK160:QKK161"/>
    <mergeCell ref="QJZ160:QJZ161"/>
    <mergeCell ref="QKA160:QKA161"/>
    <mergeCell ref="QKB160:QKB161"/>
    <mergeCell ref="QKC160:QKC161"/>
    <mergeCell ref="QKD160:QKD161"/>
    <mergeCell ref="QKE160:QKE161"/>
    <mergeCell ref="QJT160:QJT161"/>
    <mergeCell ref="QJU160:QJU161"/>
    <mergeCell ref="QJV160:QJV161"/>
    <mergeCell ref="QJW160:QJW161"/>
    <mergeCell ref="QJX160:QJX161"/>
    <mergeCell ref="QJY160:QJY161"/>
    <mergeCell ref="QJN160:QJN161"/>
    <mergeCell ref="QJO160:QJO161"/>
    <mergeCell ref="QJP160:QJP161"/>
    <mergeCell ref="QJQ160:QJQ161"/>
    <mergeCell ref="QJR160:QJR161"/>
    <mergeCell ref="QJS160:QJS161"/>
    <mergeCell ref="QJH160:QJH161"/>
    <mergeCell ref="QJI160:QJI161"/>
    <mergeCell ref="QJJ160:QJJ161"/>
    <mergeCell ref="QJK160:QJK161"/>
    <mergeCell ref="QJL160:QJL161"/>
    <mergeCell ref="QJM160:QJM161"/>
    <mergeCell ref="QJB160:QJB161"/>
    <mergeCell ref="QJC160:QJC161"/>
    <mergeCell ref="QJD160:QJD161"/>
    <mergeCell ref="QJE160:QJE161"/>
    <mergeCell ref="QJF160:QJF161"/>
    <mergeCell ref="QJG160:QJG161"/>
    <mergeCell ref="QIV160:QIV161"/>
    <mergeCell ref="QIW160:QIW161"/>
    <mergeCell ref="QIX160:QIX161"/>
    <mergeCell ref="QIY160:QIY161"/>
    <mergeCell ref="QIZ160:QIZ161"/>
    <mergeCell ref="QJA160:QJA161"/>
    <mergeCell ref="QIP160:QIP161"/>
    <mergeCell ref="QIQ160:QIQ161"/>
    <mergeCell ref="QIR160:QIR161"/>
    <mergeCell ref="QIS160:QIS161"/>
    <mergeCell ref="QIT160:QIT161"/>
    <mergeCell ref="QIU160:QIU161"/>
    <mergeCell ref="QIJ160:QIJ161"/>
    <mergeCell ref="QIK160:QIK161"/>
    <mergeCell ref="QIL160:QIL161"/>
    <mergeCell ref="QIM160:QIM161"/>
    <mergeCell ref="QIN160:QIN161"/>
    <mergeCell ref="QIO160:QIO161"/>
    <mergeCell ref="QID160:QID161"/>
    <mergeCell ref="QIE160:QIE161"/>
    <mergeCell ref="QIF160:QIF161"/>
    <mergeCell ref="QIG160:QIG161"/>
    <mergeCell ref="QIH160:QIH161"/>
    <mergeCell ref="QII160:QII161"/>
    <mergeCell ref="QHX160:QHX161"/>
    <mergeCell ref="QHY160:QHY161"/>
    <mergeCell ref="QHZ160:QHZ161"/>
    <mergeCell ref="QIA160:QIA161"/>
    <mergeCell ref="QIB160:QIB161"/>
    <mergeCell ref="QIC160:QIC161"/>
    <mergeCell ref="QHR160:QHR161"/>
    <mergeCell ref="QHS160:QHS161"/>
    <mergeCell ref="QHT160:QHT161"/>
    <mergeCell ref="QHU160:QHU161"/>
    <mergeCell ref="QHV160:QHV161"/>
    <mergeCell ref="QHW160:QHW161"/>
    <mergeCell ref="QHL160:QHL161"/>
    <mergeCell ref="QHM160:QHM161"/>
    <mergeCell ref="QHN160:QHN161"/>
    <mergeCell ref="QHO160:QHO161"/>
    <mergeCell ref="QHP160:QHP161"/>
    <mergeCell ref="QHQ160:QHQ161"/>
    <mergeCell ref="QHF160:QHF161"/>
    <mergeCell ref="QHG160:QHG161"/>
    <mergeCell ref="QHH160:QHH161"/>
    <mergeCell ref="QHI160:QHI161"/>
    <mergeCell ref="QHJ160:QHJ161"/>
    <mergeCell ref="QHK160:QHK161"/>
    <mergeCell ref="QGZ160:QGZ161"/>
    <mergeCell ref="QHA160:QHA161"/>
    <mergeCell ref="QHB160:QHB161"/>
    <mergeCell ref="QHC160:QHC161"/>
    <mergeCell ref="QHD160:QHD161"/>
    <mergeCell ref="QHE160:QHE161"/>
    <mergeCell ref="QGT160:QGT161"/>
    <mergeCell ref="QGU160:QGU161"/>
    <mergeCell ref="QGV160:QGV161"/>
    <mergeCell ref="QGW160:QGW161"/>
    <mergeCell ref="QGX160:QGX161"/>
    <mergeCell ref="QGY160:QGY161"/>
    <mergeCell ref="QGN160:QGN161"/>
    <mergeCell ref="QGO160:QGO161"/>
    <mergeCell ref="QGP160:QGP161"/>
    <mergeCell ref="QGQ160:QGQ161"/>
    <mergeCell ref="QGR160:QGR161"/>
    <mergeCell ref="QGS160:QGS161"/>
    <mergeCell ref="QGH160:QGH161"/>
    <mergeCell ref="QGI160:QGI161"/>
    <mergeCell ref="QGJ160:QGJ161"/>
    <mergeCell ref="QGK160:QGK161"/>
    <mergeCell ref="QGL160:QGL161"/>
    <mergeCell ref="QGM160:QGM161"/>
    <mergeCell ref="QGB160:QGB161"/>
    <mergeCell ref="QGC160:QGC161"/>
    <mergeCell ref="QGD160:QGD161"/>
    <mergeCell ref="QGE160:QGE161"/>
    <mergeCell ref="QGF160:QGF161"/>
    <mergeCell ref="QGG160:QGG161"/>
    <mergeCell ref="QFV160:QFV161"/>
    <mergeCell ref="QFW160:QFW161"/>
    <mergeCell ref="QFX160:QFX161"/>
    <mergeCell ref="QFY160:QFY161"/>
    <mergeCell ref="QFZ160:QFZ161"/>
    <mergeCell ref="QGA160:QGA161"/>
    <mergeCell ref="QFP160:QFP161"/>
    <mergeCell ref="QFQ160:QFQ161"/>
    <mergeCell ref="QFR160:QFR161"/>
    <mergeCell ref="QFS160:QFS161"/>
    <mergeCell ref="QFT160:QFT161"/>
    <mergeCell ref="QFU160:QFU161"/>
    <mergeCell ref="QFJ160:QFJ161"/>
    <mergeCell ref="QFK160:QFK161"/>
    <mergeCell ref="QFL160:QFL161"/>
    <mergeCell ref="QFM160:QFM161"/>
    <mergeCell ref="QFN160:QFN161"/>
    <mergeCell ref="QFO160:QFO161"/>
    <mergeCell ref="QFD160:QFD161"/>
    <mergeCell ref="QFE160:QFE161"/>
    <mergeCell ref="QFF160:QFF161"/>
    <mergeCell ref="QFG160:QFG161"/>
    <mergeCell ref="QFH160:QFH161"/>
    <mergeCell ref="QFI160:QFI161"/>
    <mergeCell ref="QEX160:QEX161"/>
    <mergeCell ref="QEY160:QEY161"/>
    <mergeCell ref="QEZ160:QEZ161"/>
    <mergeCell ref="QFA160:QFA161"/>
    <mergeCell ref="QFB160:QFB161"/>
    <mergeCell ref="QFC160:QFC161"/>
    <mergeCell ref="QER160:QER161"/>
    <mergeCell ref="QES160:QES161"/>
    <mergeCell ref="QET160:QET161"/>
    <mergeCell ref="QEU160:QEU161"/>
    <mergeCell ref="QEV160:QEV161"/>
    <mergeCell ref="QEW160:QEW161"/>
    <mergeCell ref="QEL160:QEL161"/>
    <mergeCell ref="QEM160:QEM161"/>
    <mergeCell ref="QEN160:QEN161"/>
    <mergeCell ref="QEO160:QEO161"/>
    <mergeCell ref="QEP160:QEP161"/>
    <mergeCell ref="QEQ160:QEQ161"/>
    <mergeCell ref="QEF160:QEF161"/>
    <mergeCell ref="QEG160:QEG161"/>
    <mergeCell ref="QEH160:QEH161"/>
    <mergeCell ref="QEI160:QEI161"/>
    <mergeCell ref="QEJ160:QEJ161"/>
    <mergeCell ref="QEK160:QEK161"/>
    <mergeCell ref="QDZ160:QDZ161"/>
    <mergeCell ref="QEA160:QEA161"/>
    <mergeCell ref="QEB160:QEB161"/>
    <mergeCell ref="QEC160:QEC161"/>
    <mergeCell ref="QED160:QED161"/>
    <mergeCell ref="QEE160:QEE161"/>
    <mergeCell ref="QDT160:QDT161"/>
    <mergeCell ref="QDU160:QDU161"/>
    <mergeCell ref="QDV160:QDV161"/>
    <mergeCell ref="QDW160:QDW161"/>
    <mergeCell ref="QDX160:QDX161"/>
    <mergeCell ref="QDY160:QDY161"/>
    <mergeCell ref="QDN160:QDN161"/>
    <mergeCell ref="QDO160:QDO161"/>
    <mergeCell ref="QDP160:QDP161"/>
    <mergeCell ref="QDQ160:QDQ161"/>
    <mergeCell ref="QDR160:QDR161"/>
    <mergeCell ref="QDS160:QDS161"/>
    <mergeCell ref="QDH160:QDH161"/>
    <mergeCell ref="QDI160:QDI161"/>
    <mergeCell ref="QDJ160:QDJ161"/>
    <mergeCell ref="QDK160:QDK161"/>
    <mergeCell ref="QDL160:QDL161"/>
    <mergeCell ref="QDM160:QDM161"/>
    <mergeCell ref="QDB160:QDB161"/>
    <mergeCell ref="QDC160:QDC161"/>
    <mergeCell ref="QDD160:QDD161"/>
    <mergeCell ref="QDE160:QDE161"/>
    <mergeCell ref="QDF160:QDF161"/>
    <mergeCell ref="QDG160:QDG161"/>
    <mergeCell ref="QCV160:QCV161"/>
    <mergeCell ref="QCW160:QCW161"/>
    <mergeCell ref="QCX160:QCX161"/>
    <mergeCell ref="QCY160:QCY161"/>
    <mergeCell ref="QCZ160:QCZ161"/>
    <mergeCell ref="QDA160:QDA161"/>
    <mergeCell ref="QCP160:QCP161"/>
    <mergeCell ref="QCQ160:QCQ161"/>
    <mergeCell ref="QCR160:QCR161"/>
    <mergeCell ref="QCS160:QCS161"/>
    <mergeCell ref="QCT160:QCT161"/>
    <mergeCell ref="QCU160:QCU161"/>
    <mergeCell ref="QCJ160:QCJ161"/>
    <mergeCell ref="QCK160:QCK161"/>
    <mergeCell ref="QCL160:QCL161"/>
    <mergeCell ref="QCM160:QCM161"/>
    <mergeCell ref="QCN160:QCN161"/>
    <mergeCell ref="QCO160:QCO161"/>
    <mergeCell ref="QCD160:QCD161"/>
    <mergeCell ref="QCE160:QCE161"/>
    <mergeCell ref="QCF160:QCF161"/>
    <mergeCell ref="QCG160:QCG161"/>
    <mergeCell ref="QCH160:QCH161"/>
    <mergeCell ref="QCI160:QCI161"/>
    <mergeCell ref="QBX160:QBX161"/>
    <mergeCell ref="QBY160:QBY161"/>
    <mergeCell ref="QBZ160:QBZ161"/>
    <mergeCell ref="QCA160:QCA161"/>
    <mergeCell ref="QCB160:QCB161"/>
    <mergeCell ref="QCC160:QCC161"/>
    <mergeCell ref="QBR160:QBR161"/>
    <mergeCell ref="QBS160:QBS161"/>
    <mergeCell ref="QBT160:QBT161"/>
    <mergeCell ref="QBU160:QBU161"/>
    <mergeCell ref="QBV160:QBV161"/>
    <mergeCell ref="QBW160:QBW161"/>
    <mergeCell ref="QBL160:QBL161"/>
    <mergeCell ref="QBM160:QBM161"/>
    <mergeCell ref="QBN160:QBN161"/>
    <mergeCell ref="QBO160:QBO161"/>
    <mergeCell ref="QBP160:QBP161"/>
    <mergeCell ref="QBQ160:QBQ161"/>
    <mergeCell ref="QBF160:QBF161"/>
    <mergeCell ref="QBG160:QBG161"/>
    <mergeCell ref="QBH160:QBH161"/>
    <mergeCell ref="QBI160:QBI161"/>
    <mergeCell ref="QBJ160:QBJ161"/>
    <mergeCell ref="QBK160:QBK161"/>
    <mergeCell ref="QAZ160:QAZ161"/>
    <mergeCell ref="QBA160:QBA161"/>
    <mergeCell ref="QBB160:QBB161"/>
    <mergeCell ref="QBC160:QBC161"/>
    <mergeCell ref="QBD160:QBD161"/>
    <mergeCell ref="QBE160:QBE161"/>
    <mergeCell ref="QAT160:QAT161"/>
    <mergeCell ref="QAU160:QAU161"/>
    <mergeCell ref="QAV160:QAV161"/>
    <mergeCell ref="QAW160:QAW161"/>
    <mergeCell ref="QAX160:QAX161"/>
    <mergeCell ref="QAY160:QAY161"/>
    <mergeCell ref="QAN160:QAN161"/>
    <mergeCell ref="QAO160:QAO161"/>
    <mergeCell ref="QAP160:QAP161"/>
    <mergeCell ref="QAQ160:QAQ161"/>
    <mergeCell ref="QAR160:QAR161"/>
    <mergeCell ref="QAS160:QAS161"/>
    <mergeCell ref="QAH160:QAH161"/>
    <mergeCell ref="QAI160:QAI161"/>
    <mergeCell ref="QAJ160:QAJ161"/>
    <mergeCell ref="QAK160:QAK161"/>
    <mergeCell ref="QAL160:QAL161"/>
    <mergeCell ref="QAM160:QAM161"/>
    <mergeCell ref="QAB160:QAB161"/>
    <mergeCell ref="QAC160:QAC161"/>
    <mergeCell ref="QAD160:QAD161"/>
    <mergeCell ref="QAE160:QAE161"/>
    <mergeCell ref="QAF160:QAF161"/>
    <mergeCell ref="QAG160:QAG161"/>
    <mergeCell ref="PZV160:PZV161"/>
    <mergeCell ref="PZW160:PZW161"/>
    <mergeCell ref="PZX160:PZX161"/>
    <mergeCell ref="PZY160:PZY161"/>
    <mergeCell ref="PZZ160:PZZ161"/>
    <mergeCell ref="QAA160:QAA161"/>
    <mergeCell ref="PZP160:PZP161"/>
    <mergeCell ref="PZQ160:PZQ161"/>
    <mergeCell ref="PZR160:PZR161"/>
    <mergeCell ref="PZS160:PZS161"/>
    <mergeCell ref="PZT160:PZT161"/>
    <mergeCell ref="PZU160:PZU161"/>
    <mergeCell ref="PZJ160:PZJ161"/>
    <mergeCell ref="PZK160:PZK161"/>
    <mergeCell ref="PZL160:PZL161"/>
    <mergeCell ref="PZM160:PZM161"/>
    <mergeCell ref="PZN160:PZN161"/>
    <mergeCell ref="PZO160:PZO161"/>
    <mergeCell ref="PZD160:PZD161"/>
    <mergeCell ref="PZE160:PZE161"/>
    <mergeCell ref="PZF160:PZF161"/>
    <mergeCell ref="PZG160:PZG161"/>
    <mergeCell ref="PZH160:PZH161"/>
    <mergeCell ref="PZI160:PZI161"/>
    <mergeCell ref="PYX160:PYX161"/>
    <mergeCell ref="PYY160:PYY161"/>
    <mergeCell ref="PYZ160:PYZ161"/>
    <mergeCell ref="PZA160:PZA161"/>
    <mergeCell ref="PZB160:PZB161"/>
    <mergeCell ref="PZC160:PZC161"/>
    <mergeCell ref="PYR160:PYR161"/>
    <mergeCell ref="PYS160:PYS161"/>
    <mergeCell ref="PYT160:PYT161"/>
    <mergeCell ref="PYU160:PYU161"/>
    <mergeCell ref="PYV160:PYV161"/>
    <mergeCell ref="PYW160:PYW161"/>
    <mergeCell ref="PYL160:PYL161"/>
    <mergeCell ref="PYM160:PYM161"/>
    <mergeCell ref="PYN160:PYN161"/>
    <mergeCell ref="PYO160:PYO161"/>
    <mergeCell ref="PYP160:PYP161"/>
    <mergeCell ref="PYQ160:PYQ161"/>
    <mergeCell ref="PYF160:PYF161"/>
    <mergeCell ref="PYG160:PYG161"/>
    <mergeCell ref="PYH160:PYH161"/>
    <mergeCell ref="PYI160:PYI161"/>
    <mergeCell ref="PYJ160:PYJ161"/>
    <mergeCell ref="PYK160:PYK161"/>
    <mergeCell ref="PXZ160:PXZ161"/>
    <mergeCell ref="PYA160:PYA161"/>
    <mergeCell ref="PYB160:PYB161"/>
    <mergeCell ref="PYC160:PYC161"/>
    <mergeCell ref="PYD160:PYD161"/>
    <mergeCell ref="PYE160:PYE161"/>
    <mergeCell ref="PXT160:PXT161"/>
    <mergeCell ref="PXU160:PXU161"/>
    <mergeCell ref="PXV160:PXV161"/>
    <mergeCell ref="PXW160:PXW161"/>
    <mergeCell ref="PXX160:PXX161"/>
    <mergeCell ref="PXY160:PXY161"/>
    <mergeCell ref="PXN160:PXN161"/>
    <mergeCell ref="PXO160:PXO161"/>
    <mergeCell ref="PXP160:PXP161"/>
    <mergeCell ref="PXQ160:PXQ161"/>
    <mergeCell ref="PXR160:PXR161"/>
    <mergeCell ref="PXS160:PXS161"/>
    <mergeCell ref="PXH160:PXH161"/>
    <mergeCell ref="PXI160:PXI161"/>
    <mergeCell ref="PXJ160:PXJ161"/>
    <mergeCell ref="PXK160:PXK161"/>
    <mergeCell ref="PXL160:PXL161"/>
    <mergeCell ref="PXM160:PXM161"/>
    <mergeCell ref="PXB160:PXB161"/>
    <mergeCell ref="PXC160:PXC161"/>
    <mergeCell ref="PXD160:PXD161"/>
    <mergeCell ref="PXE160:PXE161"/>
    <mergeCell ref="PXF160:PXF161"/>
    <mergeCell ref="PXG160:PXG161"/>
    <mergeCell ref="PWV160:PWV161"/>
    <mergeCell ref="PWW160:PWW161"/>
    <mergeCell ref="PWX160:PWX161"/>
    <mergeCell ref="PWY160:PWY161"/>
    <mergeCell ref="PWZ160:PWZ161"/>
    <mergeCell ref="PXA160:PXA161"/>
    <mergeCell ref="PWP160:PWP161"/>
    <mergeCell ref="PWQ160:PWQ161"/>
    <mergeCell ref="PWR160:PWR161"/>
    <mergeCell ref="PWS160:PWS161"/>
    <mergeCell ref="PWT160:PWT161"/>
    <mergeCell ref="PWU160:PWU161"/>
    <mergeCell ref="PWJ160:PWJ161"/>
    <mergeCell ref="PWK160:PWK161"/>
    <mergeCell ref="PWL160:PWL161"/>
    <mergeCell ref="PWM160:PWM161"/>
    <mergeCell ref="PWN160:PWN161"/>
    <mergeCell ref="PWO160:PWO161"/>
    <mergeCell ref="PWD160:PWD161"/>
    <mergeCell ref="PWE160:PWE161"/>
    <mergeCell ref="PWF160:PWF161"/>
    <mergeCell ref="PWG160:PWG161"/>
    <mergeCell ref="PWH160:PWH161"/>
    <mergeCell ref="PWI160:PWI161"/>
    <mergeCell ref="PVX160:PVX161"/>
    <mergeCell ref="PVY160:PVY161"/>
    <mergeCell ref="PVZ160:PVZ161"/>
    <mergeCell ref="PWA160:PWA161"/>
    <mergeCell ref="PWB160:PWB161"/>
    <mergeCell ref="PWC160:PWC161"/>
    <mergeCell ref="PVR160:PVR161"/>
    <mergeCell ref="PVS160:PVS161"/>
    <mergeCell ref="PVT160:PVT161"/>
    <mergeCell ref="PVU160:PVU161"/>
    <mergeCell ref="PVV160:PVV161"/>
    <mergeCell ref="PVW160:PVW161"/>
    <mergeCell ref="PVL160:PVL161"/>
    <mergeCell ref="PVM160:PVM161"/>
    <mergeCell ref="PVN160:PVN161"/>
    <mergeCell ref="PVO160:PVO161"/>
    <mergeCell ref="PVP160:PVP161"/>
    <mergeCell ref="PVQ160:PVQ161"/>
    <mergeCell ref="PVF160:PVF161"/>
    <mergeCell ref="PVG160:PVG161"/>
    <mergeCell ref="PVH160:PVH161"/>
    <mergeCell ref="PVI160:PVI161"/>
    <mergeCell ref="PVJ160:PVJ161"/>
    <mergeCell ref="PVK160:PVK161"/>
    <mergeCell ref="PUZ160:PUZ161"/>
    <mergeCell ref="PVA160:PVA161"/>
    <mergeCell ref="PVB160:PVB161"/>
    <mergeCell ref="PVC160:PVC161"/>
    <mergeCell ref="PVD160:PVD161"/>
    <mergeCell ref="PVE160:PVE161"/>
    <mergeCell ref="PUT160:PUT161"/>
    <mergeCell ref="PUU160:PUU161"/>
    <mergeCell ref="PUV160:PUV161"/>
    <mergeCell ref="PUW160:PUW161"/>
    <mergeCell ref="PUX160:PUX161"/>
    <mergeCell ref="PUY160:PUY161"/>
    <mergeCell ref="PUN160:PUN161"/>
    <mergeCell ref="PUO160:PUO161"/>
    <mergeCell ref="PUP160:PUP161"/>
    <mergeCell ref="PUQ160:PUQ161"/>
    <mergeCell ref="PUR160:PUR161"/>
    <mergeCell ref="PUS160:PUS161"/>
    <mergeCell ref="PUH160:PUH161"/>
    <mergeCell ref="PUI160:PUI161"/>
    <mergeCell ref="PUJ160:PUJ161"/>
    <mergeCell ref="PUK160:PUK161"/>
    <mergeCell ref="PUL160:PUL161"/>
    <mergeCell ref="PUM160:PUM161"/>
    <mergeCell ref="PUB160:PUB161"/>
    <mergeCell ref="PUC160:PUC161"/>
    <mergeCell ref="PUD160:PUD161"/>
    <mergeCell ref="PUE160:PUE161"/>
    <mergeCell ref="PUF160:PUF161"/>
    <mergeCell ref="PUG160:PUG161"/>
    <mergeCell ref="PTV160:PTV161"/>
    <mergeCell ref="PTW160:PTW161"/>
    <mergeCell ref="PTX160:PTX161"/>
    <mergeCell ref="PTY160:PTY161"/>
    <mergeCell ref="PTZ160:PTZ161"/>
    <mergeCell ref="PUA160:PUA161"/>
    <mergeCell ref="PTP160:PTP161"/>
    <mergeCell ref="PTQ160:PTQ161"/>
    <mergeCell ref="PTR160:PTR161"/>
    <mergeCell ref="PTS160:PTS161"/>
    <mergeCell ref="PTT160:PTT161"/>
    <mergeCell ref="PTU160:PTU161"/>
    <mergeCell ref="PTJ160:PTJ161"/>
    <mergeCell ref="PTK160:PTK161"/>
    <mergeCell ref="PTL160:PTL161"/>
    <mergeCell ref="PTM160:PTM161"/>
    <mergeCell ref="PTN160:PTN161"/>
    <mergeCell ref="PTO160:PTO161"/>
    <mergeCell ref="PTD160:PTD161"/>
    <mergeCell ref="PTE160:PTE161"/>
    <mergeCell ref="PTF160:PTF161"/>
    <mergeCell ref="PTG160:PTG161"/>
    <mergeCell ref="PTH160:PTH161"/>
    <mergeCell ref="PTI160:PTI161"/>
    <mergeCell ref="PSX160:PSX161"/>
    <mergeCell ref="PSY160:PSY161"/>
    <mergeCell ref="PSZ160:PSZ161"/>
    <mergeCell ref="PTA160:PTA161"/>
    <mergeCell ref="PTB160:PTB161"/>
    <mergeCell ref="PTC160:PTC161"/>
    <mergeCell ref="PSR160:PSR161"/>
    <mergeCell ref="PSS160:PSS161"/>
    <mergeCell ref="PST160:PST161"/>
    <mergeCell ref="PSU160:PSU161"/>
    <mergeCell ref="PSV160:PSV161"/>
    <mergeCell ref="PSW160:PSW161"/>
    <mergeCell ref="PSL160:PSL161"/>
    <mergeCell ref="PSM160:PSM161"/>
    <mergeCell ref="PSN160:PSN161"/>
    <mergeCell ref="PSO160:PSO161"/>
    <mergeCell ref="PSP160:PSP161"/>
    <mergeCell ref="PSQ160:PSQ161"/>
    <mergeCell ref="PSF160:PSF161"/>
    <mergeCell ref="PSG160:PSG161"/>
    <mergeCell ref="PSH160:PSH161"/>
    <mergeCell ref="PSI160:PSI161"/>
    <mergeCell ref="PSJ160:PSJ161"/>
    <mergeCell ref="PSK160:PSK161"/>
    <mergeCell ref="PRZ160:PRZ161"/>
    <mergeCell ref="PSA160:PSA161"/>
    <mergeCell ref="PSB160:PSB161"/>
    <mergeCell ref="PSC160:PSC161"/>
    <mergeCell ref="PSD160:PSD161"/>
    <mergeCell ref="PSE160:PSE161"/>
    <mergeCell ref="PRT160:PRT161"/>
    <mergeCell ref="PRU160:PRU161"/>
    <mergeCell ref="PRV160:PRV161"/>
    <mergeCell ref="PRW160:PRW161"/>
    <mergeCell ref="PRX160:PRX161"/>
    <mergeCell ref="PRY160:PRY161"/>
    <mergeCell ref="PRN160:PRN161"/>
    <mergeCell ref="PRO160:PRO161"/>
    <mergeCell ref="PRP160:PRP161"/>
    <mergeCell ref="PRQ160:PRQ161"/>
    <mergeCell ref="PRR160:PRR161"/>
    <mergeCell ref="PRS160:PRS161"/>
    <mergeCell ref="PRH160:PRH161"/>
    <mergeCell ref="PRI160:PRI161"/>
    <mergeCell ref="PRJ160:PRJ161"/>
    <mergeCell ref="PRK160:PRK161"/>
    <mergeCell ref="PRL160:PRL161"/>
    <mergeCell ref="PRM160:PRM161"/>
    <mergeCell ref="PRB160:PRB161"/>
    <mergeCell ref="PRC160:PRC161"/>
    <mergeCell ref="PRD160:PRD161"/>
    <mergeCell ref="PRE160:PRE161"/>
    <mergeCell ref="PRF160:PRF161"/>
    <mergeCell ref="PRG160:PRG161"/>
    <mergeCell ref="PQV160:PQV161"/>
    <mergeCell ref="PQW160:PQW161"/>
    <mergeCell ref="PQX160:PQX161"/>
    <mergeCell ref="PQY160:PQY161"/>
    <mergeCell ref="PQZ160:PQZ161"/>
    <mergeCell ref="PRA160:PRA161"/>
    <mergeCell ref="PQP160:PQP161"/>
    <mergeCell ref="PQQ160:PQQ161"/>
    <mergeCell ref="PQR160:PQR161"/>
    <mergeCell ref="PQS160:PQS161"/>
    <mergeCell ref="PQT160:PQT161"/>
    <mergeCell ref="PQU160:PQU161"/>
    <mergeCell ref="PQJ160:PQJ161"/>
    <mergeCell ref="PQK160:PQK161"/>
    <mergeCell ref="PQL160:PQL161"/>
    <mergeCell ref="PQM160:PQM161"/>
    <mergeCell ref="PQN160:PQN161"/>
    <mergeCell ref="PQO160:PQO161"/>
    <mergeCell ref="PQD160:PQD161"/>
    <mergeCell ref="PQE160:PQE161"/>
    <mergeCell ref="PQF160:PQF161"/>
    <mergeCell ref="PQG160:PQG161"/>
    <mergeCell ref="PQH160:PQH161"/>
    <mergeCell ref="PQI160:PQI161"/>
    <mergeCell ref="PPX160:PPX161"/>
    <mergeCell ref="PPY160:PPY161"/>
    <mergeCell ref="PPZ160:PPZ161"/>
    <mergeCell ref="PQA160:PQA161"/>
    <mergeCell ref="PQB160:PQB161"/>
    <mergeCell ref="PQC160:PQC161"/>
    <mergeCell ref="PPR160:PPR161"/>
    <mergeCell ref="PPS160:PPS161"/>
    <mergeCell ref="PPT160:PPT161"/>
    <mergeCell ref="PPU160:PPU161"/>
    <mergeCell ref="PPV160:PPV161"/>
    <mergeCell ref="PPW160:PPW161"/>
    <mergeCell ref="PPL160:PPL161"/>
    <mergeCell ref="PPM160:PPM161"/>
    <mergeCell ref="PPN160:PPN161"/>
    <mergeCell ref="PPO160:PPO161"/>
    <mergeCell ref="PPP160:PPP161"/>
    <mergeCell ref="PPQ160:PPQ161"/>
    <mergeCell ref="PPF160:PPF161"/>
    <mergeCell ref="PPG160:PPG161"/>
    <mergeCell ref="PPH160:PPH161"/>
    <mergeCell ref="PPI160:PPI161"/>
    <mergeCell ref="PPJ160:PPJ161"/>
    <mergeCell ref="PPK160:PPK161"/>
    <mergeCell ref="POZ160:POZ161"/>
    <mergeCell ref="PPA160:PPA161"/>
    <mergeCell ref="PPB160:PPB161"/>
    <mergeCell ref="PPC160:PPC161"/>
    <mergeCell ref="PPD160:PPD161"/>
    <mergeCell ref="PPE160:PPE161"/>
    <mergeCell ref="POT160:POT161"/>
    <mergeCell ref="POU160:POU161"/>
    <mergeCell ref="POV160:POV161"/>
    <mergeCell ref="POW160:POW161"/>
    <mergeCell ref="POX160:POX161"/>
    <mergeCell ref="POY160:POY161"/>
    <mergeCell ref="PON160:PON161"/>
    <mergeCell ref="POO160:POO161"/>
    <mergeCell ref="POP160:POP161"/>
    <mergeCell ref="POQ160:POQ161"/>
    <mergeCell ref="POR160:POR161"/>
    <mergeCell ref="POS160:POS161"/>
    <mergeCell ref="POH160:POH161"/>
    <mergeCell ref="POI160:POI161"/>
    <mergeCell ref="POJ160:POJ161"/>
    <mergeCell ref="POK160:POK161"/>
    <mergeCell ref="POL160:POL161"/>
    <mergeCell ref="POM160:POM161"/>
    <mergeCell ref="POB160:POB161"/>
    <mergeCell ref="POC160:POC161"/>
    <mergeCell ref="POD160:POD161"/>
    <mergeCell ref="POE160:POE161"/>
    <mergeCell ref="POF160:POF161"/>
    <mergeCell ref="POG160:POG161"/>
    <mergeCell ref="PNV160:PNV161"/>
    <mergeCell ref="PNW160:PNW161"/>
    <mergeCell ref="PNX160:PNX161"/>
    <mergeCell ref="PNY160:PNY161"/>
    <mergeCell ref="PNZ160:PNZ161"/>
    <mergeCell ref="POA160:POA161"/>
    <mergeCell ref="PNP160:PNP161"/>
    <mergeCell ref="PNQ160:PNQ161"/>
    <mergeCell ref="PNR160:PNR161"/>
    <mergeCell ref="PNS160:PNS161"/>
    <mergeCell ref="PNT160:PNT161"/>
    <mergeCell ref="PNU160:PNU161"/>
    <mergeCell ref="PNJ160:PNJ161"/>
    <mergeCell ref="PNK160:PNK161"/>
    <mergeCell ref="PNL160:PNL161"/>
    <mergeCell ref="PNM160:PNM161"/>
    <mergeCell ref="PNN160:PNN161"/>
    <mergeCell ref="PNO160:PNO161"/>
    <mergeCell ref="PND160:PND161"/>
    <mergeCell ref="PNE160:PNE161"/>
    <mergeCell ref="PNF160:PNF161"/>
    <mergeCell ref="PNG160:PNG161"/>
    <mergeCell ref="PNH160:PNH161"/>
    <mergeCell ref="PNI160:PNI161"/>
    <mergeCell ref="PMX160:PMX161"/>
    <mergeCell ref="PMY160:PMY161"/>
    <mergeCell ref="PMZ160:PMZ161"/>
    <mergeCell ref="PNA160:PNA161"/>
    <mergeCell ref="PNB160:PNB161"/>
    <mergeCell ref="PNC160:PNC161"/>
    <mergeCell ref="PMR160:PMR161"/>
    <mergeCell ref="PMS160:PMS161"/>
    <mergeCell ref="PMT160:PMT161"/>
    <mergeCell ref="PMU160:PMU161"/>
    <mergeCell ref="PMV160:PMV161"/>
    <mergeCell ref="PMW160:PMW161"/>
    <mergeCell ref="PML160:PML161"/>
    <mergeCell ref="PMM160:PMM161"/>
    <mergeCell ref="PMN160:PMN161"/>
    <mergeCell ref="PMO160:PMO161"/>
    <mergeCell ref="PMP160:PMP161"/>
    <mergeCell ref="PMQ160:PMQ161"/>
    <mergeCell ref="PMF160:PMF161"/>
    <mergeCell ref="PMG160:PMG161"/>
    <mergeCell ref="PMH160:PMH161"/>
    <mergeCell ref="PMI160:PMI161"/>
    <mergeCell ref="PMJ160:PMJ161"/>
    <mergeCell ref="PMK160:PMK161"/>
    <mergeCell ref="PLZ160:PLZ161"/>
    <mergeCell ref="PMA160:PMA161"/>
    <mergeCell ref="PMB160:PMB161"/>
    <mergeCell ref="PMC160:PMC161"/>
    <mergeCell ref="PMD160:PMD161"/>
    <mergeCell ref="PME160:PME161"/>
    <mergeCell ref="PLT160:PLT161"/>
    <mergeCell ref="PLU160:PLU161"/>
    <mergeCell ref="PLV160:PLV161"/>
    <mergeCell ref="PLW160:PLW161"/>
    <mergeCell ref="PLX160:PLX161"/>
    <mergeCell ref="PLY160:PLY161"/>
    <mergeCell ref="PLN160:PLN161"/>
    <mergeCell ref="PLO160:PLO161"/>
    <mergeCell ref="PLP160:PLP161"/>
    <mergeCell ref="PLQ160:PLQ161"/>
    <mergeCell ref="PLR160:PLR161"/>
    <mergeCell ref="PLS160:PLS161"/>
    <mergeCell ref="PLH160:PLH161"/>
    <mergeCell ref="PLI160:PLI161"/>
    <mergeCell ref="PLJ160:PLJ161"/>
    <mergeCell ref="PLK160:PLK161"/>
    <mergeCell ref="PLL160:PLL161"/>
    <mergeCell ref="PLM160:PLM161"/>
    <mergeCell ref="PLB160:PLB161"/>
    <mergeCell ref="PLC160:PLC161"/>
    <mergeCell ref="PLD160:PLD161"/>
    <mergeCell ref="PLE160:PLE161"/>
    <mergeCell ref="PLF160:PLF161"/>
    <mergeCell ref="PLG160:PLG161"/>
    <mergeCell ref="PKV160:PKV161"/>
    <mergeCell ref="PKW160:PKW161"/>
    <mergeCell ref="PKX160:PKX161"/>
    <mergeCell ref="PKY160:PKY161"/>
    <mergeCell ref="PKZ160:PKZ161"/>
    <mergeCell ref="PLA160:PLA161"/>
    <mergeCell ref="PKP160:PKP161"/>
    <mergeCell ref="PKQ160:PKQ161"/>
    <mergeCell ref="PKR160:PKR161"/>
    <mergeCell ref="PKS160:PKS161"/>
    <mergeCell ref="PKT160:PKT161"/>
    <mergeCell ref="PKU160:PKU161"/>
    <mergeCell ref="PKJ160:PKJ161"/>
    <mergeCell ref="PKK160:PKK161"/>
    <mergeCell ref="PKL160:PKL161"/>
    <mergeCell ref="PKM160:PKM161"/>
    <mergeCell ref="PKN160:PKN161"/>
    <mergeCell ref="PKO160:PKO161"/>
    <mergeCell ref="PKD160:PKD161"/>
    <mergeCell ref="PKE160:PKE161"/>
    <mergeCell ref="PKF160:PKF161"/>
    <mergeCell ref="PKG160:PKG161"/>
    <mergeCell ref="PKH160:PKH161"/>
    <mergeCell ref="PKI160:PKI161"/>
    <mergeCell ref="PJX160:PJX161"/>
    <mergeCell ref="PJY160:PJY161"/>
    <mergeCell ref="PJZ160:PJZ161"/>
    <mergeCell ref="PKA160:PKA161"/>
    <mergeCell ref="PKB160:PKB161"/>
    <mergeCell ref="PKC160:PKC161"/>
    <mergeCell ref="PJR160:PJR161"/>
    <mergeCell ref="PJS160:PJS161"/>
    <mergeCell ref="PJT160:PJT161"/>
    <mergeCell ref="PJU160:PJU161"/>
    <mergeCell ref="PJV160:PJV161"/>
    <mergeCell ref="PJW160:PJW161"/>
    <mergeCell ref="PJL160:PJL161"/>
    <mergeCell ref="PJM160:PJM161"/>
    <mergeCell ref="PJN160:PJN161"/>
    <mergeCell ref="PJO160:PJO161"/>
    <mergeCell ref="PJP160:PJP161"/>
    <mergeCell ref="PJQ160:PJQ161"/>
    <mergeCell ref="PJF160:PJF161"/>
    <mergeCell ref="PJG160:PJG161"/>
    <mergeCell ref="PJH160:PJH161"/>
    <mergeCell ref="PJI160:PJI161"/>
    <mergeCell ref="PJJ160:PJJ161"/>
    <mergeCell ref="PJK160:PJK161"/>
    <mergeCell ref="PIZ160:PIZ161"/>
    <mergeCell ref="PJA160:PJA161"/>
    <mergeCell ref="PJB160:PJB161"/>
    <mergeCell ref="PJC160:PJC161"/>
    <mergeCell ref="PJD160:PJD161"/>
    <mergeCell ref="PJE160:PJE161"/>
    <mergeCell ref="PIT160:PIT161"/>
    <mergeCell ref="PIU160:PIU161"/>
    <mergeCell ref="PIV160:PIV161"/>
    <mergeCell ref="PIW160:PIW161"/>
    <mergeCell ref="PIX160:PIX161"/>
    <mergeCell ref="PIY160:PIY161"/>
    <mergeCell ref="PIN160:PIN161"/>
    <mergeCell ref="PIO160:PIO161"/>
    <mergeCell ref="PIP160:PIP161"/>
    <mergeCell ref="PIQ160:PIQ161"/>
    <mergeCell ref="PIR160:PIR161"/>
    <mergeCell ref="PIS160:PIS161"/>
    <mergeCell ref="PIH160:PIH161"/>
    <mergeCell ref="PII160:PII161"/>
    <mergeCell ref="PIJ160:PIJ161"/>
    <mergeCell ref="PIK160:PIK161"/>
    <mergeCell ref="PIL160:PIL161"/>
    <mergeCell ref="PIM160:PIM161"/>
    <mergeCell ref="PIB160:PIB161"/>
    <mergeCell ref="PIC160:PIC161"/>
    <mergeCell ref="PID160:PID161"/>
    <mergeCell ref="PIE160:PIE161"/>
    <mergeCell ref="PIF160:PIF161"/>
    <mergeCell ref="PIG160:PIG161"/>
    <mergeCell ref="PHV160:PHV161"/>
    <mergeCell ref="PHW160:PHW161"/>
    <mergeCell ref="PHX160:PHX161"/>
    <mergeCell ref="PHY160:PHY161"/>
    <mergeCell ref="PHZ160:PHZ161"/>
    <mergeCell ref="PIA160:PIA161"/>
    <mergeCell ref="PHP160:PHP161"/>
    <mergeCell ref="PHQ160:PHQ161"/>
    <mergeCell ref="PHR160:PHR161"/>
    <mergeCell ref="PHS160:PHS161"/>
    <mergeCell ref="PHT160:PHT161"/>
    <mergeCell ref="PHU160:PHU161"/>
    <mergeCell ref="PHJ160:PHJ161"/>
    <mergeCell ref="PHK160:PHK161"/>
    <mergeCell ref="PHL160:PHL161"/>
    <mergeCell ref="PHM160:PHM161"/>
    <mergeCell ref="PHN160:PHN161"/>
    <mergeCell ref="PHO160:PHO161"/>
    <mergeCell ref="PHD160:PHD161"/>
    <mergeCell ref="PHE160:PHE161"/>
    <mergeCell ref="PHF160:PHF161"/>
    <mergeCell ref="PHG160:PHG161"/>
    <mergeCell ref="PHH160:PHH161"/>
    <mergeCell ref="PHI160:PHI161"/>
    <mergeCell ref="PGX160:PGX161"/>
    <mergeCell ref="PGY160:PGY161"/>
    <mergeCell ref="PGZ160:PGZ161"/>
    <mergeCell ref="PHA160:PHA161"/>
    <mergeCell ref="PHB160:PHB161"/>
    <mergeCell ref="PHC160:PHC161"/>
    <mergeCell ref="PGR160:PGR161"/>
    <mergeCell ref="PGS160:PGS161"/>
    <mergeCell ref="PGT160:PGT161"/>
    <mergeCell ref="PGU160:PGU161"/>
    <mergeCell ref="PGV160:PGV161"/>
    <mergeCell ref="PGW160:PGW161"/>
    <mergeCell ref="PGL160:PGL161"/>
    <mergeCell ref="PGM160:PGM161"/>
    <mergeCell ref="PGN160:PGN161"/>
    <mergeCell ref="PGO160:PGO161"/>
    <mergeCell ref="PGP160:PGP161"/>
    <mergeCell ref="PGQ160:PGQ161"/>
    <mergeCell ref="PGF160:PGF161"/>
    <mergeCell ref="PGG160:PGG161"/>
    <mergeCell ref="PGH160:PGH161"/>
    <mergeCell ref="PGI160:PGI161"/>
    <mergeCell ref="PGJ160:PGJ161"/>
    <mergeCell ref="PGK160:PGK161"/>
    <mergeCell ref="PFZ160:PFZ161"/>
    <mergeCell ref="PGA160:PGA161"/>
    <mergeCell ref="PGB160:PGB161"/>
    <mergeCell ref="PGC160:PGC161"/>
    <mergeCell ref="PGD160:PGD161"/>
    <mergeCell ref="PGE160:PGE161"/>
    <mergeCell ref="PFT160:PFT161"/>
    <mergeCell ref="PFU160:PFU161"/>
    <mergeCell ref="PFV160:PFV161"/>
    <mergeCell ref="PFW160:PFW161"/>
    <mergeCell ref="PFX160:PFX161"/>
    <mergeCell ref="PFY160:PFY161"/>
    <mergeCell ref="PFN160:PFN161"/>
    <mergeCell ref="PFO160:PFO161"/>
    <mergeCell ref="PFP160:PFP161"/>
    <mergeCell ref="PFQ160:PFQ161"/>
    <mergeCell ref="PFR160:PFR161"/>
    <mergeCell ref="PFS160:PFS161"/>
    <mergeCell ref="PFH160:PFH161"/>
    <mergeCell ref="PFI160:PFI161"/>
    <mergeCell ref="PFJ160:PFJ161"/>
    <mergeCell ref="PFK160:PFK161"/>
    <mergeCell ref="PFL160:PFL161"/>
    <mergeCell ref="PFM160:PFM161"/>
    <mergeCell ref="PFB160:PFB161"/>
    <mergeCell ref="PFC160:PFC161"/>
    <mergeCell ref="PFD160:PFD161"/>
    <mergeCell ref="PFE160:PFE161"/>
    <mergeCell ref="PFF160:PFF161"/>
    <mergeCell ref="PFG160:PFG161"/>
    <mergeCell ref="PEV160:PEV161"/>
    <mergeCell ref="PEW160:PEW161"/>
    <mergeCell ref="PEX160:PEX161"/>
    <mergeCell ref="PEY160:PEY161"/>
    <mergeCell ref="PEZ160:PEZ161"/>
    <mergeCell ref="PFA160:PFA161"/>
    <mergeCell ref="PEP160:PEP161"/>
    <mergeCell ref="PEQ160:PEQ161"/>
    <mergeCell ref="PER160:PER161"/>
    <mergeCell ref="PES160:PES161"/>
    <mergeCell ref="PET160:PET161"/>
    <mergeCell ref="PEU160:PEU161"/>
    <mergeCell ref="PEJ160:PEJ161"/>
    <mergeCell ref="PEK160:PEK161"/>
    <mergeCell ref="PEL160:PEL161"/>
    <mergeCell ref="PEM160:PEM161"/>
    <mergeCell ref="PEN160:PEN161"/>
    <mergeCell ref="PEO160:PEO161"/>
    <mergeCell ref="PED160:PED161"/>
    <mergeCell ref="PEE160:PEE161"/>
    <mergeCell ref="PEF160:PEF161"/>
    <mergeCell ref="PEG160:PEG161"/>
    <mergeCell ref="PEH160:PEH161"/>
    <mergeCell ref="PEI160:PEI161"/>
    <mergeCell ref="PDX160:PDX161"/>
    <mergeCell ref="PDY160:PDY161"/>
    <mergeCell ref="PDZ160:PDZ161"/>
    <mergeCell ref="PEA160:PEA161"/>
    <mergeCell ref="PEB160:PEB161"/>
    <mergeCell ref="PEC160:PEC161"/>
    <mergeCell ref="PDR160:PDR161"/>
    <mergeCell ref="PDS160:PDS161"/>
    <mergeCell ref="PDT160:PDT161"/>
    <mergeCell ref="PDU160:PDU161"/>
    <mergeCell ref="PDV160:PDV161"/>
    <mergeCell ref="PDW160:PDW161"/>
    <mergeCell ref="PDL160:PDL161"/>
    <mergeCell ref="PDM160:PDM161"/>
    <mergeCell ref="PDN160:PDN161"/>
    <mergeCell ref="PDO160:PDO161"/>
    <mergeCell ref="PDP160:PDP161"/>
    <mergeCell ref="PDQ160:PDQ161"/>
    <mergeCell ref="PDF160:PDF161"/>
    <mergeCell ref="PDG160:PDG161"/>
    <mergeCell ref="PDH160:PDH161"/>
    <mergeCell ref="PDI160:PDI161"/>
    <mergeCell ref="PDJ160:PDJ161"/>
    <mergeCell ref="PDK160:PDK161"/>
    <mergeCell ref="PCZ160:PCZ161"/>
    <mergeCell ref="PDA160:PDA161"/>
    <mergeCell ref="PDB160:PDB161"/>
    <mergeCell ref="PDC160:PDC161"/>
    <mergeCell ref="PDD160:PDD161"/>
    <mergeCell ref="PDE160:PDE161"/>
    <mergeCell ref="PCT160:PCT161"/>
    <mergeCell ref="PCU160:PCU161"/>
    <mergeCell ref="PCV160:PCV161"/>
    <mergeCell ref="PCW160:PCW161"/>
    <mergeCell ref="PCX160:PCX161"/>
    <mergeCell ref="PCY160:PCY161"/>
    <mergeCell ref="PCN160:PCN161"/>
    <mergeCell ref="PCO160:PCO161"/>
    <mergeCell ref="PCP160:PCP161"/>
    <mergeCell ref="PCQ160:PCQ161"/>
    <mergeCell ref="PCR160:PCR161"/>
    <mergeCell ref="PCS160:PCS161"/>
    <mergeCell ref="PCH160:PCH161"/>
    <mergeCell ref="PCI160:PCI161"/>
    <mergeCell ref="PCJ160:PCJ161"/>
    <mergeCell ref="PCK160:PCK161"/>
    <mergeCell ref="PCL160:PCL161"/>
    <mergeCell ref="PCM160:PCM161"/>
    <mergeCell ref="PCB160:PCB161"/>
    <mergeCell ref="PCC160:PCC161"/>
    <mergeCell ref="PCD160:PCD161"/>
    <mergeCell ref="PCE160:PCE161"/>
    <mergeCell ref="PCF160:PCF161"/>
    <mergeCell ref="PCG160:PCG161"/>
    <mergeCell ref="PBV160:PBV161"/>
    <mergeCell ref="PBW160:PBW161"/>
    <mergeCell ref="PBX160:PBX161"/>
    <mergeCell ref="PBY160:PBY161"/>
    <mergeCell ref="PBZ160:PBZ161"/>
    <mergeCell ref="PCA160:PCA161"/>
    <mergeCell ref="PBP160:PBP161"/>
    <mergeCell ref="PBQ160:PBQ161"/>
    <mergeCell ref="PBR160:PBR161"/>
    <mergeCell ref="PBS160:PBS161"/>
    <mergeCell ref="PBT160:PBT161"/>
    <mergeCell ref="PBU160:PBU161"/>
    <mergeCell ref="PBJ160:PBJ161"/>
    <mergeCell ref="PBK160:PBK161"/>
    <mergeCell ref="PBL160:PBL161"/>
    <mergeCell ref="PBM160:PBM161"/>
    <mergeCell ref="PBN160:PBN161"/>
    <mergeCell ref="PBO160:PBO161"/>
    <mergeCell ref="PBD160:PBD161"/>
    <mergeCell ref="PBE160:PBE161"/>
    <mergeCell ref="PBF160:PBF161"/>
    <mergeCell ref="PBG160:PBG161"/>
    <mergeCell ref="PBH160:PBH161"/>
    <mergeCell ref="PBI160:PBI161"/>
    <mergeCell ref="PAX160:PAX161"/>
    <mergeCell ref="PAY160:PAY161"/>
    <mergeCell ref="PAZ160:PAZ161"/>
    <mergeCell ref="PBA160:PBA161"/>
    <mergeCell ref="PBB160:PBB161"/>
    <mergeCell ref="PBC160:PBC161"/>
    <mergeCell ref="PAR160:PAR161"/>
    <mergeCell ref="PAS160:PAS161"/>
    <mergeCell ref="PAT160:PAT161"/>
    <mergeCell ref="PAU160:PAU161"/>
    <mergeCell ref="PAV160:PAV161"/>
    <mergeCell ref="PAW160:PAW161"/>
    <mergeCell ref="PAL160:PAL161"/>
    <mergeCell ref="PAM160:PAM161"/>
    <mergeCell ref="PAN160:PAN161"/>
    <mergeCell ref="PAO160:PAO161"/>
    <mergeCell ref="PAP160:PAP161"/>
    <mergeCell ref="PAQ160:PAQ161"/>
    <mergeCell ref="PAF160:PAF161"/>
    <mergeCell ref="PAG160:PAG161"/>
    <mergeCell ref="PAH160:PAH161"/>
    <mergeCell ref="PAI160:PAI161"/>
    <mergeCell ref="PAJ160:PAJ161"/>
    <mergeCell ref="PAK160:PAK161"/>
    <mergeCell ref="OZZ160:OZZ161"/>
    <mergeCell ref="PAA160:PAA161"/>
    <mergeCell ref="PAB160:PAB161"/>
    <mergeCell ref="PAC160:PAC161"/>
    <mergeCell ref="PAD160:PAD161"/>
    <mergeCell ref="PAE160:PAE161"/>
    <mergeCell ref="OZT160:OZT161"/>
    <mergeCell ref="OZU160:OZU161"/>
    <mergeCell ref="OZV160:OZV161"/>
    <mergeCell ref="OZW160:OZW161"/>
    <mergeCell ref="OZX160:OZX161"/>
    <mergeCell ref="OZY160:OZY161"/>
    <mergeCell ref="OZN160:OZN161"/>
    <mergeCell ref="OZO160:OZO161"/>
    <mergeCell ref="OZP160:OZP161"/>
    <mergeCell ref="OZQ160:OZQ161"/>
    <mergeCell ref="OZR160:OZR161"/>
    <mergeCell ref="OZS160:OZS161"/>
    <mergeCell ref="OZH160:OZH161"/>
    <mergeCell ref="OZI160:OZI161"/>
    <mergeCell ref="OZJ160:OZJ161"/>
    <mergeCell ref="OZK160:OZK161"/>
    <mergeCell ref="OZL160:OZL161"/>
    <mergeCell ref="OZM160:OZM161"/>
    <mergeCell ref="OZB160:OZB161"/>
    <mergeCell ref="OZC160:OZC161"/>
    <mergeCell ref="OZD160:OZD161"/>
    <mergeCell ref="OZE160:OZE161"/>
    <mergeCell ref="OZF160:OZF161"/>
    <mergeCell ref="OZG160:OZG161"/>
    <mergeCell ref="OYV160:OYV161"/>
    <mergeCell ref="OYW160:OYW161"/>
    <mergeCell ref="OYX160:OYX161"/>
    <mergeCell ref="OYY160:OYY161"/>
    <mergeCell ref="OYZ160:OYZ161"/>
    <mergeCell ref="OZA160:OZA161"/>
    <mergeCell ref="OYP160:OYP161"/>
    <mergeCell ref="OYQ160:OYQ161"/>
    <mergeCell ref="OYR160:OYR161"/>
    <mergeCell ref="OYS160:OYS161"/>
    <mergeCell ref="OYT160:OYT161"/>
    <mergeCell ref="OYU160:OYU161"/>
    <mergeCell ref="OYJ160:OYJ161"/>
    <mergeCell ref="OYK160:OYK161"/>
    <mergeCell ref="OYL160:OYL161"/>
    <mergeCell ref="OYM160:OYM161"/>
    <mergeCell ref="OYN160:OYN161"/>
    <mergeCell ref="OYO160:OYO161"/>
    <mergeCell ref="OYD160:OYD161"/>
    <mergeCell ref="OYE160:OYE161"/>
    <mergeCell ref="OYF160:OYF161"/>
    <mergeCell ref="OYG160:OYG161"/>
    <mergeCell ref="OYH160:OYH161"/>
    <mergeCell ref="OYI160:OYI161"/>
    <mergeCell ref="OXX160:OXX161"/>
    <mergeCell ref="OXY160:OXY161"/>
    <mergeCell ref="OXZ160:OXZ161"/>
    <mergeCell ref="OYA160:OYA161"/>
    <mergeCell ref="OYB160:OYB161"/>
    <mergeCell ref="OYC160:OYC161"/>
    <mergeCell ref="OXR160:OXR161"/>
    <mergeCell ref="OXS160:OXS161"/>
    <mergeCell ref="OXT160:OXT161"/>
    <mergeCell ref="OXU160:OXU161"/>
    <mergeCell ref="OXV160:OXV161"/>
    <mergeCell ref="OXW160:OXW161"/>
    <mergeCell ref="OXL160:OXL161"/>
    <mergeCell ref="OXM160:OXM161"/>
    <mergeCell ref="OXN160:OXN161"/>
    <mergeCell ref="OXO160:OXO161"/>
    <mergeCell ref="OXP160:OXP161"/>
    <mergeCell ref="OXQ160:OXQ161"/>
    <mergeCell ref="OXF160:OXF161"/>
    <mergeCell ref="OXG160:OXG161"/>
    <mergeCell ref="OXH160:OXH161"/>
    <mergeCell ref="OXI160:OXI161"/>
    <mergeCell ref="OXJ160:OXJ161"/>
    <mergeCell ref="OXK160:OXK161"/>
    <mergeCell ref="OWZ160:OWZ161"/>
    <mergeCell ref="OXA160:OXA161"/>
    <mergeCell ref="OXB160:OXB161"/>
    <mergeCell ref="OXC160:OXC161"/>
    <mergeCell ref="OXD160:OXD161"/>
    <mergeCell ref="OXE160:OXE161"/>
    <mergeCell ref="OWT160:OWT161"/>
    <mergeCell ref="OWU160:OWU161"/>
    <mergeCell ref="OWV160:OWV161"/>
    <mergeCell ref="OWW160:OWW161"/>
    <mergeCell ref="OWX160:OWX161"/>
    <mergeCell ref="OWY160:OWY161"/>
    <mergeCell ref="OWN160:OWN161"/>
    <mergeCell ref="OWO160:OWO161"/>
    <mergeCell ref="OWP160:OWP161"/>
    <mergeCell ref="OWQ160:OWQ161"/>
    <mergeCell ref="OWR160:OWR161"/>
    <mergeCell ref="OWS160:OWS161"/>
    <mergeCell ref="OWH160:OWH161"/>
    <mergeCell ref="OWI160:OWI161"/>
    <mergeCell ref="OWJ160:OWJ161"/>
    <mergeCell ref="OWK160:OWK161"/>
    <mergeCell ref="OWL160:OWL161"/>
    <mergeCell ref="OWM160:OWM161"/>
    <mergeCell ref="OWB160:OWB161"/>
    <mergeCell ref="OWC160:OWC161"/>
    <mergeCell ref="OWD160:OWD161"/>
    <mergeCell ref="OWE160:OWE161"/>
    <mergeCell ref="OWF160:OWF161"/>
    <mergeCell ref="OWG160:OWG161"/>
    <mergeCell ref="OVV160:OVV161"/>
    <mergeCell ref="OVW160:OVW161"/>
    <mergeCell ref="OVX160:OVX161"/>
    <mergeCell ref="OVY160:OVY161"/>
    <mergeCell ref="OVZ160:OVZ161"/>
    <mergeCell ref="OWA160:OWA161"/>
    <mergeCell ref="OVP160:OVP161"/>
    <mergeCell ref="OVQ160:OVQ161"/>
    <mergeCell ref="OVR160:OVR161"/>
    <mergeCell ref="OVS160:OVS161"/>
    <mergeCell ref="OVT160:OVT161"/>
    <mergeCell ref="OVU160:OVU161"/>
    <mergeCell ref="OVJ160:OVJ161"/>
    <mergeCell ref="OVK160:OVK161"/>
    <mergeCell ref="OVL160:OVL161"/>
    <mergeCell ref="OVM160:OVM161"/>
    <mergeCell ref="OVN160:OVN161"/>
    <mergeCell ref="OVO160:OVO161"/>
    <mergeCell ref="OVD160:OVD161"/>
    <mergeCell ref="OVE160:OVE161"/>
    <mergeCell ref="OVF160:OVF161"/>
    <mergeCell ref="OVG160:OVG161"/>
    <mergeCell ref="OVH160:OVH161"/>
    <mergeCell ref="OVI160:OVI161"/>
    <mergeCell ref="OUX160:OUX161"/>
    <mergeCell ref="OUY160:OUY161"/>
    <mergeCell ref="OUZ160:OUZ161"/>
    <mergeCell ref="OVA160:OVA161"/>
    <mergeCell ref="OVB160:OVB161"/>
    <mergeCell ref="OVC160:OVC161"/>
    <mergeCell ref="OUR160:OUR161"/>
    <mergeCell ref="OUS160:OUS161"/>
    <mergeCell ref="OUT160:OUT161"/>
    <mergeCell ref="OUU160:OUU161"/>
    <mergeCell ref="OUV160:OUV161"/>
    <mergeCell ref="OUW160:OUW161"/>
    <mergeCell ref="OUL160:OUL161"/>
    <mergeCell ref="OUM160:OUM161"/>
    <mergeCell ref="OUN160:OUN161"/>
    <mergeCell ref="OUO160:OUO161"/>
    <mergeCell ref="OUP160:OUP161"/>
    <mergeCell ref="OUQ160:OUQ161"/>
    <mergeCell ref="OUF160:OUF161"/>
    <mergeCell ref="OUG160:OUG161"/>
    <mergeCell ref="OUH160:OUH161"/>
    <mergeCell ref="OUI160:OUI161"/>
    <mergeCell ref="OUJ160:OUJ161"/>
    <mergeCell ref="OUK160:OUK161"/>
    <mergeCell ref="OTZ160:OTZ161"/>
    <mergeCell ref="OUA160:OUA161"/>
    <mergeCell ref="OUB160:OUB161"/>
    <mergeCell ref="OUC160:OUC161"/>
    <mergeCell ref="OUD160:OUD161"/>
    <mergeCell ref="OUE160:OUE161"/>
    <mergeCell ref="OTT160:OTT161"/>
    <mergeCell ref="OTU160:OTU161"/>
    <mergeCell ref="OTV160:OTV161"/>
    <mergeCell ref="OTW160:OTW161"/>
    <mergeCell ref="OTX160:OTX161"/>
    <mergeCell ref="OTY160:OTY161"/>
    <mergeCell ref="OTN160:OTN161"/>
    <mergeCell ref="OTO160:OTO161"/>
    <mergeCell ref="OTP160:OTP161"/>
    <mergeCell ref="OTQ160:OTQ161"/>
    <mergeCell ref="OTR160:OTR161"/>
    <mergeCell ref="OTS160:OTS161"/>
    <mergeCell ref="OTH160:OTH161"/>
    <mergeCell ref="OTI160:OTI161"/>
    <mergeCell ref="OTJ160:OTJ161"/>
    <mergeCell ref="OTK160:OTK161"/>
    <mergeCell ref="OTL160:OTL161"/>
    <mergeCell ref="OTM160:OTM161"/>
    <mergeCell ref="OTB160:OTB161"/>
    <mergeCell ref="OTC160:OTC161"/>
    <mergeCell ref="OTD160:OTD161"/>
    <mergeCell ref="OTE160:OTE161"/>
    <mergeCell ref="OTF160:OTF161"/>
    <mergeCell ref="OTG160:OTG161"/>
    <mergeCell ref="OSV160:OSV161"/>
    <mergeCell ref="OSW160:OSW161"/>
    <mergeCell ref="OSX160:OSX161"/>
    <mergeCell ref="OSY160:OSY161"/>
    <mergeCell ref="OSZ160:OSZ161"/>
    <mergeCell ref="OTA160:OTA161"/>
    <mergeCell ref="OSP160:OSP161"/>
    <mergeCell ref="OSQ160:OSQ161"/>
    <mergeCell ref="OSR160:OSR161"/>
    <mergeCell ref="OSS160:OSS161"/>
    <mergeCell ref="OST160:OST161"/>
    <mergeCell ref="OSU160:OSU161"/>
    <mergeCell ref="OSJ160:OSJ161"/>
    <mergeCell ref="OSK160:OSK161"/>
    <mergeCell ref="OSL160:OSL161"/>
    <mergeCell ref="OSM160:OSM161"/>
    <mergeCell ref="OSN160:OSN161"/>
    <mergeCell ref="OSO160:OSO161"/>
    <mergeCell ref="OSD160:OSD161"/>
    <mergeCell ref="OSE160:OSE161"/>
    <mergeCell ref="OSF160:OSF161"/>
    <mergeCell ref="OSG160:OSG161"/>
    <mergeCell ref="OSH160:OSH161"/>
    <mergeCell ref="OSI160:OSI161"/>
    <mergeCell ref="ORX160:ORX161"/>
    <mergeCell ref="ORY160:ORY161"/>
    <mergeCell ref="ORZ160:ORZ161"/>
    <mergeCell ref="OSA160:OSA161"/>
    <mergeCell ref="OSB160:OSB161"/>
    <mergeCell ref="OSC160:OSC161"/>
    <mergeCell ref="ORR160:ORR161"/>
    <mergeCell ref="ORS160:ORS161"/>
    <mergeCell ref="ORT160:ORT161"/>
    <mergeCell ref="ORU160:ORU161"/>
    <mergeCell ref="ORV160:ORV161"/>
    <mergeCell ref="ORW160:ORW161"/>
    <mergeCell ref="ORL160:ORL161"/>
    <mergeCell ref="ORM160:ORM161"/>
    <mergeCell ref="ORN160:ORN161"/>
    <mergeCell ref="ORO160:ORO161"/>
    <mergeCell ref="ORP160:ORP161"/>
    <mergeCell ref="ORQ160:ORQ161"/>
    <mergeCell ref="ORF160:ORF161"/>
    <mergeCell ref="ORG160:ORG161"/>
    <mergeCell ref="ORH160:ORH161"/>
    <mergeCell ref="ORI160:ORI161"/>
    <mergeCell ref="ORJ160:ORJ161"/>
    <mergeCell ref="ORK160:ORK161"/>
    <mergeCell ref="OQZ160:OQZ161"/>
    <mergeCell ref="ORA160:ORA161"/>
    <mergeCell ref="ORB160:ORB161"/>
    <mergeCell ref="ORC160:ORC161"/>
    <mergeCell ref="ORD160:ORD161"/>
    <mergeCell ref="ORE160:ORE161"/>
    <mergeCell ref="OQT160:OQT161"/>
    <mergeCell ref="OQU160:OQU161"/>
    <mergeCell ref="OQV160:OQV161"/>
    <mergeCell ref="OQW160:OQW161"/>
    <mergeCell ref="OQX160:OQX161"/>
    <mergeCell ref="OQY160:OQY161"/>
    <mergeCell ref="OQN160:OQN161"/>
    <mergeCell ref="OQO160:OQO161"/>
    <mergeCell ref="OQP160:OQP161"/>
    <mergeCell ref="OQQ160:OQQ161"/>
    <mergeCell ref="OQR160:OQR161"/>
    <mergeCell ref="OQS160:OQS161"/>
    <mergeCell ref="OQH160:OQH161"/>
    <mergeCell ref="OQI160:OQI161"/>
    <mergeCell ref="OQJ160:OQJ161"/>
    <mergeCell ref="OQK160:OQK161"/>
    <mergeCell ref="OQL160:OQL161"/>
    <mergeCell ref="OQM160:OQM161"/>
    <mergeCell ref="OQB160:OQB161"/>
    <mergeCell ref="OQC160:OQC161"/>
    <mergeCell ref="OQD160:OQD161"/>
    <mergeCell ref="OQE160:OQE161"/>
    <mergeCell ref="OQF160:OQF161"/>
    <mergeCell ref="OQG160:OQG161"/>
    <mergeCell ref="OPV160:OPV161"/>
    <mergeCell ref="OPW160:OPW161"/>
    <mergeCell ref="OPX160:OPX161"/>
    <mergeCell ref="OPY160:OPY161"/>
    <mergeCell ref="OPZ160:OPZ161"/>
    <mergeCell ref="OQA160:OQA161"/>
    <mergeCell ref="OPP160:OPP161"/>
    <mergeCell ref="OPQ160:OPQ161"/>
    <mergeCell ref="OPR160:OPR161"/>
    <mergeCell ref="OPS160:OPS161"/>
    <mergeCell ref="OPT160:OPT161"/>
    <mergeCell ref="OPU160:OPU161"/>
    <mergeCell ref="OPJ160:OPJ161"/>
    <mergeCell ref="OPK160:OPK161"/>
    <mergeCell ref="OPL160:OPL161"/>
    <mergeCell ref="OPM160:OPM161"/>
    <mergeCell ref="OPN160:OPN161"/>
    <mergeCell ref="OPO160:OPO161"/>
    <mergeCell ref="OPD160:OPD161"/>
    <mergeCell ref="OPE160:OPE161"/>
    <mergeCell ref="OPF160:OPF161"/>
    <mergeCell ref="OPG160:OPG161"/>
    <mergeCell ref="OPH160:OPH161"/>
    <mergeCell ref="OPI160:OPI161"/>
    <mergeCell ref="OOX160:OOX161"/>
    <mergeCell ref="OOY160:OOY161"/>
    <mergeCell ref="OOZ160:OOZ161"/>
    <mergeCell ref="OPA160:OPA161"/>
    <mergeCell ref="OPB160:OPB161"/>
    <mergeCell ref="OPC160:OPC161"/>
    <mergeCell ref="OOR160:OOR161"/>
    <mergeCell ref="OOS160:OOS161"/>
    <mergeCell ref="OOT160:OOT161"/>
    <mergeCell ref="OOU160:OOU161"/>
    <mergeCell ref="OOV160:OOV161"/>
    <mergeCell ref="OOW160:OOW161"/>
    <mergeCell ref="OOL160:OOL161"/>
    <mergeCell ref="OOM160:OOM161"/>
    <mergeCell ref="OON160:OON161"/>
    <mergeCell ref="OOO160:OOO161"/>
    <mergeCell ref="OOP160:OOP161"/>
    <mergeCell ref="OOQ160:OOQ161"/>
    <mergeCell ref="OOF160:OOF161"/>
    <mergeCell ref="OOG160:OOG161"/>
    <mergeCell ref="OOH160:OOH161"/>
    <mergeCell ref="OOI160:OOI161"/>
    <mergeCell ref="OOJ160:OOJ161"/>
    <mergeCell ref="OOK160:OOK161"/>
    <mergeCell ref="ONZ160:ONZ161"/>
    <mergeCell ref="OOA160:OOA161"/>
    <mergeCell ref="OOB160:OOB161"/>
    <mergeCell ref="OOC160:OOC161"/>
    <mergeCell ref="OOD160:OOD161"/>
    <mergeCell ref="OOE160:OOE161"/>
    <mergeCell ref="ONT160:ONT161"/>
    <mergeCell ref="ONU160:ONU161"/>
    <mergeCell ref="ONV160:ONV161"/>
    <mergeCell ref="ONW160:ONW161"/>
    <mergeCell ref="ONX160:ONX161"/>
    <mergeCell ref="ONY160:ONY161"/>
    <mergeCell ref="ONN160:ONN161"/>
    <mergeCell ref="ONO160:ONO161"/>
    <mergeCell ref="ONP160:ONP161"/>
    <mergeCell ref="ONQ160:ONQ161"/>
    <mergeCell ref="ONR160:ONR161"/>
    <mergeCell ref="ONS160:ONS161"/>
    <mergeCell ref="ONH160:ONH161"/>
    <mergeCell ref="ONI160:ONI161"/>
    <mergeCell ref="ONJ160:ONJ161"/>
    <mergeCell ref="ONK160:ONK161"/>
    <mergeCell ref="ONL160:ONL161"/>
    <mergeCell ref="ONM160:ONM161"/>
    <mergeCell ref="ONB160:ONB161"/>
    <mergeCell ref="ONC160:ONC161"/>
    <mergeCell ref="OND160:OND161"/>
    <mergeCell ref="ONE160:ONE161"/>
    <mergeCell ref="ONF160:ONF161"/>
    <mergeCell ref="ONG160:ONG161"/>
    <mergeCell ref="OMV160:OMV161"/>
    <mergeCell ref="OMW160:OMW161"/>
    <mergeCell ref="OMX160:OMX161"/>
    <mergeCell ref="OMY160:OMY161"/>
    <mergeCell ref="OMZ160:OMZ161"/>
    <mergeCell ref="ONA160:ONA161"/>
    <mergeCell ref="OMP160:OMP161"/>
    <mergeCell ref="OMQ160:OMQ161"/>
    <mergeCell ref="OMR160:OMR161"/>
    <mergeCell ref="OMS160:OMS161"/>
    <mergeCell ref="OMT160:OMT161"/>
    <mergeCell ref="OMU160:OMU161"/>
    <mergeCell ref="OMJ160:OMJ161"/>
    <mergeCell ref="OMK160:OMK161"/>
    <mergeCell ref="OML160:OML161"/>
    <mergeCell ref="OMM160:OMM161"/>
    <mergeCell ref="OMN160:OMN161"/>
    <mergeCell ref="OMO160:OMO161"/>
    <mergeCell ref="OMD160:OMD161"/>
    <mergeCell ref="OME160:OME161"/>
    <mergeCell ref="OMF160:OMF161"/>
    <mergeCell ref="OMG160:OMG161"/>
    <mergeCell ref="OMH160:OMH161"/>
    <mergeCell ref="OMI160:OMI161"/>
    <mergeCell ref="OLX160:OLX161"/>
    <mergeCell ref="OLY160:OLY161"/>
    <mergeCell ref="OLZ160:OLZ161"/>
    <mergeCell ref="OMA160:OMA161"/>
    <mergeCell ref="OMB160:OMB161"/>
    <mergeCell ref="OMC160:OMC161"/>
    <mergeCell ref="OLR160:OLR161"/>
    <mergeCell ref="OLS160:OLS161"/>
    <mergeCell ref="OLT160:OLT161"/>
    <mergeCell ref="OLU160:OLU161"/>
    <mergeCell ref="OLV160:OLV161"/>
    <mergeCell ref="OLW160:OLW161"/>
    <mergeCell ref="OLL160:OLL161"/>
    <mergeCell ref="OLM160:OLM161"/>
    <mergeCell ref="OLN160:OLN161"/>
    <mergeCell ref="OLO160:OLO161"/>
    <mergeCell ref="OLP160:OLP161"/>
    <mergeCell ref="OLQ160:OLQ161"/>
    <mergeCell ref="OLF160:OLF161"/>
    <mergeCell ref="OLG160:OLG161"/>
    <mergeCell ref="OLH160:OLH161"/>
    <mergeCell ref="OLI160:OLI161"/>
    <mergeCell ref="OLJ160:OLJ161"/>
    <mergeCell ref="OLK160:OLK161"/>
    <mergeCell ref="OKZ160:OKZ161"/>
    <mergeCell ref="OLA160:OLA161"/>
    <mergeCell ref="OLB160:OLB161"/>
    <mergeCell ref="OLC160:OLC161"/>
    <mergeCell ref="OLD160:OLD161"/>
    <mergeCell ref="OLE160:OLE161"/>
    <mergeCell ref="OKT160:OKT161"/>
    <mergeCell ref="OKU160:OKU161"/>
    <mergeCell ref="OKV160:OKV161"/>
    <mergeCell ref="OKW160:OKW161"/>
    <mergeCell ref="OKX160:OKX161"/>
    <mergeCell ref="OKY160:OKY161"/>
    <mergeCell ref="OKN160:OKN161"/>
    <mergeCell ref="OKO160:OKO161"/>
    <mergeCell ref="OKP160:OKP161"/>
    <mergeCell ref="OKQ160:OKQ161"/>
    <mergeCell ref="OKR160:OKR161"/>
    <mergeCell ref="OKS160:OKS161"/>
    <mergeCell ref="OKH160:OKH161"/>
    <mergeCell ref="OKI160:OKI161"/>
    <mergeCell ref="OKJ160:OKJ161"/>
    <mergeCell ref="OKK160:OKK161"/>
    <mergeCell ref="OKL160:OKL161"/>
    <mergeCell ref="OKM160:OKM161"/>
    <mergeCell ref="OKB160:OKB161"/>
    <mergeCell ref="OKC160:OKC161"/>
    <mergeCell ref="OKD160:OKD161"/>
    <mergeCell ref="OKE160:OKE161"/>
    <mergeCell ref="OKF160:OKF161"/>
    <mergeCell ref="OKG160:OKG161"/>
    <mergeCell ref="OJV160:OJV161"/>
    <mergeCell ref="OJW160:OJW161"/>
    <mergeCell ref="OJX160:OJX161"/>
    <mergeCell ref="OJY160:OJY161"/>
    <mergeCell ref="OJZ160:OJZ161"/>
    <mergeCell ref="OKA160:OKA161"/>
    <mergeCell ref="OJP160:OJP161"/>
    <mergeCell ref="OJQ160:OJQ161"/>
    <mergeCell ref="OJR160:OJR161"/>
    <mergeCell ref="OJS160:OJS161"/>
    <mergeCell ref="OJT160:OJT161"/>
    <mergeCell ref="OJU160:OJU161"/>
    <mergeCell ref="OJJ160:OJJ161"/>
    <mergeCell ref="OJK160:OJK161"/>
    <mergeCell ref="OJL160:OJL161"/>
    <mergeCell ref="OJM160:OJM161"/>
    <mergeCell ref="OJN160:OJN161"/>
    <mergeCell ref="OJO160:OJO161"/>
    <mergeCell ref="OJD160:OJD161"/>
    <mergeCell ref="OJE160:OJE161"/>
    <mergeCell ref="OJF160:OJF161"/>
    <mergeCell ref="OJG160:OJG161"/>
    <mergeCell ref="OJH160:OJH161"/>
    <mergeCell ref="OJI160:OJI161"/>
    <mergeCell ref="OIX160:OIX161"/>
    <mergeCell ref="OIY160:OIY161"/>
    <mergeCell ref="OIZ160:OIZ161"/>
    <mergeCell ref="OJA160:OJA161"/>
    <mergeCell ref="OJB160:OJB161"/>
    <mergeCell ref="OJC160:OJC161"/>
    <mergeCell ref="OIR160:OIR161"/>
    <mergeCell ref="OIS160:OIS161"/>
    <mergeCell ref="OIT160:OIT161"/>
    <mergeCell ref="OIU160:OIU161"/>
    <mergeCell ref="OIV160:OIV161"/>
    <mergeCell ref="OIW160:OIW161"/>
    <mergeCell ref="OIL160:OIL161"/>
    <mergeCell ref="OIM160:OIM161"/>
    <mergeCell ref="OIN160:OIN161"/>
    <mergeCell ref="OIO160:OIO161"/>
    <mergeCell ref="OIP160:OIP161"/>
    <mergeCell ref="OIQ160:OIQ161"/>
    <mergeCell ref="OIF160:OIF161"/>
    <mergeCell ref="OIG160:OIG161"/>
    <mergeCell ref="OIH160:OIH161"/>
    <mergeCell ref="OII160:OII161"/>
    <mergeCell ref="OIJ160:OIJ161"/>
    <mergeCell ref="OIK160:OIK161"/>
    <mergeCell ref="OHZ160:OHZ161"/>
    <mergeCell ref="OIA160:OIA161"/>
    <mergeCell ref="OIB160:OIB161"/>
    <mergeCell ref="OIC160:OIC161"/>
    <mergeCell ref="OID160:OID161"/>
    <mergeCell ref="OIE160:OIE161"/>
    <mergeCell ref="OHT160:OHT161"/>
    <mergeCell ref="OHU160:OHU161"/>
    <mergeCell ref="OHV160:OHV161"/>
    <mergeCell ref="OHW160:OHW161"/>
    <mergeCell ref="OHX160:OHX161"/>
    <mergeCell ref="OHY160:OHY161"/>
    <mergeCell ref="OHN160:OHN161"/>
    <mergeCell ref="OHO160:OHO161"/>
    <mergeCell ref="OHP160:OHP161"/>
    <mergeCell ref="OHQ160:OHQ161"/>
    <mergeCell ref="OHR160:OHR161"/>
    <mergeCell ref="OHS160:OHS161"/>
    <mergeCell ref="OHH160:OHH161"/>
    <mergeCell ref="OHI160:OHI161"/>
    <mergeCell ref="OHJ160:OHJ161"/>
    <mergeCell ref="OHK160:OHK161"/>
    <mergeCell ref="OHL160:OHL161"/>
    <mergeCell ref="OHM160:OHM161"/>
    <mergeCell ref="OHB160:OHB161"/>
    <mergeCell ref="OHC160:OHC161"/>
    <mergeCell ref="OHD160:OHD161"/>
    <mergeCell ref="OHE160:OHE161"/>
    <mergeCell ref="OHF160:OHF161"/>
    <mergeCell ref="OHG160:OHG161"/>
    <mergeCell ref="OGV160:OGV161"/>
    <mergeCell ref="OGW160:OGW161"/>
    <mergeCell ref="OGX160:OGX161"/>
    <mergeCell ref="OGY160:OGY161"/>
    <mergeCell ref="OGZ160:OGZ161"/>
    <mergeCell ref="OHA160:OHA161"/>
    <mergeCell ref="OGP160:OGP161"/>
    <mergeCell ref="OGQ160:OGQ161"/>
    <mergeCell ref="OGR160:OGR161"/>
    <mergeCell ref="OGS160:OGS161"/>
    <mergeCell ref="OGT160:OGT161"/>
    <mergeCell ref="OGU160:OGU161"/>
    <mergeCell ref="OGJ160:OGJ161"/>
    <mergeCell ref="OGK160:OGK161"/>
    <mergeCell ref="OGL160:OGL161"/>
    <mergeCell ref="OGM160:OGM161"/>
    <mergeCell ref="OGN160:OGN161"/>
    <mergeCell ref="OGO160:OGO161"/>
    <mergeCell ref="OGD160:OGD161"/>
    <mergeCell ref="OGE160:OGE161"/>
    <mergeCell ref="OGF160:OGF161"/>
    <mergeCell ref="OGG160:OGG161"/>
    <mergeCell ref="OGH160:OGH161"/>
    <mergeCell ref="OGI160:OGI161"/>
    <mergeCell ref="OFX160:OFX161"/>
    <mergeCell ref="OFY160:OFY161"/>
    <mergeCell ref="OFZ160:OFZ161"/>
    <mergeCell ref="OGA160:OGA161"/>
    <mergeCell ref="OGB160:OGB161"/>
    <mergeCell ref="OGC160:OGC161"/>
    <mergeCell ref="OFR160:OFR161"/>
    <mergeCell ref="OFS160:OFS161"/>
    <mergeCell ref="OFT160:OFT161"/>
    <mergeCell ref="OFU160:OFU161"/>
    <mergeCell ref="OFV160:OFV161"/>
    <mergeCell ref="OFW160:OFW161"/>
    <mergeCell ref="OFL160:OFL161"/>
    <mergeCell ref="OFM160:OFM161"/>
    <mergeCell ref="OFN160:OFN161"/>
    <mergeCell ref="OFO160:OFO161"/>
    <mergeCell ref="OFP160:OFP161"/>
    <mergeCell ref="OFQ160:OFQ161"/>
    <mergeCell ref="OFF160:OFF161"/>
    <mergeCell ref="OFG160:OFG161"/>
    <mergeCell ref="OFH160:OFH161"/>
    <mergeCell ref="OFI160:OFI161"/>
    <mergeCell ref="OFJ160:OFJ161"/>
    <mergeCell ref="OFK160:OFK161"/>
    <mergeCell ref="OEZ160:OEZ161"/>
    <mergeCell ref="OFA160:OFA161"/>
    <mergeCell ref="OFB160:OFB161"/>
    <mergeCell ref="OFC160:OFC161"/>
    <mergeCell ref="OFD160:OFD161"/>
    <mergeCell ref="OFE160:OFE161"/>
    <mergeCell ref="OET160:OET161"/>
    <mergeCell ref="OEU160:OEU161"/>
    <mergeCell ref="OEV160:OEV161"/>
    <mergeCell ref="OEW160:OEW161"/>
    <mergeCell ref="OEX160:OEX161"/>
    <mergeCell ref="OEY160:OEY161"/>
    <mergeCell ref="OEN160:OEN161"/>
    <mergeCell ref="OEO160:OEO161"/>
    <mergeCell ref="OEP160:OEP161"/>
    <mergeCell ref="OEQ160:OEQ161"/>
    <mergeCell ref="OER160:OER161"/>
    <mergeCell ref="OES160:OES161"/>
    <mergeCell ref="OEH160:OEH161"/>
    <mergeCell ref="OEI160:OEI161"/>
    <mergeCell ref="OEJ160:OEJ161"/>
    <mergeCell ref="OEK160:OEK161"/>
    <mergeCell ref="OEL160:OEL161"/>
    <mergeCell ref="OEM160:OEM161"/>
    <mergeCell ref="OEB160:OEB161"/>
    <mergeCell ref="OEC160:OEC161"/>
    <mergeCell ref="OED160:OED161"/>
    <mergeCell ref="OEE160:OEE161"/>
    <mergeCell ref="OEF160:OEF161"/>
    <mergeCell ref="OEG160:OEG161"/>
    <mergeCell ref="ODV160:ODV161"/>
    <mergeCell ref="ODW160:ODW161"/>
    <mergeCell ref="ODX160:ODX161"/>
    <mergeCell ref="ODY160:ODY161"/>
    <mergeCell ref="ODZ160:ODZ161"/>
    <mergeCell ref="OEA160:OEA161"/>
    <mergeCell ref="ODP160:ODP161"/>
    <mergeCell ref="ODQ160:ODQ161"/>
    <mergeCell ref="ODR160:ODR161"/>
    <mergeCell ref="ODS160:ODS161"/>
    <mergeCell ref="ODT160:ODT161"/>
    <mergeCell ref="ODU160:ODU161"/>
    <mergeCell ref="ODJ160:ODJ161"/>
    <mergeCell ref="ODK160:ODK161"/>
    <mergeCell ref="ODL160:ODL161"/>
    <mergeCell ref="ODM160:ODM161"/>
    <mergeCell ref="ODN160:ODN161"/>
    <mergeCell ref="ODO160:ODO161"/>
    <mergeCell ref="ODD160:ODD161"/>
    <mergeCell ref="ODE160:ODE161"/>
    <mergeCell ref="ODF160:ODF161"/>
    <mergeCell ref="ODG160:ODG161"/>
    <mergeCell ref="ODH160:ODH161"/>
    <mergeCell ref="ODI160:ODI161"/>
    <mergeCell ref="OCX160:OCX161"/>
    <mergeCell ref="OCY160:OCY161"/>
    <mergeCell ref="OCZ160:OCZ161"/>
    <mergeCell ref="ODA160:ODA161"/>
    <mergeCell ref="ODB160:ODB161"/>
    <mergeCell ref="ODC160:ODC161"/>
    <mergeCell ref="OCR160:OCR161"/>
    <mergeCell ref="OCS160:OCS161"/>
    <mergeCell ref="OCT160:OCT161"/>
    <mergeCell ref="OCU160:OCU161"/>
    <mergeCell ref="OCV160:OCV161"/>
    <mergeCell ref="OCW160:OCW161"/>
    <mergeCell ref="OCL160:OCL161"/>
    <mergeCell ref="OCM160:OCM161"/>
    <mergeCell ref="OCN160:OCN161"/>
    <mergeCell ref="OCO160:OCO161"/>
    <mergeCell ref="OCP160:OCP161"/>
    <mergeCell ref="OCQ160:OCQ161"/>
    <mergeCell ref="OCF160:OCF161"/>
    <mergeCell ref="OCG160:OCG161"/>
    <mergeCell ref="OCH160:OCH161"/>
    <mergeCell ref="OCI160:OCI161"/>
    <mergeCell ref="OCJ160:OCJ161"/>
    <mergeCell ref="OCK160:OCK161"/>
    <mergeCell ref="OBZ160:OBZ161"/>
    <mergeCell ref="OCA160:OCA161"/>
    <mergeCell ref="OCB160:OCB161"/>
    <mergeCell ref="OCC160:OCC161"/>
    <mergeCell ref="OCD160:OCD161"/>
    <mergeCell ref="OCE160:OCE161"/>
    <mergeCell ref="OBT160:OBT161"/>
    <mergeCell ref="OBU160:OBU161"/>
    <mergeCell ref="OBV160:OBV161"/>
    <mergeCell ref="OBW160:OBW161"/>
    <mergeCell ref="OBX160:OBX161"/>
    <mergeCell ref="OBY160:OBY161"/>
    <mergeCell ref="OBN160:OBN161"/>
    <mergeCell ref="OBO160:OBO161"/>
    <mergeCell ref="OBP160:OBP161"/>
    <mergeCell ref="OBQ160:OBQ161"/>
    <mergeCell ref="OBR160:OBR161"/>
    <mergeCell ref="OBS160:OBS161"/>
    <mergeCell ref="OBH160:OBH161"/>
    <mergeCell ref="OBI160:OBI161"/>
    <mergeCell ref="OBJ160:OBJ161"/>
    <mergeCell ref="OBK160:OBK161"/>
    <mergeCell ref="OBL160:OBL161"/>
    <mergeCell ref="OBM160:OBM161"/>
    <mergeCell ref="OBB160:OBB161"/>
    <mergeCell ref="OBC160:OBC161"/>
    <mergeCell ref="OBD160:OBD161"/>
    <mergeCell ref="OBE160:OBE161"/>
    <mergeCell ref="OBF160:OBF161"/>
    <mergeCell ref="OBG160:OBG161"/>
    <mergeCell ref="OAV160:OAV161"/>
    <mergeCell ref="OAW160:OAW161"/>
    <mergeCell ref="OAX160:OAX161"/>
    <mergeCell ref="OAY160:OAY161"/>
    <mergeCell ref="OAZ160:OAZ161"/>
    <mergeCell ref="OBA160:OBA161"/>
    <mergeCell ref="OAP160:OAP161"/>
    <mergeCell ref="OAQ160:OAQ161"/>
    <mergeCell ref="OAR160:OAR161"/>
    <mergeCell ref="OAS160:OAS161"/>
    <mergeCell ref="OAT160:OAT161"/>
    <mergeCell ref="OAU160:OAU161"/>
    <mergeCell ref="OAJ160:OAJ161"/>
    <mergeCell ref="OAK160:OAK161"/>
    <mergeCell ref="OAL160:OAL161"/>
    <mergeCell ref="OAM160:OAM161"/>
    <mergeCell ref="OAN160:OAN161"/>
    <mergeCell ref="OAO160:OAO161"/>
    <mergeCell ref="OAD160:OAD161"/>
    <mergeCell ref="OAE160:OAE161"/>
    <mergeCell ref="OAF160:OAF161"/>
    <mergeCell ref="OAG160:OAG161"/>
    <mergeCell ref="OAH160:OAH161"/>
    <mergeCell ref="OAI160:OAI161"/>
    <mergeCell ref="NZX160:NZX161"/>
    <mergeCell ref="NZY160:NZY161"/>
    <mergeCell ref="NZZ160:NZZ161"/>
    <mergeCell ref="OAA160:OAA161"/>
    <mergeCell ref="OAB160:OAB161"/>
    <mergeCell ref="OAC160:OAC161"/>
    <mergeCell ref="NZR160:NZR161"/>
    <mergeCell ref="NZS160:NZS161"/>
    <mergeCell ref="NZT160:NZT161"/>
    <mergeCell ref="NZU160:NZU161"/>
    <mergeCell ref="NZV160:NZV161"/>
    <mergeCell ref="NZW160:NZW161"/>
    <mergeCell ref="NZL160:NZL161"/>
    <mergeCell ref="NZM160:NZM161"/>
    <mergeCell ref="NZN160:NZN161"/>
    <mergeCell ref="NZO160:NZO161"/>
    <mergeCell ref="NZP160:NZP161"/>
    <mergeCell ref="NZQ160:NZQ161"/>
    <mergeCell ref="NZF160:NZF161"/>
    <mergeCell ref="NZG160:NZG161"/>
    <mergeCell ref="NZH160:NZH161"/>
    <mergeCell ref="NZI160:NZI161"/>
    <mergeCell ref="NZJ160:NZJ161"/>
    <mergeCell ref="NZK160:NZK161"/>
    <mergeCell ref="NYZ160:NYZ161"/>
    <mergeCell ref="NZA160:NZA161"/>
    <mergeCell ref="NZB160:NZB161"/>
    <mergeCell ref="NZC160:NZC161"/>
    <mergeCell ref="NZD160:NZD161"/>
    <mergeCell ref="NZE160:NZE161"/>
    <mergeCell ref="NYT160:NYT161"/>
    <mergeCell ref="NYU160:NYU161"/>
    <mergeCell ref="NYV160:NYV161"/>
    <mergeCell ref="NYW160:NYW161"/>
    <mergeCell ref="NYX160:NYX161"/>
    <mergeCell ref="NYY160:NYY161"/>
    <mergeCell ref="NYN160:NYN161"/>
    <mergeCell ref="NYO160:NYO161"/>
    <mergeCell ref="NYP160:NYP161"/>
    <mergeCell ref="NYQ160:NYQ161"/>
    <mergeCell ref="NYR160:NYR161"/>
    <mergeCell ref="NYS160:NYS161"/>
    <mergeCell ref="NYH160:NYH161"/>
    <mergeCell ref="NYI160:NYI161"/>
    <mergeCell ref="NYJ160:NYJ161"/>
    <mergeCell ref="NYK160:NYK161"/>
    <mergeCell ref="NYL160:NYL161"/>
    <mergeCell ref="NYM160:NYM161"/>
    <mergeCell ref="NYB160:NYB161"/>
    <mergeCell ref="NYC160:NYC161"/>
    <mergeCell ref="NYD160:NYD161"/>
    <mergeCell ref="NYE160:NYE161"/>
    <mergeCell ref="NYF160:NYF161"/>
    <mergeCell ref="NYG160:NYG161"/>
    <mergeCell ref="NXV160:NXV161"/>
    <mergeCell ref="NXW160:NXW161"/>
    <mergeCell ref="NXX160:NXX161"/>
    <mergeCell ref="NXY160:NXY161"/>
    <mergeCell ref="NXZ160:NXZ161"/>
    <mergeCell ref="NYA160:NYA161"/>
    <mergeCell ref="NXP160:NXP161"/>
    <mergeCell ref="NXQ160:NXQ161"/>
    <mergeCell ref="NXR160:NXR161"/>
    <mergeCell ref="NXS160:NXS161"/>
    <mergeCell ref="NXT160:NXT161"/>
    <mergeCell ref="NXU160:NXU161"/>
    <mergeCell ref="NXJ160:NXJ161"/>
    <mergeCell ref="NXK160:NXK161"/>
    <mergeCell ref="NXL160:NXL161"/>
    <mergeCell ref="NXM160:NXM161"/>
    <mergeCell ref="NXN160:NXN161"/>
    <mergeCell ref="NXO160:NXO161"/>
    <mergeCell ref="NXD160:NXD161"/>
    <mergeCell ref="NXE160:NXE161"/>
    <mergeCell ref="NXF160:NXF161"/>
    <mergeCell ref="NXG160:NXG161"/>
    <mergeCell ref="NXH160:NXH161"/>
    <mergeCell ref="NXI160:NXI161"/>
    <mergeCell ref="NWX160:NWX161"/>
    <mergeCell ref="NWY160:NWY161"/>
    <mergeCell ref="NWZ160:NWZ161"/>
    <mergeCell ref="NXA160:NXA161"/>
    <mergeCell ref="NXB160:NXB161"/>
    <mergeCell ref="NXC160:NXC161"/>
    <mergeCell ref="NWR160:NWR161"/>
    <mergeCell ref="NWS160:NWS161"/>
    <mergeCell ref="NWT160:NWT161"/>
    <mergeCell ref="NWU160:NWU161"/>
    <mergeCell ref="NWV160:NWV161"/>
    <mergeCell ref="NWW160:NWW161"/>
    <mergeCell ref="NWL160:NWL161"/>
    <mergeCell ref="NWM160:NWM161"/>
    <mergeCell ref="NWN160:NWN161"/>
    <mergeCell ref="NWO160:NWO161"/>
    <mergeCell ref="NWP160:NWP161"/>
    <mergeCell ref="NWQ160:NWQ161"/>
    <mergeCell ref="NWF160:NWF161"/>
    <mergeCell ref="NWG160:NWG161"/>
    <mergeCell ref="NWH160:NWH161"/>
    <mergeCell ref="NWI160:NWI161"/>
    <mergeCell ref="NWJ160:NWJ161"/>
    <mergeCell ref="NWK160:NWK161"/>
    <mergeCell ref="NVZ160:NVZ161"/>
    <mergeCell ref="NWA160:NWA161"/>
    <mergeCell ref="NWB160:NWB161"/>
    <mergeCell ref="NWC160:NWC161"/>
    <mergeCell ref="NWD160:NWD161"/>
    <mergeCell ref="NWE160:NWE161"/>
    <mergeCell ref="NVT160:NVT161"/>
    <mergeCell ref="NVU160:NVU161"/>
    <mergeCell ref="NVV160:NVV161"/>
    <mergeCell ref="NVW160:NVW161"/>
    <mergeCell ref="NVX160:NVX161"/>
    <mergeCell ref="NVY160:NVY161"/>
    <mergeCell ref="NVN160:NVN161"/>
    <mergeCell ref="NVO160:NVO161"/>
    <mergeCell ref="NVP160:NVP161"/>
    <mergeCell ref="NVQ160:NVQ161"/>
    <mergeCell ref="NVR160:NVR161"/>
    <mergeCell ref="NVS160:NVS161"/>
    <mergeCell ref="NVH160:NVH161"/>
    <mergeCell ref="NVI160:NVI161"/>
    <mergeCell ref="NVJ160:NVJ161"/>
    <mergeCell ref="NVK160:NVK161"/>
    <mergeCell ref="NVL160:NVL161"/>
    <mergeCell ref="NVM160:NVM161"/>
    <mergeCell ref="NVB160:NVB161"/>
    <mergeCell ref="NVC160:NVC161"/>
    <mergeCell ref="NVD160:NVD161"/>
    <mergeCell ref="NVE160:NVE161"/>
    <mergeCell ref="NVF160:NVF161"/>
    <mergeCell ref="NVG160:NVG161"/>
    <mergeCell ref="NUV160:NUV161"/>
    <mergeCell ref="NUW160:NUW161"/>
    <mergeCell ref="NUX160:NUX161"/>
    <mergeCell ref="NUY160:NUY161"/>
    <mergeCell ref="NUZ160:NUZ161"/>
    <mergeCell ref="NVA160:NVA161"/>
    <mergeCell ref="NUP160:NUP161"/>
    <mergeCell ref="NUQ160:NUQ161"/>
    <mergeCell ref="NUR160:NUR161"/>
    <mergeCell ref="NUS160:NUS161"/>
    <mergeCell ref="NUT160:NUT161"/>
    <mergeCell ref="NUU160:NUU161"/>
    <mergeCell ref="NUJ160:NUJ161"/>
    <mergeCell ref="NUK160:NUK161"/>
    <mergeCell ref="NUL160:NUL161"/>
    <mergeCell ref="NUM160:NUM161"/>
    <mergeCell ref="NUN160:NUN161"/>
    <mergeCell ref="NUO160:NUO161"/>
    <mergeCell ref="NUD160:NUD161"/>
    <mergeCell ref="NUE160:NUE161"/>
    <mergeCell ref="NUF160:NUF161"/>
    <mergeCell ref="NUG160:NUG161"/>
    <mergeCell ref="NUH160:NUH161"/>
    <mergeCell ref="NUI160:NUI161"/>
    <mergeCell ref="NTX160:NTX161"/>
    <mergeCell ref="NTY160:NTY161"/>
    <mergeCell ref="NTZ160:NTZ161"/>
    <mergeCell ref="NUA160:NUA161"/>
    <mergeCell ref="NUB160:NUB161"/>
    <mergeCell ref="NUC160:NUC161"/>
    <mergeCell ref="NTR160:NTR161"/>
    <mergeCell ref="NTS160:NTS161"/>
    <mergeCell ref="NTT160:NTT161"/>
    <mergeCell ref="NTU160:NTU161"/>
    <mergeCell ref="NTV160:NTV161"/>
    <mergeCell ref="NTW160:NTW161"/>
    <mergeCell ref="NTL160:NTL161"/>
    <mergeCell ref="NTM160:NTM161"/>
    <mergeCell ref="NTN160:NTN161"/>
    <mergeCell ref="NTO160:NTO161"/>
    <mergeCell ref="NTP160:NTP161"/>
    <mergeCell ref="NTQ160:NTQ161"/>
    <mergeCell ref="NTF160:NTF161"/>
    <mergeCell ref="NTG160:NTG161"/>
    <mergeCell ref="NTH160:NTH161"/>
    <mergeCell ref="NTI160:NTI161"/>
    <mergeCell ref="NTJ160:NTJ161"/>
    <mergeCell ref="NTK160:NTK161"/>
    <mergeCell ref="NSZ160:NSZ161"/>
    <mergeCell ref="NTA160:NTA161"/>
    <mergeCell ref="NTB160:NTB161"/>
    <mergeCell ref="NTC160:NTC161"/>
    <mergeCell ref="NTD160:NTD161"/>
    <mergeCell ref="NTE160:NTE161"/>
    <mergeCell ref="NST160:NST161"/>
    <mergeCell ref="NSU160:NSU161"/>
    <mergeCell ref="NSV160:NSV161"/>
    <mergeCell ref="NSW160:NSW161"/>
    <mergeCell ref="NSX160:NSX161"/>
    <mergeCell ref="NSY160:NSY161"/>
    <mergeCell ref="NSN160:NSN161"/>
    <mergeCell ref="NSO160:NSO161"/>
    <mergeCell ref="NSP160:NSP161"/>
    <mergeCell ref="NSQ160:NSQ161"/>
    <mergeCell ref="NSR160:NSR161"/>
    <mergeCell ref="NSS160:NSS161"/>
    <mergeCell ref="NSH160:NSH161"/>
    <mergeCell ref="NSI160:NSI161"/>
    <mergeCell ref="NSJ160:NSJ161"/>
    <mergeCell ref="NSK160:NSK161"/>
    <mergeCell ref="NSL160:NSL161"/>
    <mergeCell ref="NSM160:NSM161"/>
    <mergeCell ref="NSB160:NSB161"/>
    <mergeCell ref="NSC160:NSC161"/>
    <mergeCell ref="NSD160:NSD161"/>
    <mergeCell ref="NSE160:NSE161"/>
    <mergeCell ref="NSF160:NSF161"/>
    <mergeCell ref="NSG160:NSG161"/>
    <mergeCell ref="NRV160:NRV161"/>
    <mergeCell ref="NRW160:NRW161"/>
    <mergeCell ref="NRX160:NRX161"/>
    <mergeCell ref="NRY160:NRY161"/>
    <mergeCell ref="NRZ160:NRZ161"/>
    <mergeCell ref="NSA160:NSA161"/>
    <mergeCell ref="NRP160:NRP161"/>
    <mergeCell ref="NRQ160:NRQ161"/>
    <mergeCell ref="NRR160:NRR161"/>
    <mergeCell ref="NRS160:NRS161"/>
    <mergeCell ref="NRT160:NRT161"/>
    <mergeCell ref="NRU160:NRU161"/>
    <mergeCell ref="NRJ160:NRJ161"/>
    <mergeCell ref="NRK160:NRK161"/>
    <mergeCell ref="NRL160:NRL161"/>
    <mergeCell ref="NRM160:NRM161"/>
    <mergeCell ref="NRN160:NRN161"/>
    <mergeCell ref="NRO160:NRO161"/>
    <mergeCell ref="NRD160:NRD161"/>
    <mergeCell ref="NRE160:NRE161"/>
    <mergeCell ref="NRF160:NRF161"/>
    <mergeCell ref="NRG160:NRG161"/>
    <mergeCell ref="NRH160:NRH161"/>
    <mergeCell ref="NRI160:NRI161"/>
    <mergeCell ref="NQX160:NQX161"/>
    <mergeCell ref="NQY160:NQY161"/>
    <mergeCell ref="NQZ160:NQZ161"/>
    <mergeCell ref="NRA160:NRA161"/>
    <mergeCell ref="NRB160:NRB161"/>
    <mergeCell ref="NRC160:NRC161"/>
    <mergeCell ref="NQR160:NQR161"/>
    <mergeCell ref="NQS160:NQS161"/>
    <mergeCell ref="NQT160:NQT161"/>
    <mergeCell ref="NQU160:NQU161"/>
    <mergeCell ref="NQV160:NQV161"/>
    <mergeCell ref="NQW160:NQW161"/>
    <mergeCell ref="NQL160:NQL161"/>
    <mergeCell ref="NQM160:NQM161"/>
    <mergeCell ref="NQN160:NQN161"/>
    <mergeCell ref="NQO160:NQO161"/>
    <mergeCell ref="NQP160:NQP161"/>
    <mergeCell ref="NQQ160:NQQ161"/>
    <mergeCell ref="NQF160:NQF161"/>
    <mergeCell ref="NQG160:NQG161"/>
    <mergeCell ref="NQH160:NQH161"/>
    <mergeCell ref="NQI160:NQI161"/>
    <mergeCell ref="NQJ160:NQJ161"/>
    <mergeCell ref="NQK160:NQK161"/>
    <mergeCell ref="NPZ160:NPZ161"/>
    <mergeCell ref="NQA160:NQA161"/>
    <mergeCell ref="NQB160:NQB161"/>
    <mergeCell ref="NQC160:NQC161"/>
    <mergeCell ref="NQD160:NQD161"/>
    <mergeCell ref="NQE160:NQE161"/>
    <mergeCell ref="NPT160:NPT161"/>
    <mergeCell ref="NPU160:NPU161"/>
    <mergeCell ref="NPV160:NPV161"/>
    <mergeCell ref="NPW160:NPW161"/>
    <mergeCell ref="NPX160:NPX161"/>
    <mergeCell ref="NPY160:NPY161"/>
    <mergeCell ref="NPN160:NPN161"/>
    <mergeCell ref="NPO160:NPO161"/>
    <mergeCell ref="NPP160:NPP161"/>
    <mergeCell ref="NPQ160:NPQ161"/>
    <mergeCell ref="NPR160:NPR161"/>
    <mergeCell ref="NPS160:NPS161"/>
    <mergeCell ref="NPH160:NPH161"/>
    <mergeCell ref="NPI160:NPI161"/>
    <mergeCell ref="NPJ160:NPJ161"/>
    <mergeCell ref="NPK160:NPK161"/>
    <mergeCell ref="NPL160:NPL161"/>
    <mergeCell ref="NPM160:NPM161"/>
    <mergeCell ref="NPB160:NPB161"/>
    <mergeCell ref="NPC160:NPC161"/>
    <mergeCell ref="NPD160:NPD161"/>
    <mergeCell ref="NPE160:NPE161"/>
    <mergeCell ref="NPF160:NPF161"/>
    <mergeCell ref="NPG160:NPG161"/>
    <mergeCell ref="NOV160:NOV161"/>
    <mergeCell ref="NOW160:NOW161"/>
    <mergeCell ref="NOX160:NOX161"/>
    <mergeCell ref="NOY160:NOY161"/>
    <mergeCell ref="NOZ160:NOZ161"/>
    <mergeCell ref="NPA160:NPA161"/>
    <mergeCell ref="NOP160:NOP161"/>
    <mergeCell ref="NOQ160:NOQ161"/>
    <mergeCell ref="NOR160:NOR161"/>
    <mergeCell ref="NOS160:NOS161"/>
    <mergeCell ref="NOT160:NOT161"/>
    <mergeCell ref="NOU160:NOU161"/>
    <mergeCell ref="NOJ160:NOJ161"/>
    <mergeCell ref="NOK160:NOK161"/>
    <mergeCell ref="NOL160:NOL161"/>
    <mergeCell ref="NOM160:NOM161"/>
    <mergeCell ref="NON160:NON161"/>
    <mergeCell ref="NOO160:NOO161"/>
    <mergeCell ref="NOD160:NOD161"/>
    <mergeCell ref="NOE160:NOE161"/>
    <mergeCell ref="NOF160:NOF161"/>
    <mergeCell ref="NOG160:NOG161"/>
    <mergeCell ref="NOH160:NOH161"/>
    <mergeCell ref="NOI160:NOI161"/>
    <mergeCell ref="NNX160:NNX161"/>
    <mergeCell ref="NNY160:NNY161"/>
    <mergeCell ref="NNZ160:NNZ161"/>
    <mergeCell ref="NOA160:NOA161"/>
    <mergeCell ref="NOB160:NOB161"/>
    <mergeCell ref="NOC160:NOC161"/>
    <mergeCell ref="NNR160:NNR161"/>
    <mergeCell ref="NNS160:NNS161"/>
    <mergeCell ref="NNT160:NNT161"/>
    <mergeCell ref="NNU160:NNU161"/>
    <mergeCell ref="NNV160:NNV161"/>
    <mergeCell ref="NNW160:NNW161"/>
    <mergeCell ref="NNL160:NNL161"/>
    <mergeCell ref="NNM160:NNM161"/>
    <mergeCell ref="NNN160:NNN161"/>
    <mergeCell ref="NNO160:NNO161"/>
    <mergeCell ref="NNP160:NNP161"/>
    <mergeCell ref="NNQ160:NNQ161"/>
    <mergeCell ref="NNF160:NNF161"/>
    <mergeCell ref="NNG160:NNG161"/>
    <mergeCell ref="NNH160:NNH161"/>
    <mergeCell ref="NNI160:NNI161"/>
    <mergeCell ref="NNJ160:NNJ161"/>
    <mergeCell ref="NNK160:NNK161"/>
    <mergeCell ref="NMZ160:NMZ161"/>
    <mergeCell ref="NNA160:NNA161"/>
    <mergeCell ref="NNB160:NNB161"/>
    <mergeCell ref="NNC160:NNC161"/>
    <mergeCell ref="NND160:NND161"/>
    <mergeCell ref="NNE160:NNE161"/>
    <mergeCell ref="NMT160:NMT161"/>
    <mergeCell ref="NMU160:NMU161"/>
    <mergeCell ref="NMV160:NMV161"/>
    <mergeCell ref="NMW160:NMW161"/>
    <mergeCell ref="NMX160:NMX161"/>
    <mergeCell ref="NMY160:NMY161"/>
    <mergeCell ref="NMN160:NMN161"/>
    <mergeCell ref="NMO160:NMO161"/>
    <mergeCell ref="NMP160:NMP161"/>
    <mergeCell ref="NMQ160:NMQ161"/>
    <mergeCell ref="NMR160:NMR161"/>
    <mergeCell ref="NMS160:NMS161"/>
    <mergeCell ref="NMH160:NMH161"/>
    <mergeCell ref="NMI160:NMI161"/>
    <mergeCell ref="NMJ160:NMJ161"/>
    <mergeCell ref="NMK160:NMK161"/>
    <mergeCell ref="NML160:NML161"/>
    <mergeCell ref="NMM160:NMM161"/>
    <mergeCell ref="NMB160:NMB161"/>
    <mergeCell ref="NMC160:NMC161"/>
    <mergeCell ref="NMD160:NMD161"/>
    <mergeCell ref="NME160:NME161"/>
    <mergeCell ref="NMF160:NMF161"/>
    <mergeCell ref="NMG160:NMG161"/>
    <mergeCell ref="NLV160:NLV161"/>
    <mergeCell ref="NLW160:NLW161"/>
    <mergeCell ref="NLX160:NLX161"/>
    <mergeCell ref="NLY160:NLY161"/>
    <mergeCell ref="NLZ160:NLZ161"/>
    <mergeCell ref="NMA160:NMA161"/>
    <mergeCell ref="NLP160:NLP161"/>
    <mergeCell ref="NLQ160:NLQ161"/>
    <mergeCell ref="NLR160:NLR161"/>
    <mergeCell ref="NLS160:NLS161"/>
    <mergeCell ref="NLT160:NLT161"/>
    <mergeCell ref="NLU160:NLU161"/>
    <mergeCell ref="NLJ160:NLJ161"/>
    <mergeCell ref="NLK160:NLK161"/>
    <mergeCell ref="NLL160:NLL161"/>
    <mergeCell ref="NLM160:NLM161"/>
    <mergeCell ref="NLN160:NLN161"/>
    <mergeCell ref="NLO160:NLO161"/>
    <mergeCell ref="NLD160:NLD161"/>
    <mergeCell ref="NLE160:NLE161"/>
    <mergeCell ref="NLF160:NLF161"/>
    <mergeCell ref="NLG160:NLG161"/>
    <mergeCell ref="NLH160:NLH161"/>
    <mergeCell ref="NLI160:NLI161"/>
    <mergeCell ref="NKX160:NKX161"/>
    <mergeCell ref="NKY160:NKY161"/>
    <mergeCell ref="NKZ160:NKZ161"/>
    <mergeCell ref="NLA160:NLA161"/>
    <mergeCell ref="NLB160:NLB161"/>
    <mergeCell ref="NLC160:NLC161"/>
    <mergeCell ref="NKR160:NKR161"/>
    <mergeCell ref="NKS160:NKS161"/>
    <mergeCell ref="NKT160:NKT161"/>
    <mergeCell ref="NKU160:NKU161"/>
    <mergeCell ref="NKV160:NKV161"/>
    <mergeCell ref="NKW160:NKW161"/>
    <mergeCell ref="NKL160:NKL161"/>
    <mergeCell ref="NKM160:NKM161"/>
    <mergeCell ref="NKN160:NKN161"/>
    <mergeCell ref="NKO160:NKO161"/>
    <mergeCell ref="NKP160:NKP161"/>
    <mergeCell ref="NKQ160:NKQ161"/>
    <mergeCell ref="NKF160:NKF161"/>
    <mergeCell ref="NKG160:NKG161"/>
    <mergeCell ref="NKH160:NKH161"/>
    <mergeCell ref="NKI160:NKI161"/>
    <mergeCell ref="NKJ160:NKJ161"/>
    <mergeCell ref="NKK160:NKK161"/>
    <mergeCell ref="NJZ160:NJZ161"/>
    <mergeCell ref="NKA160:NKA161"/>
    <mergeCell ref="NKB160:NKB161"/>
    <mergeCell ref="NKC160:NKC161"/>
    <mergeCell ref="NKD160:NKD161"/>
    <mergeCell ref="NKE160:NKE161"/>
    <mergeCell ref="NJT160:NJT161"/>
    <mergeCell ref="NJU160:NJU161"/>
    <mergeCell ref="NJV160:NJV161"/>
    <mergeCell ref="NJW160:NJW161"/>
    <mergeCell ref="NJX160:NJX161"/>
    <mergeCell ref="NJY160:NJY161"/>
    <mergeCell ref="NJN160:NJN161"/>
    <mergeCell ref="NJO160:NJO161"/>
    <mergeCell ref="NJP160:NJP161"/>
    <mergeCell ref="NJQ160:NJQ161"/>
    <mergeCell ref="NJR160:NJR161"/>
    <mergeCell ref="NJS160:NJS161"/>
    <mergeCell ref="NJH160:NJH161"/>
    <mergeCell ref="NJI160:NJI161"/>
    <mergeCell ref="NJJ160:NJJ161"/>
    <mergeCell ref="NJK160:NJK161"/>
    <mergeCell ref="NJL160:NJL161"/>
    <mergeCell ref="NJM160:NJM161"/>
    <mergeCell ref="NJB160:NJB161"/>
    <mergeCell ref="NJC160:NJC161"/>
    <mergeCell ref="NJD160:NJD161"/>
    <mergeCell ref="NJE160:NJE161"/>
    <mergeCell ref="NJF160:NJF161"/>
    <mergeCell ref="NJG160:NJG161"/>
    <mergeCell ref="NIV160:NIV161"/>
    <mergeCell ref="NIW160:NIW161"/>
    <mergeCell ref="NIX160:NIX161"/>
    <mergeCell ref="NIY160:NIY161"/>
    <mergeCell ref="NIZ160:NIZ161"/>
    <mergeCell ref="NJA160:NJA161"/>
    <mergeCell ref="NIP160:NIP161"/>
    <mergeCell ref="NIQ160:NIQ161"/>
    <mergeCell ref="NIR160:NIR161"/>
    <mergeCell ref="NIS160:NIS161"/>
    <mergeCell ref="NIT160:NIT161"/>
    <mergeCell ref="NIU160:NIU161"/>
    <mergeCell ref="NIJ160:NIJ161"/>
    <mergeCell ref="NIK160:NIK161"/>
    <mergeCell ref="NIL160:NIL161"/>
    <mergeCell ref="NIM160:NIM161"/>
    <mergeCell ref="NIN160:NIN161"/>
    <mergeCell ref="NIO160:NIO161"/>
    <mergeCell ref="NID160:NID161"/>
    <mergeCell ref="NIE160:NIE161"/>
    <mergeCell ref="NIF160:NIF161"/>
    <mergeCell ref="NIG160:NIG161"/>
    <mergeCell ref="NIH160:NIH161"/>
    <mergeCell ref="NII160:NII161"/>
    <mergeCell ref="NHX160:NHX161"/>
    <mergeCell ref="NHY160:NHY161"/>
    <mergeCell ref="NHZ160:NHZ161"/>
    <mergeCell ref="NIA160:NIA161"/>
    <mergeCell ref="NIB160:NIB161"/>
    <mergeCell ref="NIC160:NIC161"/>
    <mergeCell ref="NHR160:NHR161"/>
    <mergeCell ref="NHS160:NHS161"/>
    <mergeCell ref="NHT160:NHT161"/>
    <mergeCell ref="NHU160:NHU161"/>
    <mergeCell ref="NHV160:NHV161"/>
    <mergeCell ref="NHW160:NHW161"/>
    <mergeCell ref="NHL160:NHL161"/>
    <mergeCell ref="NHM160:NHM161"/>
    <mergeCell ref="NHN160:NHN161"/>
    <mergeCell ref="NHO160:NHO161"/>
    <mergeCell ref="NHP160:NHP161"/>
    <mergeCell ref="NHQ160:NHQ161"/>
    <mergeCell ref="NHF160:NHF161"/>
    <mergeCell ref="NHG160:NHG161"/>
    <mergeCell ref="NHH160:NHH161"/>
    <mergeCell ref="NHI160:NHI161"/>
    <mergeCell ref="NHJ160:NHJ161"/>
    <mergeCell ref="NHK160:NHK161"/>
    <mergeCell ref="NGZ160:NGZ161"/>
    <mergeCell ref="NHA160:NHA161"/>
    <mergeCell ref="NHB160:NHB161"/>
    <mergeCell ref="NHC160:NHC161"/>
    <mergeCell ref="NHD160:NHD161"/>
    <mergeCell ref="NHE160:NHE161"/>
    <mergeCell ref="NGT160:NGT161"/>
    <mergeCell ref="NGU160:NGU161"/>
    <mergeCell ref="NGV160:NGV161"/>
    <mergeCell ref="NGW160:NGW161"/>
    <mergeCell ref="NGX160:NGX161"/>
    <mergeCell ref="NGY160:NGY161"/>
    <mergeCell ref="NGN160:NGN161"/>
    <mergeCell ref="NGO160:NGO161"/>
    <mergeCell ref="NGP160:NGP161"/>
    <mergeCell ref="NGQ160:NGQ161"/>
    <mergeCell ref="NGR160:NGR161"/>
    <mergeCell ref="NGS160:NGS161"/>
    <mergeCell ref="NGH160:NGH161"/>
    <mergeCell ref="NGI160:NGI161"/>
    <mergeCell ref="NGJ160:NGJ161"/>
    <mergeCell ref="NGK160:NGK161"/>
    <mergeCell ref="NGL160:NGL161"/>
    <mergeCell ref="NGM160:NGM161"/>
    <mergeCell ref="NGB160:NGB161"/>
    <mergeCell ref="NGC160:NGC161"/>
    <mergeCell ref="NGD160:NGD161"/>
    <mergeCell ref="NGE160:NGE161"/>
    <mergeCell ref="NGF160:NGF161"/>
    <mergeCell ref="NGG160:NGG161"/>
    <mergeCell ref="NFV160:NFV161"/>
    <mergeCell ref="NFW160:NFW161"/>
    <mergeCell ref="NFX160:NFX161"/>
    <mergeCell ref="NFY160:NFY161"/>
    <mergeCell ref="NFZ160:NFZ161"/>
    <mergeCell ref="NGA160:NGA161"/>
    <mergeCell ref="NFP160:NFP161"/>
    <mergeCell ref="NFQ160:NFQ161"/>
    <mergeCell ref="NFR160:NFR161"/>
    <mergeCell ref="NFS160:NFS161"/>
    <mergeCell ref="NFT160:NFT161"/>
    <mergeCell ref="NFU160:NFU161"/>
    <mergeCell ref="NFJ160:NFJ161"/>
    <mergeCell ref="NFK160:NFK161"/>
    <mergeCell ref="NFL160:NFL161"/>
    <mergeCell ref="NFM160:NFM161"/>
    <mergeCell ref="NFN160:NFN161"/>
    <mergeCell ref="NFO160:NFO161"/>
    <mergeCell ref="NFD160:NFD161"/>
    <mergeCell ref="NFE160:NFE161"/>
    <mergeCell ref="NFF160:NFF161"/>
    <mergeCell ref="NFG160:NFG161"/>
    <mergeCell ref="NFH160:NFH161"/>
    <mergeCell ref="NFI160:NFI161"/>
    <mergeCell ref="NEX160:NEX161"/>
    <mergeCell ref="NEY160:NEY161"/>
    <mergeCell ref="NEZ160:NEZ161"/>
    <mergeCell ref="NFA160:NFA161"/>
    <mergeCell ref="NFB160:NFB161"/>
    <mergeCell ref="NFC160:NFC161"/>
    <mergeCell ref="NER160:NER161"/>
    <mergeCell ref="NES160:NES161"/>
    <mergeCell ref="NET160:NET161"/>
    <mergeCell ref="NEU160:NEU161"/>
    <mergeCell ref="NEV160:NEV161"/>
    <mergeCell ref="NEW160:NEW161"/>
    <mergeCell ref="NEL160:NEL161"/>
    <mergeCell ref="NEM160:NEM161"/>
    <mergeCell ref="NEN160:NEN161"/>
    <mergeCell ref="NEO160:NEO161"/>
    <mergeCell ref="NEP160:NEP161"/>
    <mergeCell ref="NEQ160:NEQ161"/>
    <mergeCell ref="NEF160:NEF161"/>
    <mergeCell ref="NEG160:NEG161"/>
    <mergeCell ref="NEH160:NEH161"/>
    <mergeCell ref="NEI160:NEI161"/>
    <mergeCell ref="NEJ160:NEJ161"/>
    <mergeCell ref="NEK160:NEK161"/>
    <mergeCell ref="NDZ160:NDZ161"/>
    <mergeCell ref="NEA160:NEA161"/>
    <mergeCell ref="NEB160:NEB161"/>
    <mergeCell ref="NEC160:NEC161"/>
    <mergeCell ref="NED160:NED161"/>
    <mergeCell ref="NEE160:NEE161"/>
    <mergeCell ref="NDT160:NDT161"/>
    <mergeCell ref="NDU160:NDU161"/>
    <mergeCell ref="NDV160:NDV161"/>
    <mergeCell ref="NDW160:NDW161"/>
    <mergeCell ref="NDX160:NDX161"/>
    <mergeCell ref="NDY160:NDY161"/>
    <mergeCell ref="NDN160:NDN161"/>
    <mergeCell ref="NDO160:NDO161"/>
    <mergeCell ref="NDP160:NDP161"/>
    <mergeCell ref="NDQ160:NDQ161"/>
    <mergeCell ref="NDR160:NDR161"/>
    <mergeCell ref="NDS160:NDS161"/>
    <mergeCell ref="NDH160:NDH161"/>
    <mergeCell ref="NDI160:NDI161"/>
    <mergeCell ref="NDJ160:NDJ161"/>
    <mergeCell ref="NDK160:NDK161"/>
    <mergeCell ref="NDL160:NDL161"/>
    <mergeCell ref="NDM160:NDM161"/>
    <mergeCell ref="NDB160:NDB161"/>
    <mergeCell ref="NDC160:NDC161"/>
    <mergeCell ref="NDD160:NDD161"/>
    <mergeCell ref="NDE160:NDE161"/>
    <mergeCell ref="NDF160:NDF161"/>
    <mergeCell ref="NDG160:NDG161"/>
    <mergeCell ref="NCV160:NCV161"/>
    <mergeCell ref="NCW160:NCW161"/>
    <mergeCell ref="NCX160:NCX161"/>
    <mergeCell ref="NCY160:NCY161"/>
    <mergeCell ref="NCZ160:NCZ161"/>
    <mergeCell ref="NDA160:NDA161"/>
    <mergeCell ref="NCP160:NCP161"/>
    <mergeCell ref="NCQ160:NCQ161"/>
    <mergeCell ref="NCR160:NCR161"/>
    <mergeCell ref="NCS160:NCS161"/>
    <mergeCell ref="NCT160:NCT161"/>
    <mergeCell ref="NCU160:NCU161"/>
    <mergeCell ref="NCJ160:NCJ161"/>
    <mergeCell ref="NCK160:NCK161"/>
    <mergeCell ref="NCL160:NCL161"/>
    <mergeCell ref="NCM160:NCM161"/>
    <mergeCell ref="NCN160:NCN161"/>
    <mergeCell ref="NCO160:NCO161"/>
    <mergeCell ref="NCD160:NCD161"/>
    <mergeCell ref="NCE160:NCE161"/>
    <mergeCell ref="NCF160:NCF161"/>
    <mergeCell ref="NCG160:NCG161"/>
    <mergeCell ref="NCH160:NCH161"/>
    <mergeCell ref="NCI160:NCI161"/>
    <mergeCell ref="NBX160:NBX161"/>
    <mergeCell ref="NBY160:NBY161"/>
    <mergeCell ref="NBZ160:NBZ161"/>
    <mergeCell ref="NCA160:NCA161"/>
    <mergeCell ref="NCB160:NCB161"/>
    <mergeCell ref="NCC160:NCC161"/>
    <mergeCell ref="NBR160:NBR161"/>
    <mergeCell ref="NBS160:NBS161"/>
    <mergeCell ref="NBT160:NBT161"/>
    <mergeCell ref="NBU160:NBU161"/>
    <mergeCell ref="NBV160:NBV161"/>
    <mergeCell ref="NBW160:NBW161"/>
    <mergeCell ref="NBL160:NBL161"/>
    <mergeCell ref="NBM160:NBM161"/>
    <mergeCell ref="NBN160:NBN161"/>
    <mergeCell ref="NBO160:NBO161"/>
    <mergeCell ref="NBP160:NBP161"/>
    <mergeCell ref="NBQ160:NBQ161"/>
    <mergeCell ref="NBF160:NBF161"/>
    <mergeCell ref="NBG160:NBG161"/>
    <mergeCell ref="NBH160:NBH161"/>
    <mergeCell ref="NBI160:NBI161"/>
    <mergeCell ref="NBJ160:NBJ161"/>
    <mergeCell ref="NBK160:NBK161"/>
    <mergeCell ref="NAZ160:NAZ161"/>
    <mergeCell ref="NBA160:NBA161"/>
    <mergeCell ref="NBB160:NBB161"/>
    <mergeCell ref="NBC160:NBC161"/>
    <mergeCell ref="NBD160:NBD161"/>
    <mergeCell ref="NBE160:NBE161"/>
    <mergeCell ref="NAT160:NAT161"/>
    <mergeCell ref="NAU160:NAU161"/>
    <mergeCell ref="NAV160:NAV161"/>
    <mergeCell ref="NAW160:NAW161"/>
    <mergeCell ref="NAX160:NAX161"/>
    <mergeCell ref="NAY160:NAY161"/>
    <mergeCell ref="NAN160:NAN161"/>
    <mergeCell ref="NAO160:NAO161"/>
    <mergeCell ref="NAP160:NAP161"/>
    <mergeCell ref="NAQ160:NAQ161"/>
    <mergeCell ref="NAR160:NAR161"/>
    <mergeCell ref="NAS160:NAS161"/>
    <mergeCell ref="NAH160:NAH161"/>
    <mergeCell ref="NAI160:NAI161"/>
    <mergeCell ref="NAJ160:NAJ161"/>
    <mergeCell ref="NAK160:NAK161"/>
    <mergeCell ref="NAL160:NAL161"/>
    <mergeCell ref="NAM160:NAM161"/>
    <mergeCell ref="NAB160:NAB161"/>
    <mergeCell ref="NAC160:NAC161"/>
    <mergeCell ref="NAD160:NAD161"/>
    <mergeCell ref="NAE160:NAE161"/>
    <mergeCell ref="NAF160:NAF161"/>
    <mergeCell ref="NAG160:NAG161"/>
    <mergeCell ref="MZV160:MZV161"/>
    <mergeCell ref="MZW160:MZW161"/>
    <mergeCell ref="MZX160:MZX161"/>
    <mergeCell ref="MZY160:MZY161"/>
    <mergeCell ref="MZZ160:MZZ161"/>
    <mergeCell ref="NAA160:NAA161"/>
    <mergeCell ref="MZP160:MZP161"/>
    <mergeCell ref="MZQ160:MZQ161"/>
    <mergeCell ref="MZR160:MZR161"/>
    <mergeCell ref="MZS160:MZS161"/>
    <mergeCell ref="MZT160:MZT161"/>
    <mergeCell ref="MZU160:MZU161"/>
    <mergeCell ref="MZJ160:MZJ161"/>
    <mergeCell ref="MZK160:MZK161"/>
    <mergeCell ref="MZL160:MZL161"/>
    <mergeCell ref="MZM160:MZM161"/>
    <mergeCell ref="MZN160:MZN161"/>
    <mergeCell ref="MZO160:MZO161"/>
    <mergeCell ref="MZD160:MZD161"/>
    <mergeCell ref="MZE160:MZE161"/>
    <mergeCell ref="MZF160:MZF161"/>
    <mergeCell ref="MZG160:MZG161"/>
    <mergeCell ref="MZH160:MZH161"/>
    <mergeCell ref="MZI160:MZI161"/>
    <mergeCell ref="MYX160:MYX161"/>
    <mergeCell ref="MYY160:MYY161"/>
    <mergeCell ref="MYZ160:MYZ161"/>
    <mergeCell ref="MZA160:MZA161"/>
    <mergeCell ref="MZB160:MZB161"/>
    <mergeCell ref="MZC160:MZC161"/>
    <mergeCell ref="MYR160:MYR161"/>
    <mergeCell ref="MYS160:MYS161"/>
    <mergeCell ref="MYT160:MYT161"/>
    <mergeCell ref="MYU160:MYU161"/>
    <mergeCell ref="MYV160:MYV161"/>
    <mergeCell ref="MYW160:MYW161"/>
    <mergeCell ref="MYL160:MYL161"/>
    <mergeCell ref="MYM160:MYM161"/>
    <mergeCell ref="MYN160:MYN161"/>
    <mergeCell ref="MYO160:MYO161"/>
    <mergeCell ref="MYP160:MYP161"/>
    <mergeCell ref="MYQ160:MYQ161"/>
    <mergeCell ref="MYF160:MYF161"/>
    <mergeCell ref="MYG160:MYG161"/>
    <mergeCell ref="MYH160:MYH161"/>
    <mergeCell ref="MYI160:MYI161"/>
    <mergeCell ref="MYJ160:MYJ161"/>
    <mergeCell ref="MYK160:MYK161"/>
    <mergeCell ref="MXZ160:MXZ161"/>
    <mergeCell ref="MYA160:MYA161"/>
    <mergeCell ref="MYB160:MYB161"/>
    <mergeCell ref="MYC160:MYC161"/>
    <mergeCell ref="MYD160:MYD161"/>
    <mergeCell ref="MYE160:MYE161"/>
    <mergeCell ref="MXT160:MXT161"/>
    <mergeCell ref="MXU160:MXU161"/>
    <mergeCell ref="MXV160:MXV161"/>
    <mergeCell ref="MXW160:MXW161"/>
    <mergeCell ref="MXX160:MXX161"/>
    <mergeCell ref="MXY160:MXY161"/>
    <mergeCell ref="MXN160:MXN161"/>
    <mergeCell ref="MXO160:MXO161"/>
    <mergeCell ref="MXP160:MXP161"/>
    <mergeCell ref="MXQ160:MXQ161"/>
    <mergeCell ref="MXR160:MXR161"/>
    <mergeCell ref="MXS160:MXS161"/>
    <mergeCell ref="MXH160:MXH161"/>
    <mergeCell ref="MXI160:MXI161"/>
    <mergeCell ref="MXJ160:MXJ161"/>
    <mergeCell ref="MXK160:MXK161"/>
    <mergeCell ref="MXL160:MXL161"/>
    <mergeCell ref="MXM160:MXM161"/>
    <mergeCell ref="MXB160:MXB161"/>
    <mergeCell ref="MXC160:MXC161"/>
    <mergeCell ref="MXD160:MXD161"/>
    <mergeCell ref="MXE160:MXE161"/>
    <mergeCell ref="MXF160:MXF161"/>
    <mergeCell ref="MXG160:MXG161"/>
    <mergeCell ref="MWV160:MWV161"/>
    <mergeCell ref="MWW160:MWW161"/>
    <mergeCell ref="MWX160:MWX161"/>
    <mergeCell ref="MWY160:MWY161"/>
    <mergeCell ref="MWZ160:MWZ161"/>
    <mergeCell ref="MXA160:MXA161"/>
    <mergeCell ref="MWP160:MWP161"/>
    <mergeCell ref="MWQ160:MWQ161"/>
    <mergeCell ref="MWR160:MWR161"/>
    <mergeCell ref="MWS160:MWS161"/>
    <mergeCell ref="MWT160:MWT161"/>
    <mergeCell ref="MWU160:MWU161"/>
    <mergeCell ref="MWJ160:MWJ161"/>
    <mergeCell ref="MWK160:MWK161"/>
    <mergeCell ref="MWL160:MWL161"/>
    <mergeCell ref="MWM160:MWM161"/>
    <mergeCell ref="MWN160:MWN161"/>
    <mergeCell ref="MWO160:MWO161"/>
    <mergeCell ref="MWD160:MWD161"/>
    <mergeCell ref="MWE160:MWE161"/>
    <mergeCell ref="MWF160:MWF161"/>
    <mergeCell ref="MWG160:MWG161"/>
    <mergeCell ref="MWH160:MWH161"/>
    <mergeCell ref="MWI160:MWI161"/>
    <mergeCell ref="MVX160:MVX161"/>
    <mergeCell ref="MVY160:MVY161"/>
    <mergeCell ref="MVZ160:MVZ161"/>
    <mergeCell ref="MWA160:MWA161"/>
    <mergeCell ref="MWB160:MWB161"/>
    <mergeCell ref="MWC160:MWC161"/>
    <mergeCell ref="MVR160:MVR161"/>
    <mergeCell ref="MVS160:MVS161"/>
    <mergeCell ref="MVT160:MVT161"/>
    <mergeCell ref="MVU160:MVU161"/>
    <mergeCell ref="MVV160:MVV161"/>
    <mergeCell ref="MVW160:MVW161"/>
    <mergeCell ref="MVL160:MVL161"/>
    <mergeCell ref="MVM160:MVM161"/>
    <mergeCell ref="MVN160:MVN161"/>
    <mergeCell ref="MVO160:MVO161"/>
    <mergeCell ref="MVP160:MVP161"/>
    <mergeCell ref="MVQ160:MVQ161"/>
    <mergeCell ref="MVF160:MVF161"/>
    <mergeCell ref="MVG160:MVG161"/>
    <mergeCell ref="MVH160:MVH161"/>
    <mergeCell ref="MVI160:MVI161"/>
    <mergeCell ref="MVJ160:MVJ161"/>
    <mergeCell ref="MVK160:MVK161"/>
    <mergeCell ref="MUZ160:MUZ161"/>
    <mergeCell ref="MVA160:MVA161"/>
    <mergeCell ref="MVB160:MVB161"/>
    <mergeCell ref="MVC160:MVC161"/>
    <mergeCell ref="MVD160:MVD161"/>
    <mergeCell ref="MVE160:MVE161"/>
    <mergeCell ref="MUT160:MUT161"/>
    <mergeCell ref="MUU160:MUU161"/>
    <mergeCell ref="MUV160:MUV161"/>
    <mergeCell ref="MUW160:MUW161"/>
    <mergeCell ref="MUX160:MUX161"/>
    <mergeCell ref="MUY160:MUY161"/>
    <mergeCell ref="MUN160:MUN161"/>
    <mergeCell ref="MUO160:MUO161"/>
    <mergeCell ref="MUP160:MUP161"/>
    <mergeCell ref="MUQ160:MUQ161"/>
    <mergeCell ref="MUR160:MUR161"/>
    <mergeCell ref="MUS160:MUS161"/>
    <mergeCell ref="MUH160:MUH161"/>
    <mergeCell ref="MUI160:MUI161"/>
    <mergeCell ref="MUJ160:MUJ161"/>
    <mergeCell ref="MUK160:MUK161"/>
    <mergeCell ref="MUL160:MUL161"/>
    <mergeCell ref="MUM160:MUM161"/>
    <mergeCell ref="MUB160:MUB161"/>
    <mergeCell ref="MUC160:MUC161"/>
    <mergeCell ref="MUD160:MUD161"/>
    <mergeCell ref="MUE160:MUE161"/>
    <mergeCell ref="MUF160:MUF161"/>
    <mergeCell ref="MUG160:MUG161"/>
    <mergeCell ref="MTV160:MTV161"/>
    <mergeCell ref="MTW160:MTW161"/>
    <mergeCell ref="MTX160:MTX161"/>
    <mergeCell ref="MTY160:MTY161"/>
    <mergeCell ref="MTZ160:MTZ161"/>
    <mergeCell ref="MUA160:MUA161"/>
    <mergeCell ref="MTP160:MTP161"/>
    <mergeCell ref="MTQ160:MTQ161"/>
    <mergeCell ref="MTR160:MTR161"/>
    <mergeCell ref="MTS160:MTS161"/>
    <mergeCell ref="MTT160:MTT161"/>
    <mergeCell ref="MTU160:MTU161"/>
    <mergeCell ref="MTJ160:MTJ161"/>
    <mergeCell ref="MTK160:MTK161"/>
    <mergeCell ref="MTL160:MTL161"/>
    <mergeCell ref="MTM160:MTM161"/>
    <mergeCell ref="MTN160:MTN161"/>
    <mergeCell ref="MTO160:MTO161"/>
    <mergeCell ref="MTD160:MTD161"/>
    <mergeCell ref="MTE160:MTE161"/>
    <mergeCell ref="MTF160:MTF161"/>
    <mergeCell ref="MTG160:MTG161"/>
    <mergeCell ref="MTH160:MTH161"/>
    <mergeCell ref="MTI160:MTI161"/>
    <mergeCell ref="MSX160:MSX161"/>
    <mergeCell ref="MSY160:MSY161"/>
    <mergeCell ref="MSZ160:MSZ161"/>
    <mergeCell ref="MTA160:MTA161"/>
    <mergeCell ref="MTB160:MTB161"/>
    <mergeCell ref="MTC160:MTC161"/>
    <mergeCell ref="MSR160:MSR161"/>
    <mergeCell ref="MSS160:MSS161"/>
    <mergeCell ref="MST160:MST161"/>
    <mergeCell ref="MSU160:MSU161"/>
    <mergeCell ref="MSV160:MSV161"/>
    <mergeCell ref="MSW160:MSW161"/>
    <mergeCell ref="MSL160:MSL161"/>
    <mergeCell ref="MSM160:MSM161"/>
    <mergeCell ref="MSN160:MSN161"/>
    <mergeCell ref="MSO160:MSO161"/>
    <mergeCell ref="MSP160:MSP161"/>
    <mergeCell ref="MSQ160:MSQ161"/>
    <mergeCell ref="MSF160:MSF161"/>
    <mergeCell ref="MSG160:MSG161"/>
    <mergeCell ref="MSH160:MSH161"/>
    <mergeCell ref="MSI160:MSI161"/>
    <mergeCell ref="MSJ160:MSJ161"/>
    <mergeCell ref="MSK160:MSK161"/>
    <mergeCell ref="MRZ160:MRZ161"/>
    <mergeCell ref="MSA160:MSA161"/>
    <mergeCell ref="MSB160:MSB161"/>
    <mergeCell ref="MSC160:MSC161"/>
    <mergeCell ref="MSD160:MSD161"/>
    <mergeCell ref="MSE160:MSE161"/>
    <mergeCell ref="MRT160:MRT161"/>
    <mergeCell ref="MRU160:MRU161"/>
    <mergeCell ref="MRV160:MRV161"/>
    <mergeCell ref="MRW160:MRW161"/>
    <mergeCell ref="MRX160:MRX161"/>
    <mergeCell ref="MRY160:MRY161"/>
    <mergeCell ref="MRN160:MRN161"/>
    <mergeCell ref="MRO160:MRO161"/>
    <mergeCell ref="MRP160:MRP161"/>
    <mergeCell ref="MRQ160:MRQ161"/>
    <mergeCell ref="MRR160:MRR161"/>
    <mergeCell ref="MRS160:MRS161"/>
    <mergeCell ref="MRH160:MRH161"/>
    <mergeCell ref="MRI160:MRI161"/>
    <mergeCell ref="MRJ160:MRJ161"/>
    <mergeCell ref="MRK160:MRK161"/>
    <mergeCell ref="MRL160:MRL161"/>
    <mergeCell ref="MRM160:MRM161"/>
    <mergeCell ref="MRB160:MRB161"/>
    <mergeCell ref="MRC160:MRC161"/>
    <mergeCell ref="MRD160:MRD161"/>
    <mergeCell ref="MRE160:MRE161"/>
    <mergeCell ref="MRF160:MRF161"/>
    <mergeCell ref="MRG160:MRG161"/>
    <mergeCell ref="MQV160:MQV161"/>
    <mergeCell ref="MQW160:MQW161"/>
    <mergeCell ref="MQX160:MQX161"/>
    <mergeCell ref="MQY160:MQY161"/>
    <mergeCell ref="MQZ160:MQZ161"/>
    <mergeCell ref="MRA160:MRA161"/>
    <mergeCell ref="MQP160:MQP161"/>
    <mergeCell ref="MQQ160:MQQ161"/>
    <mergeCell ref="MQR160:MQR161"/>
    <mergeCell ref="MQS160:MQS161"/>
    <mergeCell ref="MQT160:MQT161"/>
    <mergeCell ref="MQU160:MQU161"/>
    <mergeCell ref="MQJ160:MQJ161"/>
    <mergeCell ref="MQK160:MQK161"/>
    <mergeCell ref="MQL160:MQL161"/>
    <mergeCell ref="MQM160:MQM161"/>
    <mergeCell ref="MQN160:MQN161"/>
    <mergeCell ref="MQO160:MQO161"/>
    <mergeCell ref="MQD160:MQD161"/>
    <mergeCell ref="MQE160:MQE161"/>
    <mergeCell ref="MQF160:MQF161"/>
    <mergeCell ref="MQG160:MQG161"/>
    <mergeCell ref="MQH160:MQH161"/>
    <mergeCell ref="MQI160:MQI161"/>
    <mergeCell ref="MPX160:MPX161"/>
    <mergeCell ref="MPY160:MPY161"/>
    <mergeCell ref="MPZ160:MPZ161"/>
    <mergeCell ref="MQA160:MQA161"/>
    <mergeCell ref="MQB160:MQB161"/>
    <mergeCell ref="MQC160:MQC161"/>
    <mergeCell ref="MPR160:MPR161"/>
    <mergeCell ref="MPS160:MPS161"/>
    <mergeCell ref="MPT160:MPT161"/>
    <mergeCell ref="MPU160:MPU161"/>
    <mergeCell ref="MPV160:MPV161"/>
    <mergeCell ref="MPW160:MPW161"/>
    <mergeCell ref="MPL160:MPL161"/>
    <mergeCell ref="MPM160:MPM161"/>
    <mergeCell ref="MPN160:MPN161"/>
    <mergeCell ref="MPO160:MPO161"/>
    <mergeCell ref="MPP160:MPP161"/>
    <mergeCell ref="MPQ160:MPQ161"/>
    <mergeCell ref="MPF160:MPF161"/>
    <mergeCell ref="MPG160:MPG161"/>
    <mergeCell ref="MPH160:MPH161"/>
    <mergeCell ref="MPI160:MPI161"/>
    <mergeCell ref="MPJ160:MPJ161"/>
    <mergeCell ref="MPK160:MPK161"/>
    <mergeCell ref="MOZ160:MOZ161"/>
    <mergeCell ref="MPA160:MPA161"/>
    <mergeCell ref="MPB160:MPB161"/>
    <mergeCell ref="MPC160:MPC161"/>
    <mergeCell ref="MPD160:MPD161"/>
    <mergeCell ref="MPE160:MPE161"/>
    <mergeCell ref="MOT160:MOT161"/>
    <mergeCell ref="MOU160:MOU161"/>
    <mergeCell ref="MOV160:MOV161"/>
    <mergeCell ref="MOW160:MOW161"/>
    <mergeCell ref="MOX160:MOX161"/>
    <mergeCell ref="MOY160:MOY161"/>
    <mergeCell ref="MON160:MON161"/>
    <mergeCell ref="MOO160:MOO161"/>
    <mergeCell ref="MOP160:MOP161"/>
    <mergeCell ref="MOQ160:MOQ161"/>
    <mergeCell ref="MOR160:MOR161"/>
    <mergeCell ref="MOS160:MOS161"/>
    <mergeCell ref="MOH160:MOH161"/>
    <mergeCell ref="MOI160:MOI161"/>
    <mergeCell ref="MOJ160:MOJ161"/>
    <mergeCell ref="MOK160:MOK161"/>
    <mergeCell ref="MOL160:MOL161"/>
    <mergeCell ref="MOM160:MOM161"/>
    <mergeCell ref="MOB160:MOB161"/>
    <mergeCell ref="MOC160:MOC161"/>
    <mergeCell ref="MOD160:MOD161"/>
    <mergeCell ref="MOE160:MOE161"/>
    <mergeCell ref="MOF160:MOF161"/>
    <mergeCell ref="MOG160:MOG161"/>
    <mergeCell ref="MNV160:MNV161"/>
    <mergeCell ref="MNW160:MNW161"/>
    <mergeCell ref="MNX160:MNX161"/>
    <mergeCell ref="MNY160:MNY161"/>
    <mergeCell ref="MNZ160:MNZ161"/>
    <mergeCell ref="MOA160:MOA161"/>
    <mergeCell ref="MNP160:MNP161"/>
    <mergeCell ref="MNQ160:MNQ161"/>
    <mergeCell ref="MNR160:MNR161"/>
    <mergeCell ref="MNS160:MNS161"/>
    <mergeCell ref="MNT160:MNT161"/>
    <mergeCell ref="MNU160:MNU161"/>
    <mergeCell ref="MNJ160:MNJ161"/>
    <mergeCell ref="MNK160:MNK161"/>
    <mergeCell ref="MNL160:MNL161"/>
    <mergeCell ref="MNM160:MNM161"/>
    <mergeCell ref="MNN160:MNN161"/>
    <mergeCell ref="MNO160:MNO161"/>
    <mergeCell ref="MND160:MND161"/>
    <mergeCell ref="MNE160:MNE161"/>
    <mergeCell ref="MNF160:MNF161"/>
    <mergeCell ref="MNG160:MNG161"/>
    <mergeCell ref="MNH160:MNH161"/>
    <mergeCell ref="MNI160:MNI161"/>
    <mergeCell ref="MMX160:MMX161"/>
    <mergeCell ref="MMY160:MMY161"/>
    <mergeCell ref="MMZ160:MMZ161"/>
    <mergeCell ref="MNA160:MNA161"/>
    <mergeCell ref="MNB160:MNB161"/>
    <mergeCell ref="MNC160:MNC161"/>
    <mergeCell ref="MMR160:MMR161"/>
    <mergeCell ref="MMS160:MMS161"/>
    <mergeCell ref="MMT160:MMT161"/>
    <mergeCell ref="MMU160:MMU161"/>
    <mergeCell ref="MMV160:MMV161"/>
    <mergeCell ref="MMW160:MMW161"/>
    <mergeCell ref="MML160:MML161"/>
    <mergeCell ref="MMM160:MMM161"/>
    <mergeCell ref="MMN160:MMN161"/>
    <mergeCell ref="MMO160:MMO161"/>
    <mergeCell ref="MMP160:MMP161"/>
    <mergeCell ref="MMQ160:MMQ161"/>
    <mergeCell ref="MMF160:MMF161"/>
    <mergeCell ref="MMG160:MMG161"/>
    <mergeCell ref="MMH160:MMH161"/>
    <mergeCell ref="MMI160:MMI161"/>
    <mergeCell ref="MMJ160:MMJ161"/>
    <mergeCell ref="MMK160:MMK161"/>
    <mergeCell ref="MLZ160:MLZ161"/>
    <mergeCell ref="MMA160:MMA161"/>
    <mergeCell ref="MMB160:MMB161"/>
    <mergeCell ref="MMC160:MMC161"/>
    <mergeCell ref="MMD160:MMD161"/>
    <mergeCell ref="MME160:MME161"/>
    <mergeCell ref="MLT160:MLT161"/>
    <mergeCell ref="MLU160:MLU161"/>
    <mergeCell ref="MLV160:MLV161"/>
    <mergeCell ref="MLW160:MLW161"/>
    <mergeCell ref="MLX160:MLX161"/>
    <mergeCell ref="MLY160:MLY161"/>
    <mergeCell ref="MLN160:MLN161"/>
    <mergeCell ref="MLO160:MLO161"/>
    <mergeCell ref="MLP160:MLP161"/>
    <mergeCell ref="MLQ160:MLQ161"/>
    <mergeCell ref="MLR160:MLR161"/>
    <mergeCell ref="MLS160:MLS161"/>
    <mergeCell ref="MLH160:MLH161"/>
    <mergeCell ref="MLI160:MLI161"/>
    <mergeCell ref="MLJ160:MLJ161"/>
    <mergeCell ref="MLK160:MLK161"/>
    <mergeCell ref="MLL160:MLL161"/>
    <mergeCell ref="MLM160:MLM161"/>
    <mergeCell ref="MLB160:MLB161"/>
    <mergeCell ref="MLC160:MLC161"/>
    <mergeCell ref="MLD160:MLD161"/>
    <mergeCell ref="MLE160:MLE161"/>
    <mergeCell ref="MLF160:MLF161"/>
    <mergeCell ref="MLG160:MLG161"/>
    <mergeCell ref="MKV160:MKV161"/>
    <mergeCell ref="MKW160:MKW161"/>
    <mergeCell ref="MKX160:MKX161"/>
    <mergeCell ref="MKY160:MKY161"/>
    <mergeCell ref="MKZ160:MKZ161"/>
    <mergeCell ref="MLA160:MLA161"/>
    <mergeCell ref="MKP160:MKP161"/>
    <mergeCell ref="MKQ160:MKQ161"/>
    <mergeCell ref="MKR160:MKR161"/>
    <mergeCell ref="MKS160:MKS161"/>
    <mergeCell ref="MKT160:MKT161"/>
    <mergeCell ref="MKU160:MKU161"/>
    <mergeCell ref="MKJ160:MKJ161"/>
    <mergeCell ref="MKK160:MKK161"/>
    <mergeCell ref="MKL160:MKL161"/>
    <mergeCell ref="MKM160:MKM161"/>
    <mergeCell ref="MKN160:MKN161"/>
    <mergeCell ref="MKO160:MKO161"/>
    <mergeCell ref="MKD160:MKD161"/>
    <mergeCell ref="MKE160:MKE161"/>
    <mergeCell ref="MKF160:MKF161"/>
    <mergeCell ref="MKG160:MKG161"/>
    <mergeCell ref="MKH160:MKH161"/>
    <mergeCell ref="MKI160:MKI161"/>
    <mergeCell ref="MJX160:MJX161"/>
    <mergeCell ref="MJY160:MJY161"/>
    <mergeCell ref="MJZ160:MJZ161"/>
    <mergeCell ref="MKA160:MKA161"/>
    <mergeCell ref="MKB160:MKB161"/>
    <mergeCell ref="MKC160:MKC161"/>
    <mergeCell ref="MJR160:MJR161"/>
    <mergeCell ref="MJS160:MJS161"/>
    <mergeCell ref="MJT160:MJT161"/>
    <mergeCell ref="MJU160:MJU161"/>
    <mergeCell ref="MJV160:MJV161"/>
    <mergeCell ref="MJW160:MJW161"/>
    <mergeCell ref="MJL160:MJL161"/>
    <mergeCell ref="MJM160:MJM161"/>
    <mergeCell ref="MJN160:MJN161"/>
    <mergeCell ref="MJO160:MJO161"/>
    <mergeCell ref="MJP160:MJP161"/>
    <mergeCell ref="MJQ160:MJQ161"/>
    <mergeCell ref="MJF160:MJF161"/>
    <mergeCell ref="MJG160:MJG161"/>
    <mergeCell ref="MJH160:MJH161"/>
    <mergeCell ref="MJI160:MJI161"/>
    <mergeCell ref="MJJ160:MJJ161"/>
    <mergeCell ref="MJK160:MJK161"/>
    <mergeCell ref="MIZ160:MIZ161"/>
    <mergeCell ref="MJA160:MJA161"/>
    <mergeCell ref="MJB160:MJB161"/>
    <mergeCell ref="MJC160:MJC161"/>
    <mergeCell ref="MJD160:MJD161"/>
    <mergeCell ref="MJE160:MJE161"/>
    <mergeCell ref="MIT160:MIT161"/>
    <mergeCell ref="MIU160:MIU161"/>
    <mergeCell ref="MIV160:MIV161"/>
    <mergeCell ref="MIW160:MIW161"/>
    <mergeCell ref="MIX160:MIX161"/>
    <mergeCell ref="MIY160:MIY161"/>
    <mergeCell ref="MIN160:MIN161"/>
    <mergeCell ref="MIO160:MIO161"/>
    <mergeCell ref="MIP160:MIP161"/>
    <mergeCell ref="MIQ160:MIQ161"/>
    <mergeCell ref="MIR160:MIR161"/>
    <mergeCell ref="MIS160:MIS161"/>
    <mergeCell ref="MIH160:MIH161"/>
    <mergeCell ref="MII160:MII161"/>
    <mergeCell ref="MIJ160:MIJ161"/>
    <mergeCell ref="MIK160:MIK161"/>
    <mergeCell ref="MIL160:MIL161"/>
    <mergeCell ref="MIM160:MIM161"/>
    <mergeCell ref="MIB160:MIB161"/>
    <mergeCell ref="MIC160:MIC161"/>
    <mergeCell ref="MID160:MID161"/>
    <mergeCell ref="MIE160:MIE161"/>
    <mergeCell ref="MIF160:MIF161"/>
    <mergeCell ref="MIG160:MIG161"/>
    <mergeCell ref="MHV160:MHV161"/>
    <mergeCell ref="MHW160:MHW161"/>
    <mergeCell ref="MHX160:MHX161"/>
    <mergeCell ref="MHY160:MHY161"/>
    <mergeCell ref="MHZ160:MHZ161"/>
    <mergeCell ref="MIA160:MIA161"/>
    <mergeCell ref="MHP160:MHP161"/>
    <mergeCell ref="MHQ160:MHQ161"/>
    <mergeCell ref="MHR160:MHR161"/>
    <mergeCell ref="MHS160:MHS161"/>
    <mergeCell ref="MHT160:MHT161"/>
    <mergeCell ref="MHU160:MHU161"/>
    <mergeCell ref="MHJ160:MHJ161"/>
    <mergeCell ref="MHK160:MHK161"/>
    <mergeCell ref="MHL160:MHL161"/>
    <mergeCell ref="MHM160:MHM161"/>
    <mergeCell ref="MHN160:MHN161"/>
    <mergeCell ref="MHO160:MHO161"/>
    <mergeCell ref="MHD160:MHD161"/>
    <mergeCell ref="MHE160:MHE161"/>
    <mergeCell ref="MHF160:MHF161"/>
    <mergeCell ref="MHG160:MHG161"/>
    <mergeCell ref="MHH160:MHH161"/>
    <mergeCell ref="MHI160:MHI161"/>
    <mergeCell ref="MGX160:MGX161"/>
    <mergeCell ref="MGY160:MGY161"/>
    <mergeCell ref="MGZ160:MGZ161"/>
    <mergeCell ref="MHA160:MHA161"/>
    <mergeCell ref="MHB160:MHB161"/>
    <mergeCell ref="MHC160:MHC161"/>
    <mergeCell ref="MGR160:MGR161"/>
    <mergeCell ref="MGS160:MGS161"/>
    <mergeCell ref="MGT160:MGT161"/>
    <mergeCell ref="MGU160:MGU161"/>
    <mergeCell ref="MGV160:MGV161"/>
    <mergeCell ref="MGW160:MGW161"/>
    <mergeCell ref="MGL160:MGL161"/>
    <mergeCell ref="MGM160:MGM161"/>
    <mergeCell ref="MGN160:MGN161"/>
    <mergeCell ref="MGO160:MGO161"/>
    <mergeCell ref="MGP160:MGP161"/>
    <mergeCell ref="MGQ160:MGQ161"/>
    <mergeCell ref="MGF160:MGF161"/>
    <mergeCell ref="MGG160:MGG161"/>
    <mergeCell ref="MGH160:MGH161"/>
    <mergeCell ref="MGI160:MGI161"/>
    <mergeCell ref="MGJ160:MGJ161"/>
    <mergeCell ref="MGK160:MGK161"/>
    <mergeCell ref="MFZ160:MFZ161"/>
    <mergeCell ref="MGA160:MGA161"/>
    <mergeCell ref="MGB160:MGB161"/>
    <mergeCell ref="MGC160:MGC161"/>
    <mergeCell ref="MGD160:MGD161"/>
    <mergeCell ref="MGE160:MGE161"/>
    <mergeCell ref="MFT160:MFT161"/>
    <mergeCell ref="MFU160:MFU161"/>
    <mergeCell ref="MFV160:MFV161"/>
    <mergeCell ref="MFW160:MFW161"/>
    <mergeCell ref="MFX160:MFX161"/>
    <mergeCell ref="MFY160:MFY161"/>
    <mergeCell ref="MFN160:MFN161"/>
    <mergeCell ref="MFO160:MFO161"/>
    <mergeCell ref="MFP160:MFP161"/>
    <mergeCell ref="MFQ160:MFQ161"/>
    <mergeCell ref="MFR160:MFR161"/>
    <mergeCell ref="MFS160:MFS161"/>
    <mergeCell ref="MFH160:MFH161"/>
    <mergeCell ref="MFI160:MFI161"/>
    <mergeCell ref="MFJ160:MFJ161"/>
    <mergeCell ref="MFK160:MFK161"/>
    <mergeCell ref="MFL160:MFL161"/>
    <mergeCell ref="MFM160:MFM161"/>
    <mergeCell ref="MFB160:MFB161"/>
    <mergeCell ref="MFC160:MFC161"/>
    <mergeCell ref="MFD160:MFD161"/>
    <mergeCell ref="MFE160:MFE161"/>
    <mergeCell ref="MFF160:MFF161"/>
    <mergeCell ref="MFG160:MFG161"/>
    <mergeCell ref="MEV160:MEV161"/>
    <mergeCell ref="MEW160:MEW161"/>
    <mergeCell ref="MEX160:MEX161"/>
    <mergeCell ref="MEY160:MEY161"/>
    <mergeCell ref="MEZ160:MEZ161"/>
    <mergeCell ref="MFA160:MFA161"/>
    <mergeCell ref="MEP160:MEP161"/>
    <mergeCell ref="MEQ160:MEQ161"/>
    <mergeCell ref="MER160:MER161"/>
    <mergeCell ref="MES160:MES161"/>
    <mergeCell ref="MET160:MET161"/>
    <mergeCell ref="MEU160:MEU161"/>
    <mergeCell ref="MEJ160:MEJ161"/>
    <mergeCell ref="MEK160:MEK161"/>
    <mergeCell ref="MEL160:MEL161"/>
    <mergeCell ref="MEM160:MEM161"/>
    <mergeCell ref="MEN160:MEN161"/>
    <mergeCell ref="MEO160:MEO161"/>
    <mergeCell ref="MED160:MED161"/>
    <mergeCell ref="MEE160:MEE161"/>
    <mergeCell ref="MEF160:MEF161"/>
    <mergeCell ref="MEG160:MEG161"/>
    <mergeCell ref="MEH160:MEH161"/>
    <mergeCell ref="MEI160:MEI161"/>
    <mergeCell ref="MDX160:MDX161"/>
    <mergeCell ref="MDY160:MDY161"/>
    <mergeCell ref="MDZ160:MDZ161"/>
    <mergeCell ref="MEA160:MEA161"/>
    <mergeCell ref="MEB160:MEB161"/>
    <mergeCell ref="MEC160:MEC161"/>
    <mergeCell ref="MDR160:MDR161"/>
    <mergeCell ref="MDS160:MDS161"/>
    <mergeCell ref="MDT160:MDT161"/>
    <mergeCell ref="MDU160:MDU161"/>
    <mergeCell ref="MDV160:MDV161"/>
    <mergeCell ref="MDW160:MDW161"/>
    <mergeCell ref="MDL160:MDL161"/>
    <mergeCell ref="MDM160:MDM161"/>
    <mergeCell ref="MDN160:MDN161"/>
    <mergeCell ref="MDO160:MDO161"/>
    <mergeCell ref="MDP160:MDP161"/>
    <mergeCell ref="MDQ160:MDQ161"/>
    <mergeCell ref="MDF160:MDF161"/>
    <mergeCell ref="MDG160:MDG161"/>
    <mergeCell ref="MDH160:MDH161"/>
    <mergeCell ref="MDI160:MDI161"/>
    <mergeCell ref="MDJ160:MDJ161"/>
    <mergeCell ref="MDK160:MDK161"/>
    <mergeCell ref="MCZ160:MCZ161"/>
    <mergeCell ref="MDA160:MDA161"/>
    <mergeCell ref="MDB160:MDB161"/>
    <mergeCell ref="MDC160:MDC161"/>
    <mergeCell ref="MDD160:MDD161"/>
    <mergeCell ref="MDE160:MDE161"/>
    <mergeCell ref="MCT160:MCT161"/>
    <mergeCell ref="MCU160:MCU161"/>
    <mergeCell ref="MCV160:MCV161"/>
    <mergeCell ref="MCW160:MCW161"/>
    <mergeCell ref="MCX160:MCX161"/>
    <mergeCell ref="MCY160:MCY161"/>
    <mergeCell ref="MCN160:MCN161"/>
    <mergeCell ref="MCO160:MCO161"/>
    <mergeCell ref="MCP160:MCP161"/>
    <mergeCell ref="MCQ160:MCQ161"/>
    <mergeCell ref="MCR160:MCR161"/>
    <mergeCell ref="MCS160:MCS161"/>
    <mergeCell ref="MCH160:MCH161"/>
    <mergeCell ref="MCI160:MCI161"/>
    <mergeCell ref="MCJ160:MCJ161"/>
    <mergeCell ref="MCK160:MCK161"/>
    <mergeCell ref="MCL160:MCL161"/>
    <mergeCell ref="MCM160:MCM161"/>
    <mergeCell ref="MCB160:MCB161"/>
    <mergeCell ref="MCC160:MCC161"/>
    <mergeCell ref="MCD160:MCD161"/>
    <mergeCell ref="MCE160:MCE161"/>
    <mergeCell ref="MCF160:MCF161"/>
    <mergeCell ref="MCG160:MCG161"/>
    <mergeCell ref="MBV160:MBV161"/>
    <mergeCell ref="MBW160:MBW161"/>
    <mergeCell ref="MBX160:MBX161"/>
    <mergeCell ref="MBY160:MBY161"/>
    <mergeCell ref="MBZ160:MBZ161"/>
    <mergeCell ref="MCA160:MCA161"/>
    <mergeCell ref="MBP160:MBP161"/>
    <mergeCell ref="MBQ160:MBQ161"/>
    <mergeCell ref="MBR160:MBR161"/>
    <mergeCell ref="MBS160:MBS161"/>
    <mergeCell ref="MBT160:MBT161"/>
    <mergeCell ref="MBU160:MBU161"/>
    <mergeCell ref="MBJ160:MBJ161"/>
    <mergeCell ref="MBK160:MBK161"/>
    <mergeCell ref="MBL160:MBL161"/>
    <mergeCell ref="MBM160:MBM161"/>
    <mergeCell ref="MBN160:MBN161"/>
    <mergeCell ref="MBO160:MBO161"/>
    <mergeCell ref="MBD160:MBD161"/>
    <mergeCell ref="MBE160:MBE161"/>
    <mergeCell ref="MBF160:MBF161"/>
    <mergeCell ref="MBG160:MBG161"/>
    <mergeCell ref="MBH160:MBH161"/>
    <mergeCell ref="MBI160:MBI161"/>
    <mergeCell ref="MAX160:MAX161"/>
    <mergeCell ref="MAY160:MAY161"/>
    <mergeCell ref="MAZ160:MAZ161"/>
    <mergeCell ref="MBA160:MBA161"/>
    <mergeCell ref="MBB160:MBB161"/>
    <mergeCell ref="MBC160:MBC161"/>
    <mergeCell ref="MAR160:MAR161"/>
    <mergeCell ref="MAS160:MAS161"/>
    <mergeCell ref="MAT160:MAT161"/>
    <mergeCell ref="MAU160:MAU161"/>
    <mergeCell ref="MAV160:MAV161"/>
    <mergeCell ref="MAW160:MAW161"/>
    <mergeCell ref="MAL160:MAL161"/>
    <mergeCell ref="MAM160:MAM161"/>
    <mergeCell ref="MAN160:MAN161"/>
    <mergeCell ref="MAO160:MAO161"/>
    <mergeCell ref="MAP160:MAP161"/>
    <mergeCell ref="MAQ160:MAQ161"/>
    <mergeCell ref="MAF160:MAF161"/>
    <mergeCell ref="MAG160:MAG161"/>
    <mergeCell ref="MAH160:MAH161"/>
    <mergeCell ref="MAI160:MAI161"/>
    <mergeCell ref="MAJ160:MAJ161"/>
    <mergeCell ref="MAK160:MAK161"/>
    <mergeCell ref="LZZ160:LZZ161"/>
    <mergeCell ref="MAA160:MAA161"/>
    <mergeCell ref="MAB160:MAB161"/>
    <mergeCell ref="MAC160:MAC161"/>
    <mergeCell ref="MAD160:MAD161"/>
    <mergeCell ref="MAE160:MAE161"/>
    <mergeCell ref="LZT160:LZT161"/>
    <mergeCell ref="LZU160:LZU161"/>
    <mergeCell ref="LZV160:LZV161"/>
    <mergeCell ref="LZW160:LZW161"/>
    <mergeCell ref="LZX160:LZX161"/>
    <mergeCell ref="LZY160:LZY161"/>
    <mergeCell ref="LZN160:LZN161"/>
    <mergeCell ref="LZO160:LZO161"/>
    <mergeCell ref="LZP160:LZP161"/>
    <mergeCell ref="LZQ160:LZQ161"/>
    <mergeCell ref="LZR160:LZR161"/>
    <mergeCell ref="LZS160:LZS161"/>
    <mergeCell ref="LZH160:LZH161"/>
    <mergeCell ref="LZI160:LZI161"/>
    <mergeCell ref="LZJ160:LZJ161"/>
    <mergeCell ref="LZK160:LZK161"/>
    <mergeCell ref="LZL160:LZL161"/>
    <mergeCell ref="LZM160:LZM161"/>
    <mergeCell ref="LZB160:LZB161"/>
    <mergeCell ref="LZC160:LZC161"/>
    <mergeCell ref="LZD160:LZD161"/>
    <mergeCell ref="LZE160:LZE161"/>
    <mergeCell ref="LZF160:LZF161"/>
    <mergeCell ref="LZG160:LZG161"/>
    <mergeCell ref="LYV160:LYV161"/>
    <mergeCell ref="LYW160:LYW161"/>
    <mergeCell ref="LYX160:LYX161"/>
    <mergeCell ref="LYY160:LYY161"/>
    <mergeCell ref="LYZ160:LYZ161"/>
    <mergeCell ref="LZA160:LZA161"/>
    <mergeCell ref="LYP160:LYP161"/>
    <mergeCell ref="LYQ160:LYQ161"/>
    <mergeCell ref="LYR160:LYR161"/>
    <mergeCell ref="LYS160:LYS161"/>
    <mergeCell ref="LYT160:LYT161"/>
    <mergeCell ref="LYU160:LYU161"/>
    <mergeCell ref="LYJ160:LYJ161"/>
    <mergeCell ref="LYK160:LYK161"/>
    <mergeCell ref="LYL160:LYL161"/>
    <mergeCell ref="LYM160:LYM161"/>
    <mergeCell ref="LYN160:LYN161"/>
    <mergeCell ref="LYO160:LYO161"/>
    <mergeCell ref="LYD160:LYD161"/>
    <mergeCell ref="LYE160:LYE161"/>
    <mergeCell ref="LYF160:LYF161"/>
    <mergeCell ref="LYG160:LYG161"/>
    <mergeCell ref="LYH160:LYH161"/>
    <mergeCell ref="LYI160:LYI161"/>
    <mergeCell ref="LXX160:LXX161"/>
    <mergeCell ref="LXY160:LXY161"/>
    <mergeCell ref="LXZ160:LXZ161"/>
    <mergeCell ref="LYA160:LYA161"/>
    <mergeCell ref="LYB160:LYB161"/>
    <mergeCell ref="LYC160:LYC161"/>
    <mergeCell ref="LXR160:LXR161"/>
    <mergeCell ref="LXS160:LXS161"/>
    <mergeCell ref="LXT160:LXT161"/>
    <mergeCell ref="LXU160:LXU161"/>
    <mergeCell ref="LXV160:LXV161"/>
    <mergeCell ref="LXW160:LXW161"/>
    <mergeCell ref="LXL160:LXL161"/>
    <mergeCell ref="LXM160:LXM161"/>
    <mergeCell ref="LXN160:LXN161"/>
    <mergeCell ref="LXO160:LXO161"/>
    <mergeCell ref="LXP160:LXP161"/>
    <mergeCell ref="LXQ160:LXQ161"/>
    <mergeCell ref="LXF160:LXF161"/>
    <mergeCell ref="LXG160:LXG161"/>
    <mergeCell ref="LXH160:LXH161"/>
    <mergeCell ref="LXI160:LXI161"/>
    <mergeCell ref="LXJ160:LXJ161"/>
    <mergeCell ref="LXK160:LXK161"/>
    <mergeCell ref="LWZ160:LWZ161"/>
    <mergeCell ref="LXA160:LXA161"/>
    <mergeCell ref="LXB160:LXB161"/>
    <mergeCell ref="LXC160:LXC161"/>
    <mergeCell ref="LXD160:LXD161"/>
    <mergeCell ref="LXE160:LXE161"/>
    <mergeCell ref="LWT160:LWT161"/>
    <mergeCell ref="LWU160:LWU161"/>
    <mergeCell ref="LWV160:LWV161"/>
    <mergeCell ref="LWW160:LWW161"/>
    <mergeCell ref="LWX160:LWX161"/>
    <mergeCell ref="LWY160:LWY161"/>
    <mergeCell ref="LWN160:LWN161"/>
    <mergeCell ref="LWO160:LWO161"/>
    <mergeCell ref="LWP160:LWP161"/>
    <mergeCell ref="LWQ160:LWQ161"/>
    <mergeCell ref="LWR160:LWR161"/>
    <mergeCell ref="LWS160:LWS161"/>
    <mergeCell ref="LWH160:LWH161"/>
    <mergeCell ref="LWI160:LWI161"/>
    <mergeCell ref="LWJ160:LWJ161"/>
    <mergeCell ref="LWK160:LWK161"/>
    <mergeCell ref="LWL160:LWL161"/>
    <mergeCell ref="LWM160:LWM161"/>
    <mergeCell ref="LWB160:LWB161"/>
    <mergeCell ref="LWC160:LWC161"/>
    <mergeCell ref="LWD160:LWD161"/>
    <mergeCell ref="LWE160:LWE161"/>
    <mergeCell ref="LWF160:LWF161"/>
    <mergeCell ref="LWG160:LWG161"/>
    <mergeCell ref="LVV160:LVV161"/>
    <mergeCell ref="LVW160:LVW161"/>
    <mergeCell ref="LVX160:LVX161"/>
    <mergeCell ref="LVY160:LVY161"/>
    <mergeCell ref="LVZ160:LVZ161"/>
    <mergeCell ref="LWA160:LWA161"/>
    <mergeCell ref="LVP160:LVP161"/>
    <mergeCell ref="LVQ160:LVQ161"/>
    <mergeCell ref="LVR160:LVR161"/>
    <mergeCell ref="LVS160:LVS161"/>
    <mergeCell ref="LVT160:LVT161"/>
    <mergeCell ref="LVU160:LVU161"/>
    <mergeCell ref="LVJ160:LVJ161"/>
    <mergeCell ref="LVK160:LVK161"/>
    <mergeCell ref="LVL160:LVL161"/>
    <mergeCell ref="LVM160:LVM161"/>
    <mergeCell ref="LVN160:LVN161"/>
    <mergeCell ref="LVO160:LVO161"/>
    <mergeCell ref="LVD160:LVD161"/>
    <mergeCell ref="LVE160:LVE161"/>
    <mergeCell ref="LVF160:LVF161"/>
    <mergeCell ref="LVG160:LVG161"/>
    <mergeCell ref="LVH160:LVH161"/>
    <mergeCell ref="LVI160:LVI161"/>
    <mergeCell ref="LUX160:LUX161"/>
    <mergeCell ref="LUY160:LUY161"/>
    <mergeCell ref="LUZ160:LUZ161"/>
    <mergeCell ref="LVA160:LVA161"/>
    <mergeCell ref="LVB160:LVB161"/>
    <mergeCell ref="LVC160:LVC161"/>
    <mergeCell ref="LUR160:LUR161"/>
    <mergeCell ref="LUS160:LUS161"/>
    <mergeCell ref="LUT160:LUT161"/>
    <mergeCell ref="LUU160:LUU161"/>
    <mergeCell ref="LUV160:LUV161"/>
    <mergeCell ref="LUW160:LUW161"/>
    <mergeCell ref="LUL160:LUL161"/>
    <mergeCell ref="LUM160:LUM161"/>
    <mergeCell ref="LUN160:LUN161"/>
    <mergeCell ref="LUO160:LUO161"/>
    <mergeCell ref="LUP160:LUP161"/>
    <mergeCell ref="LUQ160:LUQ161"/>
    <mergeCell ref="LUF160:LUF161"/>
    <mergeCell ref="LUG160:LUG161"/>
    <mergeCell ref="LUH160:LUH161"/>
    <mergeCell ref="LUI160:LUI161"/>
    <mergeCell ref="LUJ160:LUJ161"/>
    <mergeCell ref="LUK160:LUK161"/>
    <mergeCell ref="LTZ160:LTZ161"/>
    <mergeCell ref="LUA160:LUA161"/>
    <mergeCell ref="LUB160:LUB161"/>
    <mergeCell ref="LUC160:LUC161"/>
    <mergeCell ref="LUD160:LUD161"/>
    <mergeCell ref="LUE160:LUE161"/>
    <mergeCell ref="LTT160:LTT161"/>
    <mergeCell ref="LTU160:LTU161"/>
    <mergeCell ref="LTV160:LTV161"/>
    <mergeCell ref="LTW160:LTW161"/>
    <mergeCell ref="LTX160:LTX161"/>
    <mergeCell ref="LTY160:LTY161"/>
    <mergeCell ref="LTN160:LTN161"/>
    <mergeCell ref="LTO160:LTO161"/>
    <mergeCell ref="LTP160:LTP161"/>
    <mergeCell ref="LTQ160:LTQ161"/>
    <mergeCell ref="LTR160:LTR161"/>
    <mergeCell ref="LTS160:LTS161"/>
    <mergeCell ref="LTH160:LTH161"/>
    <mergeCell ref="LTI160:LTI161"/>
    <mergeCell ref="LTJ160:LTJ161"/>
    <mergeCell ref="LTK160:LTK161"/>
    <mergeCell ref="LTL160:LTL161"/>
    <mergeCell ref="LTM160:LTM161"/>
    <mergeCell ref="LTB160:LTB161"/>
    <mergeCell ref="LTC160:LTC161"/>
    <mergeCell ref="LTD160:LTD161"/>
    <mergeCell ref="LTE160:LTE161"/>
    <mergeCell ref="LTF160:LTF161"/>
    <mergeCell ref="LTG160:LTG161"/>
    <mergeCell ref="LSV160:LSV161"/>
    <mergeCell ref="LSW160:LSW161"/>
    <mergeCell ref="LSX160:LSX161"/>
    <mergeCell ref="LSY160:LSY161"/>
    <mergeCell ref="LSZ160:LSZ161"/>
    <mergeCell ref="LTA160:LTA161"/>
    <mergeCell ref="LSP160:LSP161"/>
    <mergeCell ref="LSQ160:LSQ161"/>
    <mergeCell ref="LSR160:LSR161"/>
    <mergeCell ref="LSS160:LSS161"/>
    <mergeCell ref="LST160:LST161"/>
    <mergeCell ref="LSU160:LSU161"/>
    <mergeCell ref="LSJ160:LSJ161"/>
    <mergeCell ref="LSK160:LSK161"/>
    <mergeCell ref="LSL160:LSL161"/>
    <mergeCell ref="LSM160:LSM161"/>
    <mergeCell ref="LSN160:LSN161"/>
    <mergeCell ref="LSO160:LSO161"/>
    <mergeCell ref="LSD160:LSD161"/>
    <mergeCell ref="LSE160:LSE161"/>
    <mergeCell ref="LSF160:LSF161"/>
    <mergeCell ref="LSG160:LSG161"/>
    <mergeCell ref="LSH160:LSH161"/>
    <mergeCell ref="LSI160:LSI161"/>
    <mergeCell ref="LRX160:LRX161"/>
    <mergeCell ref="LRY160:LRY161"/>
    <mergeCell ref="LRZ160:LRZ161"/>
    <mergeCell ref="LSA160:LSA161"/>
    <mergeCell ref="LSB160:LSB161"/>
    <mergeCell ref="LSC160:LSC161"/>
    <mergeCell ref="LRR160:LRR161"/>
    <mergeCell ref="LRS160:LRS161"/>
    <mergeCell ref="LRT160:LRT161"/>
    <mergeCell ref="LRU160:LRU161"/>
    <mergeCell ref="LRV160:LRV161"/>
    <mergeCell ref="LRW160:LRW161"/>
    <mergeCell ref="LRL160:LRL161"/>
    <mergeCell ref="LRM160:LRM161"/>
    <mergeCell ref="LRN160:LRN161"/>
    <mergeCell ref="LRO160:LRO161"/>
    <mergeCell ref="LRP160:LRP161"/>
    <mergeCell ref="LRQ160:LRQ161"/>
    <mergeCell ref="LRF160:LRF161"/>
    <mergeCell ref="LRG160:LRG161"/>
    <mergeCell ref="LRH160:LRH161"/>
    <mergeCell ref="LRI160:LRI161"/>
    <mergeCell ref="LRJ160:LRJ161"/>
    <mergeCell ref="LRK160:LRK161"/>
    <mergeCell ref="LQZ160:LQZ161"/>
    <mergeCell ref="LRA160:LRA161"/>
    <mergeCell ref="LRB160:LRB161"/>
    <mergeCell ref="LRC160:LRC161"/>
    <mergeCell ref="LRD160:LRD161"/>
    <mergeCell ref="LRE160:LRE161"/>
    <mergeCell ref="LQT160:LQT161"/>
    <mergeCell ref="LQU160:LQU161"/>
    <mergeCell ref="LQV160:LQV161"/>
    <mergeCell ref="LQW160:LQW161"/>
    <mergeCell ref="LQX160:LQX161"/>
    <mergeCell ref="LQY160:LQY161"/>
    <mergeCell ref="LQN160:LQN161"/>
    <mergeCell ref="LQO160:LQO161"/>
    <mergeCell ref="LQP160:LQP161"/>
    <mergeCell ref="LQQ160:LQQ161"/>
    <mergeCell ref="LQR160:LQR161"/>
    <mergeCell ref="LQS160:LQS161"/>
    <mergeCell ref="LQH160:LQH161"/>
    <mergeCell ref="LQI160:LQI161"/>
    <mergeCell ref="LQJ160:LQJ161"/>
    <mergeCell ref="LQK160:LQK161"/>
    <mergeCell ref="LQL160:LQL161"/>
    <mergeCell ref="LQM160:LQM161"/>
    <mergeCell ref="LQB160:LQB161"/>
    <mergeCell ref="LQC160:LQC161"/>
    <mergeCell ref="LQD160:LQD161"/>
    <mergeCell ref="LQE160:LQE161"/>
    <mergeCell ref="LQF160:LQF161"/>
    <mergeCell ref="LQG160:LQG161"/>
    <mergeCell ref="LPV160:LPV161"/>
    <mergeCell ref="LPW160:LPW161"/>
    <mergeCell ref="LPX160:LPX161"/>
    <mergeCell ref="LPY160:LPY161"/>
    <mergeCell ref="LPZ160:LPZ161"/>
    <mergeCell ref="LQA160:LQA161"/>
    <mergeCell ref="LPP160:LPP161"/>
    <mergeCell ref="LPQ160:LPQ161"/>
    <mergeCell ref="LPR160:LPR161"/>
    <mergeCell ref="LPS160:LPS161"/>
    <mergeCell ref="LPT160:LPT161"/>
    <mergeCell ref="LPU160:LPU161"/>
    <mergeCell ref="LPJ160:LPJ161"/>
    <mergeCell ref="LPK160:LPK161"/>
    <mergeCell ref="LPL160:LPL161"/>
    <mergeCell ref="LPM160:LPM161"/>
    <mergeCell ref="LPN160:LPN161"/>
    <mergeCell ref="LPO160:LPO161"/>
    <mergeCell ref="LPD160:LPD161"/>
    <mergeCell ref="LPE160:LPE161"/>
    <mergeCell ref="LPF160:LPF161"/>
    <mergeCell ref="LPG160:LPG161"/>
    <mergeCell ref="LPH160:LPH161"/>
    <mergeCell ref="LPI160:LPI161"/>
    <mergeCell ref="LOX160:LOX161"/>
    <mergeCell ref="LOY160:LOY161"/>
    <mergeCell ref="LOZ160:LOZ161"/>
    <mergeCell ref="LPA160:LPA161"/>
    <mergeCell ref="LPB160:LPB161"/>
    <mergeCell ref="LPC160:LPC161"/>
    <mergeCell ref="LOR160:LOR161"/>
    <mergeCell ref="LOS160:LOS161"/>
    <mergeCell ref="LOT160:LOT161"/>
    <mergeCell ref="LOU160:LOU161"/>
    <mergeCell ref="LOV160:LOV161"/>
    <mergeCell ref="LOW160:LOW161"/>
    <mergeCell ref="LOL160:LOL161"/>
    <mergeCell ref="LOM160:LOM161"/>
    <mergeCell ref="LON160:LON161"/>
    <mergeCell ref="LOO160:LOO161"/>
    <mergeCell ref="LOP160:LOP161"/>
    <mergeCell ref="LOQ160:LOQ161"/>
    <mergeCell ref="LOF160:LOF161"/>
    <mergeCell ref="LOG160:LOG161"/>
    <mergeCell ref="LOH160:LOH161"/>
    <mergeCell ref="LOI160:LOI161"/>
    <mergeCell ref="LOJ160:LOJ161"/>
    <mergeCell ref="LOK160:LOK161"/>
    <mergeCell ref="LNZ160:LNZ161"/>
    <mergeCell ref="LOA160:LOA161"/>
    <mergeCell ref="LOB160:LOB161"/>
    <mergeCell ref="LOC160:LOC161"/>
    <mergeCell ref="LOD160:LOD161"/>
    <mergeCell ref="LOE160:LOE161"/>
    <mergeCell ref="LNT160:LNT161"/>
    <mergeCell ref="LNU160:LNU161"/>
    <mergeCell ref="LNV160:LNV161"/>
    <mergeCell ref="LNW160:LNW161"/>
    <mergeCell ref="LNX160:LNX161"/>
    <mergeCell ref="LNY160:LNY161"/>
    <mergeCell ref="LNN160:LNN161"/>
    <mergeCell ref="LNO160:LNO161"/>
    <mergeCell ref="LNP160:LNP161"/>
    <mergeCell ref="LNQ160:LNQ161"/>
    <mergeCell ref="LNR160:LNR161"/>
    <mergeCell ref="LNS160:LNS161"/>
    <mergeCell ref="LNH160:LNH161"/>
    <mergeCell ref="LNI160:LNI161"/>
    <mergeCell ref="LNJ160:LNJ161"/>
    <mergeCell ref="LNK160:LNK161"/>
    <mergeCell ref="LNL160:LNL161"/>
    <mergeCell ref="LNM160:LNM161"/>
    <mergeCell ref="LNB160:LNB161"/>
    <mergeCell ref="LNC160:LNC161"/>
    <mergeCell ref="LND160:LND161"/>
    <mergeCell ref="LNE160:LNE161"/>
    <mergeCell ref="LNF160:LNF161"/>
    <mergeCell ref="LNG160:LNG161"/>
    <mergeCell ref="LMV160:LMV161"/>
    <mergeCell ref="LMW160:LMW161"/>
    <mergeCell ref="LMX160:LMX161"/>
    <mergeCell ref="LMY160:LMY161"/>
    <mergeCell ref="LMZ160:LMZ161"/>
    <mergeCell ref="LNA160:LNA161"/>
    <mergeCell ref="LMP160:LMP161"/>
    <mergeCell ref="LMQ160:LMQ161"/>
    <mergeCell ref="LMR160:LMR161"/>
    <mergeCell ref="LMS160:LMS161"/>
    <mergeCell ref="LMT160:LMT161"/>
    <mergeCell ref="LMU160:LMU161"/>
    <mergeCell ref="LMJ160:LMJ161"/>
    <mergeCell ref="LMK160:LMK161"/>
    <mergeCell ref="LML160:LML161"/>
    <mergeCell ref="LMM160:LMM161"/>
    <mergeCell ref="LMN160:LMN161"/>
    <mergeCell ref="LMO160:LMO161"/>
    <mergeCell ref="LMD160:LMD161"/>
    <mergeCell ref="LME160:LME161"/>
    <mergeCell ref="LMF160:LMF161"/>
    <mergeCell ref="LMG160:LMG161"/>
    <mergeCell ref="LMH160:LMH161"/>
    <mergeCell ref="LMI160:LMI161"/>
    <mergeCell ref="LLX160:LLX161"/>
    <mergeCell ref="LLY160:LLY161"/>
    <mergeCell ref="LLZ160:LLZ161"/>
    <mergeCell ref="LMA160:LMA161"/>
    <mergeCell ref="LMB160:LMB161"/>
    <mergeCell ref="LMC160:LMC161"/>
    <mergeCell ref="LLR160:LLR161"/>
    <mergeCell ref="LLS160:LLS161"/>
    <mergeCell ref="LLT160:LLT161"/>
    <mergeCell ref="LLU160:LLU161"/>
    <mergeCell ref="LLV160:LLV161"/>
    <mergeCell ref="LLW160:LLW161"/>
    <mergeCell ref="LLL160:LLL161"/>
    <mergeCell ref="LLM160:LLM161"/>
    <mergeCell ref="LLN160:LLN161"/>
    <mergeCell ref="LLO160:LLO161"/>
    <mergeCell ref="LLP160:LLP161"/>
    <mergeCell ref="LLQ160:LLQ161"/>
    <mergeCell ref="LLF160:LLF161"/>
    <mergeCell ref="LLG160:LLG161"/>
    <mergeCell ref="LLH160:LLH161"/>
    <mergeCell ref="LLI160:LLI161"/>
    <mergeCell ref="LLJ160:LLJ161"/>
    <mergeCell ref="LLK160:LLK161"/>
    <mergeCell ref="LKZ160:LKZ161"/>
    <mergeCell ref="LLA160:LLA161"/>
    <mergeCell ref="LLB160:LLB161"/>
    <mergeCell ref="LLC160:LLC161"/>
    <mergeCell ref="LLD160:LLD161"/>
    <mergeCell ref="LLE160:LLE161"/>
    <mergeCell ref="LKT160:LKT161"/>
    <mergeCell ref="LKU160:LKU161"/>
    <mergeCell ref="LKV160:LKV161"/>
    <mergeCell ref="LKW160:LKW161"/>
    <mergeCell ref="LKX160:LKX161"/>
    <mergeCell ref="LKY160:LKY161"/>
    <mergeCell ref="LKN160:LKN161"/>
    <mergeCell ref="LKO160:LKO161"/>
    <mergeCell ref="LKP160:LKP161"/>
    <mergeCell ref="LKQ160:LKQ161"/>
    <mergeCell ref="LKR160:LKR161"/>
    <mergeCell ref="LKS160:LKS161"/>
    <mergeCell ref="LKH160:LKH161"/>
    <mergeCell ref="LKI160:LKI161"/>
    <mergeCell ref="LKJ160:LKJ161"/>
    <mergeCell ref="LKK160:LKK161"/>
    <mergeCell ref="LKL160:LKL161"/>
    <mergeCell ref="LKM160:LKM161"/>
    <mergeCell ref="LKB160:LKB161"/>
    <mergeCell ref="LKC160:LKC161"/>
    <mergeCell ref="LKD160:LKD161"/>
    <mergeCell ref="LKE160:LKE161"/>
    <mergeCell ref="LKF160:LKF161"/>
    <mergeCell ref="LKG160:LKG161"/>
    <mergeCell ref="LJV160:LJV161"/>
    <mergeCell ref="LJW160:LJW161"/>
    <mergeCell ref="LJX160:LJX161"/>
    <mergeCell ref="LJY160:LJY161"/>
    <mergeCell ref="LJZ160:LJZ161"/>
    <mergeCell ref="LKA160:LKA161"/>
    <mergeCell ref="LJP160:LJP161"/>
    <mergeCell ref="LJQ160:LJQ161"/>
    <mergeCell ref="LJR160:LJR161"/>
    <mergeCell ref="LJS160:LJS161"/>
    <mergeCell ref="LJT160:LJT161"/>
    <mergeCell ref="LJU160:LJU161"/>
    <mergeCell ref="LJJ160:LJJ161"/>
    <mergeCell ref="LJK160:LJK161"/>
    <mergeCell ref="LJL160:LJL161"/>
    <mergeCell ref="LJM160:LJM161"/>
    <mergeCell ref="LJN160:LJN161"/>
    <mergeCell ref="LJO160:LJO161"/>
    <mergeCell ref="LJD160:LJD161"/>
    <mergeCell ref="LJE160:LJE161"/>
    <mergeCell ref="LJF160:LJF161"/>
    <mergeCell ref="LJG160:LJG161"/>
    <mergeCell ref="LJH160:LJH161"/>
    <mergeCell ref="LJI160:LJI161"/>
    <mergeCell ref="LIX160:LIX161"/>
    <mergeCell ref="LIY160:LIY161"/>
    <mergeCell ref="LIZ160:LIZ161"/>
    <mergeCell ref="LJA160:LJA161"/>
    <mergeCell ref="LJB160:LJB161"/>
    <mergeCell ref="LJC160:LJC161"/>
    <mergeCell ref="LIR160:LIR161"/>
    <mergeCell ref="LIS160:LIS161"/>
    <mergeCell ref="LIT160:LIT161"/>
    <mergeCell ref="LIU160:LIU161"/>
    <mergeCell ref="LIV160:LIV161"/>
    <mergeCell ref="LIW160:LIW161"/>
    <mergeCell ref="LIL160:LIL161"/>
    <mergeCell ref="LIM160:LIM161"/>
    <mergeCell ref="LIN160:LIN161"/>
    <mergeCell ref="LIO160:LIO161"/>
    <mergeCell ref="LIP160:LIP161"/>
    <mergeCell ref="LIQ160:LIQ161"/>
    <mergeCell ref="LIF160:LIF161"/>
    <mergeCell ref="LIG160:LIG161"/>
    <mergeCell ref="LIH160:LIH161"/>
    <mergeCell ref="LII160:LII161"/>
    <mergeCell ref="LIJ160:LIJ161"/>
    <mergeCell ref="LIK160:LIK161"/>
    <mergeCell ref="LHZ160:LHZ161"/>
    <mergeCell ref="LIA160:LIA161"/>
    <mergeCell ref="LIB160:LIB161"/>
    <mergeCell ref="LIC160:LIC161"/>
    <mergeCell ref="LID160:LID161"/>
    <mergeCell ref="LIE160:LIE161"/>
    <mergeCell ref="LHT160:LHT161"/>
    <mergeCell ref="LHU160:LHU161"/>
    <mergeCell ref="LHV160:LHV161"/>
    <mergeCell ref="LHW160:LHW161"/>
    <mergeCell ref="LHX160:LHX161"/>
    <mergeCell ref="LHY160:LHY161"/>
    <mergeCell ref="LHN160:LHN161"/>
    <mergeCell ref="LHO160:LHO161"/>
    <mergeCell ref="LHP160:LHP161"/>
    <mergeCell ref="LHQ160:LHQ161"/>
    <mergeCell ref="LHR160:LHR161"/>
    <mergeCell ref="LHS160:LHS161"/>
    <mergeCell ref="LHH160:LHH161"/>
    <mergeCell ref="LHI160:LHI161"/>
    <mergeCell ref="LHJ160:LHJ161"/>
    <mergeCell ref="LHK160:LHK161"/>
    <mergeCell ref="LHL160:LHL161"/>
    <mergeCell ref="LHM160:LHM161"/>
    <mergeCell ref="LHB160:LHB161"/>
    <mergeCell ref="LHC160:LHC161"/>
    <mergeCell ref="LHD160:LHD161"/>
    <mergeCell ref="LHE160:LHE161"/>
    <mergeCell ref="LHF160:LHF161"/>
    <mergeCell ref="LHG160:LHG161"/>
    <mergeCell ref="LGV160:LGV161"/>
    <mergeCell ref="LGW160:LGW161"/>
    <mergeCell ref="LGX160:LGX161"/>
    <mergeCell ref="LGY160:LGY161"/>
    <mergeCell ref="LGZ160:LGZ161"/>
    <mergeCell ref="LHA160:LHA161"/>
    <mergeCell ref="LGP160:LGP161"/>
    <mergeCell ref="LGQ160:LGQ161"/>
    <mergeCell ref="LGR160:LGR161"/>
    <mergeCell ref="LGS160:LGS161"/>
    <mergeCell ref="LGT160:LGT161"/>
    <mergeCell ref="LGU160:LGU161"/>
    <mergeCell ref="LGJ160:LGJ161"/>
    <mergeCell ref="LGK160:LGK161"/>
    <mergeCell ref="LGL160:LGL161"/>
    <mergeCell ref="LGM160:LGM161"/>
    <mergeCell ref="LGN160:LGN161"/>
    <mergeCell ref="LGO160:LGO161"/>
    <mergeCell ref="LGD160:LGD161"/>
    <mergeCell ref="LGE160:LGE161"/>
    <mergeCell ref="LGF160:LGF161"/>
    <mergeCell ref="LGG160:LGG161"/>
    <mergeCell ref="LGH160:LGH161"/>
    <mergeCell ref="LGI160:LGI161"/>
    <mergeCell ref="LFX160:LFX161"/>
    <mergeCell ref="LFY160:LFY161"/>
    <mergeCell ref="LFZ160:LFZ161"/>
    <mergeCell ref="LGA160:LGA161"/>
    <mergeCell ref="LGB160:LGB161"/>
    <mergeCell ref="LGC160:LGC161"/>
    <mergeCell ref="LFR160:LFR161"/>
    <mergeCell ref="LFS160:LFS161"/>
    <mergeCell ref="LFT160:LFT161"/>
    <mergeCell ref="LFU160:LFU161"/>
    <mergeCell ref="LFV160:LFV161"/>
    <mergeCell ref="LFW160:LFW161"/>
    <mergeCell ref="LFL160:LFL161"/>
    <mergeCell ref="LFM160:LFM161"/>
    <mergeCell ref="LFN160:LFN161"/>
    <mergeCell ref="LFO160:LFO161"/>
    <mergeCell ref="LFP160:LFP161"/>
    <mergeCell ref="LFQ160:LFQ161"/>
    <mergeCell ref="LFF160:LFF161"/>
    <mergeCell ref="LFG160:LFG161"/>
    <mergeCell ref="LFH160:LFH161"/>
    <mergeCell ref="LFI160:LFI161"/>
    <mergeCell ref="LFJ160:LFJ161"/>
    <mergeCell ref="LFK160:LFK161"/>
    <mergeCell ref="LEZ160:LEZ161"/>
    <mergeCell ref="LFA160:LFA161"/>
    <mergeCell ref="LFB160:LFB161"/>
    <mergeCell ref="LFC160:LFC161"/>
    <mergeCell ref="LFD160:LFD161"/>
    <mergeCell ref="LFE160:LFE161"/>
    <mergeCell ref="LET160:LET161"/>
    <mergeCell ref="LEU160:LEU161"/>
    <mergeCell ref="LEV160:LEV161"/>
    <mergeCell ref="LEW160:LEW161"/>
    <mergeCell ref="LEX160:LEX161"/>
    <mergeCell ref="LEY160:LEY161"/>
    <mergeCell ref="LEN160:LEN161"/>
    <mergeCell ref="LEO160:LEO161"/>
    <mergeCell ref="LEP160:LEP161"/>
    <mergeCell ref="LEQ160:LEQ161"/>
    <mergeCell ref="LER160:LER161"/>
    <mergeCell ref="LES160:LES161"/>
    <mergeCell ref="LEH160:LEH161"/>
    <mergeCell ref="LEI160:LEI161"/>
    <mergeCell ref="LEJ160:LEJ161"/>
    <mergeCell ref="LEK160:LEK161"/>
    <mergeCell ref="LEL160:LEL161"/>
    <mergeCell ref="LEM160:LEM161"/>
    <mergeCell ref="LEB160:LEB161"/>
    <mergeCell ref="LEC160:LEC161"/>
    <mergeCell ref="LED160:LED161"/>
    <mergeCell ref="LEE160:LEE161"/>
    <mergeCell ref="LEF160:LEF161"/>
    <mergeCell ref="LEG160:LEG161"/>
    <mergeCell ref="LDV160:LDV161"/>
    <mergeCell ref="LDW160:LDW161"/>
    <mergeCell ref="LDX160:LDX161"/>
    <mergeCell ref="LDY160:LDY161"/>
    <mergeCell ref="LDZ160:LDZ161"/>
    <mergeCell ref="LEA160:LEA161"/>
    <mergeCell ref="LDP160:LDP161"/>
    <mergeCell ref="LDQ160:LDQ161"/>
    <mergeCell ref="LDR160:LDR161"/>
    <mergeCell ref="LDS160:LDS161"/>
    <mergeCell ref="LDT160:LDT161"/>
    <mergeCell ref="LDU160:LDU161"/>
    <mergeCell ref="LDJ160:LDJ161"/>
    <mergeCell ref="LDK160:LDK161"/>
    <mergeCell ref="LDL160:LDL161"/>
    <mergeCell ref="LDM160:LDM161"/>
    <mergeCell ref="LDN160:LDN161"/>
    <mergeCell ref="LDO160:LDO161"/>
    <mergeCell ref="LDD160:LDD161"/>
    <mergeCell ref="LDE160:LDE161"/>
    <mergeCell ref="LDF160:LDF161"/>
    <mergeCell ref="LDG160:LDG161"/>
    <mergeCell ref="LDH160:LDH161"/>
    <mergeCell ref="LDI160:LDI161"/>
    <mergeCell ref="LCX160:LCX161"/>
    <mergeCell ref="LCY160:LCY161"/>
    <mergeCell ref="LCZ160:LCZ161"/>
    <mergeCell ref="LDA160:LDA161"/>
    <mergeCell ref="LDB160:LDB161"/>
    <mergeCell ref="LDC160:LDC161"/>
    <mergeCell ref="LCR160:LCR161"/>
    <mergeCell ref="LCS160:LCS161"/>
    <mergeCell ref="LCT160:LCT161"/>
    <mergeCell ref="LCU160:LCU161"/>
    <mergeCell ref="LCV160:LCV161"/>
    <mergeCell ref="LCW160:LCW161"/>
    <mergeCell ref="LCL160:LCL161"/>
    <mergeCell ref="LCM160:LCM161"/>
    <mergeCell ref="LCN160:LCN161"/>
    <mergeCell ref="LCO160:LCO161"/>
    <mergeCell ref="LCP160:LCP161"/>
    <mergeCell ref="LCQ160:LCQ161"/>
    <mergeCell ref="LCF160:LCF161"/>
    <mergeCell ref="LCG160:LCG161"/>
    <mergeCell ref="LCH160:LCH161"/>
    <mergeCell ref="LCI160:LCI161"/>
    <mergeCell ref="LCJ160:LCJ161"/>
    <mergeCell ref="LCK160:LCK161"/>
    <mergeCell ref="LBZ160:LBZ161"/>
    <mergeCell ref="LCA160:LCA161"/>
    <mergeCell ref="LCB160:LCB161"/>
    <mergeCell ref="LCC160:LCC161"/>
    <mergeCell ref="LCD160:LCD161"/>
    <mergeCell ref="LCE160:LCE161"/>
    <mergeCell ref="LBT160:LBT161"/>
    <mergeCell ref="LBU160:LBU161"/>
    <mergeCell ref="LBV160:LBV161"/>
    <mergeCell ref="LBW160:LBW161"/>
    <mergeCell ref="LBX160:LBX161"/>
    <mergeCell ref="LBY160:LBY161"/>
    <mergeCell ref="LBN160:LBN161"/>
    <mergeCell ref="LBO160:LBO161"/>
    <mergeCell ref="LBP160:LBP161"/>
    <mergeCell ref="LBQ160:LBQ161"/>
    <mergeCell ref="LBR160:LBR161"/>
    <mergeCell ref="LBS160:LBS161"/>
    <mergeCell ref="LBH160:LBH161"/>
    <mergeCell ref="LBI160:LBI161"/>
    <mergeCell ref="LBJ160:LBJ161"/>
    <mergeCell ref="LBK160:LBK161"/>
    <mergeCell ref="LBL160:LBL161"/>
    <mergeCell ref="LBM160:LBM161"/>
    <mergeCell ref="LBB160:LBB161"/>
    <mergeCell ref="LBC160:LBC161"/>
    <mergeCell ref="LBD160:LBD161"/>
    <mergeCell ref="LBE160:LBE161"/>
    <mergeCell ref="LBF160:LBF161"/>
    <mergeCell ref="LBG160:LBG161"/>
    <mergeCell ref="LAV160:LAV161"/>
    <mergeCell ref="LAW160:LAW161"/>
    <mergeCell ref="LAX160:LAX161"/>
    <mergeCell ref="LAY160:LAY161"/>
    <mergeCell ref="LAZ160:LAZ161"/>
    <mergeCell ref="LBA160:LBA161"/>
    <mergeCell ref="LAP160:LAP161"/>
    <mergeCell ref="LAQ160:LAQ161"/>
    <mergeCell ref="LAR160:LAR161"/>
    <mergeCell ref="LAS160:LAS161"/>
    <mergeCell ref="LAT160:LAT161"/>
    <mergeCell ref="LAU160:LAU161"/>
    <mergeCell ref="LAJ160:LAJ161"/>
    <mergeCell ref="LAK160:LAK161"/>
    <mergeCell ref="LAL160:LAL161"/>
    <mergeCell ref="LAM160:LAM161"/>
    <mergeCell ref="LAN160:LAN161"/>
    <mergeCell ref="LAO160:LAO161"/>
    <mergeCell ref="LAD160:LAD161"/>
    <mergeCell ref="LAE160:LAE161"/>
    <mergeCell ref="LAF160:LAF161"/>
    <mergeCell ref="LAG160:LAG161"/>
    <mergeCell ref="LAH160:LAH161"/>
    <mergeCell ref="LAI160:LAI161"/>
    <mergeCell ref="KZX160:KZX161"/>
    <mergeCell ref="KZY160:KZY161"/>
    <mergeCell ref="KZZ160:KZZ161"/>
    <mergeCell ref="LAA160:LAA161"/>
    <mergeCell ref="LAB160:LAB161"/>
    <mergeCell ref="LAC160:LAC161"/>
    <mergeCell ref="KZR160:KZR161"/>
    <mergeCell ref="KZS160:KZS161"/>
    <mergeCell ref="KZT160:KZT161"/>
    <mergeCell ref="KZU160:KZU161"/>
    <mergeCell ref="KZV160:KZV161"/>
    <mergeCell ref="KZW160:KZW161"/>
    <mergeCell ref="KZL160:KZL161"/>
    <mergeCell ref="KZM160:KZM161"/>
    <mergeCell ref="KZN160:KZN161"/>
    <mergeCell ref="KZO160:KZO161"/>
    <mergeCell ref="KZP160:KZP161"/>
    <mergeCell ref="KZQ160:KZQ161"/>
    <mergeCell ref="KZF160:KZF161"/>
    <mergeCell ref="KZG160:KZG161"/>
    <mergeCell ref="KZH160:KZH161"/>
    <mergeCell ref="KZI160:KZI161"/>
    <mergeCell ref="KZJ160:KZJ161"/>
    <mergeCell ref="KZK160:KZK161"/>
    <mergeCell ref="KYZ160:KYZ161"/>
    <mergeCell ref="KZA160:KZA161"/>
    <mergeCell ref="KZB160:KZB161"/>
    <mergeCell ref="KZC160:KZC161"/>
    <mergeCell ref="KZD160:KZD161"/>
    <mergeCell ref="KZE160:KZE161"/>
    <mergeCell ref="KYT160:KYT161"/>
    <mergeCell ref="KYU160:KYU161"/>
    <mergeCell ref="KYV160:KYV161"/>
    <mergeCell ref="KYW160:KYW161"/>
    <mergeCell ref="KYX160:KYX161"/>
    <mergeCell ref="KYY160:KYY161"/>
    <mergeCell ref="KYN160:KYN161"/>
    <mergeCell ref="KYO160:KYO161"/>
    <mergeCell ref="KYP160:KYP161"/>
    <mergeCell ref="KYQ160:KYQ161"/>
    <mergeCell ref="KYR160:KYR161"/>
    <mergeCell ref="KYS160:KYS161"/>
    <mergeCell ref="KYH160:KYH161"/>
    <mergeCell ref="KYI160:KYI161"/>
    <mergeCell ref="KYJ160:KYJ161"/>
    <mergeCell ref="KYK160:KYK161"/>
    <mergeCell ref="KYL160:KYL161"/>
    <mergeCell ref="KYM160:KYM161"/>
    <mergeCell ref="KYB160:KYB161"/>
    <mergeCell ref="KYC160:KYC161"/>
    <mergeCell ref="KYD160:KYD161"/>
    <mergeCell ref="KYE160:KYE161"/>
    <mergeCell ref="KYF160:KYF161"/>
    <mergeCell ref="KYG160:KYG161"/>
    <mergeCell ref="KXV160:KXV161"/>
    <mergeCell ref="KXW160:KXW161"/>
    <mergeCell ref="KXX160:KXX161"/>
    <mergeCell ref="KXY160:KXY161"/>
    <mergeCell ref="KXZ160:KXZ161"/>
    <mergeCell ref="KYA160:KYA161"/>
    <mergeCell ref="KXP160:KXP161"/>
    <mergeCell ref="KXQ160:KXQ161"/>
    <mergeCell ref="KXR160:KXR161"/>
    <mergeCell ref="KXS160:KXS161"/>
    <mergeCell ref="KXT160:KXT161"/>
    <mergeCell ref="KXU160:KXU161"/>
    <mergeCell ref="KXJ160:KXJ161"/>
    <mergeCell ref="KXK160:KXK161"/>
    <mergeCell ref="KXL160:KXL161"/>
    <mergeCell ref="KXM160:KXM161"/>
    <mergeCell ref="KXN160:KXN161"/>
    <mergeCell ref="KXO160:KXO161"/>
    <mergeCell ref="KXD160:KXD161"/>
    <mergeCell ref="KXE160:KXE161"/>
    <mergeCell ref="KXF160:KXF161"/>
    <mergeCell ref="KXG160:KXG161"/>
    <mergeCell ref="KXH160:KXH161"/>
    <mergeCell ref="KXI160:KXI161"/>
    <mergeCell ref="KWX160:KWX161"/>
    <mergeCell ref="KWY160:KWY161"/>
    <mergeCell ref="KWZ160:KWZ161"/>
    <mergeCell ref="KXA160:KXA161"/>
    <mergeCell ref="KXB160:KXB161"/>
    <mergeCell ref="KXC160:KXC161"/>
    <mergeCell ref="KWR160:KWR161"/>
    <mergeCell ref="KWS160:KWS161"/>
    <mergeCell ref="KWT160:KWT161"/>
    <mergeCell ref="KWU160:KWU161"/>
    <mergeCell ref="KWV160:KWV161"/>
    <mergeCell ref="KWW160:KWW161"/>
    <mergeCell ref="KWL160:KWL161"/>
    <mergeCell ref="KWM160:KWM161"/>
    <mergeCell ref="KWN160:KWN161"/>
    <mergeCell ref="KWO160:KWO161"/>
    <mergeCell ref="KWP160:KWP161"/>
    <mergeCell ref="KWQ160:KWQ161"/>
    <mergeCell ref="KWF160:KWF161"/>
    <mergeCell ref="KWG160:KWG161"/>
    <mergeCell ref="KWH160:KWH161"/>
    <mergeCell ref="KWI160:KWI161"/>
    <mergeCell ref="KWJ160:KWJ161"/>
    <mergeCell ref="KWK160:KWK161"/>
    <mergeCell ref="KVZ160:KVZ161"/>
    <mergeCell ref="KWA160:KWA161"/>
    <mergeCell ref="KWB160:KWB161"/>
    <mergeCell ref="KWC160:KWC161"/>
    <mergeCell ref="KWD160:KWD161"/>
    <mergeCell ref="KWE160:KWE161"/>
    <mergeCell ref="KVT160:KVT161"/>
    <mergeCell ref="KVU160:KVU161"/>
    <mergeCell ref="KVV160:KVV161"/>
    <mergeCell ref="KVW160:KVW161"/>
    <mergeCell ref="KVX160:KVX161"/>
    <mergeCell ref="KVY160:KVY161"/>
    <mergeCell ref="KVN160:KVN161"/>
    <mergeCell ref="KVO160:KVO161"/>
    <mergeCell ref="KVP160:KVP161"/>
    <mergeCell ref="KVQ160:KVQ161"/>
    <mergeCell ref="KVR160:KVR161"/>
    <mergeCell ref="KVS160:KVS161"/>
    <mergeCell ref="KVH160:KVH161"/>
    <mergeCell ref="KVI160:KVI161"/>
    <mergeCell ref="KVJ160:KVJ161"/>
    <mergeCell ref="KVK160:KVK161"/>
    <mergeCell ref="KVL160:KVL161"/>
    <mergeCell ref="KVM160:KVM161"/>
    <mergeCell ref="KVB160:KVB161"/>
    <mergeCell ref="KVC160:KVC161"/>
    <mergeCell ref="KVD160:KVD161"/>
    <mergeCell ref="KVE160:KVE161"/>
    <mergeCell ref="KVF160:KVF161"/>
    <mergeCell ref="KVG160:KVG161"/>
    <mergeCell ref="KUV160:KUV161"/>
    <mergeCell ref="KUW160:KUW161"/>
    <mergeCell ref="KUX160:KUX161"/>
    <mergeCell ref="KUY160:KUY161"/>
    <mergeCell ref="KUZ160:KUZ161"/>
    <mergeCell ref="KVA160:KVA161"/>
    <mergeCell ref="KUP160:KUP161"/>
    <mergeCell ref="KUQ160:KUQ161"/>
    <mergeCell ref="KUR160:KUR161"/>
    <mergeCell ref="KUS160:KUS161"/>
    <mergeCell ref="KUT160:KUT161"/>
    <mergeCell ref="KUU160:KUU161"/>
    <mergeCell ref="KUJ160:KUJ161"/>
    <mergeCell ref="KUK160:KUK161"/>
    <mergeCell ref="KUL160:KUL161"/>
    <mergeCell ref="KUM160:KUM161"/>
    <mergeCell ref="KUN160:KUN161"/>
    <mergeCell ref="KUO160:KUO161"/>
    <mergeCell ref="KUD160:KUD161"/>
    <mergeCell ref="KUE160:KUE161"/>
    <mergeCell ref="KUF160:KUF161"/>
    <mergeCell ref="KUG160:KUG161"/>
    <mergeCell ref="KUH160:KUH161"/>
    <mergeCell ref="KUI160:KUI161"/>
    <mergeCell ref="KTX160:KTX161"/>
    <mergeCell ref="KTY160:KTY161"/>
    <mergeCell ref="KTZ160:KTZ161"/>
    <mergeCell ref="KUA160:KUA161"/>
    <mergeCell ref="KUB160:KUB161"/>
    <mergeCell ref="KUC160:KUC161"/>
    <mergeCell ref="KTR160:KTR161"/>
    <mergeCell ref="KTS160:KTS161"/>
    <mergeCell ref="KTT160:KTT161"/>
    <mergeCell ref="KTU160:KTU161"/>
    <mergeCell ref="KTV160:KTV161"/>
    <mergeCell ref="KTW160:KTW161"/>
    <mergeCell ref="KTL160:KTL161"/>
    <mergeCell ref="KTM160:KTM161"/>
    <mergeCell ref="KTN160:KTN161"/>
    <mergeCell ref="KTO160:KTO161"/>
    <mergeCell ref="KTP160:KTP161"/>
    <mergeCell ref="KTQ160:KTQ161"/>
    <mergeCell ref="KTF160:KTF161"/>
    <mergeCell ref="KTG160:KTG161"/>
    <mergeCell ref="KTH160:KTH161"/>
    <mergeCell ref="KTI160:KTI161"/>
    <mergeCell ref="KTJ160:KTJ161"/>
    <mergeCell ref="KTK160:KTK161"/>
    <mergeCell ref="KSZ160:KSZ161"/>
    <mergeCell ref="KTA160:KTA161"/>
    <mergeCell ref="KTB160:KTB161"/>
    <mergeCell ref="KTC160:KTC161"/>
    <mergeCell ref="KTD160:KTD161"/>
    <mergeCell ref="KTE160:KTE161"/>
    <mergeCell ref="KST160:KST161"/>
    <mergeCell ref="KSU160:KSU161"/>
    <mergeCell ref="KSV160:KSV161"/>
    <mergeCell ref="KSW160:KSW161"/>
    <mergeCell ref="KSX160:KSX161"/>
    <mergeCell ref="KSY160:KSY161"/>
    <mergeCell ref="KSN160:KSN161"/>
    <mergeCell ref="KSO160:KSO161"/>
    <mergeCell ref="KSP160:KSP161"/>
    <mergeCell ref="KSQ160:KSQ161"/>
    <mergeCell ref="KSR160:KSR161"/>
    <mergeCell ref="KSS160:KSS161"/>
    <mergeCell ref="KSH160:KSH161"/>
    <mergeCell ref="KSI160:KSI161"/>
    <mergeCell ref="KSJ160:KSJ161"/>
    <mergeCell ref="KSK160:KSK161"/>
    <mergeCell ref="KSL160:KSL161"/>
    <mergeCell ref="KSM160:KSM161"/>
    <mergeCell ref="KSB160:KSB161"/>
    <mergeCell ref="KSC160:KSC161"/>
    <mergeCell ref="KSD160:KSD161"/>
    <mergeCell ref="KSE160:KSE161"/>
    <mergeCell ref="KSF160:KSF161"/>
    <mergeCell ref="KSG160:KSG161"/>
    <mergeCell ref="KRV160:KRV161"/>
    <mergeCell ref="KRW160:KRW161"/>
    <mergeCell ref="KRX160:KRX161"/>
    <mergeCell ref="KRY160:KRY161"/>
    <mergeCell ref="KRZ160:KRZ161"/>
    <mergeCell ref="KSA160:KSA161"/>
    <mergeCell ref="KRP160:KRP161"/>
    <mergeCell ref="KRQ160:KRQ161"/>
    <mergeCell ref="KRR160:KRR161"/>
    <mergeCell ref="KRS160:KRS161"/>
    <mergeCell ref="KRT160:KRT161"/>
    <mergeCell ref="KRU160:KRU161"/>
    <mergeCell ref="KRJ160:KRJ161"/>
    <mergeCell ref="KRK160:KRK161"/>
    <mergeCell ref="KRL160:KRL161"/>
    <mergeCell ref="KRM160:KRM161"/>
    <mergeCell ref="KRN160:KRN161"/>
    <mergeCell ref="KRO160:KRO161"/>
    <mergeCell ref="KRD160:KRD161"/>
    <mergeCell ref="KRE160:KRE161"/>
    <mergeCell ref="KRF160:KRF161"/>
    <mergeCell ref="KRG160:KRG161"/>
    <mergeCell ref="KRH160:KRH161"/>
    <mergeCell ref="KRI160:KRI161"/>
    <mergeCell ref="KQX160:KQX161"/>
    <mergeCell ref="KQY160:KQY161"/>
    <mergeCell ref="KQZ160:KQZ161"/>
    <mergeCell ref="KRA160:KRA161"/>
    <mergeCell ref="KRB160:KRB161"/>
    <mergeCell ref="KRC160:KRC161"/>
    <mergeCell ref="KQR160:KQR161"/>
    <mergeCell ref="KQS160:KQS161"/>
    <mergeCell ref="KQT160:KQT161"/>
    <mergeCell ref="KQU160:KQU161"/>
    <mergeCell ref="KQV160:KQV161"/>
    <mergeCell ref="KQW160:KQW161"/>
    <mergeCell ref="KQL160:KQL161"/>
    <mergeCell ref="KQM160:KQM161"/>
    <mergeCell ref="KQN160:KQN161"/>
    <mergeCell ref="KQO160:KQO161"/>
    <mergeCell ref="KQP160:KQP161"/>
    <mergeCell ref="KQQ160:KQQ161"/>
    <mergeCell ref="KQF160:KQF161"/>
    <mergeCell ref="KQG160:KQG161"/>
    <mergeCell ref="KQH160:KQH161"/>
    <mergeCell ref="KQI160:KQI161"/>
    <mergeCell ref="KQJ160:KQJ161"/>
    <mergeCell ref="KQK160:KQK161"/>
    <mergeCell ref="KPZ160:KPZ161"/>
    <mergeCell ref="KQA160:KQA161"/>
    <mergeCell ref="KQB160:KQB161"/>
    <mergeCell ref="KQC160:KQC161"/>
    <mergeCell ref="KQD160:KQD161"/>
    <mergeCell ref="KQE160:KQE161"/>
    <mergeCell ref="KPT160:KPT161"/>
    <mergeCell ref="KPU160:KPU161"/>
    <mergeCell ref="KPV160:KPV161"/>
    <mergeCell ref="KPW160:KPW161"/>
    <mergeCell ref="KPX160:KPX161"/>
    <mergeCell ref="KPY160:KPY161"/>
    <mergeCell ref="KPN160:KPN161"/>
    <mergeCell ref="KPO160:KPO161"/>
    <mergeCell ref="KPP160:KPP161"/>
    <mergeCell ref="KPQ160:KPQ161"/>
    <mergeCell ref="KPR160:KPR161"/>
    <mergeCell ref="KPS160:KPS161"/>
    <mergeCell ref="KPH160:KPH161"/>
    <mergeCell ref="KPI160:KPI161"/>
    <mergeCell ref="KPJ160:KPJ161"/>
    <mergeCell ref="KPK160:KPK161"/>
    <mergeCell ref="KPL160:KPL161"/>
    <mergeCell ref="KPM160:KPM161"/>
    <mergeCell ref="KPB160:KPB161"/>
    <mergeCell ref="KPC160:KPC161"/>
    <mergeCell ref="KPD160:KPD161"/>
    <mergeCell ref="KPE160:KPE161"/>
    <mergeCell ref="KPF160:KPF161"/>
    <mergeCell ref="KPG160:KPG161"/>
    <mergeCell ref="KOV160:KOV161"/>
    <mergeCell ref="KOW160:KOW161"/>
    <mergeCell ref="KOX160:KOX161"/>
    <mergeCell ref="KOY160:KOY161"/>
    <mergeCell ref="KOZ160:KOZ161"/>
    <mergeCell ref="KPA160:KPA161"/>
    <mergeCell ref="KOP160:KOP161"/>
    <mergeCell ref="KOQ160:KOQ161"/>
    <mergeCell ref="KOR160:KOR161"/>
    <mergeCell ref="KOS160:KOS161"/>
    <mergeCell ref="KOT160:KOT161"/>
    <mergeCell ref="KOU160:KOU161"/>
    <mergeCell ref="KOJ160:KOJ161"/>
    <mergeCell ref="KOK160:KOK161"/>
    <mergeCell ref="KOL160:KOL161"/>
    <mergeCell ref="KOM160:KOM161"/>
    <mergeCell ref="KON160:KON161"/>
    <mergeCell ref="KOO160:KOO161"/>
    <mergeCell ref="KOD160:KOD161"/>
    <mergeCell ref="KOE160:KOE161"/>
    <mergeCell ref="KOF160:KOF161"/>
    <mergeCell ref="KOG160:KOG161"/>
    <mergeCell ref="KOH160:KOH161"/>
    <mergeCell ref="KOI160:KOI161"/>
    <mergeCell ref="KNX160:KNX161"/>
    <mergeCell ref="KNY160:KNY161"/>
    <mergeCell ref="KNZ160:KNZ161"/>
    <mergeCell ref="KOA160:KOA161"/>
    <mergeCell ref="KOB160:KOB161"/>
    <mergeCell ref="KOC160:KOC161"/>
    <mergeCell ref="KNR160:KNR161"/>
    <mergeCell ref="KNS160:KNS161"/>
    <mergeCell ref="KNT160:KNT161"/>
    <mergeCell ref="KNU160:KNU161"/>
    <mergeCell ref="KNV160:KNV161"/>
    <mergeCell ref="KNW160:KNW161"/>
    <mergeCell ref="KNL160:KNL161"/>
    <mergeCell ref="KNM160:KNM161"/>
    <mergeCell ref="KNN160:KNN161"/>
    <mergeCell ref="KNO160:KNO161"/>
    <mergeCell ref="KNP160:KNP161"/>
    <mergeCell ref="KNQ160:KNQ161"/>
    <mergeCell ref="KNF160:KNF161"/>
    <mergeCell ref="KNG160:KNG161"/>
    <mergeCell ref="KNH160:KNH161"/>
    <mergeCell ref="KNI160:KNI161"/>
    <mergeCell ref="KNJ160:KNJ161"/>
    <mergeCell ref="KNK160:KNK161"/>
    <mergeCell ref="KMZ160:KMZ161"/>
    <mergeCell ref="KNA160:KNA161"/>
    <mergeCell ref="KNB160:KNB161"/>
    <mergeCell ref="KNC160:KNC161"/>
    <mergeCell ref="KND160:KND161"/>
    <mergeCell ref="KNE160:KNE161"/>
    <mergeCell ref="KMT160:KMT161"/>
    <mergeCell ref="KMU160:KMU161"/>
    <mergeCell ref="KMV160:KMV161"/>
    <mergeCell ref="KMW160:KMW161"/>
    <mergeCell ref="KMX160:KMX161"/>
    <mergeCell ref="KMY160:KMY161"/>
    <mergeCell ref="KMN160:KMN161"/>
    <mergeCell ref="KMO160:KMO161"/>
    <mergeCell ref="KMP160:KMP161"/>
    <mergeCell ref="KMQ160:KMQ161"/>
    <mergeCell ref="KMR160:KMR161"/>
    <mergeCell ref="KMS160:KMS161"/>
    <mergeCell ref="KMH160:KMH161"/>
    <mergeCell ref="KMI160:KMI161"/>
    <mergeCell ref="KMJ160:KMJ161"/>
    <mergeCell ref="KMK160:KMK161"/>
    <mergeCell ref="KML160:KML161"/>
    <mergeCell ref="KMM160:KMM161"/>
    <mergeCell ref="KMB160:KMB161"/>
    <mergeCell ref="KMC160:KMC161"/>
    <mergeCell ref="KMD160:KMD161"/>
    <mergeCell ref="KME160:KME161"/>
    <mergeCell ref="KMF160:KMF161"/>
    <mergeCell ref="KMG160:KMG161"/>
    <mergeCell ref="KLV160:KLV161"/>
    <mergeCell ref="KLW160:KLW161"/>
    <mergeCell ref="KLX160:KLX161"/>
    <mergeCell ref="KLY160:KLY161"/>
    <mergeCell ref="KLZ160:KLZ161"/>
    <mergeCell ref="KMA160:KMA161"/>
    <mergeCell ref="KLP160:KLP161"/>
    <mergeCell ref="KLQ160:KLQ161"/>
    <mergeCell ref="KLR160:KLR161"/>
    <mergeCell ref="KLS160:KLS161"/>
    <mergeCell ref="KLT160:KLT161"/>
    <mergeCell ref="KLU160:KLU161"/>
    <mergeCell ref="KLJ160:KLJ161"/>
    <mergeCell ref="KLK160:KLK161"/>
    <mergeCell ref="KLL160:KLL161"/>
    <mergeCell ref="KLM160:KLM161"/>
    <mergeCell ref="KLN160:KLN161"/>
    <mergeCell ref="KLO160:KLO161"/>
    <mergeCell ref="KLD160:KLD161"/>
    <mergeCell ref="KLE160:KLE161"/>
    <mergeCell ref="KLF160:KLF161"/>
    <mergeCell ref="KLG160:KLG161"/>
    <mergeCell ref="KLH160:KLH161"/>
    <mergeCell ref="KLI160:KLI161"/>
    <mergeCell ref="KKX160:KKX161"/>
    <mergeCell ref="KKY160:KKY161"/>
    <mergeCell ref="KKZ160:KKZ161"/>
    <mergeCell ref="KLA160:KLA161"/>
    <mergeCell ref="KLB160:KLB161"/>
    <mergeCell ref="KLC160:KLC161"/>
    <mergeCell ref="KKR160:KKR161"/>
    <mergeCell ref="KKS160:KKS161"/>
    <mergeCell ref="KKT160:KKT161"/>
    <mergeCell ref="KKU160:KKU161"/>
    <mergeCell ref="KKV160:KKV161"/>
    <mergeCell ref="KKW160:KKW161"/>
    <mergeCell ref="KKL160:KKL161"/>
    <mergeCell ref="KKM160:KKM161"/>
    <mergeCell ref="KKN160:KKN161"/>
    <mergeCell ref="KKO160:KKO161"/>
    <mergeCell ref="KKP160:KKP161"/>
    <mergeCell ref="KKQ160:KKQ161"/>
    <mergeCell ref="KKF160:KKF161"/>
    <mergeCell ref="KKG160:KKG161"/>
    <mergeCell ref="KKH160:KKH161"/>
    <mergeCell ref="KKI160:KKI161"/>
    <mergeCell ref="KKJ160:KKJ161"/>
    <mergeCell ref="KKK160:KKK161"/>
    <mergeCell ref="KJZ160:KJZ161"/>
    <mergeCell ref="KKA160:KKA161"/>
    <mergeCell ref="KKB160:KKB161"/>
    <mergeCell ref="KKC160:KKC161"/>
    <mergeCell ref="KKD160:KKD161"/>
    <mergeCell ref="KKE160:KKE161"/>
    <mergeCell ref="KJT160:KJT161"/>
    <mergeCell ref="KJU160:KJU161"/>
    <mergeCell ref="KJV160:KJV161"/>
    <mergeCell ref="KJW160:KJW161"/>
    <mergeCell ref="KJX160:KJX161"/>
    <mergeCell ref="KJY160:KJY161"/>
    <mergeCell ref="KJN160:KJN161"/>
    <mergeCell ref="KJO160:KJO161"/>
    <mergeCell ref="KJP160:KJP161"/>
    <mergeCell ref="KJQ160:KJQ161"/>
    <mergeCell ref="KJR160:KJR161"/>
    <mergeCell ref="KJS160:KJS161"/>
    <mergeCell ref="KJH160:KJH161"/>
    <mergeCell ref="KJI160:KJI161"/>
    <mergeCell ref="KJJ160:KJJ161"/>
    <mergeCell ref="KJK160:KJK161"/>
    <mergeCell ref="KJL160:KJL161"/>
    <mergeCell ref="KJM160:KJM161"/>
    <mergeCell ref="KJB160:KJB161"/>
    <mergeCell ref="KJC160:KJC161"/>
    <mergeCell ref="KJD160:KJD161"/>
    <mergeCell ref="KJE160:KJE161"/>
    <mergeCell ref="KJF160:KJF161"/>
    <mergeCell ref="KJG160:KJG161"/>
    <mergeCell ref="KIV160:KIV161"/>
    <mergeCell ref="KIW160:KIW161"/>
    <mergeCell ref="KIX160:KIX161"/>
    <mergeCell ref="KIY160:KIY161"/>
    <mergeCell ref="KIZ160:KIZ161"/>
    <mergeCell ref="KJA160:KJA161"/>
    <mergeCell ref="KIP160:KIP161"/>
    <mergeCell ref="KIQ160:KIQ161"/>
    <mergeCell ref="KIR160:KIR161"/>
    <mergeCell ref="KIS160:KIS161"/>
    <mergeCell ref="KIT160:KIT161"/>
    <mergeCell ref="KIU160:KIU161"/>
    <mergeCell ref="KIJ160:KIJ161"/>
    <mergeCell ref="KIK160:KIK161"/>
    <mergeCell ref="KIL160:KIL161"/>
    <mergeCell ref="KIM160:KIM161"/>
    <mergeCell ref="KIN160:KIN161"/>
    <mergeCell ref="KIO160:KIO161"/>
    <mergeCell ref="KID160:KID161"/>
    <mergeCell ref="KIE160:KIE161"/>
    <mergeCell ref="KIF160:KIF161"/>
    <mergeCell ref="KIG160:KIG161"/>
    <mergeCell ref="KIH160:KIH161"/>
    <mergeCell ref="KII160:KII161"/>
    <mergeCell ref="KHX160:KHX161"/>
    <mergeCell ref="KHY160:KHY161"/>
    <mergeCell ref="KHZ160:KHZ161"/>
    <mergeCell ref="KIA160:KIA161"/>
    <mergeCell ref="KIB160:KIB161"/>
    <mergeCell ref="KIC160:KIC161"/>
    <mergeCell ref="KHR160:KHR161"/>
    <mergeCell ref="KHS160:KHS161"/>
    <mergeCell ref="KHT160:KHT161"/>
    <mergeCell ref="KHU160:KHU161"/>
    <mergeCell ref="KHV160:KHV161"/>
    <mergeCell ref="KHW160:KHW161"/>
    <mergeCell ref="KHL160:KHL161"/>
    <mergeCell ref="KHM160:KHM161"/>
    <mergeCell ref="KHN160:KHN161"/>
    <mergeCell ref="KHO160:KHO161"/>
    <mergeCell ref="KHP160:KHP161"/>
    <mergeCell ref="KHQ160:KHQ161"/>
    <mergeCell ref="KHF160:KHF161"/>
    <mergeCell ref="KHG160:KHG161"/>
    <mergeCell ref="KHH160:KHH161"/>
    <mergeCell ref="KHI160:KHI161"/>
    <mergeCell ref="KHJ160:KHJ161"/>
    <mergeCell ref="KHK160:KHK161"/>
    <mergeCell ref="KGZ160:KGZ161"/>
    <mergeCell ref="KHA160:KHA161"/>
    <mergeCell ref="KHB160:KHB161"/>
    <mergeCell ref="KHC160:KHC161"/>
    <mergeCell ref="KHD160:KHD161"/>
    <mergeCell ref="KHE160:KHE161"/>
    <mergeCell ref="KGT160:KGT161"/>
    <mergeCell ref="KGU160:KGU161"/>
    <mergeCell ref="KGV160:KGV161"/>
    <mergeCell ref="KGW160:KGW161"/>
    <mergeCell ref="KGX160:KGX161"/>
    <mergeCell ref="KGY160:KGY161"/>
    <mergeCell ref="KGN160:KGN161"/>
    <mergeCell ref="KGO160:KGO161"/>
    <mergeCell ref="KGP160:KGP161"/>
    <mergeCell ref="KGQ160:KGQ161"/>
    <mergeCell ref="KGR160:KGR161"/>
    <mergeCell ref="KGS160:KGS161"/>
    <mergeCell ref="KGH160:KGH161"/>
    <mergeCell ref="KGI160:KGI161"/>
    <mergeCell ref="KGJ160:KGJ161"/>
    <mergeCell ref="KGK160:KGK161"/>
    <mergeCell ref="KGL160:KGL161"/>
    <mergeCell ref="KGM160:KGM161"/>
    <mergeCell ref="KGB160:KGB161"/>
    <mergeCell ref="KGC160:KGC161"/>
    <mergeCell ref="KGD160:KGD161"/>
    <mergeCell ref="KGE160:KGE161"/>
    <mergeCell ref="KGF160:KGF161"/>
    <mergeCell ref="KGG160:KGG161"/>
    <mergeCell ref="KFV160:KFV161"/>
    <mergeCell ref="KFW160:KFW161"/>
    <mergeCell ref="KFX160:KFX161"/>
    <mergeCell ref="KFY160:KFY161"/>
    <mergeCell ref="KFZ160:KFZ161"/>
    <mergeCell ref="KGA160:KGA161"/>
    <mergeCell ref="KFP160:KFP161"/>
    <mergeCell ref="KFQ160:KFQ161"/>
    <mergeCell ref="KFR160:KFR161"/>
    <mergeCell ref="KFS160:KFS161"/>
    <mergeCell ref="KFT160:KFT161"/>
    <mergeCell ref="KFU160:KFU161"/>
    <mergeCell ref="KFJ160:KFJ161"/>
    <mergeCell ref="KFK160:KFK161"/>
    <mergeCell ref="KFL160:KFL161"/>
    <mergeCell ref="KFM160:KFM161"/>
    <mergeCell ref="KFN160:KFN161"/>
    <mergeCell ref="KFO160:KFO161"/>
    <mergeCell ref="KFD160:KFD161"/>
    <mergeCell ref="KFE160:KFE161"/>
    <mergeCell ref="KFF160:KFF161"/>
    <mergeCell ref="KFG160:KFG161"/>
    <mergeCell ref="KFH160:KFH161"/>
    <mergeCell ref="KFI160:KFI161"/>
    <mergeCell ref="KEX160:KEX161"/>
    <mergeCell ref="KEY160:KEY161"/>
    <mergeCell ref="KEZ160:KEZ161"/>
    <mergeCell ref="KFA160:KFA161"/>
    <mergeCell ref="KFB160:KFB161"/>
    <mergeCell ref="KFC160:KFC161"/>
    <mergeCell ref="KER160:KER161"/>
    <mergeCell ref="KES160:KES161"/>
    <mergeCell ref="KET160:KET161"/>
    <mergeCell ref="KEU160:KEU161"/>
    <mergeCell ref="KEV160:KEV161"/>
    <mergeCell ref="KEW160:KEW161"/>
    <mergeCell ref="KEL160:KEL161"/>
    <mergeCell ref="KEM160:KEM161"/>
    <mergeCell ref="KEN160:KEN161"/>
    <mergeCell ref="KEO160:KEO161"/>
    <mergeCell ref="KEP160:KEP161"/>
    <mergeCell ref="KEQ160:KEQ161"/>
    <mergeCell ref="KEF160:KEF161"/>
    <mergeCell ref="KEG160:KEG161"/>
    <mergeCell ref="KEH160:KEH161"/>
    <mergeCell ref="KEI160:KEI161"/>
    <mergeCell ref="KEJ160:KEJ161"/>
    <mergeCell ref="KEK160:KEK161"/>
    <mergeCell ref="KDZ160:KDZ161"/>
    <mergeCell ref="KEA160:KEA161"/>
    <mergeCell ref="KEB160:KEB161"/>
    <mergeCell ref="KEC160:KEC161"/>
    <mergeCell ref="KED160:KED161"/>
    <mergeCell ref="KEE160:KEE161"/>
    <mergeCell ref="KDT160:KDT161"/>
    <mergeCell ref="KDU160:KDU161"/>
    <mergeCell ref="KDV160:KDV161"/>
    <mergeCell ref="KDW160:KDW161"/>
    <mergeCell ref="KDX160:KDX161"/>
    <mergeCell ref="KDY160:KDY161"/>
    <mergeCell ref="KDN160:KDN161"/>
    <mergeCell ref="KDO160:KDO161"/>
    <mergeCell ref="KDP160:KDP161"/>
    <mergeCell ref="KDQ160:KDQ161"/>
    <mergeCell ref="KDR160:KDR161"/>
    <mergeCell ref="KDS160:KDS161"/>
    <mergeCell ref="KDH160:KDH161"/>
    <mergeCell ref="KDI160:KDI161"/>
    <mergeCell ref="KDJ160:KDJ161"/>
    <mergeCell ref="KDK160:KDK161"/>
    <mergeCell ref="KDL160:KDL161"/>
    <mergeCell ref="KDM160:KDM161"/>
    <mergeCell ref="KDB160:KDB161"/>
    <mergeCell ref="KDC160:KDC161"/>
    <mergeCell ref="KDD160:KDD161"/>
    <mergeCell ref="KDE160:KDE161"/>
    <mergeCell ref="KDF160:KDF161"/>
    <mergeCell ref="KDG160:KDG161"/>
    <mergeCell ref="KCV160:KCV161"/>
    <mergeCell ref="KCW160:KCW161"/>
    <mergeCell ref="KCX160:KCX161"/>
    <mergeCell ref="KCY160:KCY161"/>
    <mergeCell ref="KCZ160:KCZ161"/>
    <mergeCell ref="KDA160:KDA161"/>
    <mergeCell ref="KCP160:KCP161"/>
    <mergeCell ref="KCQ160:KCQ161"/>
    <mergeCell ref="KCR160:KCR161"/>
    <mergeCell ref="KCS160:KCS161"/>
    <mergeCell ref="KCT160:KCT161"/>
    <mergeCell ref="KCU160:KCU161"/>
    <mergeCell ref="KCJ160:KCJ161"/>
    <mergeCell ref="KCK160:KCK161"/>
    <mergeCell ref="KCL160:KCL161"/>
    <mergeCell ref="KCM160:KCM161"/>
    <mergeCell ref="KCN160:KCN161"/>
    <mergeCell ref="KCO160:KCO161"/>
    <mergeCell ref="KCD160:KCD161"/>
    <mergeCell ref="KCE160:KCE161"/>
    <mergeCell ref="KCF160:KCF161"/>
    <mergeCell ref="KCG160:KCG161"/>
    <mergeCell ref="KCH160:KCH161"/>
    <mergeCell ref="KCI160:KCI161"/>
    <mergeCell ref="KBX160:KBX161"/>
    <mergeCell ref="KBY160:KBY161"/>
    <mergeCell ref="KBZ160:KBZ161"/>
    <mergeCell ref="KCA160:KCA161"/>
    <mergeCell ref="KCB160:KCB161"/>
    <mergeCell ref="KCC160:KCC161"/>
    <mergeCell ref="KBR160:KBR161"/>
    <mergeCell ref="KBS160:KBS161"/>
    <mergeCell ref="KBT160:KBT161"/>
    <mergeCell ref="KBU160:KBU161"/>
    <mergeCell ref="KBV160:KBV161"/>
    <mergeCell ref="KBW160:KBW161"/>
    <mergeCell ref="KBL160:KBL161"/>
    <mergeCell ref="KBM160:KBM161"/>
    <mergeCell ref="KBN160:KBN161"/>
    <mergeCell ref="KBO160:KBO161"/>
    <mergeCell ref="KBP160:KBP161"/>
    <mergeCell ref="KBQ160:KBQ161"/>
    <mergeCell ref="KBF160:KBF161"/>
    <mergeCell ref="KBG160:KBG161"/>
    <mergeCell ref="KBH160:KBH161"/>
    <mergeCell ref="KBI160:KBI161"/>
    <mergeCell ref="KBJ160:KBJ161"/>
    <mergeCell ref="KBK160:KBK161"/>
    <mergeCell ref="KAZ160:KAZ161"/>
    <mergeCell ref="KBA160:KBA161"/>
    <mergeCell ref="KBB160:KBB161"/>
    <mergeCell ref="KBC160:KBC161"/>
    <mergeCell ref="KBD160:KBD161"/>
    <mergeCell ref="KBE160:KBE161"/>
    <mergeCell ref="KAT160:KAT161"/>
    <mergeCell ref="KAU160:KAU161"/>
    <mergeCell ref="KAV160:KAV161"/>
    <mergeCell ref="KAW160:KAW161"/>
    <mergeCell ref="KAX160:KAX161"/>
    <mergeCell ref="KAY160:KAY161"/>
    <mergeCell ref="KAN160:KAN161"/>
    <mergeCell ref="KAO160:KAO161"/>
    <mergeCell ref="KAP160:KAP161"/>
    <mergeCell ref="KAQ160:KAQ161"/>
    <mergeCell ref="KAR160:KAR161"/>
    <mergeCell ref="KAS160:KAS161"/>
    <mergeCell ref="KAH160:KAH161"/>
    <mergeCell ref="KAI160:KAI161"/>
    <mergeCell ref="KAJ160:KAJ161"/>
    <mergeCell ref="KAK160:KAK161"/>
    <mergeCell ref="KAL160:KAL161"/>
    <mergeCell ref="KAM160:KAM161"/>
    <mergeCell ref="KAB160:KAB161"/>
    <mergeCell ref="KAC160:KAC161"/>
    <mergeCell ref="KAD160:KAD161"/>
    <mergeCell ref="KAE160:KAE161"/>
    <mergeCell ref="KAF160:KAF161"/>
    <mergeCell ref="KAG160:KAG161"/>
    <mergeCell ref="JZV160:JZV161"/>
    <mergeCell ref="JZW160:JZW161"/>
    <mergeCell ref="JZX160:JZX161"/>
    <mergeCell ref="JZY160:JZY161"/>
    <mergeCell ref="JZZ160:JZZ161"/>
    <mergeCell ref="KAA160:KAA161"/>
    <mergeCell ref="JZP160:JZP161"/>
    <mergeCell ref="JZQ160:JZQ161"/>
    <mergeCell ref="JZR160:JZR161"/>
    <mergeCell ref="JZS160:JZS161"/>
    <mergeCell ref="JZT160:JZT161"/>
    <mergeCell ref="JZU160:JZU161"/>
    <mergeCell ref="JZJ160:JZJ161"/>
    <mergeCell ref="JZK160:JZK161"/>
    <mergeCell ref="JZL160:JZL161"/>
    <mergeCell ref="JZM160:JZM161"/>
    <mergeCell ref="JZN160:JZN161"/>
    <mergeCell ref="JZO160:JZO161"/>
    <mergeCell ref="JZD160:JZD161"/>
    <mergeCell ref="JZE160:JZE161"/>
    <mergeCell ref="JZF160:JZF161"/>
    <mergeCell ref="JZG160:JZG161"/>
    <mergeCell ref="JZH160:JZH161"/>
    <mergeCell ref="JZI160:JZI161"/>
    <mergeCell ref="JYX160:JYX161"/>
    <mergeCell ref="JYY160:JYY161"/>
    <mergeCell ref="JYZ160:JYZ161"/>
    <mergeCell ref="JZA160:JZA161"/>
    <mergeCell ref="JZB160:JZB161"/>
    <mergeCell ref="JZC160:JZC161"/>
    <mergeCell ref="JYR160:JYR161"/>
    <mergeCell ref="JYS160:JYS161"/>
    <mergeCell ref="JYT160:JYT161"/>
    <mergeCell ref="JYU160:JYU161"/>
    <mergeCell ref="JYV160:JYV161"/>
    <mergeCell ref="JYW160:JYW161"/>
    <mergeCell ref="JYL160:JYL161"/>
    <mergeCell ref="JYM160:JYM161"/>
    <mergeCell ref="JYN160:JYN161"/>
    <mergeCell ref="JYO160:JYO161"/>
    <mergeCell ref="JYP160:JYP161"/>
    <mergeCell ref="JYQ160:JYQ161"/>
    <mergeCell ref="JYF160:JYF161"/>
    <mergeCell ref="JYG160:JYG161"/>
    <mergeCell ref="JYH160:JYH161"/>
    <mergeCell ref="JYI160:JYI161"/>
    <mergeCell ref="JYJ160:JYJ161"/>
    <mergeCell ref="JYK160:JYK161"/>
    <mergeCell ref="JXZ160:JXZ161"/>
    <mergeCell ref="JYA160:JYA161"/>
    <mergeCell ref="JYB160:JYB161"/>
    <mergeCell ref="JYC160:JYC161"/>
    <mergeCell ref="JYD160:JYD161"/>
    <mergeCell ref="JYE160:JYE161"/>
    <mergeCell ref="JXT160:JXT161"/>
    <mergeCell ref="JXU160:JXU161"/>
    <mergeCell ref="JXV160:JXV161"/>
    <mergeCell ref="JXW160:JXW161"/>
    <mergeCell ref="JXX160:JXX161"/>
    <mergeCell ref="JXY160:JXY161"/>
    <mergeCell ref="JXN160:JXN161"/>
    <mergeCell ref="JXO160:JXO161"/>
    <mergeCell ref="JXP160:JXP161"/>
    <mergeCell ref="JXQ160:JXQ161"/>
    <mergeCell ref="JXR160:JXR161"/>
    <mergeCell ref="JXS160:JXS161"/>
    <mergeCell ref="JXH160:JXH161"/>
    <mergeCell ref="JXI160:JXI161"/>
    <mergeCell ref="JXJ160:JXJ161"/>
    <mergeCell ref="JXK160:JXK161"/>
    <mergeCell ref="JXL160:JXL161"/>
    <mergeCell ref="JXM160:JXM161"/>
    <mergeCell ref="JXB160:JXB161"/>
    <mergeCell ref="JXC160:JXC161"/>
    <mergeCell ref="JXD160:JXD161"/>
    <mergeCell ref="JXE160:JXE161"/>
    <mergeCell ref="JXF160:JXF161"/>
    <mergeCell ref="JXG160:JXG161"/>
    <mergeCell ref="JWV160:JWV161"/>
    <mergeCell ref="JWW160:JWW161"/>
    <mergeCell ref="JWX160:JWX161"/>
    <mergeCell ref="JWY160:JWY161"/>
    <mergeCell ref="JWZ160:JWZ161"/>
    <mergeCell ref="JXA160:JXA161"/>
    <mergeCell ref="JWP160:JWP161"/>
    <mergeCell ref="JWQ160:JWQ161"/>
    <mergeCell ref="JWR160:JWR161"/>
    <mergeCell ref="JWS160:JWS161"/>
    <mergeCell ref="JWT160:JWT161"/>
    <mergeCell ref="JWU160:JWU161"/>
    <mergeCell ref="JWJ160:JWJ161"/>
    <mergeCell ref="JWK160:JWK161"/>
    <mergeCell ref="JWL160:JWL161"/>
    <mergeCell ref="JWM160:JWM161"/>
    <mergeCell ref="JWN160:JWN161"/>
    <mergeCell ref="JWO160:JWO161"/>
    <mergeCell ref="JWD160:JWD161"/>
    <mergeCell ref="JWE160:JWE161"/>
    <mergeCell ref="JWF160:JWF161"/>
    <mergeCell ref="JWG160:JWG161"/>
    <mergeCell ref="JWH160:JWH161"/>
    <mergeCell ref="JWI160:JWI161"/>
    <mergeCell ref="JVX160:JVX161"/>
    <mergeCell ref="JVY160:JVY161"/>
    <mergeCell ref="JVZ160:JVZ161"/>
    <mergeCell ref="JWA160:JWA161"/>
    <mergeCell ref="JWB160:JWB161"/>
    <mergeCell ref="JWC160:JWC161"/>
    <mergeCell ref="JVR160:JVR161"/>
    <mergeCell ref="JVS160:JVS161"/>
    <mergeCell ref="JVT160:JVT161"/>
    <mergeCell ref="JVU160:JVU161"/>
    <mergeCell ref="JVV160:JVV161"/>
    <mergeCell ref="JVW160:JVW161"/>
    <mergeCell ref="JVL160:JVL161"/>
    <mergeCell ref="JVM160:JVM161"/>
    <mergeCell ref="JVN160:JVN161"/>
    <mergeCell ref="JVO160:JVO161"/>
    <mergeCell ref="JVP160:JVP161"/>
    <mergeCell ref="JVQ160:JVQ161"/>
    <mergeCell ref="JVF160:JVF161"/>
    <mergeCell ref="JVG160:JVG161"/>
    <mergeCell ref="JVH160:JVH161"/>
    <mergeCell ref="JVI160:JVI161"/>
    <mergeCell ref="JVJ160:JVJ161"/>
    <mergeCell ref="JVK160:JVK161"/>
    <mergeCell ref="JUZ160:JUZ161"/>
    <mergeCell ref="JVA160:JVA161"/>
    <mergeCell ref="JVB160:JVB161"/>
    <mergeCell ref="JVC160:JVC161"/>
    <mergeCell ref="JVD160:JVD161"/>
    <mergeCell ref="JVE160:JVE161"/>
    <mergeCell ref="JUT160:JUT161"/>
    <mergeCell ref="JUU160:JUU161"/>
    <mergeCell ref="JUV160:JUV161"/>
    <mergeCell ref="JUW160:JUW161"/>
    <mergeCell ref="JUX160:JUX161"/>
    <mergeCell ref="JUY160:JUY161"/>
    <mergeCell ref="JUN160:JUN161"/>
    <mergeCell ref="JUO160:JUO161"/>
    <mergeCell ref="JUP160:JUP161"/>
    <mergeCell ref="JUQ160:JUQ161"/>
    <mergeCell ref="JUR160:JUR161"/>
    <mergeCell ref="JUS160:JUS161"/>
    <mergeCell ref="JUH160:JUH161"/>
    <mergeCell ref="JUI160:JUI161"/>
    <mergeCell ref="JUJ160:JUJ161"/>
    <mergeCell ref="JUK160:JUK161"/>
    <mergeCell ref="JUL160:JUL161"/>
    <mergeCell ref="JUM160:JUM161"/>
    <mergeCell ref="JUB160:JUB161"/>
    <mergeCell ref="JUC160:JUC161"/>
    <mergeCell ref="JUD160:JUD161"/>
    <mergeCell ref="JUE160:JUE161"/>
    <mergeCell ref="JUF160:JUF161"/>
    <mergeCell ref="JUG160:JUG161"/>
    <mergeCell ref="JTV160:JTV161"/>
    <mergeCell ref="JTW160:JTW161"/>
    <mergeCell ref="JTX160:JTX161"/>
    <mergeCell ref="JTY160:JTY161"/>
    <mergeCell ref="JTZ160:JTZ161"/>
    <mergeCell ref="JUA160:JUA161"/>
    <mergeCell ref="JTP160:JTP161"/>
    <mergeCell ref="JTQ160:JTQ161"/>
    <mergeCell ref="JTR160:JTR161"/>
    <mergeCell ref="JTS160:JTS161"/>
    <mergeCell ref="JTT160:JTT161"/>
    <mergeCell ref="JTU160:JTU161"/>
    <mergeCell ref="JTJ160:JTJ161"/>
    <mergeCell ref="JTK160:JTK161"/>
    <mergeCell ref="JTL160:JTL161"/>
    <mergeCell ref="JTM160:JTM161"/>
    <mergeCell ref="JTN160:JTN161"/>
    <mergeCell ref="JTO160:JTO161"/>
    <mergeCell ref="JTD160:JTD161"/>
    <mergeCell ref="JTE160:JTE161"/>
    <mergeCell ref="JTF160:JTF161"/>
    <mergeCell ref="JTG160:JTG161"/>
    <mergeCell ref="JTH160:JTH161"/>
    <mergeCell ref="JTI160:JTI161"/>
    <mergeCell ref="JSX160:JSX161"/>
    <mergeCell ref="JSY160:JSY161"/>
    <mergeCell ref="JSZ160:JSZ161"/>
    <mergeCell ref="JTA160:JTA161"/>
    <mergeCell ref="JTB160:JTB161"/>
    <mergeCell ref="JTC160:JTC161"/>
    <mergeCell ref="JSR160:JSR161"/>
    <mergeCell ref="JSS160:JSS161"/>
    <mergeCell ref="JST160:JST161"/>
    <mergeCell ref="JSU160:JSU161"/>
    <mergeCell ref="JSV160:JSV161"/>
    <mergeCell ref="JSW160:JSW161"/>
    <mergeCell ref="JSL160:JSL161"/>
    <mergeCell ref="JSM160:JSM161"/>
    <mergeCell ref="JSN160:JSN161"/>
    <mergeCell ref="JSO160:JSO161"/>
    <mergeCell ref="JSP160:JSP161"/>
    <mergeCell ref="JSQ160:JSQ161"/>
    <mergeCell ref="JSF160:JSF161"/>
    <mergeCell ref="JSG160:JSG161"/>
    <mergeCell ref="JSH160:JSH161"/>
    <mergeCell ref="JSI160:JSI161"/>
    <mergeCell ref="JSJ160:JSJ161"/>
    <mergeCell ref="JSK160:JSK161"/>
    <mergeCell ref="JRZ160:JRZ161"/>
    <mergeCell ref="JSA160:JSA161"/>
    <mergeCell ref="JSB160:JSB161"/>
    <mergeCell ref="JSC160:JSC161"/>
    <mergeCell ref="JSD160:JSD161"/>
    <mergeCell ref="JSE160:JSE161"/>
    <mergeCell ref="JRT160:JRT161"/>
    <mergeCell ref="JRU160:JRU161"/>
    <mergeCell ref="JRV160:JRV161"/>
    <mergeCell ref="JRW160:JRW161"/>
    <mergeCell ref="JRX160:JRX161"/>
    <mergeCell ref="JRY160:JRY161"/>
    <mergeCell ref="JRN160:JRN161"/>
    <mergeCell ref="JRO160:JRO161"/>
    <mergeCell ref="JRP160:JRP161"/>
    <mergeCell ref="JRQ160:JRQ161"/>
    <mergeCell ref="JRR160:JRR161"/>
    <mergeCell ref="JRS160:JRS161"/>
    <mergeCell ref="JRH160:JRH161"/>
    <mergeCell ref="JRI160:JRI161"/>
    <mergeCell ref="JRJ160:JRJ161"/>
    <mergeCell ref="JRK160:JRK161"/>
    <mergeCell ref="JRL160:JRL161"/>
    <mergeCell ref="JRM160:JRM161"/>
    <mergeCell ref="JRB160:JRB161"/>
    <mergeCell ref="JRC160:JRC161"/>
    <mergeCell ref="JRD160:JRD161"/>
    <mergeCell ref="JRE160:JRE161"/>
    <mergeCell ref="JRF160:JRF161"/>
    <mergeCell ref="JRG160:JRG161"/>
    <mergeCell ref="JQV160:JQV161"/>
    <mergeCell ref="JQW160:JQW161"/>
    <mergeCell ref="JQX160:JQX161"/>
    <mergeCell ref="JQY160:JQY161"/>
    <mergeCell ref="JQZ160:JQZ161"/>
    <mergeCell ref="JRA160:JRA161"/>
    <mergeCell ref="JQP160:JQP161"/>
    <mergeCell ref="JQQ160:JQQ161"/>
    <mergeCell ref="JQR160:JQR161"/>
    <mergeCell ref="JQS160:JQS161"/>
    <mergeCell ref="JQT160:JQT161"/>
    <mergeCell ref="JQU160:JQU161"/>
    <mergeCell ref="JQJ160:JQJ161"/>
    <mergeCell ref="JQK160:JQK161"/>
    <mergeCell ref="JQL160:JQL161"/>
    <mergeCell ref="JQM160:JQM161"/>
    <mergeCell ref="JQN160:JQN161"/>
    <mergeCell ref="JQO160:JQO161"/>
    <mergeCell ref="JQD160:JQD161"/>
    <mergeCell ref="JQE160:JQE161"/>
    <mergeCell ref="JQF160:JQF161"/>
    <mergeCell ref="JQG160:JQG161"/>
    <mergeCell ref="JQH160:JQH161"/>
    <mergeCell ref="JQI160:JQI161"/>
    <mergeCell ref="JPX160:JPX161"/>
    <mergeCell ref="JPY160:JPY161"/>
    <mergeCell ref="JPZ160:JPZ161"/>
    <mergeCell ref="JQA160:JQA161"/>
    <mergeCell ref="JQB160:JQB161"/>
    <mergeCell ref="JQC160:JQC161"/>
    <mergeCell ref="JPR160:JPR161"/>
    <mergeCell ref="JPS160:JPS161"/>
    <mergeCell ref="JPT160:JPT161"/>
    <mergeCell ref="JPU160:JPU161"/>
    <mergeCell ref="JPV160:JPV161"/>
    <mergeCell ref="JPW160:JPW161"/>
    <mergeCell ref="JPL160:JPL161"/>
    <mergeCell ref="JPM160:JPM161"/>
    <mergeCell ref="JPN160:JPN161"/>
    <mergeCell ref="JPO160:JPO161"/>
    <mergeCell ref="JPP160:JPP161"/>
    <mergeCell ref="JPQ160:JPQ161"/>
    <mergeCell ref="JPF160:JPF161"/>
    <mergeCell ref="JPG160:JPG161"/>
    <mergeCell ref="JPH160:JPH161"/>
    <mergeCell ref="JPI160:JPI161"/>
    <mergeCell ref="JPJ160:JPJ161"/>
    <mergeCell ref="JPK160:JPK161"/>
    <mergeCell ref="JOZ160:JOZ161"/>
    <mergeCell ref="JPA160:JPA161"/>
    <mergeCell ref="JPB160:JPB161"/>
    <mergeCell ref="JPC160:JPC161"/>
    <mergeCell ref="JPD160:JPD161"/>
    <mergeCell ref="JPE160:JPE161"/>
    <mergeCell ref="JOT160:JOT161"/>
    <mergeCell ref="JOU160:JOU161"/>
    <mergeCell ref="JOV160:JOV161"/>
    <mergeCell ref="JOW160:JOW161"/>
    <mergeCell ref="JOX160:JOX161"/>
    <mergeCell ref="JOY160:JOY161"/>
    <mergeCell ref="JON160:JON161"/>
    <mergeCell ref="JOO160:JOO161"/>
    <mergeCell ref="JOP160:JOP161"/>
    <mergeCell ref="JOQ160:JOQ161"/>
    <mergeCell ref="JOR160:JOR161"/>
    <mergeCell ref="JOS160:JOS161"/>
    <mergeCell ref="JOH160:JOH161"/>
    <mergeCell ref="JOI160:JOI161"/>
    <mergeCell ref="JOJ160:JOJ161"/>
    <mergeCell ref="JOK160:JOK161"/>
    <mergeCell ref="JOL160:JOL161"/>
    <mergeCell ref="JOM160:JOM161"/>
    <mergeCell ref="JOB160:JOB161"/>
    <mergeCell ref="JOC160:JOC161"/>
    <mergeCell ref="JOD160:JOD161"/>
    <mergeCell ref="JOE160:JOE161"/>
    <mergeCell ref="JOF160:JOF161"/>
    <mergeCell ref="JOG160:JOG161"/>
    <mergeCell ref="JNV160:JNV161"/>
    <mergeCell ref="JNW160:JNW161"/>
    <mergeCell ref="JNX160:JNX161"/>
    <mergeCell ref="JNY160:JNY161"/>
    <mergeCell ref="JNZ160:JNZ161"/>
    <mergeCell ref="JOA160:JOA161"/>
    <mergeCell ref="JNP160:JNP161"/>
    <mergeCell ref="JNQ160:JNQ161"/>
    <mergeCell ref="JNR160:JNR161"/>
    <mergeCell ref="JNS160:JNS161"/>
    <mergeCell ref="JNT160:JNT161"/>
    <mergeCell ref="JNU160:JNU161"/>
    <mergeCell ref="JNJ160:JNJ161"/>
    <mergeCell ref="JNK160:JNK161"/>
    <mergeCell ref="JNL160:JNL161"/>
    <mergeCell ref="JNM160:JNM161"/>
    <mergeCell ref="JNN160:JNN161"/>
    <mergeCell ref="JNO160:JNO161"/>
    <mergeCell ref="JND160:JND161"/>
    <mergeCell ref="JNE160:JNE161"/>
    <mergeCell ref="JNF160:JNF161"/>
    <mergeCell ref="JNG160:JNG161"/>
    <mergeCell ref="JNH160:JNH161"/>
    <mergeCell ref="JNI160:JNI161"/>
    <mergeCell ref="JMX160:JMX161"/>
    <mergeCell ref="JMY160:JMY161"/>
    <mergeCell ref="JMZ160:JMZ161"/>
    <mergeCell ref="JNA160:JNA161"/>
    <mergeCell ref="JNB160:JNB161"/>
    <mergeCell ref="JNC160:JNC161"/>
    <mergeCell ref="JMR160:JMR161"/>
    <mergeCell ref="JMS160:JMS161"/>
    <mergeCell ref="JMT160:JMT161"/>
    <mergeCell ref="JMU160:JMU161"/>
    <mergeCell ref="JMV160:JMV161"/>
    <mergeCell ref="JMW160:JMW161"/>
    <mergeCell ref="JML160:JML161"/>
    <mergeCell ref="JMM160:JMM161"/>
    <mergeCell ref="JMN160:JMN161"/>
    <mergeCell ref="JMO160:JMO161"/>
    <mergeCell ref="JMP160:JMP161"/>
    <mergeCell ref="JMQ160:JMQ161"/>
    <mergeCell ref="JMF160:JMF161"/>
    <mergeCell ref="JMG160:JMG161"/>
    <mergeCell ref="JMH160:JMH161"/>
    <mergeCell ref="JMI160:JMI161"/>
    <mergeCell ref="JMJ160:JMJ161"/>
    <mergeCell ref="JMK160:JMK161"/>
    <mergeCell ref="JLZ160:JLZ161"/>
    <mergeCell ref="JMA160:JMA161"/>
    <mergeCell ref="JMB160:JMB161"/>
    <mergeCell ref="JMC160:JMC161"/>
    <mergeCell ref="JMD160:JMD161"/>
    <mergeCell ref="JME160:JME161"/>
    <mergeCell ref="JLT160:JLT161"/>
    <mergeCell ref="JLU160:JLU161"/>
    <mergeCell ref="JLV160:JLV161"/>
    <mergeCell ref="JLW160:JLW161"/>
    <mergeCell ref="JLX160:JLX161"/>
    <mergeCell ref="JLY160:JLY161"/>
    <mergeCell ref="JLN160:JLN161"/>
    <mergeCell ref="JLO160:JLO161"/>
    <mergeCell ref="JLP160:JLP161"/>
    <mergeCell ref="JLQ160:JLQ161"/>
    <mergeCell ref="JLR160:JLR161"/>
    <mergeCell ref="JLS160:JLS161"/>
    <mergeCell ref="JLH160:JLH161"/>
    <mergeCell ref="JLI160:JLI161"/>
    <mergeCell ref="JLJ160:JLJ161"/>
    <mergeCell ref="JLK160:JLK161"/>
    <mergeCell ref="JLL160:JLL161"/>
    <mergeCell ref="JLM160:JLM161"/>
    <mergeCell ref="JLB160:JLB161"/>
    <mergeCell ref="JLC160:JLC161"/>
    <mergeCell ref="JLD160:JLD161"/>
    <mergeCell ref="JLE160:JLE161"/>
    <mergeCell ref="JLF160:JLF161"/>
    <mergeCell ref="JLG160:JLG161"/>
    <mergeCell ref="JKV160:JKV161"/>
    <mergeCell ref="JKW160:JKW161"/>
    <mergeCell ref="JKX160:JKX161"/>
    <mergeCell ref="JKY160:JKY161"/>
    <mergeCell ref="JKZ160:JKZ161"/>
    <mergeCell ref="JLA160:JLA161"/>
    <mergeCell ref="JKP160:JKP161"/>
    <mergeCell ref="JKQ160:JKQ161"/>
    <mergeCell ref="JKR160:JKR161"/>
    <mergeCell ref="JKS160:JKS161"/>
    <mergeCell ref="JKT160:JKT161"/>
    <mergeCell ref="JKU160:JKU161"/>
    <mergeCell ref="JKJ160:JKJ161"/>
    <mergeCell ref="JKK160:JKK161"/>
    <mergeCell ref="JKL160:JKL161"/>
    <mergeCell ref="JKM160:JKM161"/>
    <mergeCell ref="JKN160:JKN161"/>
    <mergeCell ref="JKO160:JKO161"/>
    <mergeCell ref="JKD160:JKD161"/>
    <mergeCell ref="JKE160:JKE161"/>
    <mergeCell ref="JKF160:JKF161"/>
    <mergeCell ref="JKG160:JKG161"/>
    <mergeCell ref="JKH160:JKH161"/>
    <mergeCell ref="JKI160:JKI161"/>
    <mergeCell ref="JJX160:JJX161"/>
    <mergeCell ref="JJY160:JJY161"/>
    <mergeCell ref="JJZ160:JJZ161"/>
    <mergeCell ref="JKA160:JKA161"/>
    <mergeCell ref="JKB160:JKB161"/>
    <mergeCell ref="JKC160:JKC161"/>
    <mergeCell ref="JJR160:JJR161"/>
    <mergeCell ref="JJS160:JJS161"/>
    <mergeCell ref="JJT160:JJT161"/>
    <mergeCell ref="JJU160:JJU161"/>
    <mergeCell ref="JJV160:JJV161"/>
    <mergeCell ref="JJW160:JJW161"/>
    <mergeCell ref="JJL160:JJL161"/>
    <mergeCell ref="JJM160:JJM161"/>
    <mergeCell ref="JJN160:JJN161"/>
    <mergeCell ref="JJO160:JJO161"/>
    <mergeCell ref="JJP160:JJP161"/>
    <mergeCell ref="JJQ160:JJQ161"/>
    <mergeCell ref="JJF160:JJF161"/>
    <mergeCell ref="JJG160:JJG161"/>
    <mergeCell ref="JJH160:JJH161"/>
    <mergeCell ref="JJI160:JJI161"/>
    <mergeCell ref="JJJ160:JJJ161"/>
    <mergeCell ref="JJK160:JJK161"/>
    <mergeCell ref="JIZ160:JIZ161"/>
    <mergeCell ref="JJA160:JJA161"/>
    <mergeCell ref="JJB160:JJB161"/>
    <mergeCell ref="JJC160:JJC161"/>
    <mergeCell ref="JJD160:JJD161"/>
    <mergeCell ref="JJE160:JJE161"/>
    <mergeCell ref="JIT160:JIT161"/>
    <mergeCell ref="JIU160:JIU161"/>
    <mergeCell ref="JIV160:JIV161"/>
    <mergeCell ref="JIW160:JIW161"/>
    <mergeCell ref="JIX160:JIX161"/>
    <mergeCell ref="JIY160:JIY161"/>
    <mergeCell ref="JIN160:JIN161"/>
    <mergeCell ref="JIO160:JIO161"/>
    <mergeCell ref="JIP160:JIP161"/>
    <mergeCell ref="JIQ160:JIQ161"/>
    <mergeCell ref="JIR160:JIR161"/>
    <mergeCell ref="JIS160:JIS161"/>
    <mergeCell ref="JIH160:JIH161"/>
    <mergeCell ref="JII160:JII161"/>
    <mergeCell ref="JIJ160:JIJ161"/>
    <mergeCell ref="JIK160:JIK161"/>
    <mergeCell ref="JIL160:JIL161"/>
    <mergeCell ref="JIM160:JIM161"/>
    <mergeCell ref="JIB160:JIB161"/>
    <mergeCell ref="JIC160:JIC161"/>
    <mergeCell ref="JID160:JID161"/>
    <mergeCell ref="JIE160:JIE161"/>
    <mergeCell ref="JIF160:JIF161"/>
    <mergeCell ref="JIG160:JIG161"/>
    <mergeCell ref="JHV160:JHV161"/>
    <mergeCell ref="JHW160:JHW161"/>
    <mergeCell ref="JHX160:JHX161"/>
    <mergeCell ref="JHY160:JHY161"/>
    <mergeCell ref="JHZ160:JHZ161"/>
    <mergeCell ref="JIA160:JIA161"/>
    <mergeCell ref="JHP160:JHP161"/>
    <mergeCell ref="JHQ160:JHQ161"/>
    <mergeCell ref="JHR160:JHR161"/>
    <mergeCell ref="JHS160:JHS161"/>
    <mergeCell ref="JHT160:JHT161"/>
    <mergeCell ref="JHU160:JHU161"/>
    <mergeCell ref="JHJ160:JHJ161"/>
    <mergeCell ref="JHK160:JHK161"/>
    <mergeCell ref="JHL160:JHL161"/>
    <mergeCell ref="JHM160:JHM161"/>
    <mergeCell ref="JHN160:JHN161"/>
    <mergeCell ref="JHO160:JHO161"/>
    <mergeCell ref="JHD160:JHD161"/>
    <mergeCell ref="JHE160:JHE161"/>
    <mergeCell ref="JHF160:JHF161"/>
    <mergeCell ref="JHG160:JHG161"/>
    <mergeCell ref="JHH160:JHH161"/>
    <mergeCell ref="JHI160:JHI161"/>
    <mergeCell ref="JGX160:JGX161"/>
    <mergeCell ref="JGY160:JGY161"/>
    <mergeCell ref="JGZ160:JGZ161"/>
    <mergeCell ref="JHA160:JHA161"/>
    <mergeCell ref="JHB160:JHB161"/>
    <mergeCell ref="JHC160:JHC161"/>
    <mergeCell ref="JGR160:JGR161"/>
    <mergeCell ref="JGS160:JGS161"/>
    <mergeCell ref="JGT160:JGT161"/>
    <mergeCell ref="JGU160:JGU161"/>
    <mergeCell ref="JGV160:JGV161"/>
    <mergeCell ref="JGW160:JGW161"/>
    <mergeCell ref="JGL160:JGL161"/>
    <mergeCell ref="JGM160:JGM161"/>
    <mergeCell ref="JGN160:JGN161"/>
    <mergeCell ref="JGO160:JGO161"/>
    <mergeCell ref="JGP160:JGP161"/>
    <mergeCell ref="JGQ160:JGQ161"/>
    <mergeCell ref="JGF160:JGF161"/>
    <mergeCell ref="JGG160:JGG161"/>
    <mergeCell ref="JGH160:JGH161"/>
    <mergeCell ref="JGI160:JGI161"/>
    <mergeCell ref="JGJ160:JGJ161"/>
    <mergeCell ref="JGK160:JGK161"/>
    <mergeCell ref="JFZ160:JFZ161"/>
    <mergeCell ref="JGA160:JGA161"/>
    <mergeCell ref="JGB160:JGB161"/>
    <mergeCell ref="JGC160:JGC161"/>
    <mergeCell ref="JGD160:JGD161"/>
    <mergeCell ref="JGE160:JGE161"/>
    <mergeCell ref="JFT160:JFT161"/>
    <mergeCell ref="JFU160:JFU161"/>
    <mergeCell ref="JFV160:JFV161"/>
    <mergeCell ref="JFW160:JFW161"/>
    <mergeCell ref="JFX160:JFX161"/>
    <mergeCell ref="JFY160:JFY161"/>
    <mergeCell ref="JFN160:JFN161"/>
    <mergeCell ref="JFO160:JFO161"/>
    <mergeCell ref="JFP160:JFP161"/>
    <mergeCell ref="JFQ160:JFQ161"/>
    <mergeCell ref="JFR160:JFR161"/>
    <mergeCell ref="JFS160:JFS161"/>
    <mergeCell ref="JFH160:JFH161"/>
    <mergeCell ref="JFI160:JFI161"/>
    <mergeCell ref="JFJ160:JFJ161"/>
    <mergeCell ref="JFK160:JFK161"/>
    <mergeCell ref="JFL160:JFL161"/>
    <mergeCell ref="JFM160:JFM161"/>
    <mergeCell ref="JFB160:JFB161"/>
    <mergeCell ref="JFC160:JFC161"/>
    <mergeCell ref="JFD160:JFD161"/>
    <mergeCell ref="JFE160:JFE161"/>
    <mergeCell ref="JFF160:JFF161"/>
    <mergeCell ref="JFG160:JFG161"/>
    <mergeCell ref="JEV160:JEV161"/>
    <mergeCell ref="JEW160:JEW161"/>
    <mergeCell ref="JEX160:JEX161"/>
    <mergeCell ref="JEY160:JEY161"/>
    <mergeCell ref="JEZ160:JEZ161"/>
    <mergeCell ref="JFA160:JFA161"/>
    <mergeCell ref="JEP160:JEP161"/>
    <mergeCell ref="JEQ160:JEQ161"/>
    <mergeCell ref="JER160:JER161"/>
    <mergeCell ref="JES160:JES161"/>
    <mergeCell ref="JET160:JET161"/>
    <mergeCell ref="JEU160:JEU161"/>
    <mergeCell ref="JEJ160:JEJ161"/>
    <mergeCell ref="JEK160:JEK161"/>
    <mergeCell ref="JEL160:JEL161"/>
    <mergeCell ref="JEM160:JEM161"/>
    <mergeCell ref="JEN160:JEN161"/>
    <mergeCell ref="JEO160:JEO161"/>
    <mergeCell ref="JED160:JED161"/>
    <mergeCell ref="JEE160:JEE161"/>
    <mergeCell ref="JEF160:JEF161"/>
    <mergeCell ref="JEG160:JEG161"/>
    <mergeCell ref="JEH160:JEH161"/>
    <mergeCell ref="JEI160:JEI161"/>
    <mergeCell ref="JDX160:JDX161"/>
    <mergeCell ref="JDY160:JDY161"/>
    <mergeCell ref="JDZ160:JDZ161"/>
    <mergeCell ref="JEA160:JEA161"/>
    <mergeCell ref="JEB160:JEB161"/>
    <mergeCell ref="JEC160:JEC161"/>
    <mergeCell ref="JDR160:JDR161"/>
    <mergeCell ref="JDS160:JDS161"/>
    <mergeCell ref="JDT160:JDT161"/>
    <mergeCell ref="JDU160:JDU161"/>
    <mergeCell ref="JDV160:JDV161"/>
    <mergeCell ref="JDW160:JDW161"/>
    <mergeCell ref="JDL160:JDL161"/>
    <mergeCell ref="JDM160:JDM161"/>
    <mergeCell ref="JDN160:JDN161"/>
    <mergeCell ref="JDO160:JDO161"/>
    <mergeCell ref="JDP160:JDP161"/>
    <mergeCell ref="JDQ160:JDQ161"/>
    <mergeCell ref="JDF160:JDF161"/>
    <mergeCell ref="JDG160:JDG161"/>
    <mergeCell ref="JDH160:JDH161"/>
    <mergeCell ref="JDI160:JDI161"/>
    <mergeCell ref="JDJ160:JDJ161"/>
    <mergeCell ref="JDK160:JDK161"/>
    <mergeCell ref="JCZ160:JCZ161"/>
    <mergeCell ref="JDA160:JDA161"/>
    <mergeCell ref="JDB160:JDB161"/>
    <mergeCell ref="JDC160:JDC161"/>
    <mergeCell ref="JDD160:JDD161"/>
    <mergeCell ref="JDE160:JDE161"/>
    <mergeCell ref="JCT160:JCT161"/>
    <mergeCell ref="JCU160:JCU161"/>
    <mergeCell ref="JCV160:JCV161"/>
    <mergeCell ref="JCW160:JCW161"/>
    <mergeCell ref="JCX160:JCX161"/>
    <mergeCell ref="JCY160:JCY161"/>
    <mergeCell ref="JCN160:JCN161"/>
    <mergeCell ref="JCO160:JCO161"/>
    <mergeCell ref="JCP160:JCP161"/>
    <mergeCell ref="JCQ160:JCQ161"/>
    <mergeCell ref="JCR160:JCR161"/>
    <mergeCell ref="JCS160:JCS161"/>
    <mergeCell ref="JCH160:JCH161"/>
    <mergeCell ref="JCI160:JCI161"/>
    <mergeCell ref="JCJ160:JCJ161"/>
    <mergeCell ref="JCK160:JCK161"/>
    <mergeCell ref="JCL160:JCL161"/>
    <mergeCell ref="JCM160:JCM161"/>
    <mergeCell ref="JCB160:JCB161"/>
    <mergeCell ref="JCC160:JCC161"/>
    <mergeCell ref="JCD160:JCD161"/>
    <mergeCell ref="JCE160:JCE161"/>
    <mergeCell ref="JCF160:JCF161"/>
    <mergeCell ref="JCG160:JCG161"/>
    <mergeCell ref="JBV160:JBV161"/>
    <mergeCell ref="JBW160:JBW161"/>
    <mergeCell ref="JBX160:JBX161"/>
    <mergeCell ref="JBY160:JBY161"/>
    <mergeCell ref="JBZ160:JBZ161"/>
    <mergeCell ref="JCA160:JCA161"/>
    <mergeCell ref="JBP160:JBP161"/>
    <mergeCell ref="JBQ160:JBQ161"/>
    <mergeCell ref="JBR160:JBR161"/>
    <mergeCell ref="JBS160:JBS161"/>
    <mergeCell ref="JBT160:JBT161"/>
    <mergeCell ref="JBU160:JBU161"/>
    <mergeCell ref="JBJ160:JBJ161"/>
    <mergeCell ref="JBK160:JBK161"/>
    <mergeCell ref="JBL160:JBL161"/>
    <mergeCell ref="JBM160:JBM161"/>
    <mergeCell ref="JBN160:JBN161"/>
    <mergeCell ref="JBO160:JBO161"/>
    <mergeCell ref="JBD160:JBD161"/>
    <mergeCell ref="JBE160:JBE161"/>
    <mergeCell ref="JBF160:JBF161"/>
    <mergeCell ref="JBG160:JBG161"/>
    <mergeCell ref="JBH160:JBH161"/>
    <mergeCell ref="JBI160:JBI161"/>
    <mergeCell ref="JAX160:JAX161"/>
    <mergeCell ref="JAY160:JAY161"/>
    <mergeCell ref="JAZ160:JAZ161"/>
    <mergeCell ref="JBA160:JBA161"/>
    <mergeCell ref="JBB160:JBB161"/>
    <mergeCell ref="JBC160:JBC161"/>
    <mergeCell ref="JAR160:JAR161"/>
    <mergeCell ref="JAS160:JAS161"/>
    <mergeCell ref="JAT160:JAT161"/>
    <mergeCell ref="JAU160:JAU161"/>
    <mergeCell ref="JAV160:JAV161"/>
    <mergeCell ref="JAW160:JAW161"/>
    <mergeCell ref="JAL160:JAL161"/>
    <mergeCell ref="JAM160:JAM161"/>
    <mergeCell ref="JAN160:JAN161"/>
    <mergeCell ref="JAO160:JAO161"/>
    <mergeCell ref="JAP160:JAP161"/>
    <mergeCell ref="JAQ160:JAQ161"/>
    <mergeCell ref="JAF160:JAF161"/>
    <mergeCell ref="JAG160:JAG161"/>
    <mergeCell ref="JAH160:JAH161"/>
    <mergeCell ref="JAI160:JAI161"/>
    <mergeCell ref="JAJ160:JAJ161"/>
    <mergeCell ref="JAK160:JAK161"/>
    <mergeCell ref="IZZ160:IZZ161"/>
    <mergeCell ref="JAA160:JAA161"/>
    <mergeCell ref="JAB160:JAB161"/>
    <mergeCell ref="JAC160:JAC161"/>
    <mergeCell ref="JAD160:JAD161"/>
    <mergeCell ref="JAE160:JAE161"/>
    <mergeCell ref="IZT160:IZT161"/>
    <mergeCell ref="IZU160:IZU161"/>
    <mergeCell ref="IZV160:IZV161"/>
    <mergeCell ref="IZW160:IZW161"/>
    <mergeCell ref="IZX160:IZX161"/>
    <mergeCell ref="IZY160:IZY161"/>
    <mergeCell ref="IZN160:IZN161"/>
    <mergeCell ref="IZO160:IZO161"/>
    <mergeCell ref="IZP160:IZP161"/>
    <mergeCell ref="IZQ160:IZQ161"/>
    <mergeCell ref="IZR160:IZR161"/>
    <mergeCell ref="IZS160:IZS161"/>
    <mergeCell ref="IZH160:IZH161"/>
    <mergeCell ref="IZI160:IZI161"/>
    <mergeCell ref="IZJ160:IZJ161"/>
    <mergeCell ref="IZK160:IZK161"/>
    <mergeCell ref="IZL160:IZL161"/>
    <mergeCell ref="IZM160:IZM161"/>
    <mergeCell ref="IZB160:IZB161"/>
    <mergeCell ref="IZC160:IZC161"/>
    <mergeCell ref="IZD160:IZD161"/>
    <mergeCell ref="IZE160:IZE161"/>
    <mergeCell ref="IZF160:IZF161"/>
    <mergeCell ref="IZG160:IZG161"/>
    <mergeCell ref="IYV160:IYV161"/>
    <mergeCell ref="IYW160:IYW161"/>
    <mergeCell ref="IYX160:IYX161"/>
    <mergeCell ref="IYY160:IYY161"/>
    <mergeCell ref="IYZ160:IYZ161"/>
    <mergeCell ref="IZA160:IZA161"/>
    <mergeCell ref="IYP160:IYP161"/>
    <mergeCell ref="IYQ160:IYQ161"/>
    <mergeCell ref="IYR160:IYR161"/>
    <mergeCell ref="IYS160:IYS161"/>
    <mergeCell ref="IYT160:IYT161"/>
    <mergeCell ref="IYU160:IYU161"/>
    <mergeCell ref="IYJ160:IYJ161"/>
    <mergeCell ref="IYK160:IYK161"/>
    <mergeCell ref="IYL160:IYL161"/>
    <mergeCell ref="IYM160:IYM161"/>
    <mergeCell ref="IYN160:IYN161"/>
    <mergeCell ref="IYO160:IYO161"/>
    <mergeCell ref="IYD160:IYD161"/>
    <mergeCell ref="IYE160:IYE161"/>
    <mergeCell ref="IYF160:IYF161"/>
    <mergeCell ref="IYG160:IYG161"/>
    <mergeCell ref="IYH160:IYH161"/>
    <mergeCell ref="IYI160:IYI161"/>
    <mergeCell ref="IXX160:IXX161"/>
    <mergeCell ref="IXY160:IXY161"/>
    <mergeCell ref="IXZ160:IXZ161"/>
    <mergeCell ref="IYA160:IYA161"/>
    <mergeCell ref="IYB160:IYB161"/>
    <mergeCell ref="IYC160:IYC161"/>
    <mergeCell ref="IXR160:IXR161"/>
    <mergeCell ref="IXS160:IXS161"/>
    <mergeCell ref="IXT160:IXT161"/>
    <mergeCell ref="IXU160:IXU161"/>
    <mergeCell ref="IXV160:IXV161"/>
    <mergeCell ref="IXW160:IXW161"/>
    <mergeCell ref="IXL160:IXL161"/>
    <mergeCell ref="IXM160:IXM161"/>
    <mergeCell ref="IXN160:IXN161"/>
    <mergeCell ref="IXO160:IXO161"/>
    <mergeCell ref="IXP160:IXP161"/>
    <mergeCell ref="IXQ160:IXQ161"/>
    <mergeCell ref="IXF160:IXF161"/>
    <mergeCell ref="IXG160:IXG161"/>
    <mergeCell ref="IXH160:IXH161"/>
    <mergeCell ref="IXI160:IXI161"/>
    <mergeCell ref="IXJ160:IXJ161"/>
    <mergeCell ref="IXK160:IXK161"/>
    <mergeCell ref="IWZ160:IWZ161"/>
    <mergeCell ref="IXA160:IXA161"/>
    <mergeCell ref="IXB160:IXB161"/>
    <mergeCell ref="IXC160:IXC161"/>
    <mergeCell ref="IXD160:IXD161"/>
    <mergeCell ref="IXE160:IXE161"/>
    <mergeCell ref="IWT160:IWT161"/>
    <mergeCell ref="IWU160:IWU161"/>
    <mergeCell ref="IWV160:IWV161"/>
    <mergeCell ref="IWW160:IWW161"/>
    <mergeCell ref="IWX160:IWX161"/>
    <mergeCell ref="IWY160:IWY161"/>
    <mergeCell ref="IWN160:IWN161"/>
    <mergeCell ref="IWO160:IWO161"/>
    <mergeCell ref="IWP160:IWP161"/>
    <mergeCell ref="IWQ160:IWQ161"/>
    <mergeCell ref="IWR160:IWR161"/>
    <mergeCell ref="IWS160:IWS161"/>
    <mergeCell ref="IWH160:IWH161"/>
    <mergeCell ref="IWI160:IWI161"/>
    <mergeCell ref="IWJ160:IWJ161"/>
    <mergeCell ref="IWK160:IWK161"/>
    <mergeCell ref="IWL160:IWL161"/>
    <mergeCell ref="IWM160:IWM161"/>
    <mergeCell ref="IWB160:IWB161"/>
    <mergeCell ref="IWC160:IWC161"/>
    <mergeCell ref="IWD160:IWD161"/>
    <mergeCell ref="IWE160:IWE161"/>
    <mergeCell ref="IWF160:IWF161"/>
    <mergeCell ref="IWG160:IWG161"/>
    <mergeCell ref="IVV160:IVV161"/>
    <mergeCell ref="IVW160:IVW161"/>
    <mergeCell ref="IVX160:IVX161"/>
    <mergeCell ref="IVY160:IVY161"/>
    <mergeCell ref="IVZ160:IVZ161"/>
    <mergeCell ref="IWA160:IWA161"/>
    <mergeCell ref="IVP160:IVP161"/>
    <mergeCell ref="IVQ160:IVQ161"/>
    <mergeCell ref="IVR160:IVR161"/>
    <mergeCell ref="IVS160:IVS161"/>
    <mergeCell ref="IVT160:IVT161"/>
    <mergeCell ref="IVU160:IVU161"/>
    <mergeCell ref="IVJ160:IVJ161"/>
    <mergeCell ref="IVK160:IVK161"/>
    <mergeCell ref="IVL160:IVL161"/>
    <mergeCell ref="IVM160:IVM161"/>
    <mergeCell ref="IVN160:IVN161"/>
    <mergeCell ref="IVO160:IVO161"/>
    <mergeCell ref="IVD160:IVD161"/>
    <mergeCell ref="IVE160:IVE161"/>
    <mergeCell ref="IVF160:IVF161"/>
    <mergeCell ref="IVG160:IVG161"/>
    <mergeCell ref="IVH160:IVH161"/>
    <mergeCell ref="IVI160:IVI161"/>
    <mergeCell ref="IUX160:IUX161"/>
    <mergeCell ref="IUY160:IUY161"/>
    <mergeCell ref="IUZ160:IUZ161"/>
    <mergeCell ref="IVA160:IVA161"/>
    <mergeCell ref="IVB160:IVB161"/>
    <mergeCell ref="IVC160:IVC161"/>
    <mergeCell ref="IUR160:IUR161"/>
    <mergeCell ref="IUS160:IUS161"/>
    <mergeCell ref="IUT160:IUT161"/>
    <mergeCell ref="IUU160:IUU161"/>
    <mergeCell ref="IUV160:IUV161"/>
    <mergeCell ref="IUW160:IUW161"/>
    <mergeCell ref="IUL160:IUL161"/>
    <mergeCell ref="IUM160:IUM161"/>
    <mergeCell ref="IUN160:IUN161"/>
    <mergeCell ref="IUO160:IUO161"/>
    <mergeCell ref="IUP160:IUP161"/>
    <mergeCell ref="IUQ160:IUQ161"/>
    <mergeCell ref="IUF160:IUF161"/>
    <mergeCell ref="IUG160:IUG161"/>
    <mergeCell ref="IUH160:IUH161"/>
    <mergeCell ref="IUI160:IUI161"/>
    <mergeCell ref="IUJ160:IUJ161"/>
    <mergeCell ref="IUK160:IUK161"/>
    <mergeCell ref="ITZ160:ITZ161"/>
    <mergeCell ref="IUA160:IUA161"/>
    <mergeCell ref="IUB160:IUB161"/>
    <mergeCell ref="IUC160:IUC161"/>
    <mergeCell ref="IUD160:IUD161"/>
    <mergeCell ref="IUE160:IUE161"/>
    <mergeCell ref="ITT160:ITT161"/>
    <mergeCell ref="ITU160:ITU161"/>
    <mergeCell ref="ITV160:ITV161"/>
    <mergeCell ref="ITW160:ITW161"/>
    <mergeCell ref="ITX160:ITX161"/>
    <mergeCell ref="ITY160:ITY161"/>
    <mergeCell ref="ITN160:ITN161"/>
    <mergeCell ref="ITO160:ITO161"/>
    <mergeCell ref="ITP160:ITP161"/>
    <mergeCell ref="ITQ160:ITQ161"/>
    <mergeCell ref="ITR160:ITR161"/>
    <mergeCell ref="ITS160:ITS161"/>
    <mergeCell ref="ITH160:ITH161"/>
    <mergeCell ref="ITI160:ITI161"/>
    <mergeCell ref="ITJ160:ITJ161"/>
    <mergeCell ref="ITK160:ITK161"/>
    <mergeCell ref="ITL160:ITL161"/>
    <mergeCell ref="ITM160:ITM161"/>
    <mergeCell ref="ITB160:ITB161"/>
    <mergeCell ref="ITC160:ITC161"/>
    <mergeCell ref="ITD160:ITD161"/>
    <mergeCell ref="ITE160:ITE161"/>
    <mergeCell ref="ITF160:ITF161"/>
    <mergeCell ref="ITG160:ITG161"/>
    <mergeCell ref="ISV160:ISV161"/>
    <mergeCell ref="ISW160:ISW161"/>
    <mergeCell ref="ISX160:ISX161"/>
    <mergeCell ref="ISY160:ISY161"/>
    <mergeCell ref="ISZ160:ISZ161"/>
    <mergeCell ref="ITA160:ITA161"/>
    <mergeCell ref="ISP160:ISP161"/>
    <mergeCell ref="ISQ160:ISQ161"/>
    <mergeCell ref="ISR160:ISR161"/>
    <mergeCell ref="ISS160:ISS161"/>
    <mergeCell ref="IST160:IST161"/>
    <mergeCell ref="ISU160:ISU161"/>
    <mergeCell ref="ISJ160:ISJ161"/>
    <mergeCell ref="ISK160:ISK161"/>
    <mergeCell ref="ISL160:ISL161"/>
    <mergeCell ref="ISM160:ISM161"/>
    <mergeCell ref="ISN160:ISN161"/>
    <mergeCell ref="ISO160:ISO161"/>
    <mergeCell ref="ISD160:ISD161"/>
    <mergeCell ref="ISE160:ISE161"/>
    <mergeCell ref="ISF160:ISF161"/>
    <mergeCell ref="ISG160:ISG161"/>
    <mergeCell ref="ISH160:ISH161"/>
    <mergeCell ref="ISI160:ISI161"/>
    <mergeCell ref="IRX160:IRX161"/>
    <mergeCell ref="IRY160:IRY161"/>
    <mergeCell ref="IRZ160:IRZ161"/>
    <mergeCell ref="ISA160:ISA161"/>
    <mergeCell ref="ISB160:ISB161"/>
    <mergeCell ref="ISC160:ISC161"/>
    <mergeCell ref="IRR160:IRR161"/>
    <mergeCell ref="IRS160:IRS161"/>
    <mergeCell ref="IRT160:IRT161"/>
    <mergeCell ref="IRU160:IRU161"/>
    <mergeCell ref="IRV160:IRV161"/>
    <mergeCell ref="IRW160:IRW161"/>
    <mergeCell ref="IRL160:IRL161"/>
    <mergeCell ref="IRM160:IRM161"/>
    <mergeCell ref="IRN160:IRN161"/>
    <mergeCell ref="IRO160:IRO161"/>
    <mergeCell ref="IRP160:IRP161"/>
    <mergeCell ref="IRQ160:IRQ161"/>
    <mergeCell ref="IRF160:IRF161"/>
    <mergeCell ref="IRG160:IRG161"/>
    <mergeCell ref="IRH160:IRH161"/>
    <mergeCell ref="IRI160:IRI161"/>
    <mergeCell ref="IRJ160:IRJ161"/>
    <mergeCell ref="IRK160:IRK161"/>
    <mergeCell ref="IQZ160:IQZ161"/>
    <mergeCell ref="IRA160:IRA161"/>
    <mergeCell ref="IRB160:IRB161"/>
    <mergeCell ref="IRC160:IRC161"/>
    <mergeCell ref="IRD160:IRD161"/>
    <mergeCell ref="IRE160:IRE161"/>
    <mergeCell ref="IQT160:IQT161"/>
    <mergeCell ref="IQU160:IQU161"/>
    <mergeCell ref="IQV160:IQV161"/>
    <mergeCell ref="IQW160:IQW161"/>
    <mergeCell ref="IQX160:IQX161"/>
    <mergeCell ref="IQY160:IQY161"/>
    <mergeCell ref="IQN160:IQN161"/>
    <mergeCell ref="IQO160:IQO161"/>
    <mergeCell ref="IQP160:IQP161"/>
    <mergeCell ref="IQQ160:IQQ161"/>
    <mergeCell ref="IQR160:IQR161"/>
    <mergeCell ref="IQS160:IQS161"/>
    <mergeCell ref="IQH160:IQH161"/>
    <mergeCell ref="IQI160:IQI161"/>
    <mergeCell ref="IQJ160:IQJ161"/>
    <mergeCell ref="IQK160:IQK161"/>
    <mergeCell ref="IQL160:IQL161"/>
    <mergeCell ref="IQM160:IQM161"/>
    <mergeCell ref="IQB160:IQB161"/>
    <mergeCell ref="IQC160:IQC161"/>
    <mergeCell ref="IQD160:IQD161"/>
    <mergeCell ref="IQE160:IQE161"/>
    <mergeCell ref="IQF160:IQF161"/>
    <mergeCell ref="IQG160:IQG161"/>
    <mergeCell ref="IPV160:IPV161"/>
    <mergeCell ref="IPW160:IPW161"/>
    <mergeCell ref="IPX160:IPX161"/>
    <mergeCell ref="IPY160:IPY161"/>
    <mergeCell ref="IPZ160:IPZ161"/>
    <mergeCell ref="IQA160:IQA161"/>
    <mergeCell ref="IPP160:IPP161"/>
    <mergeCell ref="IPQ160:IPQ161"/>
    <mergeCell ref="IPR160:IPR161"/>
    <mergeCell ref="IPS160:IPS161"/>
    <mergeCell ref="IPT160:IPT161"/>
    <mergeCell ref="IPU160:IPU161"/>
    <mergeCell ref="IPJ160:IPJ161"/>
    <mergeCell ref="IPK160:IPK161"/>
    <mergeCell ref="IPL160:IPL161"/>
    <mergeCell ref="IPM160:IPM161"/>
    <mergeCell ref="IPN160:IPN161"/>
    <mergeCell ref="IPO160:IPO161"/>
    <mergeCell ref="IPD160:IPD161"/>
    <mergeCell ref="IPE160:IPE161"/>
    <mergeCell ref="IPF160:IPF161"/>
    <mergeCell ref="IPG160:IPG161"/>
    <mergeCell ref="IPH160:IPH161"/>
    <mergeCell ref="IPI160:IPI161"/>
    <mergeCell ref="IOX160:IOX161"/>
    <mergeCell ref="IOY160:IOY161"/>
    <mergeCell ref="IOZ160:IOZ161"/>
    <mergeCell ref="IPA160:IPA161"/>
    <mergeCell ref="IPB160:IPB161"/>
    <mergeCell ref="IPC160:IPC161"/>
    <mergeCell ref="IOR160:IOR161"/>
    <mergeCell ref="IOS160:IOS161"/>
    <mergeCell ref="IOT160:IOT161"/>
    <mergeCell ref="IOU160:IOU161"/>
    <mergeCell ref="IOV160:IOV161"/>
    <mergeCell ref="IOW160:IOW161"/>
    <mergeCell ref="IOL160:IOL161"/>
    <mergeCell ref="IOM160:IOM161"/>
    <mergeCell ref="ION160:ION161"/>
    <mergeCell ref="IOO160:IOO161"/>
    <mergeCell ref="IOP160:IOP161"/>
    <mergeCell ref="IOQ160:IOQ161"/>
    <mergeCell ref="IOF160:IOF161"/>
    <mergeCell ref="IOG160:IOG161"/>
    <mergeCell ref="IOH160:IOH161"/>
    <mergeCell ref="IOI160:IOI161"/>
    <mergeCell ref="IOJ160:IOJ161"/>
    <mergeCell ref="IOK160:IOK161"/>
    <mergeCell ref="INZ160:INZ161"/>
    <mergeCell ref="IOA160:IOA161"/>
    <mergeCell ref="IOB160:IOB161"/>
    <mergeCell ref="IOC160:IOC161"/>
    <mergeCell ref="IOD160:IOD161"/>
    <mergeCell ref="IOE160:IOE161"/>
    <mergeCell ref="INT160:INT161"/>
    <mergeCell ref="INU160:INU161"/>
    <mergeCell ref="INV160:INV161"/>
    <mergeCell ref="INW160:INW161"/>
    <mergeCell ref="INX160:INX161"/>
    <mergeCell ref="INY160:INY161"/>
    <mergeCell ref="INN160:INN161"/>
    <mergeCell ref="INO160:INO161"/>
    <mergeCell ref="INP160:INP161"/>
    <mergeCell ref="INQ160:INQ161"/>
    <mergeCell ref="INR160:INR161"/>
    <mergeCell ref="INS160:INS161"/>
    <mergeCell ref="INH160:INH161"/>
    <mergeCell ref="INI160:INI161"/>
    <mergeCell ref="INJ160:INJ161"/>
    <mergeCell ref="INK160:INK161"/>
    <mergeCell ref="INL160:INL161"/>
    <mergeCell ref="INM160:INM161"/>
    <mergeCell ref="INB160:INB161"/>
    <mergeCell ref="INC160:INC161"/>
    <mergeCell ref="IND160:IND161"/>
    <mergeCell ref="INE160:INE161"/>
    <mergeCell ref="INF160:INF161"/>
    <mergeCell ref="ING160:ING161"/>
    <mergeCell ref="IMV160:IMV161"/>
    <mergeCell ref="IMW160:IMW161"/>
    <mergeCell ref="IMX160:IMX161"/>
    <mergeCell ref="IMY160:IMY161"/>
    <mergeCell ref="IMZ160:IMZ161"/>
    <mergeCell ref="INA160:INA161"/>
    <mergeCell ref="IMP160:IMP161"/>
    <mergeCell ref="IMQ160:IMQ161"/>
    <mergeCell ref="IMR160:IMR161"/>
    <mergeCell ref="IMS160:IMS161"/>
    <mergeCell ref="IMT160:IMT161"/>
    <mergeCell ref="IMU160:IMU161"/>
    <mergeCell ref="IMJ160:IMJ161"/>
    <mergeCell ref="IMK160:IMK161"/>
    <mergeCell ref="IML160:IML161"/>
    <mergeCell ref="IMM160:IMM161"/>
    <mergeCell ref="IMN160:IMN161"/>
    <mergeCell ref="IMO160:IMO161"/>
    <mergeCell ref="IMD160:IMD161"/>
    <mergeCell ref="IME160:IME161"/>
    <mergeCell ref="IMF160:IMF161"/>
    <mergeCell ref="IMG160:IMG161"/>
    <mergeCell ref="IMH160:IMH161"/>
    <mergeCell ref="IMI160:IMI161"/>
    <mergeCell ref="ILX160:ILX161"/>
    <mergeCell ref="ILY160:ILY161"/>
    <mergeCell ref="ILZ160:ILZ161"/>
    <mergeCell ref="IMA160:IMA161"/>
    <mergeCell ref="IMB160:IMB161"/>
    <mergeCell ref="IMC160:IMC161"/>
    <mergeCell ref="ILR160:ILR161"/>
    <mergeCell ref="ILS160:ILS161"/>
    <mergeCell ref="ILT160:ILT161"/>
    <mergeCell ref="ILU160:ILU161"/>
    <mergeCell ref="ILV160:ILV161"/>
    <mergeCell ref="ILW160:ILW161"/>
    <mergeCell ref="ILL160:ILL161"/>
    <mergeCell ref="ILM160:ILM161"/>
    <mergeCell ref="ILN160:ILN161"/>
    <mergeCell ref="ILO160:ILO161"/>
    <mergeCell ref="ILP160:ILP161"/>
    <mergeCell ref="ILQ160:ILQ161"/>
    <mergeCell ref="ILF160:ILF161"/>
    <mergeCell ref="ILG160:ILG161"/>
    <mergeCell ref="ILH160:ILH161"/>
    <mergeCell ref="ILI160:ILI161"/>
    <mergeCell ref="ILJ160:ILJ161"/>
    <mergeCell ref="ILK160:ILK161"/>
    <mergeCell ref="IKZ160:IKZ161"/>
    <mergeCell ref="ILA160:ILA161"/>
    <mergeCell ref="ILB160:ILB161"/>
    <mergeCell ref="ILC160:ILC161"/>
    <mergeCell ref="ILD160:ILD161"/>
    <mergeCell ref="ILE160:ILE161"/>
    <mergeCell ref="IKT160:IKT161"/>
    <mergeCell ref="IKU160:IKU161"/>
    <mergeCell ref="IKV160:IKV161"/>
    <mergeCell ref="IKW160:IKW161"/>
    <mergeCell ref="IKX160:IKX161"/>
    <mergeCell ref="IKY160:IKY161"/>
    <mergeCell ref="IKN160:IKN161"/>
    <mergeCell ref="IKO160:IKO161"/>
    <mergeCell ref="IKP160:IKP161"/>
    <mergeCell ref="IKQ160:IKQ161"/>
    <mergeCell ref="IKR160:IKR161"/>
    <mergeCell ref="IKS160:IKS161"/>
    <mergeCell ref="IKH160:IKH161"/>
    <mergeCell ref="IKI160:IKI161"/>
    <mergeCell ref="IKJ160:IKJ161"/>
    <mergeCell ref="IKK160:IKK161"/>
    <mergeCell ref="IKL160:IKL161"/>
    <mergeCell ref="IKM160:IKM161"/>
    <mergeCell ref="IKB160:IKB161"/>
    <mergeCell ref="IKC160:IKC161"/>
    <mergeCell ref="IKD160:IKD161"/>
    <mergeCell ref="IKE160:IKE161"/>
    <mergeCell ref="IKF160:IKF161"/>
    <mergeCell ref="IKG160:IKG161"/>
    <mergeCell ref="IJV160:IJV161"/>
    <mergeCell ref="IJW160:IJW161"/>
    <mergeCell ref="IJX160:IJX161"/>
    <mergeCell ref="IJY160:IJY161"/>
    <mergeCell ref="IJZ160:IJZ161"/>
    <mergeCell ref="IKA160:IKA161"/>
    <mergeCell ref="IJP160:IJP161"/>
    <mergeCell ref="IJQ160:IJQ161"/>
    <mergeCell ref="IJR160:IJR161"/>
    <mergeCell ref="IJS160:IJS161"/>
    <mergeCell ref="IJT160:IJT161"/>
    <mergeCell ref="IJU160:IJU161"/>
    <mergeCell ref="IJJ160:IJJ161"/>
    <mergeCell ref="IJK160:IJK161"/>
    <mergeCell ref="IJL160:IJL161"/>
    <mergeCell ref="IJM160:IJM161"/>
    <mergeCell ref="IJN160:IJN161"/>
    <mergeCell ref="IJO160:IJO161"/>
    <mergeCell ref="IJD160:IJD161"/>
    <mergeCell ref="IJE160:IJE161"/>
    <mergeCell ref="IJF160:IJF161"/>
    <mergeCell ref="IJG160:IJG161"/>
    <mergeCell ref="IJH160:IJH161"/>
    <mergeCell ref="IJI160:IJI161"/>
    <mergeCell ref="IIX160:IIX161"/>
    <mergeCell ref="IIY160:IIY161"/>
    <mergeCell ref="IIZ160:IIZ161"/>
    <mergeCell ref="IJA160:IJA161"/>
    <mergeCell ref="IJB160:IJB161"/>
    <mergeCell ref="IJC160:IJC161"/>
    <mergeCell ref="IIR160:IIR161"/>
    <mergeCell ref="IIS160:IIS161"/>
    <mergeCell ref="IIT160:IIT161"/>
    <mergeCell ref="IIU160:IIU161"/>
    <mergeCell ref="IIV160:IIV161"/>
    <mergeCell ref="IIW160:IIW161"/>
    <mergeCell ref="IIL160:IIL161"/>
    <mergeCell ref="IIM160:IIM161"/>
    <mergeCell ref="IIN160:IIN161"/>
    <mergeCell ref="IIO160:IIO161"/>
    <mergeCell ref="IIP160:IIP161"/>
    <mergeCell ref="IIQ160:IIQ161"/>
    <mergeCell ref="IIF160:IIF161"/>
    <mergeCell ref="IIG160:IIG161"/>
    <mergeCell ref="IIH160:IIH161"/>
    <mergeCell ref="III160:III161"/>
    <mergeCell ref="IIJ160:IIJ161"/>
    <mergeCell ref="IIK160:IIK161"/>
    <mergeCell ref="IHZ160:IHZ161"/>
    <mergeCell ref="IIA160:IIA161"/>
    <mergeCell ref="IIB160:IIB161"/>
    <mergeCell ref="IIC160:IIC161"/>
    <mergeCell ref="IID160:IID161"/>
    <mergeCell ref="IIE160:IIE161"/>
    <mergeCell ref="IHT160:IHT161"/>
    <mergeCell ref="IHU160:IHU161"/>
    <mergeCell ref="IHV160:IHV161"/>
    <mergeCell ref="IHW160:IHW161"/>
    <mergeCell ref="IHX160:IHX161"/>
    <mergeCell ref="IHY160:IHY161"/>
    <mergeCell ref="IHN160:IHN161"/>
    <mergeCell ref="IHO160:IHO161"/>
    <mergeCell ref="IHP160:IHP161"/>
    <mergeCell ref="IHQ160:IHQ161"/>
    <mergeCell ref="IHR160:IHR161"/>
    <mergeCell ref="IHS160:IHS161"/>
    <mergeCell ref="IHH160:IHH161"/>
    <mergeCell ref="IHI160:IHI161"/>
    <mergeCell ref="IHJ160:IHJ161"/>
    <mergeCell ref="IHK160:IHK161"/>
    <mergeCell ref="IHL160:IHL161"/>
    <mergeCell ref="IHM160:IHM161"/>
    <mergeCell ref="IHB160:IHB161"/>
    <mergeCell ref="IHC160:IHC161"/>
    <mergeCell ref="IHD160:IHD161"/>
    <mergeCell ref="IHE160:IHE161"/>
    <mergeCell ref="IHF160:IHF161"/>
    <mergeCell ref="IHG160:IHG161"/>
    <mergeCell ref="IGV160:IGV161"/>
    <mergeCell ref="IGW160:IGW161"/>
    <mergeCell ref="IGX160:IGX161"/>
    <mergeCell ref="IGY160:IGY161"/>
    <mergeCell ref="IGZ160:IGZ161"/>
    <mergeCell ref="IHA160:IHA161"/>
    <mergeCell ref="IGP160:IGP161"/>
    <mergeCell ref="IGQ160:IGQ161"/>
    <mergeCell ref="IGR160:IGR161"/>
    <mergeCell ref="IGS160:IGS161"/>
    <mergeCell ref="IGT160:IGT161"/>
    <mergeCell ref="IGU160:IGU161"/>
    <mergeCell ref="IGJ160:IGJ161"/>
    <mergeCell ref="IGK160:IGK161"/>
    <mergeCell ref="IGL160:IGL161"/>
    <mergeCell ref="IGM160:IGM161"/>
    <mergeCell ref="IGN160:IGN161"/>
    <mergeCell ref="IGO160:IGO161"/>
    <mergeCell ref="IGD160:IGD161"/>
    <mergeCell ref="IGE160:IGE161"/>
    <mergeCell ref="IGF160:IGF161"/>
    <mergeCell ref="IGG160:IGG161"/>
    <mergeCell ref="IGH160:IGH161"/>
    <mergeCell ref="IGI160:IGI161"/>
    <mergeCell ref="IFX160:IFX161"/>
    <mergeCell ref="IFY160:IFY161"/>
    <mergeCell ref="IFZ160:IFZ161"/>
    <mergeCell ref="IGA160:IGA161"/>
    <mergeCell ref="IGB160:IGB161"/>
    <mergeCell ref="IGC160:IGC161"/>
    <mergeCell ref="IFR160:IFR161"/>
    <mergeCell ref="IFS160:IFS161"/>
    <mergeCell ref="IFT160:IFT161"/>
    <mergeCell ref="IFU160:IFU161"/>
    <mergeCell ref="IFV160:IFV161"/>
    <mergeCell ref="IFW160:IFW161"/>
    <mergeCell ref="IFL160:IFL161"/>
    <mergeCell ref="IFM160:IFM161"/>
    <mergeCell ref="IFN160:IFN161"/>
    <mergeCell ref="IFO160:IFO161"/>
    <mergeCell ref="IFP160:IFP161"/>
    <mergeCell ref="IFQ160:IFQ161"/>
    <mergeCell ref="IFF160:IFF161"/>
    <mergeCell ref="IFG160:IFG161"/>
    <mergeCell ref="IFH160:IFH161"/>
    <mergeCell ref="IFI160:IFI161"/>
    <mergeCell ref="IFJ160:IFJ161"/>
    <mergeCell ref="IFK160:IFK161"/>
    <mergeCell ref="IEZ160:IEZ161"/>
    <mergeCell ref="IFA160:IFA161"/>
    <mergeCell ref="IFB160:IFB161"/>
    <mergeCell ref="IFC160:IFC161"/>
    <mergeCell ref="IFD160:IFD161"/>
    <mergeCell ref="IFE160:IFE161"/>
    <mergeCell ref="IET160:IET161"/>
    <mergeCell ref="IEU160:IEU161"/>
    <mergeCell ref="IEV160:IEV161"/>
    <mergeCell ref="IEW160:IEW161"/>
    <mergeCell ref="IEX160:IEX161"/>
    <mergeCell ref="IEY160:IEY161"/>
    <mergeCell ref="IEN160:IEN161"/>
    <mergeCell ref="IEO160:IEO161"/>
    <mergeCell ref="IEP160:IEP161"/>
    <mergeCell ref="IEQ160:IEQ161"/>
    <mergeCell ref="IER160:IER161"/>
    <mergeCell ref="IES160:IES161"/>
    <mergeCell ref="IEH160:IEH161"/>
    <mergeCell ref="IEI160:IEI161"/>
    <mergeCell ref="IEJ160:IEJ161"/>
    <mergeCell ref="IEK160:IEK161"/>
    <mergeCell ref="IEL160:IEL161"/>
    <mergeCell ref="IEM160:IEM161"/>
    <mergeCell ref="IEB160:IEB161"/>
    <mergeCell ref="IEC160:IEC161"/>
    <mergeCell ref="IED160:IED161"/>
    <mergeCell ref="IEE160:IEE161"/>
    <mergeCell ref="IEF160:IEF161"/>
    <mergeCell ref="IEG160:IEG161"/>
    <mergeCell ref="IDV160:IDV161"/>
    <mergeCell ref="IDW160:IDW161"/>
    <mergeCell ref="IDX160:IDX161"/>
    <mergeCell ref="IDY160:IDY161"/>
    <mergeCell ref="IDZ160:IDZ161"/>
    <mergeCell ref="IEA160:IEA161"/>
    <mergeCell ref="IDP160:IDP161"/>
    <mergeCell ref="IDQ160:IDQ161"/>
    <mergeCell ref="IDR160:IDR161"/>
    <mergeCell ref="IDS160:IDS161"/>
    <mergeCell ref="IDT160:IDT161"/>
    <mergeCell ref="IDU160:IDU161"/>
    <mergeCell ref="IDJ160:IDJ161"/>
    <mergeCell ref="IDK160:IDK161"/>
    <mergeCell ref="IDL160:IDL161"/>
    <mergeCell ref="IDM160:IDM161"/>
    <mergeCell ref="IDN160:IDN161"/>
    <mergeCell ref="IDO160:IDO161"/>
    <mergeCell ref="IDD160:IDD161"/>
    <mergeCell ref="IDE160:IDE161"/>
    <mergeCell ref="IDF160:IDF161"/>
    <mergeCell ref="IDG160:IDG161"/>
    <mergeCell ref="IDH160:IDH161"/>
    <mergeCell ref="IDI160:IDI161"/>
    <mergeCell ref="ICX160:ICX161"/>
    <mergeCell ref="ICY160:ICY161"/>
    <mergeCell ref="ICZ160:ICZ161"/>
    <mergeCell ref="IDA160:IDA161"/>
    <mergeCell ref="IDB160:IDB161"/>
    <mergeCell ref="IDC160:IDC161"/>
    <mergeCell ref="ICR160:ICR161"/>
    <mergeCell ref="ICS160:ICS161"/>
    <mergeCell ref="ICT160:ICT161"/>
    <mergeCell ref="ICU160:ICU161"/>
    <mergeCell ref="ICV160:ICV161"/>
    <mergeCell ref="ICW160:ICW161"/>
    <mergeCell ref="ICL160:ICL161"/>
    <mergeCell ref="ICM160:ICM161"/>
    <mergeCell ref="ICN160:ICN161"/>
    <mergeCell ref="ICO160:ICO161"/>
    <mergeCell ref="ICP160:ICP161"/>
    <mergeCell ref="ICQ160:ICQ161"/>
    <mergeCell ref="ICF160:ICF161"/>
    <mergeCell ref="ICG160:ICG161"/>
    <mergeCell ref="ICH160:ICH161"/>
    <mergeCell ref="ICI160:ICI161"/>
    <mergeCell ref="ICJ160:ICJ161"/>
    <mergeCell ref="ICK160:ICK161"/>
    <mergeCell ref="IBZ160:IBZ161"/>
    <mergeCell ref="ICA160:ICA161"/>
    <mergeCell ref="ICB160:ICB161"/>
    <mergeCell ref="ICC160:ICC161"/>
    <mergeCell ref="ICD160:ICD161"/>
    <mergeCell ref="ICE160:ICE161"/>
    <mergeCell ref="IBT160:IBT161"/>
    <mergeCell ref="IBU160:IBU161"/>
    <mergeCell ref="IBV160:IBV161"/>
    <mergeCell ref="IBW160:IBW161"/>
    <mergeCell ref="IBX160:IBX161"/>
    <mergeCell ref="IBY160:IBY161"/>
    <mergeCell ref="IBN160:IBN161"/>
    <mergeCell ref="IBO160:IBO161"/>
    <mergeCell ref="IBP160:IBP161"/>
    <mergeCell ref="IBQ160:IBQ161"/>
    <mergeCell ref="IBR160:IBR161"/>
    <mergeCell ref="IBS160:IBS161"/>
    <mergeCell ref="IBH160:IBH161"/>
    <mergeCell ref="IBI160:IBI161"/>
    <mergeCell ref="IBJ160:IBJ161"/>
    <mergeCell ref="IBK160:IBK161"/>
    <mergeCell ref="IBL160:IBL161"/>
    <mergeCell ref="IBM160:IBM161"/>
    <mergeCell ref="IBB160:IBB161"/>
    <mergeCell ref="IBC160:IBC161"/>
    <mergeCell ref="IBD160:IBD161"/>
    <mergeCell ref="IBE160:IBE161"/>
    <mergeCell ref="IBF160:IBF161"/>
    <mergeCell ref="IBG160:IBG161"/>
    <mergeCell ref="IAV160:IAV161"/>
    <mergeCell ref="IAW160:IAW161"/>
    <mergeCell ref="IAX160:IAX161"/>
    <mergeCell ref="IAY160:IAY161"/>
    <mergeCell ref="IAZ160:IAZ161"/>
    <mergeCell ref="IBA160:IBA161"/>
    <mergeCell ref="IAP160:IAP161"/>
    <mergeCell ref="IAQ160:IAQ161"/>
    <mergeCell ref="IAR160:IAR161"/>
    <mergeCell ref="IAS160:IAS161"/>
    <mergeCell ref="IAT160:IAT161"/>
    <mergeCell ref="IAU160:IAU161"/>
    <mergeCell ref="IAJ160:IAJ161"/>
    <mergeCell ref="IAK160:IAK161"/>
    <mergeCell ref="IAL160:IAL161"/>
    <mergeCell ref="IAM160:IAM161"/>
    <mergeCell ref="IAN160:IAN161"/>
    <mergeCell ref="IAO160:IAO161"/>
    <mergeCell ref="IAD160:IAD161"/>
    <mergeCell ref="IAE160:IAE161"/>
    <mergeCell ref="IAF160:IAF161"/>
    <mergeCell ref="IAG160:IAG161"/>
    <mergeCell ref="IAH160:IAH161"/>
    <mergeCell ref="IAI160:IAI161"/>
    <mergeCell ref="HZX160:HZX161"/>
    <mergeCell ref="HZY160:HZY161"/>
    <mergeCell ref="HZZ160:HZZ161"/>
    <mergeCell ref="IAA160:IAA161"/>
    <mergeCell ref="IAB160:IAB161"/>
    <mergeCell ref="IAC160:IAC161"/>
    <mergeCell ref="HZR160:HZR161"/>
    <mergeCell ref="HZS160:HZS161"/>
    <mergeCell ref="HZT160:HZT161"/>
    <mergeCell ref="HZU160:HZU161"/>
    <mergeCell ref="HZV160:HZV161"/>
    <mergeCell ref="HZW160:HZW161"/>
    <mergeCell ref="HZL160:HZL161"/>
    <mergeCell ref="HZM160:HZM161"/>
    <mergeCell ref="HZN160:HZN161"/>
    <mergeCell ref="HZO160:HZO161"/>
    <mergeCell ref="HZP160:HZP161"/>
    <mergeCell ref="HZQ160:HZQ161"/>
    <mergeCell ref="HZF160:HZF161"/>
    <mergeCell ref="HZG160:HZG161"/>
    <mergeCell ref="HZH160:HZH161"/>
    <mergeCell ref="HZI160:HZI161"/>
    <mergeCell ref="HZJ160:HZJ161"/>
    <mergeCell ref="HZK160:HZK161"/>
    <mergeCell ref="HYZ160:HYZ161"/>
    <mergeCell ref="HZA160:HZA161"/>
    <mergeCell ref="HZB160:HZB161"/>
    <mergeCell ref="HZC160:HZC161"/>
    <mergeCell ref="HZD160:HZD161"/>
    <mergeCell ref="HZE160:HZE161"/>
    <mergeCell ref="HYT160:HYT161"/>
    <mergeCell ref="HYU160:HYU161"/>
    <mergeCell ref="HYV160:HYV161"/>
    <mergeCell ref="HYW160:HYW161"/>
    <mergeCell ref="HYX160:HYX161"/>
    <mergeCell ref="HYY160:HYY161"/>
    <mergeCell ref="HYN160:HYN161"/>
    <mergeCell ref="HYO160:HYO161"/>
    <mergeCell ref="HYP160:HYP161"/>
    <mergeCell ref="HYQ160:HYQ161"/>
    <mergeCell ref="HYR160:HYR161"/>
    <mergeCell ref="HYS160:HYS161"/>
    <mergeCell ref="HYH160:HYH161"/>
    <mergeCell ref="HYI160:HYI161"/>
    <mergeCell ref="HYJ160:HYJ161"/>
    <mergeCell ref="HYK160:HYK161"/>
    <mergeCell ref="HYL160:HYL161"/>
    <mergeCell ref="HYM160:HYM161"/>
    <mergeCell ref="HYB160:HYB161"/>
    <mergeCell ref="HYC160:HYC161"/>
    <mergeCell ref="HYD160:HYD161"/>
    <mergeCell ref="HYE160:HYE161"/>
    <mergeCell ref="HYF160:HYF161"/>
    <mergeCell ref="HYG160:HYG161"/>
    <mergeCell ref="HXV160:HXV161"/>
    <mergeCell ref="HXW160:HXW161"/>
    <mergeCell ref="HXX160:HXX161"/>
    <mergeCell ref="HXY160:HXY161"/>
    <mergeCell ref="HXZ160:HXZ161"/>
    <mergeCell ref="HYA160:HYA161"/>
    <mergeCell ref="HXP160:HXP161"/>
    <mergeCell ref="HXQ160:HXQ161"/>
    <mergeCell ref="HXR160:HXR161"/>
    <mergeCell ref="HXS160:HXS161"/>
    <mergeCell ref="HXT160:HXT161"/>
    <mergeCell ref="HXU160:HXU161"/>
    <mergeCell ref="HXJ160:HXJ161"/>
    <mergeCell ref="HXK160:HXK161"/>
    <mergeCell ref="HXL160:HXL161"/>
    <mergeCell ref="HXM160:HXM161"/>
    <mergeCell ref="HXN160:HXN161"/>
    <mergeCell ref="HXO160:HXO161"/>
    <mergeCell ref="HXD160:HXD161"/>
    <mergeCell ref="HXE160:HXE161"/>
    <mergeCell ref="HXF160:HXF161"/>
    <mergeCell ref="HXG160:HXG161"/>
    <mergeCell ref="HXH160:HXH161"/>
    <mergeCell ref="HXI160:HXI161"/>
    <mergeCell ref="HWX160:HWX161"/>
    <mergeCell ref="HWY160:HWY161"/>
    <mergeCell ref="HWZ160:HWZ161"/>
    <mergeCell ref="HXA160:HXA161"/>
    <mergeCell ref="HXB160:HXB161"/>
    <mergeCell ref="HXC160:HXC161"/>
    <mergeCell ref="HWR160:HWR161"/>
    <mergeCell ref="HWS160:HWS161"/>
    <mergeCell ref="HWT160:HWT161"/>
    <mergeCell ref="HWU160:HWU161"/>
    <mergeCell ref="HWV160:HWV161"/>
    <mergeCell ref="HWW160:HWW161"/>
    <mergeCell ref="HWL160:HWL161"/>
    <mergeCell ref="HWM160:HWM161"/>
    <mergeCell ref="HWN160:HWN161"/>
    <mergeCell ref="HWO160:HWO161"/>
    <mergeCell ref="HWP160:HWP161"/>
    <mergeCell ref="HWQ160:HWQ161"/>
    <mergeCell ref="HWF160:HWF161"/>
    <mergeCell ref="HWG160:HWG161"/>
    <mergeCell ref="HWH160:HWH161"/>
    <mergeCell ref="HWI160:HWI161"/>
    <mergeCell ref="HWJ160:HWJ161"/>
    <mergeCell ref="HWK160:HWK161"/>
    <mergeCell ref="HVZ160:HVZ161"/>
    <mergeCell ref="HWA160:HWA161"/>
    <mergeCell ref="HWB160:HWB161"/>
    <mergeCell ref="HWC160:HWC161"/>
    <mergeCell ref="HWD160:HWD161"/>
    <mergeCell ref="HWE160:HWE161"/>
    <mergeCell ref="HVT160:HVT161"/>
    <mergeCell ref="HVU160:HVU161"/>
    <mergeCell ref="HVV160:HVV161"/>
    <mergeCell ref="HVW160:HVW161"/>
    <mergeCell ref="HVX160:HVX161"/>
    <mergeCell ref="HVY160:HVY161"/>
    <mergeCell ref="HVN160:HVN161"/>
    <mergeCell ref="HVO160:HVO161"/>
    <mergeCell ref="HVP160:HVP161"/>
    <mergeCell ref="HVQ160:HVQ161"/>
    <mergeCell ref="HVR160:HVR161"/>
    <mergeCell ref="HVS160:HVS161"/>
    <mergeCell ref="HVH160:HVH161"/>
    <mergeCell ref="HVI160:HVI161"/>
    <mergeCell ref="HVJ160:HVJ161"/>
    <mergeCell ref="HVK160:HVK161"/>
    <mergeCell ref="HVL160:HVL161"/>
    <mergeCell ref="HVM160:HVM161"/>
    <mergeCell ref="HVB160:HVB161"/>
    <mergeCell ref="HVC160:HVC161"/>
    <mergeCell ref="HVD160:HVD161"/>
    <mergeCell ref="HVE160:HVE161"/>
    <mergeCell ref="HVF160:HVF161"/>
    <mergeCell ref="HVG160:HVG161"/>
    <mergeCell ref="HUV160:HUV161"/>
    <mergeCell ref="HUW160:HUW161"/>
    <mergeCell ref="HUX160:HUX161"/>
    <mergeCell ref="HUY160:HUY161"/>
    <mergeCell ref="HUZ160:HUZ161"/>
    <mergeCell ref="HVA160:HVA161"/>
    <mergeCell ref="HUP160:HUP161"/>
    <mergeCell ref="HUQ160:HUQ161"/>
    <mergeCell ref="HUR160:HUR161"/>
    <mergeCell ref="HUS160:HUS161"/>
    <mergeCell ref="HUT160:HUT161"/>
    <mergeCell ref="HUU160:HUU161"/>
    <mergeCell ref="HUJ160:HUJ161"/>
    <mergeCell ref="HUK160:HUK161"/>
    <mergeCell ref="HUL160:HUL161"/>
    <mergeCell ref="HUM160:HUM161"/>
    <mergeCell ref="HUN160:HUN161"/>
    <mergeCell ref="HUO160:HUO161"/>
    <mergeCell ref="HUD160:HUD161"/>
    <mergeCell ref="HUE160:HUE161"/>
    <mergeCell ref="HUF160:HUF161"/>
    <mergeCell ref="HUG160:HUG161"/>
    <mergeCell ref="HUH160:HUH161"/>
    <mergeCell ref="HUI160:HUI161"/>
    <mergeCell ref="HTX160:HTX161"/>
    <mergeCell ref="HTY160:HTY161"/>
    <mergeCell ref="HTZ160:HTZ161"/>
    <mergeCell ref="HUA160:HUA161"/>
    <mergeCell ref="HUB160:HUB161"/>
    <mergeCell ref="HUC160:HUC161"/>
    <mergeCell ref="HTR160:HTR161"/>
    <mergeCell ref="HTS160:HTS161"/>
    <mergeCell ref="HTT160:HTT161"/>
    <mergeCell ref="HTU160:HTU161"/>
    <mergeCell ref="HTV160:HTV161"/>
    <mergeCell ref="HTW160:HTW161"/>
    <mergeCell ref="HTL160:HTL161"/>
    <mergeCell ref="HTM160:HTM161"/>
    <mergeCell ref="HTN160:HTN161"/>
    <mergeCell ref="HTO160:HTO161"/>
    <mergeCell ref="HTP160:HTP161"/>
    <mergeCell ref="HTQ160:HTQ161"/>
    <mergeCell ref="HTF160:HTF161"/>
    <mergeCell ref="HTG160:HTG161"/>
    <mergeCell ref="HTH160:HTH161"/>
    <mergeCell ref="HTI160:HTI161"/>
    <mergeCell ref="HTJ160:HTJ161"/>
    <mergeCell ref="HTK160:HTK161"/>
    <mergeCell ref="HSZ160:HSZ161"/>
    <mergeCell ref="HTA160:HTA161"/>
    <mergeCell ref="HTB160:HTB161"/>
    <mergeCell ref="HTC160:HTC161"/>
    <mergeCell ref="HTD160:HTD161"/>
    <mergeCell ref="HTE160:HTE161"/>
    <mergeCell ref="HST160:HST161"/>
    <mergeCell ref="HSU160:HSU161"/>
    <mergeCell ref="HSV160:HSV161"/>
    <mergeCell ref="HSW160:HSW161"/>
    <mergeCell ref="HSX160:HSX161"/>
    <mergeCell ref="HSY160:HSY161"/>
    <mergeCell ref="HSN160:HSN161"/>
    <mergeCell ref="HSO160:HSO161"/>
    <mergeCell ref="HSP160:HSP161"/>
    <mergeCell ref="HSQ160:HSQ161"/>
    <mergeCell ref="HSR160:HSR161"/>
    <mergeCell ref="HSS160:HSS161"/>
    <mergeCell ref="HSH160:HSH161"/>
    <mergeCell ref="HSI160:HSI161"/>
    <mergeCell ref="HSJ160:HSJ161"/>
    <mergeCell ref="HSK160:HSK161"/>
    <mergeCell ref="HSL160:HSL161"/>
    <mergeCell ref="HSM160:HSM161"/>
    <mergeCell ref="HSB160:HSB161"/>
    <mergeCell ref="HSC160:HSC161"/>
    <mergeCell ref="HSD160:HSD161"/>
    <mergeCell ref="HSE160:HSE161"/>
    <mergeCell ref="HSF160:HSF161"/>
    <mergeCell ref="HSG160:HSG161"/>
    <mergeCell ref="HRV160:HRV161"/>
    <mergeCell ref="HRW160:HRW161"/>
    <mergeCell ref="HRX160:HRX161"/>
    <mergeCell ref="HRY160:HRY161"/>
    <mergeCell ref="HRZ160:HRZ161"/>
    <mergeCell ref="HSA160:HSA161"/>
    <mergeCell ref="HRP160:HRP161"/>
    <mergeCell ref="HRQ160:HRQ161"/>
    <mergeCell ref="HRR160:HRR161"/>
    <mergeCell ref="HRS160:HRS161"/>
    <mergeCell ref="HRT160:HRT161"/>
    <mergeCell ref="HRU160:HRU161"/>
    <mergeCell ref="HRJ160:HRJ161"/>
    <mergeCell ref="HRK160:HRK161"/>
    <mergeCell ref="HRL160:HRL161"/>
    <mergeCell ref="HRM160:HRM161"/>
    <mergeCell ref="HRN160:HRN161"/>
    <mergeCell ref="HRO160:HRO161"/>
    <mergeCell ref="HRD160:HRD161"/>
    <mergeCell ref="HRE160:HRE161"/>
    <mergeCell ref="HRF160:HRF161"/>
    <mergeCell ref="HRG160:HRG161"/>
    <mergeCell ref="HRH160:HRH161"/>
    <mergeCell ref="HRI160:HRI161"/>
    <mergeCell ref="HQX160:HQX161"/>
    <mergeCell ref="HQY160:HQY161"/>
    <mergeCell ref="HQZ160:HQZ161"/>
    <mergeCell ref="HRA160:HRA161"/>
    <mergeCell ref="HRB160:HRB161"/>
    <mergeCell ref="HRC160:HRC161"/>
    <mergeCell ref="HQR160:HQR161"/>
    <mergeCell ref="HQS160:HQS161"/>
    <mergeCell ref="HQT160:HQT161"/>
    <mergeCell ref="HQU160:HQU161"/>
    <mergeCell ref="HQV160:HQV161"/>
    <mergeCell ref="HQW160:HQW161"/>
    <mergeCell ref="HQL160:HQL161"/>
    <mergeCell ref="HQM160:HQM161"/>
    <mergeCell ref="HQN160:HQN161"/>
    <mergeCell ref="HQO160:HQO161"/>
    <mergeCell ref="HQP160:HQP161"/>
    <mergeCell ref="HQQ160:HQQ161"/>
    <mergeCell ref="HQF160:HQF161"/>
    <mergeCell ref="HQG160:HQG161"/>
    <mergeCell ref="HQH160:HQH161"/>
    <mergeCell ref="HQI160:HQI161"/>
    <mergeCell ref="HQJ160:HQJ161"/>
    <mergeCell ref="HQK160:HQK161"/>
    <mergeCell ref="HPZ160:HPZ161"/>
    <mergeCell ref="HQA160:HQA161"/>
    <mergeCell ref="HQB160:HQB161"/>
    <mergeCell ref="HQC160:HQC161"/>
    <mergeCell ref="HQD160:HQD161"/>
    <mergeCell ref="HQE160:HQE161"/>
    <mergeCell ref="HPT160:HPT161"/>
    <mergeCell ref="HPU160:HPU161"/>
    <mergeCell ref="HPV160:HPV161"/>
    <mergeCell ref="HPW160:HPW161"/>
    <mergeCell ref="HPX160:HPX161"/>
    <mergeCell ref="HPY160:HPY161"/>
    <mergeCell ref="HPN160:HPN161"/>
    <mergeCell ref="HPO160:HPO161"/>
    <mergeCell ref="HPP160:HPP161"/>
    <mergeCell ref="HPQ160:HPQ161"/>
    <mergeCell ref="HPR160:HPR161"/>
    <mergeCell ref="HPS160:HPS161"/>
    <mergeCell ref="HPH160:HPH161"/>
    <mergeCell ref="HPI160:HPI161"/>
    <mergeCell ref="HPJ160:HPJ161"/>
    <mergeCell ref="HPK160:HPK161"/>
    <mergeCell ref="HPL160:HPL161"/>
    <mergeCell ref="HPM160:HPM161"/>
    <mergeCell ref="HPB160:HPB161"/>
    <mergeCell ref="HPC160:HPC161"/>
    <mergeCell ref="HPD160:HPD161"/>
    <mergeCell ref="HPE160:HPE161"/>
    <mergeCell ref="HPF160:HPF161"/>
    <mergeCell ref="HPG160:HPG161"/>
    <mergeCell ref="HOV160:HOV161"/>
    <mergeCell ref="HOW160:HOW161"/>
    <mergeCell ref="HOX160:HOX161"/>
    <mergeCell ref="HOY160:HOY161"/>
    <mergeCell ref="HOZ160:HOZ161"/>
    <mergeCell ref="HPA160:HPA161"/>
    <mergeCell ref="HOP160:HOP161"/>
    <mergeCell ref="HOQ160:HOQ161"/>
    <mergeCell ref="HOR160:HOR161"/>
    <mergeCell ref="HOS160:HOS161"/>
    <mergeCell ref="HOT160:HOT161"/>
    <mergeCell ref="HOU160:HOU161"/>
    <mergeCell ref="HOJ160:HOJ161"/>
    <mergeCell ref="HOK160:HOK161"/>
    <mergeCell ref="HOL160:HOL161"/>
    <mergeCell ref="HOM160:HOM161"/>
    <mergeCell ref="HON160:HON161"/>
    <mergeCell ref="HOO160:HOO161"/>
    <mergeCell ref="HOD160:HOD161"/>
    <mergeCell ref="HOE160:HOE161"/>
    <mergeCell ref="HOF160:HOF161"/>
    <mergeCell ref="HOG160:HOG161"/>
    <mergeCell ref="HOH160:HOH161"/>
    <mergeCell ref="HOI160:HOI161"/>
    <mergeCell ref="HNX160:HNX161"/>
    <mergeCell ref="HNY160:HNY161"/>
    <mergeCell ref="HNZ160:HNZ161"/>
    <mergeCell ref="HOA160:HOA161"/>
    <mergeCell ref="HOB160:HOB161"/>
    <mergeCell ref="HOC160:HOC161"/>
    <mergeCell ref="HNR160:HNR161"/>
    <mergeCell ref="HNS160:HNS161"/>
    <mergeCell ref="HNT160:HNT161"/>
    <mergeCell ref="HNU160:HNU161"/>
    <mergeCell ref="HNV160:HNV161"/>
    <mergeCell ref="HNW160:HNW161"/>
    <mergeCell ref="HNL160:HNL161"/>
    <mergeCell ref="HNM160:HNM161"/>
    <mergeCell ref="HNN160:HNN161"/>
    <mergeCell ref="HNO160:HNO161"/>
    <mergeCell ref="HNP160:HNP161"/>
    <mergeCell ref="HNQ160:HNQ161"/>
    <mergeCell ref="HNF160:HNF161"/>
    <mergeCell ref="HNG160:HNG161"/>
    <mergeCell ref="HNH160:HNH161"/>
    <mergeCell ref="HNI160:HNI161"/>
    <mergeCell ref="HNJ160:HNJ161"/>
    <mergeCell ref="HNK160:HNK161"/>
    <mergeCell ref="HMZ160:HMZ161"/>
    <mergeCell ref="HNA160:HNA161"/>
    <mergeCell ref="HNB160:HNB161"/>
    <mergeCell ref="HNC160:HNC161"/>
    <mergeCell ref="HND160:HND161"/>
    <mergeCell ref="HNE160:HNE161"/>
    <mergeCell ref="HMT160:HMT161"/>
    <mergeCell ref="HMU160:HMU161"/>
    <mergeCell ref="HMV160:HMV161"/>
    <mergeCell ref="HMW160:HMW161"/>
    <mergeCell ref="HMX160:HMX161"/>
    <mergeCell ref="HMY160:HMY161"/>
    <mergeCell ref="HMN160:HMN161"/>
    <mergeCell ref="HMO160:HMO161"/>
    <mergeCell ref="HMP160:HMP161"/>
    <mergeCell ref="HMQ160:HMQ161"/>
    <mergeCell ref="HMR160:HMR161"/>
    <mergeCell ref="HMS160:HMS161"/>
    <mergeCell ref="HMH160:HMH161"/>
    <mergeCell ref="HMI160:HMI161"/>
    <mergeCell ref="HMJ160:HMJ161"/>
    <mergeCell ref="HMK160:HMK161"/>
    <mergeCell ref="HML160:HML161"/>
    <mergeCell ref="HMM160:HMM161"/>
    <mergeCell ref="HMB160:HMB161"/>
    <mergeCell ref="HMC160:HMC161"/>
    <mergeCell ref="HMD160:HMD161"/>
    <mergeCell ref="HME160:HME161"/>
    <mergeCell ref="HMF160:HMF161"/>
    <mergeCell ref="HMG160:HMG161"/>
    <mergeCell ref="HLV160:HLV161"/>
    <mergeCell ref="HLW160:HLW161"/>
    <mergeCell ref="HLX160:HLX161"/>
    <mergeCell ref="HLY160:HLY161"/>
    <mergeCell ref="HLZ160:HLZ161"/>
    <mergeCell ref="HMA160:HMA161"/>
    <mergeCell ref="HLP160:HLP161"/>
    <mergeCell ref="HLQ160:HLQ161"/>
    <mergeCell ref="HLR160:HLR161"/>
    <mergeCell ref="HLS160:HLS161"/>
    <mergeCell ref="HLT160:HLT161"/>
    <mergeCell ref="HLU160:HLU161"/>
    <mergeCell ref="HLJ160:HLJ161"/>
    <mergeCell ref="HLK160:HLK161"/>
    <mergeCell ref="HLL160:HLL161"/>
    <mergeCell ref="HLM160:HLM161"/>
    <mergeCell ref="HLN160:HLN161"/>
    <mergeCell ref="HLO160:HLO161"/>
    <mergeCell ref="HLD160:HLD161"/>
    <mergeCell ref="HLE160:HLE161"/>
    <mergeCell ref="HLF160:HLF161"/>
    <mergeCell ref="HLG160:HLG161"/>
    <mergeCell ref="HLH160:HLH161"/>
    <mergeCell ref="HLI160:HLI161"/>
    <mergeCell ref="HKX160:HKX161"/>
    <mergeCell ref="HKY160:HKY161"/>
    <mergeCell ref="HKZ160:HKZ161"/>
    <mergeCell ref="HLA160:HLA161"/>
    <mergeCell ref="HLB160:HLB161"/>
    <mergeCell ref="HLC160:HLC161"/>
    <mergeCell ref="HKR160:HKR161"/>
    <mergeCell ref="HKS160:HKS161"/>
    <mergeCell ref="HKT160:HKT161"/>
    <mergeCell ref="HKU160:HKU161"/>
    <mergeCell ref="HKV160:HKV161"/>
    <mergeCell ref="HKW160:HKW161"/>
    <mergeCell ref="HKL160:HKL161"/>
    <mergeCell ref="HKM160:HKM161"/>
    <mergeCell ref="HKN160:HKN161"/>
    <mergeCell ref="HKO160:HKO161"/>
    <mergeCell ref="HKP160:HKP161"/>
    <mergeCell ref="HKQ160:HKQ161"/>
    <mergeCell ref="HKF160:HKF161"/>
    <mergeCell ref="HKG160:HKG161"/>
    <mergeCell ref="HKH160:HKH161"/>
    <mergeCell ref="HKI160:HKI161"/>
    <mergeCell ref="HKJ160:HKJ161"/>
    <mergeCell ref="HKK160:HKK161"/>
    <mergeCell ref="HJZ160:HJZ161"/>
    <mergeCell ref="HKA160:HKA161"/>
    <mergeCell ref="HKB160:HKB161"/>
    <mergeCell ref="HKC160:HKC161"/>
    <mergeCell ref="HKD160:HKD161"/>
    <mergeCell ref="HKE160:HKE161"/>
    <mergeCell ref="HJT160:HJT161"/>
    <mergeCell ref="HJU160:HJU161"/>
    <mergeCell ref="HJV160:HJV161"/>
    <mergeCell ref="HJW160:HJW161"/>
    <mergeCell ref="HJX160:HJX161"/>
    <mergeCell ref="HJY160:HJY161"/>
    <mergeCell ref="HJN160:HJN161"/>
    <mergeCell ref="HJO160:HJO161"/>
    <mergeCell ref="HJP160:HJP161"/>
    <mergeCell ref="HJQ160:HJQ161"/>
    <mergeCell ref="HJR160:HJR161"/>
    <mergeCell ref="HJS160:HJS161"/>
    <mergeCell ref="HJH160:HJH161"/>
    <mergeCell ref="HJI160:HJI161"/>
    <mergeCell ref="HJJ160:HJJ161"/>
    <mergeCell ref="HJK160:HJK161"/>
    <mergeCell ref="HJL160:HJL161"/>
    <mergeCell ref="HJM160:HJM161"/>
    <mergeCell ref="HJB160:HJB161"/>
    <mergeCell ref="HJC160:HJC161"/>
    <mergeCell ref="HJD160:HJD161"/>
    <mergeCell ref="HJE160:HJE161"/>
    <mergeCell ref="HJF160:HJF161"/>
    <mergeCell ref="HJG160:HJG161"/>
    <mergeCell ref="HIV160:HIV161"/>
    <mergeCell ref="HIW160:HIW161"/>
    <mergeCell ref="HIX160:HIX161"/>
    <mergeCell ref="HIY160:HIY161"/>
    <mergeCell ref="HIZ160:HIZ161"/>
    <mergeCell ref="HJA160:HJA161"/>
    <mergeCell ref="HIP160:HIP161"/>
    <mergeCell ref="HIQ160:HIQ161"/>
    <mergeCell ref="HIR160:HIR161"/>
    <mergeCell ref="HIS160:HIS161"/>
    <mergeCell ref="HIT160:HIT161"/>
    <mergeCell ref="HIU160:HIU161"/>
    <mergeCell ref="HIJ160:HIJ161"/>
    <mergeCell ref="HIK160:HIK161"/>
    <mergeCell ref="HIL160:HIL161"/>
    <mergeCell ref="HIM160:HIM161"/>
    <mergeCell ref="HIN160:HIN161"/>
    <mergeCell ref="HIO160:HIO161"/>
    <mergeCell ref="HID160:HID161"/>
    <mergeCell ref="HIE160:HIE161"/>
    <mergeCell ref="HIF160:HIF161"/>
    <mergeCell ref="HIG160:HIG161"/>
    <mergeCell ref="HIH160:HIH161"/>
    <mergeCell ref="HII160:HII161"/>
    <mergeCell ref="HHX160:HHX161"/>
    <mergeCell ref="HHY160:HHY161"/>
    <mergeCell ref="HHZ160:HHZ161"/>
    <mergeCell ref="HIA160:HIA161"/>
    <mergeCell ref="HIB160:HIB161"/>
    <mergeCell ref="HIC160:HIC161"/>
    <mergeCell ref="HHR160:HHR161"/>
    <mergeCell ref="HHS160:HHS161"/>
    <mergeCell ref="HHT160:HHT161"/>
    <mergeCell ref="HHU160:HHU161"/>
    <mergeCell ref="HHV160:HHV161"/>
    <mergeCell ref="HHW160:HHW161"/>
    <mergeCell ref="HHL160:HHL161"/>
    <mergeCell ref="HHM160:HHM161"/>
    <mergeCell ref="HHN160:HHN161"/>
    <mergeCell ref="HHO160:HHO161"/>
    <mergeCell ref="HHP160:HHP161"/>
    <mergeCell ref="HHQ160:HHQ161"/>
    <mergeCell ref="HHF160:HHF161"/>
    <mergeCell ref="HHG160:HHG161"/>
    <mergeCell ref="HHH160:HHH161"/>
    <mergeCell ref="HHI160:HHI161"/>
    <mergeCell ref="HHJ160:HHJ161"/>
    <mergeCell ref="HHK160:HHK161"/>
    <mergeCell ref="HGZ160:HGZ161"/>
    <mergeCell ref="HHA160:HHA161"/>
    <mergeCell ref="HHB160:HHB161"/>
    <mergeCell ref="HHC160:HHC161"/>
    <mergeCell ref="HHD160:HHD161"/>
    <mergeCell ref="HHE160:HHE161"/>
    <mergeCell ref="HGT160:HGT161"/>
    <mergeCell ref="HGU160:HGU161"/>
    <mergeCell ref="HGV160:HGV161"/>
    <mergeCell ref="HGW160:HGW161"/>
    <mergeCell ref="HGX160:HGX161"/>
    <mergeCell ref="HGY160:HGY161"/>
    <mergeCell ref="HGN160:HGN161"/>
    <mergeCell ref="HGO160:HGO161"/>
    <mergeCell ref="HGP160:HGP161"/>
    <mergeCell ref="HGQ160:HGQ161"/>
    <mergeCell ref="HGR160:HGR161"/>
    <mergeCell ref="HGS160:HGS161"/>
    <mergeCell ref="HGH160:HGH161"/>
    <mergeCell ref="HGI160:HGI161"/>
    <mergeCell ref="HGJ160:HGJ161"/>
    <mergeCell ref="HGK160:HGK161"/>
    <mergeCell ref="HGL160:HGL161"/>
    <mergeCell ref="HGM160:HGM161"/>
    <mergeCell ref="HGB160:HGB161"/>
    <mergeCell ref="HGC160:HGC161"/>
    <mergeCell ref="HGD160:HGD161"/>
    <mergeCell ref="HGE160:HGE161"/>
    <mergeCell ref="HGF160:HGF161"/>
    <mergeCell ref="HGG160:HGG161"/>
    <mergeCell ref="HFV160:HFV161"/>
    <mergeCell ref="HFW160:HFW161"/>
    <mergeCell ref="HFX160:HFX161"/>
    <mergeCell ref="HFY160:HFY161"/>
    <mergeCell ref="HFZ160:HFZ161"/>
    <mergeCell ref="HGA160:HGA161"/>
    <mergeCell ref="HFP160:HFP161"/>
    <mergeCell ref="HFQ160:HFQ161"/>
    <mergeCell ref="HFR160:HFR161"/>
    <mergeCell ref="HFS160:HFS161"/>
    <mergeCell ref="HFT160:HFT161"/>
    <mergeCell ref="HFU160:HFU161"/>
    <mergeCell ref="HFJ160:HFJ161"/>
    <mergeCell ref="HFK160:HFK161"/>
    <mergeCell ref="HFL160:HFL161"/>
    <mergeCell ref="HFM160:HFM161"/>
    <mergeCell ref="HFN160:HFN161"/>
    <mergeCell ref="HFO160:HFO161"/>
    <mergeCell ref="HFD160:HFD161"/>
    <mergeCell ref="HFE160:HFE161"/>
    <mergeCell ref="HFF160:HFF161"/>
    <mergeCell ref="HFG160:HFG161"/>
    <mergeCell ref="HFH160:HFH161"/>
    <mergeCell ref="HFI160:HFI161"/>
    <mergeCell ref="HEX160:HEX161"/>
    <mergeCell ref="HEY160:HEY161"/>
    <mergeCell ref="HEZ160:HEZ161"/>
    <mergeCell ref="HFA160:HFA161"/>
    <mergeCell ref="HFB160:HFB161"/>
    <mergeCell ref="HFC160:HFC161"/>
    <mergeCell ref="HER160:HER161"/>
    <mergeCell ref="HES160:HES161"/>
    <mergeCell ref="HET160:HET161"/>
    <mergeCell ref="HEU160:HEU161"/>
    <mergeCell ref="HEV160:HEV161"/>
    <mergeCell ref="HEW160:HEW161"/>
    <mergeCell ref="HEL160:HEL161"/>
    <mergeCell ref="HEM160:HEM161"/>
    <mergeCell ref="HEN160:HEN161"/>
    <mergeCell ref="HEO160:HEO161"/>
    <mergeCell ref="HEP160:HEP161"/>
    <mergeCell ref="HEQ160:HEQ161"/>
    <mergeCell ref="HEF160:HEF161"/>
    <mergeCell ref="HEG160:HEG161"/>
    <mergeCell ref="HEH160:HEH161"/>
    <mergeCell ref="HEI160:HEI161"/>
    <mergeCell ref="HEJ160:HEJ161"/>
    <mergeCell ref="HEK160:HEK161"/>
    <mergeCell ref="HDZ160:HDZ161"/>
    <mergeCell ref="HEA160:HEA161"/>
    <mergeCell ref="HEB160:HEB161"/>
    <mergeCell ref="HEC160:HEC161"/>
    <mergeCell ref="HED160:HED161"/>
    <mergeCell ref="HEE160:HEE161"/>
    <mergeCell ref="HDT160:HDT161"/>
    <mergeCell ref="HDU160:HDU161"/>
    <mergeCell ref="HDV160:HDV161"/>
    <mergeCell ref="HDW160:HDW161"/>
    <mergeCell ref="HDX160:HDX161"/>
    <mergeCell ref="HDY160:HDY161"/>
    <mergeCell ref="HDN160:HDN161"/>
    <mergeCell ref="HDO160:HDO161"/>
    <mergeCell ref="HDP160:HDP161"/>
    <mergeCell ref="HDQ160:HDQ161"/>
    <mergeCell ref="HDR160:HDR161"/>
    <mergeCell ref="HDS160:HDS161"/>
    <mergeCell ref="HDH160:HDH161"/>
    <mergeCell ref="HDI160:HDI161"/>
    <mergeCell ref="HDJ160:HDJ161"/>
    <mergeCell ref="HDK160:HDK161"/>
    <mergeCell ref="HDL160:HDL161"/>
    <mergeCell ref="HDM160:HDM161"/>
    <mergeCell ref="HDB160:HDB161"/>
    <mergeCell ref="HDC160:HDC161"/>
    <mergeCell ref="HDD160:HDD161"/>
    <mergeCell ref="HDE160:HDE161"/>
    <mergeCell ref="HDF160:HDF161"/>
    <mergeCell ref="HDG160:HDG161"/>
    <mergeCell ref="HCV160:HCV161"/>
    <mergeCell ref="HCW160:HCW161"/>
    <mergeCell ref="HCX160:HCX161"/>
    <mergeCell ref="HCY160:HCY161"/>
    <mergeCell ref="HCZ160:HCZ161"/>
    <mergeCell ref="HDA160:HDA161"/>
    <mergeCell ref="HCP160:HCP161"/>
    <mergeCell ref="HCQ160:HCQ161"/>
    <mergeCell ref="HCR160:HCR161"/>
    <mergeCell ref="HCS160:HCS161"/>
    <mergeCell ref="HCT160:HCT161"/>
    <mergeCell ref="HCU160:HCU161"/>
    <mergeCell ref="HCJ160:HCJ161"/>
    <mergeCell ref="HCK160:HCK161"/>
    <mergeCell ref="HCL160:HCL161"/>
    <mergeCell ref="HCM160:HCM161"/>
    <mergeCell ref="HCN160:HCN161"/>
    <mergeCell ref="HCO160:HCO161"/>
    <mergeCell ref="HCD160:HCD161"/>
    <mergeCell ref="HCE160:HCE161"/>
    <mergeCell ref="HCF160:HCF161"/>
    <mergeCell ref="HCG160:HCG161"/>
    <mergeCell ref="HCH160:HCH161"/>
    <mergeCell ref="HCI160:HCI161"/>
    <mergeCell ref="HBX160:HBX161"/>
    <mergeCell ref="HBY160:HBY161"/>
    <mergeCell ref="HBZ160:HBZ161"/>
    <mergeCell ref="HCA160:HCA161"/>
    <mergeCell ref="HCB160:HCB161"/>
    <mergeCell ref="HCC160:HCC161"/>
    <mergeCell ref="HBR160:HBR161"/>
    <mergeCell ref="HBS160:HBS161"/>
    <mergeCell ref="HBT160:HBT161"/>
    <mergeCell ref="HBU160:HBU161"/>
    <mergeCell ref="HBV160:HBV161"/>
    <mergeCell ref="HBW160:HBW161"/>
    <mergeCell ref="HBL160:HBL161"/>
    <mergeCell ref="HBM160:HBM161"/>
    <mergeCell ref="HBN160:HBN161"/>
    <mergeCell ref="HBO160:HBO161"/>
    <mergeCell ref="HBP160:HBP161"/>
    <mergeCell ref="HBQ160:HBQ161"/>
    <mergeCell ref="HBF160:HBF161"/>
    <mergeCell ref="HBG160:HBG161"/>
    <mergeCell ref="HBH160:HBH161"/>
    <mergeCell ref="HBI160:HBI161"/>
    <mergeCell ref="HBJ160:HBJ161"/>
    <mergeCell ref="HBK160:HBK161"/>
    <mergeCell ref="HAZ160:HAZ161"/>
    <mergeCell ref="HBA160:HBA161"/>
    <mergeCell ref="HBB160:HBB161"/>
    <mergeCell ref="HBC160:HBC161"/>
    <mergeCell ref="HBD160:HBD161"/>
    <mergeCell ref="HBE160:HBE161"/>
    <mergeCell ref="HAT160:HAT161"/>
    <mergeCell ref="HAU160:HAU161"/>
    <mergeCell ref="HAV160:HAV161"/>
    <mergeCell ref="HAW160:HAW161"/>
    <mergeCell ref="HAX160:HAX161"/>
    <mergeCell ref="HAY160:HAY161"/>
    <mergeCell ref="HAN160:HAN161"/>
    <mergeCell ref="HAO160:HAO161"/>
    <mergeCell ref="HAP160:HAP161"/>
    <mergeCell ref="HAQ160:HAQ161"/>
    <mergeCell ref="HAR160:HAR161"/>
    <mergeCell ref="HAS160:HAS161"/>
    <mergeCell ref="HAH160:HAH161"/>
    <mergeCell ref="HAI160:HAI161"/>
    <mergeCell ref="HAJ160:HAJ161"/>
    <mergeCell ref="HAK160:HAK161"/>
    <mergeCell ref="HAL160:HAL161"/>
    <mergeCell ref="HAM160:HAM161"/>
    <mergeCell ref="HAB160:HAB161"/>
    <mergeCell ref="HAC160:HAC161"/>
    <mergeCell ref="HAD160:HAD161"/>
    <mergeCell ref="HAE160:HAE161"/>
    <mergeCell ref="HAF160:HAF161"/>
    <mergeCell ref="HAG160:HAG161"/>
    <mergeCell ref="GZV160:GZV161"/>
    <mergeCell ref="GZW160:GZW161"/>
    <mergeCell ref="GZX160:GZX161"/>
    <mergeCell ref="GZY160:GZY161"/>
    <mergeCell ref="GZZ160:GZZ161"/>
    <mergeCell ref="HAA160:HAA161"/>
    <mergeCell ref="GZP160:GZP161"/>
    <mergeCell ref="GZQ160:GZQ161"/>
    <mergeCell ref="GZR160:GZR161"/>
    <mergeCell ref="GZS160:GZS161"/>
    <mergeCell ref="GZT160:GZT161"/>
    <mergeCell ref="GZU160:GZU161"/>
    <mergeCell ref="GZJ160:GZJ161"/>
    <mergeCell ref="GZK160:GZK161"/>
    <mergeCell ref="GZL160:GZL161"/>
    <mergeCell ref="GZM160:GZM161"/>
    <mergeCell ref="GZN160:GZN161"/>
    <mergeCell ref="GZO160:GZO161"/>
    <mergeCell ref="GZD160:GZD161"/>
    <mergeCell ref="GZE160:GZE161"/>
    <mergeCell ref="GZF160:GZF161"/>
    <mergeCell ref="GZG160:GZG161"/>
    <mergeCell ref="GZH160:GZH161"/>
    <mergeCell ref="GZI160:GZI161"/>
    <mergeCell ref="GYX160:GYX161"/>
    <mergeCell ref="GYY160:GYY161"/>
    <mergeCell ref="GYZ160:GYZ161"/>
    <mergeCell ref="GZA160:GZA161"/>
    <mergeCell ref="GZB160:GZB161"/>
    <mergeCell ref="GZC160:GZC161"/>
    <mergeCell ref="GYR160:GYR161"/>
    <mergeCell ref="GYS160:GYS161"/>
    <mergeCell ref="GYT160:GYT161"/>
    <mergeCell ref="GYU160:GYU161"/>
    <mergeCell ref="GYV160:GYV161"/>
    <mergeCell ref="GYW160:GYW161"/>
    <mergeCell ref="GYL160:GYL161"/>
    <mergeCell ref="GYM160:GYM161"/>
    <mergeCell ref="GYN160:GYN161"/>
    <mergeCell ref="GYO160:GYO161"/>
    <mergeCell ref="GYP160:GYP161"/>
    <mergeCell ref="GYQ160:GYQ161"/>
    <mergeCell ref="GYF160:GYF161"/>
    <mergeCell ref="GYG160:GYG161"/>
    <mergeCell ref="GYH160:GYH161"/>
    <mergeCell ref="GYI160:GYI161"/>
    <mergeCell ref="GYJ160:GYJ161"/>
    <mergeCell ref="GYK160:GYK161"/>
    <mergeCell ref="GXZ160:GXZ161"/>
    <mergeCell ref="GYA160:GYA161"/>
    <mergeCell ref="GYB160:GYB161"/>
    <mergeCell ref="GYC160:GYC161"/>
    <mergeCell ref="GYD160:GYD161"/>
    <mergeCell ref="GYE160:GYE161"/>
    <mergeCell ref="GXT160:GXT161"/>
    <mergeCell ref="GXU160:GXU161"/>
    <mergeCell ref="GXV160:GXV161"/>
    <mergeCell ref="GXW160:GXW161"/>
    <mergeCell ref="GXX160:GXX161"/>
    <mergeCell ref="GXY160:GXY161"/>
    <mergeCell ref="GXN160:GXN161"/>
    <mergeCell ref="GXO160:GXO161"/>
    <mergeCell ref="GXP160:GXP161"/>
    <mergeCell ref="GXQ160:GXQ161"/>
    <mergeCell ref="GXR160:GXR161"/>
    <mergeCell ref="GXS160:GXS161"/>
    <mergeCell ref="GXH160:GXH161"/>
    <mergeCell ref="GXI160:GXI161"/>
    <mergeCell ref="GXJ160:GXJ161"/>
    <mergeCell ref="GXK160:GXK161"/>
    <mergeCell ref="GXL160:GXL161"/>
    <mergeCell ref="GXM160:GXM161"/>
    <mergeCell ref="GXB160:GXB161"/>
    <mergeCell ref="GXC160:GXC161"/>
    <mergeCell ref="GXD160:GXD161"/>
    <mergeCell ref="GXE160:GXE161"/>
    <mergeCell ref="GXF160:GXF161"/>
    <mergeCell ref="GXG160:GXG161"/>
    <mergeCell ref="GWV160:GWV161"/>
    <mergeCell ref="GWW160:GWW161"/>
    <mergeCell ref="GWX160:GWX161"/>
    <mergeCell ref="GWY160:GWY161"/>
    <mergeCell ref="GWZ160:GWZ161"/>
    <mergeCell ref="GXA160:GXA161"/>
    <mergeCell ref="GWP160:GWP161"/>
    <mergeCell ref="GWQ160:GWQ161"/>
    <mergeCell ref="GWR160:GWR161"/>
    <mergeCell ref="GWS160:GWS161"/>
    <mergeCell ref="GWT160:GWT161"/>
    <mergeCell ref="GWU160:GWU161"/>
    <mergeCell ref="GWJ160:GWJ161"/>
    <mergeCell ref="GWK160:GWK161"/>
    <mergeCell ref="GWL160:GWL161"/>
    <mergeCell ref="GWM160:GWM161"/>
    <mergeCell ref="GWN160:GWN161"/>
    <mergeCell ref="GWO160:GWO161"/>
    <mergeCell ref="GWD160:GWD161"/>
    <mergeCell ref="GWE160:GWE161"/>
    <mergeCell ref="GWF160:GWF161"/>
    <mergeCell ref="GWG160:GWG161"/>
    <mergeCell ref="GWH160:GWH161"/>
    <mergeCell ref="GWI160:GWI161"/>
    <mergeCell ref="GVX160:GVX161"/>
    <mergeCell ref="GVY160:GVY161"/>
    <mergeCell ref="GVZ160:GVZ161"/>
    <mergeCell ref="GWA160:GWA161"/>
    <mergeCell ref="GWB160:GWB161"/>
    <mergeCell ref="GWC160:GWC161"/>
    <mergeCell ref="GVR160:GVR161"/>
    <mergeCell ref="GVS160:GVS161"/>
    <mergeCell ref="GVT160:GVT161"/>
    <mergeCell ref="GVU160:GVU161"/>
    <mergeCell ref="GVV160:GVV161"/>
    <mergeCell ref="GVW160:GVW161"/>
    <mergeCell ref="GVL160:GVL161"/>
    <mergeCell ref="GVM160:GVM161"/>
    <mergeCell ref="GVN160:GVN161"/>
    <mergeCell ref="GVO160:GVO161"/>
    <mergeCell ref="GVP160:GVP161"/>
    <mergeCell ref="GVQ160:GVQ161"/>
    <mergeCell ref="GVF160:GVF161"/>
    <mergeCell ref="GVG160:GVG161"/>
    <mergeCell ref="GVH160:GVH161"/>
    <mergeCell ref="GVI160:GVI161"/>
    <mergeCell ref="GVJ160:GVJ161"/>
    <mergeCell ref="GVK160:GVK161"/>
    <mergeCell ref="GUZ160:GUZ161"/>
    <mergeCell ref="GVA160:GVA161"/>
    <mergeCell ref="GVB160:GVB161"/>
    <mergeCell ref="GVC160:GVC161"/>
    <mergeCell ref="GVD160:GVD161"/>
    <mergeCell ref="GVE160:GVE161"/>
    <mergeCell ref="GUT160:GUT161"/>
    <mergeCell ref="GUU160:GUU161"/>
    <mergeCell ref="GUV160:GUV161"/>
    <mergeCell ref="GUW160:GUW161"/>
    <mergeCell ref="GUX160:GUX161"/>
    <mergeCell ref="GUY160:GUY161"/>
    <mergeCell ref="GUN160:GUN161"/>
    <mergeCell ref="GUO160:GUO161"/>
    <mergeCell ref="GUP160:GUP161"/>
    <mergeCell ref="GUQ160:GUQ161"/>
    <mergeCell ref="GUR160:GUR161"/>
    <mergeCell ref="GUS160:GUS161"/>
    <mergeCell ref="GUH160:GUH161"/>
    <mergeCell ref="GUI160:GUI161"/>
    <mergeCell ref="GUJ160:GUJ161"/>
    <mergeCell ref="GUK160:GUK161"/>
    <mergeCell ref="GUL160:GUL161"/>
    <mergeCell ref="GUM160:GUM161"/>
    <mergeCell ref="GUB160:GUB161"/>
    <mergeCell ref="GUC160:GUC161"/>
    <mergeCell ref="GUD160:GUD161"/>
    <mergeCell ref="GUE160:GUE161"/>
    <mergeCell ref="GUF160:GUF161"/>
    <mergeCell ref="GUG160:GUG161"/>
    <mergeCell ref="GTV160:GTV161"/>
    <mergeCell ref="GTW160:GTW161"/>
    <mergeCell ref="GTX160:GTX161"/>
    <mergeCell ref="GTY160:GTY161"/>
    <mergeCell ref="GTZ160:GTZ161"/>
    <mergeCell ref="GUA160:GUA161"/>
    <mergeCell ref="GTP160:GTP161"/>
    <mergeCell ref="GTQ160:GTQ161"/>
    <mergeCell ref="GTR160:GTR161"/>
    <mergeCell ref="GTS160:GTS161"/>
    <mergeCell ref="GTT160:GTT161"/>
    <mergeCell ref="GTU160:GTU161"/>
    <mergeCell ref="GTJ160:GTJ161"/>
    <mergeCell ref="GTK160:GTK161"/>
    <mergeCell ref="GTL160:GTL161"/>
    <mergeCell ref="GTM160:GTM161"/>
    <mergeCell ref="GTN160:GTN161"/>
    <mergeCell ref="GTO160:GTO161"/>
    <mergeCell ref="GTD160:GTD161"/>
    <mergeCell ref="GTE160:GTE161"/>
    <mergeCell ref="GTF160:GTF161"/>
    <mergeCell ref="GTG160:GTG161"/>
    <mergeCell ref="GTH160:GTH161"/>
    <mergeCell ref="GTI160:GTI161"/>
    <mergeCell ref="GSX160:GSX161"/>
    <mergeCell ref="GSY160:GSY161"/>
    <mergeCell ref="GSZ160:GSZ161"/>
    <mergeCell ref="GTA160:GTA161"/>
    <mergeCell ref="GTB160:GTB161"/>
    <mergeCell ref="GTC160:GTC161"/>
    <mergeCell ref="GSR160:GSR161"/>
    <mergeCell ref="GSS160:GSS161"/>
    <mergeCell ref="GST160:GST161"/>
    <mergeCell ref="GSU160:GSU161"/>
    <mergeCell ref="GSV160:GSV161"/>
    <mergeCell ref="GSW160:GSW161"/>
    <mergeCell ref="GSL160:GSL161"/>
    <mergeCell ref="GSM160:GSM161"/>
    <mergeCell ref="GSN160:GSN161"/>
    <mergeCell ref="GSO160:GSO161"/>
    <mergeCell ref="GSP160:GSP161"/>
    <mergeCell ref="GSQ160:GSQ161"/>
    <mergeCell ref="GSF160:GSF161"/>
    <mergeCell ref="GSG160:GSG161"/>
    <mergeCell ref="GSH160:GSH161"/>
    <mergeCell ref="GSI160:GSI161"/>
    <mergeCell ref="GSJ160:GSJ161"/>
    <mergeCell ref="GSK160:GSK161"/>
    <mergeCell ref="GRZ160:GRZ161"/>
    <mergeCell ref="GSA160:GSA161"/>
    <mergeCell ref="GSB160:GSB161"/>
    <mergeCell ref="GSC160:GSC161"/>
    <mergeCell ref="GSD160:GSD161"/>
    <mergeCell ref="GSE160:GSE161"/>
    <mergeCell ref="GRT160:GRT161"/>
    <mergeCell ref="GRU160:GRU161"/>
    <mergeCell ref="GRV160:GRV161"/>
    <mergeCell ref="GRW160:GRW161"/>
    <mergeCell ref="GRX160:GRX161"/>
    <mergeCell ref="GRY160:GRY161"/>
    <mergeCell ref="GRN160:GRN161"/>
    <mergeCell ref="GRO160:GRO161"/>
    <mergeCell ref="GRP160:GRP161"/>
    <mergeCell ref="GRQ160:GRQ161"/>
    <mergeCell ref="GRR160:GRR161"/>
    <mergeCell ref="GRS160:GRS161"/>
    <mergeCell ref="GRH160:GRH161"/>
    <mergeCell ref="GRI160:GRI161"/>
    <mergeCell ref="GRJ160:GRJ161"/>
    <mergeCell ref="GRK160:GRK161"/>
    <mergeCell ref="GRL160:GRL161"/>
    <mergeCell ref="GRM160:GRM161"/>
    <mergeCell ref="GRB160:GRB161"/>
    <mergeCell ref="GRC160:GRC161"/>
    <mergeCell ref="GRD160:GRD161"/>
    <mergeCell ref="GRE160:GRE161"/>
    <mergeCell ref="GRF160:GRF161"/>
    <mergeCell ref="GRG160:GRG161"/>
    <mergeCell ref="GQV160:GQV161"/>
    <mergeCell ref="GQW160:GQW161"/>
    <mergeCell ref="GQX160:GQX161"/>
    <mergeCell ref="GQY160:GQY161"/>
    <mergeCell ref="GQZ160:GQZ161"/>
    <mergeCell ref="GRA160:GRA161"/>
    <mergeCell ref="GQP160:GQP161"/>
    <mergeCell ref="GQQ160:GQQ161"/>
    <mergeCell ref="GQR160:GQR161"/>
    <mergeCell ref="GQS160:GQS161"/>
    <mergeCell ref="GQT160:GQT161"/>
    <mergeCell ref="GQU160:GQU161"/>
    <mergeCell ref="GQJ160:GQJ161"/>
    <mergeCell ref="GQK160:GQK161"/>
    <mergeCell ref="GQL160:GQL161"/>
    <mergeCell ref="GQM160:GQM161"/>
    <mergeCell ref="GQN160:GQN161"/>
    <mergeCell ref="GQO160:GQO161"/>
    <mergeCell ref="GQD160:GQD161"/>
    <mergeCell ref="GQE160:GQE161"/>
    <mergeCell ref="GQF160:GQF161"/>
    <mergeCell ref="GQG160:GQG161"/>
    <mergeCell ref="GQH160:GQH161"/>
    <mergeCell ref="GQI160:GQI161"/>
    <mergeCell ref="GPX160:GPX161"/>
    <mergeCell ref="GPY160:GPY161"/>
    <mergeCell ref="GPZ160:GPZ161"/>
    <mergeCell ref="GQA160:GQA161"/>
    <mergeCell ref="GQB160:GQB161"/>
    <mergeCell ref="GQC160:GQC161"/>
    <mergeCell ref="GPR160:GPR161"/>
    <mergeCell ref="GPS160:GPS161"/>
    <mergeCell ref="GPT160:GPT161"/>
    <mergeCell ref="GPU160:GPU161"/>
    <mergeCell ref="GPV160:GPV161"/>
    <mergeCell ref="GPW160:GPW161"/>
    <mergeCell ref="GPL160:GPL161"/>
    <mergeCell ref="GPM160:GPM161"/>
    <mergeCell ref="GPN160:GPN161"/>
    <mergeCell ref="GPO160:GPO161"/>
    <mergeCell ref="GPP160:GPP161"/>
    <mergeCell ref="GPQ160:GPQ161"/>
    <mergeCell ref="GPF160:GPF161"/>
    <mergeCell ref="GPG160:GPG161"/>
    <mergeCell ref="GPH160:GPH161"/>
    <mergeCell ref="GPI160:GPI161"/>
    <mergeCell ref="GPJ160:GPJ161"/>
    <mergeCell ref="GPK160:GPK161"/>
    <mergeCell ref="GOZ160:GOZ161"/>
    <mergeCell ref="GPA160:GPA161"/>
    <mergeCell ref="GPB160:GPB161"/>
    <mergeCell ref="GPC160:GPC161"/>
    <mergeCell ref="GPD160:GPD161"/>
    <mergeCell ref="GPE160:GPE161"/>
    <mergeCell ref="GOT160:GOT161"/>
    <mergeCell ref="GOU160:GOU161"/>
    <mergeCell ref="GOV160:GOV161"/>
    <mergeCell ref="GOW160:GOW161"/>
    <mergeCell ref="GOX160:GOX161"/>
    <mergeCell ref="GOY160:GOY161"/>
    <mergeCell ref="GON160:GON161"/>
    <mergeCell ref="GOO160:GOO161"/>
    <mergeCell ref="GOP160:GOP161"/>
    <mergeCell ref="GOQ160:GOQ161"/>
    <mergeCell ref="GOR160:GOR161"/>
    <mergeCell ref="GOS160:GOS161"/>
    <mergeCell ref="GOH160:GOH161"/>
    <mergeCell ref="GOI160:GOI161"/>
    <mergeCell ref="GOJ160:GOJ161"/>
    <mergeCell ref="GOK160:GOK161"/>
    <mergeCell ref="GOL160:GOL161"/>
    <mergeCell ref="GOM160:GOM161"/>
    <mergeCell ref="GOB160:GOB161"/>
    <mergeCell ref="GOC160:GOC161"/>
    <mergeCell ref="GOD160:GOD161"/>
    <mergeCell ref="GOE160:GOE161"/>
    <mergeCell ref="GOF160:GOF161"/>
    <mergeCell ref="GOG160:GOG161"/>
    <mergeCell ref="GNV160:GNV161"/>
    <mergeCell ref="GNW160:GNW161"/>
    <mergeCell ref="GNX160:GNX161"/>
    <mergeCell ref="GNY160:GNY161"/>
    <mergeCell ref="GNZ160:GNZ161"/>
    <mergeCell ref="GOA160:GOA161"/>
    <mergeCell ref="GNP160:GNP161"/>
    <mergeCell ref="GNQ160:GNQ161"/>
    <mergeCell ref="GNR160:GNR161"/>
    <mergeCell ref="GNS160:GNS161"/>
    <mergeCell ref="GNT160:GNT161"/>
    <mergeCell ref="GNU160:GNU161"/>
    <mergeCell ref="GNJ160:GNJ161"/>
    <mergeCell ref="GNK160:GNK161"/>
    <mergeCell ref="GNL160:GNL161"/>
    <mergeCell ref="GNM160:GNM161"/>
    <mergeCell ref="GNN160:GNN161"/>
    <mergeCell ref="GNO160:GNO161"/>
    <mergeCell ref="GND160:GND161"/>
    <mergeCell ref="GNE160:GNE161"/>
    <mergeCell ref="GNF160:GNF161"/>
    <mergeCell ref="GNG160:GNG161"/>
    <mergeCell ref="GNH160:GNH161"/>
    <mergeCell ref="GNI160:GNI161"/>
    <mergeCell ref="GMX160:GMX161"/>
    <mergeCell ref="GMY160:GMY161"/>
    <mergeCell ref="GMZ160:GMZ161"/>
    <mergeCell ref="GNA160:GNA161"/>
    <mergeCell ref="GNB160:GNB161"/>
    <mergeCell ref="GNC160:GNC161"/>
    <mergeCell ref="GMR160:GMR161"/>
    <mergeCell ref="GMS160:GMS161"/>
    <mergeCell ref="GMT160:GMT161"/>
    <mergeCell ref="GMU160:GMU161"/>
    <mergeCell ref="GMV160:GMV161"/>
    <mergeCell ref="GMW160:GMW161"/>
    <mergeCell ref="GML160:GML161"/>
    <mergeCell ref="GMM160:GMM161"/>
    <mergeCell ref="GMN160:GMN161"/>
    <mergeCell ref="GMO160:GMO161"/>
    <mergeCell ref="GMP160:GMP161"/>
    <mergeCell ref="GMQ160:GMQ161"/>
    <mergeCell ref="GMF160:GMF161"/>
    <mergeCell ref="GMG160:GMG161"/>
    <mergeCell ref="GMH160:GMH161"/>
    <mergeCell ref="GMI160:GMI161"/>
    <mergeCell ref="GMJ160:GMJ161"/>
    <mergeCell ref="GMK160:GMK161"/>
    <mergeCell ref="GLZ160:GLZ161"/>
    <mergeCell ref="GMA160:GMA161"/>
    <mergeCell ref="GMB160:GMB161"/>
    <mergeCell ref="GMC160:GMC161"/>
    <mergeCell ref="GMD160:GMD161"/>
    <mergeCell ref="GME160:GME161"/>
    <mergeCell ref="GLT160:GLT161"/>
    <mergeCell ref="GLU160:GLU161"/>
    <mergeCell ref="GLV160:GLV161"/>
    <mergeCell ref="GLW160:GLW161"/>
    <mergeCell ref="GLX160:GLX161"/>
    <mergeCell ref="GLY160:GLY161"/>
    <mergeCell ref="GLN160:GLN161"/>
    <mergeCell ref="GLO160:GLO161"/>
    <mergeCell ref="GLP160:GLP161"/>
    <mergeCell ref="GLQ160:GLQ161"/>
    <mergeCell ref="GLR160:GLR161"/>
    <mergeCell ref="GLS160:GLS161"/>
    <mergeCell ref="GLH160:GLH161"/>
    <mergeCell ref="GLI160:GLI161"/>
    <mergeCell ref="GLJ160:GLJ161"/>
    <mergeCell ref="GLK160:GLK161"/>
    <mergeCell ref="GLL160:GLL161"/>
    <mergeCell ref="GLM160:GLM161"/>
    <mergeCell ref="GLB160:GLB161"/>
    <mergeCell ref="GLC160:GLC161"/>
    <mergeCell ref="GLD160:GLD161"/>
    <mergeCell ref="GLE160:GLE161"/>
    <mergeCell ref="GLF160:GLF161"/>
    <mergeCell ref="GLG160:GLG161"/>
    <mergeCell ref="GKV160:GKV161"/>
    <mergeCell ref="GKW160:GKW161"/>
    <mergeCell ref="GKX160:GKX161"/>
    <mergeCell ref="GKY160:GKY161"/>
    <mergeCell ref="GKZ160:GKZ161"/>
    <mergeCell ref="GLA160:GLA161"/>
    <mergeCell ref="GKP160:GKP161"/>
    <mergeCell ref="GKQ160:GKQ161"/>
    <mergeCell ref="GKR160:GKR161"/>
    <mergeCell ref="GKS160:GKS161"/>
    <mergeCell ref="GKT160:GKT161"/>
    <mergeCell ref="GKU160:GKU161"/>
    <mergeCell ref="GKJ160:GKJ161"/>
    <mergeCell ref="GKK160:GKK161"/>
    <mergeCell ref="GKL160:GKL161"/>
    <mergeCell ref="GKM160:GKM161"/>
    <mergeCell ref="GKN160:GKN161"/>
    <mergeCell ref="GKO160:GKO161"/>
    <mergeCell ref="GKD160:GKD161"/>
    <mergeCell ref="GKE160:GKE161"/>
    <mergeCell ref="GKF160:GKF161"/>
    <mergeCell ref="GKG160:GKG161"/>
    <mergeCell ref="GKH160:GKH161"/>
    <mergeCell ref="GKI160:GKI161"/>
    <mergeCell ref="GJX160:GJX161"/>
    <mergeCell ref="GJY160:GJY161"/>
    <mergeCell ref="GJZ160:GJZ161"/>
    <mergeCell ref="GKA160:GKA161"/>
    <mergeCell ref="GKB160:GKB161"/>
    <mergeCell ref="GKC160:GKC161"/>
    <mergeCell ref="GJR160:GJR161"/>
    <mergeCell ref="GJS160:GJS161"/>
    <mergeCell ref="GJT160:GJT161"/>
    <mergeCell ref="GJU160:GJU161"/>
    <mergeCell ref="GJV160:GJV161"/>
    <mergeCell ref="GJW160:GJW161"/>
    <mergeCell ref="GJL160:GJL161"/>
    <mergeCell ref="GJM160:GJM161"/>
    <mergeCell ref="GJN160:GJN161"/>
    <mergeCell ref="GJO160:GJO161"/>
    <mergeCell ref="GJP160:GJP161"/>
    <mergeCell ref="GJQ160:GJQ161"/>
    <mergeCell ref="GJF160:GJF161"/>
    <mergeCell ref="GJG160:GJG161"/>
    <mergeCell ref="GJH160:GJH161"/>
    <mergeCell ref="GJI160:GJI161"/>
    <mergeCell ref="GJJ160:GJJ161"/>
    <mergeCell ref="GJK160:GJK161"/>
    <mergeCell ref="GIZ160:GIZ161"/>
    <mergeCell ref="GJA160:GJA161"/>
    <mergeCell ref="GJB160:GJB161"/>
    <mergeCell ref="GJC160:GJC161"/>
    <mergeCell ref="GJD160:GJD161"/>
    <mergeCell ref="GJE160:GJE161"/>
    <mergeCell ref="GIT160:GIT161"/>
    <mergeCell ref="GIU160:GIU161"/>
    <mergeCell ref="GIV160:GIV161"/>
    <mergeCell ref="GIW160:GIW161"/>
    <mergeCell ref="GIX160:GIX161"/>
    <mergeCell ref="GIY160:GIY161"/>
    <mergeCell ref="GIN160:GIN161"/>
    <mergeCell ref="GIO160:GIO161"/>
    <mergeCell ref="GIP160:GIP161"/>
    <mergeCell ref="GIQ160:GIQ161"/>
    <mergeCell ref="GIR160:GIR161"/>
    <mergeCell ref="GIS160:GIS161"/>
    <mergeCell ref="GIH160:GIH161"/>
    <mergeCell ref="GII160:GII161"/>
    <mergeCell ref="GIJ160:GIJ161"/>
    <mergeCell ref="GIK160:GIK161"/>
    <mergeCell ref="GIL160:GIL161"/>
    <mergeCell ref="GIM160:GIM161"/>
    <mergeCell ref="GIB160:GIB161"/>
    <mergeCell ref="GIC160:GIC161"/>
    <mergeCell ref="GID160:GID161"/>
    <mergeCell ref="GIE160:GIE161"/>
    <mergeCell ref="GIF160:GIF161"/>
    <mergeCell ref="GIG160:GIG161"/>
    <mergeCell ref="GHV160:GHV161"/>
    <mergeCell ref="GHW160:GHW161"/>
    <mergeCell ref="GHX160:GHX161"/>
    <mergeCell ref="GHY160:GHY161"/>
    <mergeCell ref="GHZ160:GHZ161"/>
    <mergeCell ref="GIA160:GIA161"/>
    <mergeCell ref="GHP160:GHP161"/>
    <mergeCell ref="GHQ160:GHQ161"/>
    <mergeCell ref="GHR160:GHR161"/>
    <mergeCell ref="GHS160:GHS161"/>
    <mergeCell ref="GHT160:GHT161"/>
    <mergeCell ref="GHU160:GHU161"/>
    <mergeCell ref="GHJ160:GHJ161"/>
    <mergeCell ref="GHK160:GHK161"/>
    <mergeCell ref="GHL160:GHL161"/>
    <mergeCell ref="GHM160:GHM161"/>
    <mergeCell ref="GHN160:GHN161"/>
    <mergeCell ref="GHO160:GHO161"/>
    <mergeCell ref="GHD160:GHD161"/>
    <mergeCell ref="GHE160:GHE161"/>
    <mergeCell ref="GHF160:GHF161"/>
    <mergeCell ref="GHG160:GHG161"/>
    <mergeCell ref="GHH160:GHH161"/>
    <mergeCell ref="GHI160:GHI161"/>
    <mergeCell ref="GGX160:GGX161"/>
    <mergeCell ref="GGY160:GGY161"/>
    <mergeCell ref="GGZ160:GGZ161"/>
    <mergeCell ref="GHA160:GHA161"/>
    <mergeCell ref="GHB160:GHB161"/>
    <mergeCell ref="GHC160:GHC161"/>
    <mergeCell ref="GGR160:GGR161"/>
    <mergeCell ref="GGS160:GGS161"/>
    <mergeCell ref="GGT160:GGT161"/>
    <mergeCell ref="GGU160:GGU161"/>
    <mergeCell ref="GGV160:GGV161"/>
    <mergeCell ref="GGW160:GGW161"/>
    <mergeCell ref="GGL160:GGL161"/>
    <mergeCell ref="GGM160:GGM161"/>
    <mergeCell ref="GGN160:GGN161"/>
    <mergeCell ref="GGO160:GGO161"/>
    <mergeCell ref="GGP160:GGP161"/>
    <mergeCell ref="GGQ160:GGQ161"/>
    <mergeCell ref="GGF160:GGF161"/>
    <mergeCell ref="GGG160:GGG161"/>
    <mergeCell ref="GGH160:GGH161"/>
    <mergeCell ref="GGI160:GGI161"/>
    <mergeCell ref="GGJ160:GGJ161"/>
    <mergeCell ref="GGK160:GGK161"/>
    <mergeCell ref="GFZ160:GFZ161"/>
    <mergeCell ref="GGA160:GGA161"/>
    <mergeCell ref="GGB160:GGB161"/>
    <mergeCell ref="GGC160:GGC161"/>
    <mergeCell ref="GGD160:GGD161"/>
    <mergeCell ref="GGE160:GGE161"/>
    <mergeCell ref="GFT160:GFT161"/>
    <mergeCell ref="GFU160:GFU161"/>
    <mergeCell ref="GFV160:GFV161"/>
    <mergeCell ref="GFW160:GFW161"/>
    <mergeCell ref="GFX160:GFX161"/>
    <mergeCell ref="GFY160:GFY161"/>
    <mergeCell ref="GFN160:GFN161"/>
    <mergeCell ref="GFO160:GFO161"/>
    <mergeCell ref="GFP160:GFP161"/>
    <mergeCell ref="GFQ160:GFQ161"/>
    <mergeCell ref="GFR160:GFR161"/>
    <mergeCell ref="GFS160:GFS161"/>
    <mergeCell ref="GFH160:GFH161"/>
    <mergeCell ref="GFI160:GFI161"/>
    <mergeCell ref="GFJ160:GFJ161"/>
    <mergeCell ref="GFK160:GFK161"/>
    <mergeCell ref="GFL160:GFL161"/>
    <mergeCell ref="GFM160:GFM161"/>
    <mergeCell ref="GFB160:GFB161"/>
    <mergeCell ref="GFC160:GFC161"/>
    <mergeCell ref="GFD160:GFD161"/>
    <mergeCell ref="GFE160:GFE161"/>
    <mergeCell ref="GFF160:GFF161"/>
    <mergeCell ref="GFG160:GFG161"/>
    <mergeCell ref="GEV160:GEV161"/>
    <mergeCell ref="GEW160:GEW161"/>
    <mergeCell ref="GEX160:GEX161"/>
    <mergeCell ref="GEY160:GEY161"/>
    <mergeCell ref="GEZ160:GEZ161"/>
    <mergeCell ref="GFA160:GFA161"/>
    <mergeCell ref="GEP160:GEP161"/>
    <mergeCell ref="GEQ160:GEQ161"/>
    <mergeCell ref="GER160:GER161"/>
    <mergeCell ref="GES160:GES161"/>
    <mergeCell ref="GET160:GET161"/>
    <mergeCell ref="GEU160:GEU161"/>
    <mergeCell ref="GEJ160:GEJ161"/>
    <mergeCell ref="GEK160:GEK161"/>
    <mergeCell ref="GEL160:GEL161"/>
    <mergeCell ref="GEM160:GEM161"/>
    <mergeCell ref="GEN160:GEN161"/>
    <mergeCell ref="GEO160:GEO161"/>
    <mergeCell ref="GED160:GED161"/>
    <mergeCell ref="GEE160:GEE161"/>
    <mergeCell ref="GEF160:GEF161"/>
    <mergeCell ref="GEG160:GEG161"/>
    <mergeCell ref="GEH160:GEH161"/>
    <mergeCell ref="GEI160:GEI161"/>
    <mergeCell ref="GDX160:GDX161"/>
    <mergeCell ref="GDY160:GDY161"/>
    <mergeCell ref="GDZ160:GDZ161"/>
    <mergeCell ref="GEA160:GEA161"/>
    <mergeCell ref="GEB160:GEB161"/>
    <mergeCell ref="GEC160:GEC161"/>
    <mergeCell ref="GDR160:GDR161"/>
    <mergeCell ref="GDS160:GDS161"/>
    <mergeCell ref="GDT160:GDT161"/>
    <mergeCell ref="GDU160:GDU161"/>
    <mergeCell ref="GDV160:GDV161"/>
    <mergeCell ref="GDW160:GDW161"/>
    <mergeCell ref="GDL160:GDL161"/>
    <mergeCell ref="GDM160:GDM161"/>
    <mergeCell ref="GDN160:GDN161"/>
    <mergeCell ref="GDO160:GDO161"/>
    <mergeCell ref="GDP160:GDP161"/>
    <mergeCell ref="GDQ160:GDQ161"/>
    <mergeCell ref="GDF160:GDF161"/>
    <mergeCell ref="GDG160:GDG161"/>
    <mergeCell ref="GDH160:GDH161"/>
    <mergeCell ref="GDI160:GDI161"/>
    <mergeCell ref="GDJ160:GDJ161"/>
    <mergeCell ref="GDK160:GDK161"/>
    <mergeCell ref="GCZ160:GCZ161"/>
    <mergeCell ref="GDA160:GDA161"/>
    <mergeCell ref="GDB160:GDB161"/>
    <mergeCell ref="GDC160:GDC161"/>
    <mergeCell ref="GDD160:GDD161"/>
    <mergeCell ref="GDE160:GDE161"/>
    <mergeCell ref="GCT160:GCT161"/>
    <mergeCell ref="GCU160:GCU161"/>
    <mergeCell ref="GCV160:GCV161"/>
    <mergeCell ref="GCW160:GCW161"/>
    <mergeCell ref="GCX160:GCX161"/>
    <mergeCell ref="GCY160:GCY161"/>
    <mergeCell ref="GCN160:GCN161"/>
    <mergeCell ref="GCO160:GCO161"/>
    <mergeCell ref="GCP160:GCP161"/>
    <mergeCell ref="GCQ160:GCQ161"/>
    <mergeCell ref="GCR160:GCR161"/>
    <mergeCell ref="GCS160:GCS161"/>
    <mergeCell ref="GCH160:GCH161"/>
    <mergeCell ref="GCI160:GCI161"/>
    <mergeCell ref="GCJ160:GCJ161"/>
    <mergeCell ref="GCK160:GCK161"/>
    <mergeCell ref="GCL160:GCL161"/>
    <mergeCell ref="GCM160:GCM161"/>
    <mergeCell ref="GCB160:GCB161"/>
    <mergeCell ref="GCC160:GCC161"/>
    <mergeCell ref="GCD160:GCD161"/>
    <mergeCell ref="GCE160:GCE161"/>
    <mergeCell ref="GCF160:GCF161"/>
    <mergeCell ref="GCG160:GCG161"/>
    <mergeCell ref="GBV160:GBV161"/>
    <mergeCell ref="GBW160:GBW161"/>
    <mergeCell ref="GBX160:GBX161"/>
    <mergeCell ref="GBY160:GBY161"/>
    <mergeCell ref="GBZ160:GBZ161"/>
    <mergeCell ref="GCA160:GCA161"/>
    <mergeCell ref="GBP160:GBP161"/>
    <mergeCell ref="GBQ160:GBQ161"/>
    <mergeCell ref="GBR160:GBR161"/>
    <mergeCell ref="GBS160:GBS161"/>
    <mergeCell ref="GBT160:GBT161"/>
    <mergeCell ref="GBU160:GBU161"/>
    <mergeCell ref="GBJ160:GBJ161"/>
    <mergeCell ref="GBK160:GBK161"/>
    <mergeCell ref="GBL160:GBL161"/>
    <mergeCell ref="GBM160:GBM161"/>
    <mergeCell ref="GBN160:GBN161"/>
    <mergeCell ref="GBO160:GBO161"/>
    <mergeCell ref="GBD160:GBD161"/>
    <mergeCell ref="GBE160:GBE161"/>
    <mergeCell ref="GBF160:GBF161"/>
    <mergeCell ref="GBG160:GBG161"/>
    <mergeCell ref="GBH160:GBH161"/>
    <mergeCell ref="GBI160:GBI161"/>
    <mergeCell ref="GAX160:GAX161"/>
    <mergeCell ref="GAY160:GAY161"/>
    <mergeCell ref="GAZ160:GAZ161"/>
    <mergeCell ref="GBA160:GBA161"/>
    <mergeCell ref="GBB160:GBB161"/>
    <mergeCell ref="GBC160:GBC161"/>
    <mergeCell ref="GAR160:GAR161"/>
    <mergeCell ref="GAS160:GAS161"/>
    <mergeCell ref="GAT160:GAT161"/>
    <mergeCell ref="GAU160:GAU161"/>
    <mergeCell ref="GAV160:GAV161"/>
    <mergeCell ref="GAW160:GAW161"/>
    <mergeCell ref="GAL160:GAL161"/>
    <mergeCell ref="GAM160:GAM161"/>
    <mergeCell ref="GAN160:GAN161"/>
    <mergeCell ref="GAO160:GAO161"/>
    <mergeCell ref="GAP160:GAP161"/>
    <mergeCell ref="GAQ160:GAQ161"/>
    <mergeCell ref="GAF160:GAF161"/>
    <mergeCell ref="GAG160:GAG161"/>
    <mergeCell ref="GAH160:GAH161"/>
    <mergeCell ref="GAI160:GAI161"/>
    <mergeCell ref="GAJ160:GAJ161"/>
    <mergeCell ref="GAK160:GAK161"/>
    <mergeCell ref="FZZ160:FZZ161"/>
    <mergeCell ref="GAA160:GAA161"/>
    <mergeCell ref="GAB160:GAB161"/>
    <mergeCell ref="GAC160:GAC161"/>
    <mergeCell ref="GAD160:GAD161"/>
    <mergeCell ref="GAE160:GAE161"/>
    <mergeCell ref="FZT160:FZT161"/>
    <mergeCell ref="FZU160:FZU161"/>
    <mergeCell ref="FZV160:FZV161"/>
    <mergeCell ref="FZW160:FZW161"/>
    <mergeCell ref="FZX160:FZX161"/>
    <mergeCell ref="FZY160:FZY161"/>
    <mergeCell ref="FZN160:FZN161"/>
    <mergeCell ref="FZO160:FZO161"/>
    <mergeCell ref="FZP160:FZP161"/>
    <mergeCell ref="FZQ160:FZQ161"/>
    <mergeCell ref="FZR160:FZR161"/>
    <mergeCell ref="FZS160:FZS161"/>
    <mergeCell ref="FZH160:FZH161"/>
    <mergeCell ref="FZI160:FZI161"/>
    <mergeCell ref="FZJ160:FZJ161"/>
    <mergeCell ref="FZK160:FZK161"/>
    <mergeCell ref="FZL160:FZL161"/>
    <mergeCell ref="FZM160:FZM161"/>
    <mergeCell ref="FZB160:FZB161"/>
    <mergeCell ref="FZC160:FZC161"/>
    <mergeCell ref="FZD160:FZD161"/>
    <mergeCell ref="FZE160:FZE161"/>
    <mergeCell ref="FZF160:FZF161"/>
    <mergeCell ref="FZG160:FZG161"/>
    <mergeCell ref="FYV160:FYV161"/>
    <mergeCell ref="FYW160:FYW161"/>
    <mergeCell ref="FYX160:FYX161"/>
    <mergeCell ref="FYY160:FYY161"/>
    <mergeCell ref="FYZ160:FYZ161"/>
    <mergeCell ref="FZA160:FZA161"/>
    <mergeCell ref="FYP160:FYP161"/>
    <mergeCell ref="FYQ160:FYQ161"/>
    <mergeCell ref="FYR160:FYR161"/>
    <mergeCell ref="FYS160:FYS161"/>
    <mergeCell ref="FYT160:FYT161"/>
    <mergeCell ref="FYU160:FYU161"/>
    <mergeCell ref="FYJ160:FYJ161"/>
    <mergeCell ref="FYK160:FYK161"/>
    <mergeCell ref="FYL160:FYL161"/>
    <mergeCell ref="FYM160:FYM161"/>
    <mergeCell ref="FYN160:FYN161"/>
    <mergeCell ref="FYO160:FYO161"/>
    <mergeCell ref="FYD160:FYD161"/>
    <mergeCell ref="FYE160:FYE161"/>
    <mergeCell ref="FYF160:FYF161"/>
    <mergeCell ref="FYG160:FYG161"/>
    <mergeCell ref="FYH160:FYH161"/>
    <mergeCell ref="FYI160:FYI161"/>
    <mergeCell ref="FXX160:FXX161"/>
    <mergeCell ref="FXY160:FXY161"/>
    <mergeCell ref="FXZ160:FXZ161"/>
    <mergeCell ref="FYA160:FYA161"/>
    <mergeCell ref="FYB160:FYB161"/>
    <mergeCell ref="FYC160:FYC161"/>
    <mergeCell ref="FXR160:FXR161"/>
    <mergeCell ref="FXS160:FXS161"/>
    <mergeCell ref="FXT160:FXT161"/>
    <mergeCell ref="FXU160:FXU161"/>
    <mergeCell ref="FXV160:FXV161"/>
    <mergeCell ref="FXW160:FXW161"/>
    <mergeCell ref="FXL160:FXL161"/>
    <mergeCell ref="FXM160:FXM161"/>
    <mergeCell ref="FXN160:FXN161"/>
    <mergeCell ref="FXO160:FXO161"/>
    <mergeCell ref="FXP160:FXP161"/>
    <mergeCell ref="FXQ160:FXQ161"/>
    <mergeCell ref="FXF160:FXF161"/>
    <mergeCell ref="FXG160:FXG161"/>
    <mergeCell ref="FXH160:FXH161"/>
    <mergeCell ref="FXI160:FXI161"/>
    <mergeCell ref="FXJ160:FXJ161"/>
    <mergeCell ref="FXK160:FXK161"/>
    <mergeCell ref="FWZ160:FWZ161"/>
    <mergeCell ref="FXA160:FXA161"/>
    <mergeCell ref="FXB160:FXB161"/>
    <mergeCell ref="FXC160:FXC161"/>
    <mergeCell ref="FXD160:FXD161"/>
    <mergeCell ref="FXE160:FXE161"/>
    <mergeCell ref="FWT160:FWT161"/>
    <mergeCell ref="FWU160:FWU161"/>
    <mergeCell ref="FWV160:FWV161"/>
    <mergeCell ref="FWW160:FWW161"/>
    <mergeCell ref="FWX160:FWX161"/>
    <mergeCell ref="FWY160:FWY161"/>
    <mergeCell ref="FWN160:FWN161"/>
    <mergeCell ref="FWO160:FWO161"/>
    <mergeCell ref="FWP160:FWP161"/>
    <mergeCell ref="FWQ160:FWQ161"/>
    <mergeCell ref="FWR160:FWR161"/>
    <mergeCell ref="FWS160:FWS161"/>
    <mergeCell ref="FWH160:FWH161"/>
    <mergeCell ref="FWI160:FWI161"/>
    <mergeCell ref="FWJ160:FWJ161"/>
    <mergeCell ref="FWK160:FWK161"/>
    <mergeCell ref="FWL160:FWL161"/>
    <mergeCell ref="FWM160:FWM161"/>
    <mergeCell ref="FWB160:FWB161"/>
    <mergeCell ref="FWC160:FWC161"/>
    <mergeCell ref="FWD160:FWD161"/>
    <mergeCell ref="FWE160:FWE161"/>
    <mergeCell ref="FWF160:FWF161"/>
    <mergeCell ref="FWG160:FWG161"/>
    <mergeCell ref="FVV160:FVV161"/>
    <mergeCell ref="FVW160:FVW161"/>
    <mergeCell ref="FVX160:FVX161"/>
    <mergeCell ref="FVY160:FVY161"/>
    <mergeCell ref="FVZ160:FVZ161"/>
    <mergeCell ref="FWA160:FWA161"/>
    <mergeCell ref="FVP160:FVP161"/>
    <mergeCell ref="FVQ160:FVQ161"/>
    <mergeCell ref="FVR160:FVR161"/>
    <mergeCell ref="FVS160:FVS161"/>
    <mergeCell ref="FVT160:FVT161"/>
    <mergeCell ref="FVU160:FVU161"/>
    <mergeCell ref="FVJ160:FVJ161"/>
    <mergeCell ref="FVK160:FVK161"/>
    <mergeCell ref="FVL160:FVL161"/>
    <mergeCell ref="FVM160:FVM161"/>
    <mergeCell ref="FVN160:FVN161"/>
    <mergeCell ref="FVO160:FVO161"/>
    <mergeCell ref="FVD160:FVD161"/>
    <mergeCell ref="FVE160:FVE161"/>
    <mergeCell ref="FVF160:FVF161"/>
    <mergeCell ref="FVG160:FVG161"/>
    <mergeCell ref="FVH160:FVH161"/>
    <mergeCell ref="FVI160:FVI161"/>
    <mergeCell ref="FUX160:FUX161"/>
    <mergeCell ref="FUY160:FUY161"/>
    <mergeCell ref="FUZ160:FUZ161"/>
    <mergeCell ref="FVA160:FVA161"/>
    <mergeCell ref="FVB160:FVB161"/>
    <mergeCell ref="FVC160:FVC161"/>
    <mergeCell ref="FUR160:FUR161"/>
    <mergeCell ref="FUS160:FUS161"/>
    <mergeCell ref="FUT160:FUT161"/>
    <mergeCell ref="FUU160:FUU161"/>
    <mergeCell ref="FUV160:FUV161"/>
    <mergeCell ref="FUW160:FUW161"/>
    <mergeCell ref="FUL160:FUL161"/>
    <mergeCell ref="FUM160:FUM161"/>
    <mergeCell ref="FUN160:FUN161"/>
    <mergeCell ref="FUO160:FUO161"/>
    <mergeCell ref="FUP160:FUP161"/>
    <mergeCell ref="FUQ160:FUQ161"/>
    <mergeCell ref="FUF160:FUF161"/>
    <mergeCell ref="FUG160:FUG161"/>
    <mergeCell ref="FUH160:FUH161"/>
    <mergeCell ref="FUI160:FUI161"/>
    <mergeCell ref="FUJ160:FUJ161"/>
    <mergeCell ref="FUK160:FUK161"/>
    <mergeCell ref="FTZ160:FTZ161"/>
    <mergeCell ref="FUA160:FUA161"/>
    <mergeCell ref="FUB160:FUB161"/>
    <mergeCell ref="FUC160:FUC161"/>
    <mergeCell ref="FUD160:FUD161"/>
    <mergeCell ref="FUE160:FUE161"/>
    <mergeCell ref="FTT160:FTT161"/>
    <mergeCell ref="FTU160:FTU161"/>
    <mergeCell ref="FTV160:FTV161"/>
    <mergeCell ref="FTW160:FTW161"/>
    <mergeCell ref="FTX160:FTX161"/>
    <mergeCell ref="FTY160:FTY161"/>
    <mergeCell ref="FTN160:FTN161"/>
    <mergeCell ref="FTO160:FTO161"/>
    <mergeCell ref="FTP160:FTP161"/>
    <mergeCell ref="FTQ160:FTQ161"/>
    <mergeCell ref="FTR160:FTR161"/>
    <mergeCell ref="FTS160:FTS161"/>
    <mergeCell ref="FTH160:FTH161"/>
    <mergeCell ref="FTI160:FTI161"/>
    <mergeCell ref="FTJ160:FTJ161"/>
    <mergeCell ref="FTK160:FTK161"/>
    <mergeCell ref="FTL160:FTL161"/>
    <mergeCell ref="FTM160:FTM161"/>
    <mergeCell ref="FTB160:FTB161"/>
    <mergeCell ref="FTC160:FTC161"/>
    <mergeCell ref="FTD160:FTD161"/>
    <mergeCell ref="FTE160:FTE161"/>
    <mergeCell ref="FTF160:FTF161"/>
    <mergeCell ref="FTG160:FTG161"/>
    <mergeCell ref="FSV160:FSV161"/>
    <mergeCell ref="FSW160:FSW161"/>
    <mergeCell ref="FSX160:FSX161"/>
    <mergeCell ref="FSY160:FSY161"/>
    <mergeCell ref="FSZ160:FSZ161"/>
    <mergeCell ref="FTA160:FTA161"/>
    <mergeCell ref="FSP160:FSP161"/>
    <mergeCell ref="FSQ160:FSQ161"/>
    <mergeCell ref="FSR160:FSR161"/>
    <mergeCell ref="FSS160:FSS161"/>
    <mergeCell ref="FST160:FST161"/>
    <mergeCell ref="FSU160:FSU161"/>
    <mergeCell ref="FSJ160:FSJ161"/>
    <mergeCell ref="FSK160:FSK161"/>
    <mergeCell ref="FSL160:FSL161"/>
    <mergeCell ref="FSM160:FSM161"/>
    <mergeCell ref="FSN160:FSN161"/>
    <mergeCell ref="FSO160:FSO161"/>
    <mergeCell ref="FSD160:FSD161"/>
    <mergeCell ref="FSE160:FSE161"/>
    <mergeCell ref="FSF160:FSF161"/>
    <mergeCell ref="FSG160:FSG161"/>
    <mergeCell ref="FSH160:FSH161"/>
    <mergeCell ref="FSI160:FSI161"/>
    <mergeCell ref="FRX160:FRX161"/>
    <mergeCell ref="FRY160:FRY161"/>
    <mergeCell ref="FRZ160:FRZ161"/>
    <mergeCell ref="FSA160:FSA161"/>
    <mergeCell ref="FSB160:FSB161"/>
    <mergeCell ref="FSC160:FSC161"/>
    <mergeCell ref="FRR160:FRR161"/>
    <mergeCell ref="FRS160:FRS161"/>
    <mergeCell ref="FRT160:FRT161"/>
    <mergeCell ref="FRU160:FRU161"/>
    <mergeCell ref="FRV160:FRV161"/>
    <mergeCell ref="FRW160:FRW161"/>
    <mergeCell ref="FRL160:FRL161"/>
    <mergeCell ref="FRM160:FRM161"/>
    <mergeCell ref="FRN160:FRN161"/>
    <mergeCell ref="FRO160:FRO161"/>
    <mergeCell ref="FRP160:FRP161"/>
    <mergeCell ref="FRQ160:FRQ161"/>
    <mergeCell ref="FRF160:FRF161"/>
    <mergeCell ref="FRG160:FRG161"/>
    <mergeCell ref="FRH160:FRH161"/>
    <mergeCell ref="FRI160:FRI161"/>
    <mergeCell ref="FRJ160:FRJ161"/>
    <mergeCell ref="FRK160:FRK161"/>
    <mergeCell ref="FQZ160:FQZ161"/>
    <mergeCell ref="FRA160:FRA161"/>
    <mergeCell ref="FRB160:FRB161"/>
    <mergeCell ref="FRC160:FRC161"/>
    <mergeCell ref="FRD160:FRD161"/>
    <mergeCell ref="FRE160:FRE161"/>
    <mergeCell ref="FQT160:FQT161"/>
    <mergeCell ref="FQU160:FQU161"/>
    <mergeCell ref="FQV160:FQV161"/>
    <mergeCell ref="FQW160:FQW161"/>
    <mergeCell ref="FQX160:FQX161"/>
    <mergeCell ref="FQY160:FQY161"/>
    <mergeCell ref="FQN160:FQN161"/>
    <mergeCell ref="FQO160:FQO161"/>
    <mergeCell ref="FQP160:FQP161"/>
    <mergeCell ref="FQQ160:FQQ161"/>
    <mergeCell ref="FQR160:FQR161"/>
    <mergeCell ref="FQS160:FQS161"/>
    <mergeCell ref="FQH160:FQH161"/>
    <mergeCell ref="FQI160:FQI161"/>
    <mergeCell ref="FQJ160:FQJ161"/>
    <mergeCell ref="FQK160:FQK161"/>
    <mergeCell ref="FQL160:FQL161"/>
    <mergeCell ref="FQM160:FQM161"/>
    <mergeCell ref="FQB160:FQB161"/>
    <mergeCell ref="FQC160:FQC161"/>
    <mergeCell ref="FQD160:FQD161"/>
    <mergeCell ref="FQE160:FQE161"/>
    <mergeCell ref="FQF160:FQF161"/>
    <mergeCell ref="FQG160:FQG161"/>
    <mergeCell ref="FPV160:FPV161"/>
    <mergeCell ref="FPW160:FPW161"/>
    <mergeCell ref="FPX160:FPX161"/>
    <mergeCell ref="FPY160:FPY161"/>
    <mergeCell ref="FPZ160:FPZ161"/>
    <mergeCell ref="FQA160:FQA161"/>
    <mergeCell ref="FPP160:FPP161"/>
    <mergeCell ref="FPQ160:FPQ161"/>
    <mergeCell ref="FPR160:FPR161"/>
    <mergeCell ref="FPS160:FPS161"/>
    <mergeCell ref="FPT160:FPT161"/>
    <mergeCell ref="FPU160:FPU161"/>
    <mergeCell ref="FPJ160:FPJ161"/>
    <mergeCell ref="FPK160:FPK161"/>
    <mergeCell ref="FPL160:FPL161"/>
    <mergeCell ref="FPM160:FPM161"/>
    <mergeCell ref="FPN160:FPN161"/>
    <mergeCell ref="FPO160:FPO161"/>
    <mergeCell ref="FPD160:FPD161"/>
    <mergeCell ref="FPE160:FPE161"/>
    <mergeCell ref="FPF160:FPF161"/>
    <mergeCell ref="FPG160:FPG161"/>
    <mergeCell ref="FPH160:FPH161"/>
    <mergeCell ref="FPI160:FPI161"/>
    <mergeCell ref="FOX160:FOX161"/>
    <mergeCell ref="FOY160:FOY161"/>
    <mergeCell ref="FOZ160:FOZ161"/>
    <mergeCell ref="FPA160:FPA161"/>
    <mergeCell ref="FPB160:FPB161"/>
    <mergeCell ref="FPC160:FPC161"/>
    <mergeCell ref="FOR160:FOR161"/>
    <mergeCell ref="FOS160:FOS161"/>
    <mergeCell ref="FOT160:FOT161"/>
    <mergeCell ref="FOU160:FOU161"/>
    <mergeCell ref="FOV160:FOV161"/>
    <mergeCell ref="FOW160:FOW161"/>
    <mergeCell ref="FOL160:FOL161"/>
    <mergeCell ref="FOM160:FOM161"/>
    <mergeCell ref="FON160:FON161"/>
    <mergeCell ref="FOO160:FOO161"/>
    <mergeCell ref="FOP160:FOP161"/>
    <mergeCell ref="FOQ160:FOQ161"/>
    <mergeCell ref="FOF160:FOF161"/>
    <mergeCell ref="FOG160:FOG161"/>
    <mergeCell ref="FOH160:FOH161"/>
    <mergeCell ref="FOI160:FOI161"/>
    <mergeCell ref="FOJ160:FOJ161"/>
    <mergeCell ref="FOK160:FOK161"/>
    <mergeCell ref="FNZ160:FNZ161"/>
    <mergeCell ref="FOA160:FOA161"/>
    <mergeCell ref="FOB160:FOB161"/>
    <mergeCell ref="FOC160:FOC161"/>
    <mergeCell ref="FOD160:FOD161"/>
    <mergeCell ref="FOE160:FOE161"/>
    <mergeCell ref="FNT160:FNT161"/>
    <mergeCell ref="FNU160:FNU161"/>
    <mergeCell ref="FNV160:FNV161"/>
    <mergeCell ref="FNW160:FNW161"/>
    <mergeCell ref="FNX160:FNX161"/>
    <mergeCell ref="FNY160:FNY161"/>
    <mergeCell ref="FNN160:FNN161"/>
    <mergeCell ref="FNO160:FNO161"/>
    <mergeCell ref="FNP160:FNP161"/>
    <mergeCell ref="FNQ160:FNQ161"/>
    <mergeCell ref="FNR160:FNR161"/>
    <mergeCell ref="FNS160:FNS161"/>
    <mergeCell ref="FNH160:FNH161"/>
    <mergeCell ref="FNI160:FNI161"/>
    <mergeCell ref="FNJ160:FNJ161"/>
    <mergeCell ref="FNK160:FNK161"/>
    <mergeCell ref="FNL160:FNL161"/>
    <mergeCell ref="FNM160:FNM161"/>
    <mergeCell ref="FNB160:FNB161"/>
    <mergeCell ref="FNC160:FNC161"/>
    <mergeCell ref="FND160:FND161"/>
    <mergeCell ref="FNE160:FNE161"/>
    <mergeCell ref="FNF160:FNF161"/>
    <mergeCell ref="FNG160:FNG161"/>
    <mergeCell ref="FMV160:FMV161"/>
    <mergeCell ref="FMW160:FMW161"/>
    <mergeCell ref="FMX160:FMX161"/>
    <mergeCell ref="FMY160:FMY161"/>
    <mergeCell ref="FMZ160:FMZ161"/>
    <mergeCell ref="FNA160:FNA161"/>
    <mergeCell ref="FMP160:FMP161"/>
    <mergeCell ref="FMQ160:FMQ161"/>
    <mergeCell ref="FMR160:FMR161"/>
    <mergeCell ref="FMS160:FMS161"/>
    <mergeCell ref="FMT160:FMT161"/>
    <mergeCell ref="FMU160:FMU161"/>
    <mergeCell ref="FMJ160:FMJ161"/>
    <mergeCell ref="FMK160:FMK161"/>
    <mergeCell ref="FML160:FML161"/>
    <mergeCell ref="FMM160:FMM161"/>
    <mergeCell ref="FMN160:FMN161"/>
    <mergeCell ref="FMO160:FMO161"/>
    <mergeCell ref="FMD160:FMD161"/>
    <mergeCell ref="FME160:FME161"/>
    <mergeCell ref="FMF160:FMF161"/>
    <mergeCell ref="FMG160:FMG161"/>
    <mergeCell ref="FMH160:FMH161"/>
    <mergeCell ref="FMI160:FMI161"/>
    <mergeCell ref="FLX160:FLX161"/>
    <mergeCell ref="FLY160:FLY161"/>
    <mergeCell ref="FLZ160:FLZ161"/>
    <mergeCell ref="FMA160:FMA161"/>
    <mergeCell ref="FMB160:FMB161"/>
    <mergeCell ref="FMC160:FMC161"/>
    <mergeCell ref="FLR160:FLR161"/>
    <mergeCell ref="FLS160:FLS161"/>
    <mergeCell ref="FLT160:FLT161"/>
    <mergeCell ref="FLU160:FLU161"/>
    <mergeCell ref="FLV160:FLV161"/>
    <mergeCell ref="FLW160:FLW161"/>
    <mergeCell ref="FLL160:FLL161"/>
    <mergeCell ref="FLM160:FLM161"/>
    <mergeCell ref="FLN160:FLN161"/>
    <mergeCell ref="FLO160:FLO161"/>
    <mergeCell ref="FLP160:FLP161"/>
    <mergeCell ref="FLQ160:FLQ161"/>
    <mergeCell ref="FLF160:FLF161"/>
    <mergeCell ref="FLG160:FLG161"/>
    <mergeCell ref="FLH160:FLH161"/>
    <mergeCell ref="FLI160:FLI161"/>
    <mergeCell ref="FLJ160:FLJ161"/>
    <mergeCell ref="FLK160:FLK161"/>
    <mergeCell ref="FKZ160:FKZ161"/>
    <mergeCell ref="FLA160:FLA161"/>
    <mergeCell ref="FLB160:FLB161"/>
    <mergeCell ref="FLC160:FLC161"/>
    <mergeCell ref="FLD160:FLD161"/>
    <mergeCell ref="FLE160:FLE161"/>
    <mergeCell ref="FKT160:FKT161"/>
    <mergeCell ref="FKU160:FKU161"/>
    <mergeCell ref="FKV160:FKV161"/>
    <mergeCell ref="FKW160:FKW161"/>
    <mergeCell ref="FKX160:FKX161"/>
    <mergeCell ref="FKY160:FKY161"/>
    <mergeCell ref="FKN160:FKN161"/>
    <mergeCell ref="FKO160:FKO161"/>
    <mergeCell ref="FKP160:FKP161"/>
    <mergeCell ref="FKQ160:FKQ161"/>
    <mergeCell ref="FKR160:FKR161"/>
    <mergeCell ref="FKS160:FKS161"/>
    <mergeCell ref="FKH160:FKH161"/>
    <mergeCell ref="FKI160:FKI161"/>
    <mergeCell ref="FKJ160:FKJ161"/>
    <mergeCell ref="FKK160:FKK161"/>
    <mergeCell ref="FKL160:FKL161"/>
    <mergeCell ref="FKM160:FKM161"/>
    <mergeCell ref="FKB160:FKB161"/>
    <mergeCell ref="FKC160:FKC161"/>
    <mergeCell ref="FKD160:FKD161"/>
    <mergeCell ref="FKE160:FKE161"/>
    <mergeCell ref="FKF160:FKF161"/>
    <mergeCell ref="FKG160:FKG161"/>
    <mergeCell ref="FJV160:FJV161"/>
    <mergeCell ref="FJW160:FJW161"/>
    <mergeCell ref="FJX160:FJX161"/>
    <mergeCell ref="FJY160:FJY161"/>
    <mergeCell ref="FJZ160:FJZ161"/>
    <mergeCell ref="FKA160:FKA161"/>
    <mergeCell ref="FJP160:FJP161"/>
    <mergeCell ref="FJQ160:FJQ161"/>
    <mergeCell ref="FJR160:FJR161"/>
    <mergeCell ref="FJS160:FJS161"/>
    <mergeCell ref="FJT160:FJT161"/>
    <mergeCell ref="FJU160:FJU161"/>
    <mergeCell ref="FJJ160:FJJ161"/>
    <mergeCell ref="FJK160:FJK161"/>
    <mergeCell ref="FJL160:FJL161"/>
    <mergeCell ref="FJM160:FJM161"/>
    <mergeCell ref="FJN160:FJN161"/>
    <mergeCell ref="FJO160:FJO161"/>
    <mergeCell ref="FJD160:FJD161"/>
    <mergeCell ref="FJE160:FJE161"/>
    <mergeCell ref="FJF160:FJF161"/>
    <mergeCell ref="FJG160:FJG161"/>
    <mergeCell ref="FJH160:FJH161"/>
    <mergeCell ref="FJI160:FJI161"/>
    <mergeCell ref="FIX160:FIX161"/>
    <mergeCell ref="FIY160:FIY161"/>
    <mergeCell ref="FIZ160:FIZ161"/>
    <mergeCell ref="FJA160:FJA161"/>
    <mergeCell ref="FJB160:FJB161"/>
    <mergeCell ref="FJC160:FJC161"/>
    <mergeCell ref="FIR160:FIR161"/>
    <mergeCell ref="FIS160:FIS161"/>
    <mergeCell ref="FIT160:FIT161"/>
    <mergeCell ref="FIU160:FIU161"/>
    <mergeCell ref="FIV160:FIV161"/>
    <mergeCell ref="FIW160:FIW161"/>
    <mergeCell ref="FIL160:FIL161"/>
    <mergeCell ref="FIM160:FIM161"/>
    <mergeCell ref="FIN160:FIN161"/>
    <mergeCell ref="FIO160:FIO161"/>
    <mergeCell ref="FIP160:FIP161"/>
    <mergeCell ref="FIQ160:FIQ161"/>
    <mergeCell ref="FIF160:FIF161"/>
    <mergeCell ref="FIG160:FIG161"/>
    <mergeCell ref="FIH160:FIH161"/>
    <mergeCell ref="FII160:FII161"/>
    <mergeCell ref="FIJ160:FIJ161"/>
    <mergeCell ref="FIK160:FIK161"/>
    <mergeCell ref="FHZ160:FHZ161"/>
    <mergeCell ref="FIA160:FIA161"/>
    <mergeCell ref="FIB160:FIB161"/>
    <mergeCell ref="FIC160:FIC161"/>
    <mergeCell ref="FID160:FID161"/>
    <mergeCell ref="FIE160:FIE161"/>
    <mergeCell ref="FHT160:FHT161"/>
    <mergeCell ref="FHU160:FHU161"/>
    <mergeCell ref="FHV160:FHV161"/>
    <mergeCell ref="FHW160:FHW161"/>
    <mergeCell ref="FHX160:FHX161"/>
    <mergeCell ref="FHY160:FHY161"/>
    <mergeCell ref="FHN160:FHN161"/>
    <mergeCell ref="FHO160:FHO161"/>
    <mergeCell ref="FHP160:FHP161"/>
    <mergeCell ref="FHQ160:FHQ161"/>
    <mergeCell ref="FHR160:FHR161"/>
    <mergeCell ref="FHS160:FHS161"/>
    <mergeCell ref="FHH160:FHH161"/>
    <mergeCell ref="FHI160:FHI161"/>
    <mergeCell ref="FHJ160:FHJ161"/>
    <mergeCell ref="FHK160:FHK161"/>
    <mergeCell ref="FHL160:FHL161"/>
    <mergeCell ref="FHM160:FHM161"/>
    <mergeCell ref="FHB160:FHB161"/>
    <mergeCell ref="FHC160:FHC161"/>
    <mergeCell ref="FHD160:FHD161"/>
    <mergeCell ref="FHE160:FHE161"/>
    <mergeCell ref="FHF160:FHF161"/>
    <mergeCell ref="FHG160:FHG161"/>
    <mergeCell ref="FGV160:FGV161"/>
    <mergeCell ref="FGW160:FGW161"/>
    <mergeCell ref="FGX160:FGX161"/>
    <mergeCell ref="FGY160:FGY161"/>
    <mergeCell ref="FGZ160:FGZ161"/>
    <mergeCell ref="FHA160:FHA161"/>
    <mergeCell ref="FGP160:FGP161"/>
    <mergeCell ref="FGQ160:FGQ161"/>
    <mergeCell ref="FGR160:FGR161"/>
    <mergeCell ref="FGS160:FGS161"/>
    <mergeCell ref="FGT160:FGT161"/>
    <mergeCell ref="FGU160:FGU161"/>
    <mergeCell ref="FGJ160:FGJ161"/>
    <mergeCell ref="FGK160:FGK161"/>
    <mergeCell ref="FGL160:FGL161"/>
    <mergeCell ref="FGM160:FGM161"/>
    <mergeCell ref="FGN160:FGN161"/>
    <mergeCell ref="FGO160:FGO161"/>
    <mergeCell ref="FGD160:FGD161"/>
    <mergeCell ref="FGE160:FGE161"/>
    <mergeCell ref="FGF160:FGF161"/>
    <mergeCell ref="FGG160:FGG161"/>
    <mergeCell ref="FGH160:FGH161"/>
    <mergeCell ref="FGI160:FGI161"/>
    <mergeCell ref="FFX160:FFX161"/>
    <mergeCell ref="FFY160:FFY161"/>
    <mergeCell ref="FFZ160:FFZ161"/>
    <mergeCell ref="FGA160:FGA161"/>
    <mergeCell ref="FGB160:FGB161"/>
    <mergeCell ref="FGC160:FGC161"/>
    <mergeCell ref="FFR160:FFR161"/>
    <mergeCell ref="FFS160:FFS161"/>
    <mergeCell ref="FFT160:FFT161"/>
    <mergeCell ref="FFU160:FFU161"/>
    <mergeCell ref="FFV160:FFV161"/>
    <mergeCell ref="FFW160:FFW161"/>
    <mergeCell ref="FFL160:FFL161"/>
    <mergeCell ref="FFM160:FFM161"/>
    <mergeCell ref="FFN160:FFN161"/>
    <mergeCell ref="FFO160:FFO161"/>
    <mergeCell ref="FFP160:FFP161"/>
    <mergeCell ref="FFQ160:FFQ161"/>
    <mergeCell ref="FFF160:FFF161"/>
    <mergeCell ref="FFG160:FFG161"/>
    <mergeCell ref="FFH160:FFH161"/>
    <mergeCell ref="FFI160:FFI161"/>
    <mergeCell ref="FFJ160:FFJ161"/>
    <mergeCell ref="FFK160:FFK161"/>
    <mergeCell ref="FEZ160:FEZ161"/>
    <mergeCell ref="FFA160:FFA161"/>
    <mergeCell ref="FFB160:FFB161"/>
    <mergeCell ref="FFC160:FFC161"/>
    <mergeCell ref="FFD160:FFD161"/>
    <mergeCell ref="FFE160:FFE161"/>
    <mergeCell ref="FET160:FET161"/>
    <mergeCell ref="FEU160:FEU161"/>
    <mergeCell ref="FEV160:FEV161"/>
    <mergeCell ref="FEW160:FEW161"/>
    <mergeCell ref="FEX160:FEX161"/>
    <mergeCell ref="FEY160:FEY161"/>
    <mergeCell ref="FEN160:FEN161"/>
    <mergeCell ref="FEO160:FEO161"/>
    <mergeCell ref="FEP160:FEP161"/>
    <mergeCell ref="FEQ160:FEQ161"/>
    <mergeCell ref="FER160:FER161"/>
    <mergeCell ref="FES160:FES161"/>
    <mergeCell ref="FEH160:FEH161"/>
    <mergeCell ref="FEI160:FEI161"/>
    <mergeCell ref="FEJ160:FEJ161"/>
    <mergeCell ref="FEK160:FEK161"/>
    <mergeCell ref="FEL160:FEL161"/>
    <mergeCell ref="FEM160:FEM161"/>
    <mergeCell ref="FEB160:FEB161"/>
    <mergeCell ref="FEC160:FEC161"/>
    <mergeCell ref="FED160:FED161"/>
    <mergeCell ref="FEE160:FEE161"/>
    <mergeCell ref="FEF160:FEF161"/>
    <mergeCell ref="FEG160:FEG161"/>
    <mergeCell ref="FDV160:FDV161"/>
    <mergeCell ref="FDW160:FDW161"/>
    <mergeCell ref="FDX160:FDX161"/>
    <mergeCell ref="FDY160:FDY161"/>
    <mergeCell ref="FDZ160:FDZ161"/>
    <mergeCell ref="FEA160:FEA161"/>
    <mergeCell ref="FDP160:FDP161"/>
    <mergeCell ref="FDQ160:FDQ161"/>
    <mergeCell ref="FDR160:FDR161"/>
    <mergeCell ref="FDS160:FDS161"/>
    <mergeCell ref="FDT160:FDT161"/>
    <mergeCell ref="FDU160:FDU161"/>
    <mergeCell ref="FDJ160:FDJ161"/>
    <mergeCell ref="FDK160:FDK161"/>
    <mergeCell ref="FDL160:FDL161"/>
    <mergeCell ref="FDM160:FDM161"/>
    <mergeCell ref="FDN160:FDN161"/>
    <mergeCell ref="FDO160:FDO161"/>
    <mergeCell ref="FDD160:FDD161"/>
    <mergeCell ref="FDE160:FDE161"/>
    <mergeCell ref="FDF160:FDF161"/>
    <mergeCell ref="FDG160:FDG161"/>
    <mergeCell ref="FDH160:FDH161"/>
    <mergeCell ref="FDI160:FDI161"/>
    <mergeCell ref="FCX160:FCX161"/>
    <mergeCell ref="FCY160:FCY161"/>
    <mergeCell ref="FCZ160:FCZ161"/>
    <mergeCell ref="FDA160:FDA161"/>
    <mergeCell ref="FDB160:FDB161"/>
    <mergeCell ref="FDC160:FDC161"/>
    <mergeCell ref="FCR160:FCR161"/>
    <mergeCell ref="FCS160:FCS161"/>
    <mergeCell ref="FCT160:FCT161"/>
    <mergeCell ref="FCU160:FCU161"/>
    <mergeCell ref="FCV160:FCV161"/>
    <mergeCell ref="FCW160:FCW161"/>
    <mergeCell ref="FCL160:FCL161"/>
    <mergeCell ref="FCM160:FCM161"/>
    <mergeCell ref="FCN160:FCN161"/>
    <mergeCell ref="FCO160:FCO161"/>
    <mergeCell ref="FCP160:FCP161"/>
    <mergeCell ref="FCQ160:FCQ161"/>
    <mergeCell ref="FCF160:FCF161"/>
    <mergeCell ref="FCG160:FCG161"/>
    <mergeCell ref="FCH160:FCH161"/>
    <mergeCell ref="FCI160:FCI161"/>
    <mergeCell ref="FCJ160:FCJ161"/>
    <mergeCell ref="FCK160:FCK161"/>
    <mergeCell ref="FBZ160:FBZ161"/>
    <mergeCell ref="FCA160:FCA161"/>
    <mergeCell ref="FCB160:FCB161"/>
    <mergeCell ref="FCC160:FCC161"/>
    <mergeCell ref="FCD160:FCD161"/>
    <mergeCell ref="FCE160:FCE161"/>
    <mergeCell ref="FBT160:FBT161"/>
    <mergeCell ref="FBU160:FBU161"/>
    <mergeCell ref="FBV160:FBV161"/>
    <mergeCell ref="FBW160:FBW161"/>
    <mergeCell ref="FBX160:FBX161"/>
    <mergeCell ref="FBY160:FBY161"/>
    <mergeCell ref="FBN160:FBN161"/>
    <mergeCell ref="FBO160:FBO161"/>
    <mergeCell ref="FBP160:FBP161"/>
    <mergeCell ref="FBQ160:FBQ161"/>
    <mergeCell ref="FBR160:FBR161"/>
    <mergeCell ref="FBS160:FBS161"/>
    <mergeCell ref="FBH160:FBH161"/>
    <mergeCell ref="FBI160:FBI161"/>
    <mergeCell ref="FBJ160:FBJ161"/>
    <mergeCell ref="FBK160:FBK161"/>
    <mergeCell ref="FBL160:FBL161"/>
    <mergeCell ref="FBM160:FBM161"/>
    <mergeCell ref="FBB160:FBB161"/>
    <mergeCell ref="FBC160:FBC161"/>
    <mergeCell ref="FBD160:FBD161"/>
    <mergeCell ref="FBE160:FBE161"/>
    <mergeCell ref="FBF160:FBF161"/>
    <mergeCell ref="FBG160:FBG161"/>
    <mergeCell ref="FAV160:FAV161"/>
    <mergeCell ref="FAW160:FAW161"/>
    <mergeCell ref="FAX160:FAX161"/>
    <mergeCell ref="FAY160:FAY161"/>
    <mergeCell ref="FAZ160:FAZ161"/>
    <mergeCell ref="FBA160:FBA161"/>
    <mergeCell ref="FAP160:FAP161"/>
    <mergeCell ref="FAQ160:FAQ161"/>
    <mergeCell ref="FAR160:FAR161"/>
    <mergeCell ref="FAS160:FAS161"/>
    <mergeCell ref="FAT160:FAT161"/>
    <mergeCell ref="FAU160:FAU161"/>
    <mergeCell ref="FAJ160:FAJ161"/>
    <mergeCell ref="FAK160:FAK161"/>
    <mergeCell ref="FAL160:FAL161"/>
    <mergeCell ref="FAM160:FAM161"/>
    <mergeCell ref="FAN160:FAN161"/>
    <mergeCell ref="FAO160:FAO161"/>
    <mergeCell ref="FAD160:FAD161"/>
    <mergeCell ref="FAE160:FAE161"/>
    <mergeCell ref="FAF160:FAF161"/>
    <mergeCell ref="FAG160:FAG161"/>
    <mergeCell ref="FAH160:FAH161"/>
    <mergeCell ref="FAI160:FAI161"/>
    <mergeCell ref="EZX160:EZX161"/>
    <mergeCell ref="EZY160:EZY161"/>
    <mergeCell ref="EZZ160:EZZ161"/>
    <mergeCell ref="FAA160:FAA161"/>
    <mergeCell ref="FAB160:FAB161"/>
    <mergeCell ref="FAC160:FAC161"/>
    <mergeCell ref="EZR160:EZR161"/>
    <mergeCell ref="EZS160:EZS161"/>
    <mergeCell ref="EZT160:EZT161"/>
    <mergeCell ref="EZU160:EZU161"/>
    <mergeCell ref="EZV160:EZV161"/>
    <mergeCell ref="EZW160:EZW161"/>
    <mergeCell ref="EZL160:EZL161"/>
    <mergeCell ref="EZM160:EZM161"/>
    <mergeCell ref="EZN160:EZN161"/>
    <mergeCell ref="EZO160:EZO161"/>
    <mergeCell ref="EZP160:EZP161"/>
    <mergeCell ref="EZQ160:EZQ161"/>
    <mergeCell ref="EZF160:EZF161"/>
    <mergeCell ref="EZG160:EZG161"/>
    <mergeCell ref="EZH160:EZH161"/>
    <mergeCell ref="EZI160:EZI161"/>
    <mergeCell ref="EZJ160:EZJ161"/>
    <mergeCell ref="EZK160:EZK161"/>
    <mergeCell ref="EYZ160:EYZ161"/>
    <mergeCell ref="EZA160:EZA161"/>
    <mergeCell ref="EZB160:EZB161"/>
    <mergeCell ref="EZC160:EZC161"/>
    <mergeCell ref="EZD160:EZD161"/>
    <mergeCell ref="EZE160:EZE161"/>
    <mergeCell ref="EYT160:EYT161"/>
    <mergeCell ref="EYU160:EYU161"/>
    <mergeCell ref="EYV160:EYV161"/>
    <mergeCell ref="EYW160:EYW161"/>
    <mergeCell ref="EYX160:EYX161"/>
    <mergeCell ref="EYY160:EYY161"/>
    <mergeCell ref="EYN160:EYN161"/>
    <mergeCell ref="EYO160:EYO161"/>
    <mergeCell ref="EYP160:EYP161"/>
    <mergeCell ref="EYQ160:EYQ161"/>
    <mergeCell ref="EYR160:EYR161"/>
    <mergeCell ref="EYS160:EYS161"/>
    <mergeCell ref="EYH160:EYH161"/>
    <mergeCell ref="EYI160:EYI161"/>
    <mergeCell ref="EYJ160:EYJ161"/>
    <mergeCell ref="EYK160:EYK161"/>
    <mergeCell ref="EYL160:EYL161"/>
    <mergeCell ref="EYM160:EYM161"/>
    <mergeCell ref="EYB160:EYB161"/>
    <mergeCell ref="EYC160:EYC161"/>
    <mergeCell ref="EYD160:EYD161"/>
    <mergeCell ref="EYE160:EYE161"/>
    <mergeCell ref="EYF160:EYF161"/>
    <mergeCell ref="EYG160:EYG161"/>
    <mergeCell ref="EXV160:EXV161"/>
    <mergeCell ref="EXW160:EXW161"/>
    <mergeCell ref="EXX160:EXX161"/>
    <mergeCell ref="EXY160:EXY161"/>
    <mergeCell ref="EXZ160:EXZ161"/>
    <mergeCell ref="EYA160:EYA161"/>
    <mergeCell ref="EXP160:EXP161"/>
    <mergeCell ref="EXQ160:EXQ161"/>
    <mergeCell ref="EXR160:EXR161"/>
    <mergeCell ref="EXS160:EXS161"/>
    <mergeCell ref="EXT160:EXT161"/>
    <mergeCell ref="EXU160:EXU161"/>
    <mergeCell ref="EXJ160:EXJ161"/>
    <mergeCell ref="EXK160:EXK161"/>
    <mergeCell ref="EXL160:EXL161"/>
    <mergeCell ref="EXM160:EXM161"/>
    <mergeCell ref="EXN160:EXN161"/>
    <mergeCell ref="EXO160:EXO161"/>
    <mergeCell ref="EXD160:EXD161"/>
    <mergeCell ref="EXE160:EXE161"/>
    <mergeCell ref="EXF160:EXF161"/>
    <mergeCell ref="EXG160:EXG161"/>
    <mergeCell ref="EXH160:EXH161"/>
    <mergeCell ref="EXI160:EXI161"/>
    <mergeCell ref="EWX160:EWX161"/>
    <mergeCell ref="EWY160:EWY161"/>
    <mergeCell ref="EWZ160:EWZ161"/>
    <mergeCell ref="EXA160:EXA161"/>
    <mergeCell ref="EXB160:EXB161"/>
    <mergeCell ref="EXC160:EXC161"/>
    <mergeCell ref="EWR160:EWR161"/>
    <mergeCell ref="EWS160:EWS161"/>
    <mergeCell ref="EWT160:EWT161"/>
    <mergeCell ref="EWU160:EWU161"/>
    <mergeCell ref="EWV160:EWV161"/>
    <mergeCell ref="EWW160:EWW161"/>
    <mergeCell ref="EWL160:EWL161"/>
    <mergeCell ref="EWM160:EWM161"/>
    <mergeCell ref="EWN160:EWN161"/>
    <mergeCell ref="EWO160:EWO161"/>
    <mergeCell ref="EWP160:EWP161"/>
    <mergeCell ref="EWQ160:EWQ161"/>
    <mergeCell ref="EWF160:EWF161"/>
    <mergeCell ref="EWG160:EWG161"/>
    <mergeCell ref="EWH160:EWH161"/>
    <mergeCell ref="EWI160:EWI161"/>
    <mergeCell ref="EWJ160:EWJ161"/>
    <mergeCell ref="EWK160:EWK161"/>
    <mergeCell ref="EVZ160:EVZ161"/>
    <mergeCell ref="EWA160:EWA161"/>
    <mergeCell ref="EWB160:EWB161"/>
    <mergeCell ref="EWC160:EWC161"/>
    <mergeCell ref="EWD160:EWD161"/>
    <mergeCell ref="EWE160:EWE161"/>
    <mergeCell ref="EVT160:EVT161"/>
    <mergeCell ref="EVU160:EVU161"/>
    <mergeCell ref="EVV160:EVV161"/>
    <mergeCell ref="EVW160:EVW161"/>
    <mergeCell ref="EVX160:EVX161"/>
    <mergeCell ref="EVY160:EVY161"/>
    <mergeCell ref="EVN160:EVN161"/>
    <mergeCell ref="EVO160:EVO161"/>
    <mergeCell ref="EVP160:EVP161"/>
    <mergeCell ref="EVQ160:EVQ161"/>
    <mergeCell ref="EVR160:EVR161"/>
    <mergeCell ref="EVS160:EVS161"/>
    <mergeCell ref="EVH160:EVH161"/>
    <mergeCell ref="EVI160:EVI161"/>
    <mergeCell ref="EVJ160:EVJ161"/>
    <mergeCell ref="EVK160:EVK161"/>
    <mergeCell ref="EVL160:EVL161"/>
    <mergeCell ref="EVM160:EVM161"/>
    <mergeCell ref="EVB160:EVB161"/>
    <mergeCell ref="EVC160:EVC161"/>
    <mergeCell ref="EVD160:EVD161"/>
    <mergeCell ref="EVE160:EVE161"/>
    <mergeCell ref="EVF160:EVF161"/>
    <mergeCell ref="EVG160:EVG161"/>
    <mergeCell ref="EUV160:EUV161"/>
    <mergeCell ref="EUW160:EUW161"/>
    <mergeCell ref="EUX160:EUX161"/>
    <mergeCell ref="EUY160:EUY161"/>
    <mergeCell ref="EUZ160:EUZ161"/>
    <mergeCell ref="EVA160:EVA161"/>
    <mergeCell ref="EUP160:EUP161"/>
    <mergeCell ref="EUQ160:EUQ161"/>
    <mergeCell ref="EUR160:EUR161"/>
    <mergeCell ref="EUS160:EUS161"/>
    <mergeCell ref="EUT160:EUT161"/>
    <mergeCell ref="EUU160:EUU161"/>
    <mergeCell ref="EUJ160:EUJ161"/>
    <mergeCell ref="EUK160:EUK161"/>
    <mergeCell ref="EUL160:EUL161"/>
    <mergeCell ref="EUM160:EUM161"/>
    <mergeCell ref="EUN160:EUN161"/>
    <mergeCell ref="EUO160:EUO161"/>
    <mergeCell ref="EUD160:EUD161"/>
    <mergeCell ref="EUE160:EUE161"/>
    <mergeCell ref="EUF160:EUF161"/>
    <mergeCell ref="EUG160:EUG161"/>
    <mergeCell ref="EUH160:EUH161"/>
    <mergeCell ref="EUI160:EUI161"/>
    <mergeCell ref="ETX160:ETX161"/>
    <mergeCell ref="ETY160:ETY161"/>
    <mergeCell ref="ETZ160:ETZ161"/>
    <mergeCell ref="EUA160:EUA161"/>
    <mergeCell ref="EUB160:EUB161"/>
    <mergeCell ref="EUC160:EUC161"/>
    <mergeCell ref="ETR160:ETR161"/>
    <mergeCell ref="ETS160:ETS161"/>
    <mergeCell ref="ETT160:ETT161"/>
    <mergeCell ref="ETU160:ETU161"/>
    <mergeCell ref="ETV160:ETV161"/>
    <mergeCell ref="ETW160:ETW161"/>
    <mergeCell ref="ETL160:ETL161"/>
    <mergeCell ref="ETM160:ETM161"/>
    <mergeCell ref="ETN160:ETN161"/>
    <mergeCell ref="ETO160:ETO161"/>
    <mergeCell ref="ETP160:ETP161"/>
    <mergeCell ref="ETQ160:ETQ161"/>
    <mergeCell ref="ETF160:ETF161"/>
    <mergeCell ref="ETG160:ETG161"/>
    <mergeCell ref="ETH160:ETH161"/>
    <mergeCell ref="ETI160:ETI161"/>
    <mergeCell ref="ETJ160:ETJ161"/>
    <mergeCell ref="ETK160:ETK161"/>
    <mergeCell ref="ESZ160:ESZ161"/>
    <mergeCell ref="ETA160:ETA161"/>
    <mergeCell ref="ETB160:ETB161"/>
    <mergeCell ref="ETC160:ETC161"/>
    <mergeCell ref="ETD160:ETD161"/>
    <mergeCell ref="ETE160:ETE161"/>
    <mergeCell ref="EST160:EST161"/>
    <mergeCell ref="ESU160:ESU161"/>
    <mergeCell ref="ESV160:ESV161"/>
    <mergeCell ref="ESW160:ESW161"/>
    <mergeCell ref="ESX160:ESX161"/>
    <mergeCell ref="ESY160:ESY161"/>
    <mergeCell ref="ESN160:ESN161"/>
    <mergeCell ref="ESO160:ESO161"/>
    <mergeCell ref="ESP160:ESP161"/>
    <mergeCell ref="ESQ160:ESQ161"/>
    <mergeCell ref="ESR160:ESR161"/>
    <mergeCell ref="ESS160:ESS161"/>
    <mergeCell ref="ESH160:ESH161"/>
    <mergeCell ref="ESI160:ESI161"/>
    <mergeCell ref="ESJ160:ESJ161"/>
    <mergeCell ref="ESK160:ESK161"/>
    <mergeCell ref="ESL160:ESL161"/>
    <mergeCell ref="ESM160:ESM161"/>
    <mergeCell ref="ESB160:ESB161"/>
    <mergeCell ref="ESC160:ESC161"/>
    <mergeCell ref="ESD160:ESD161"/>
    <mergeCell ref="ESE160:ESE161"/>
    <mergeCell ref="ESF160:ESF161"/>
    <mergeCell ref="ESG160:ESG161"/>
    <mergeCell ref="ERV160:ERV161"/>
    <mergeCell ref="ERW160:ERW161"/>
    <mergeCell ref="ERX160:ERX161"/>
    <mergeCell ref="ERY160:ERY161"/>
    <mergeCell ref="ERZ160:ERZ161"/>
    <mergeCell ref="ESA160:ESA161"/>
    <mergeCell ref="ERP160:ERP161"/>
    <mergeCell ref="ERQ160:ERQ161"/>
    <mergeCell ref="ERR160:ERR161"/>
    <mergeCell ref="ERS160:ERS161"/>
    <mergeCell ref="ERT160:ERT161"/>
    <mergeCell ref="ERU160:ERU161"/>
    <mergeCell ref="ERJ160:ERJ161"/>
    <mergeCell ref="ERK160:ERK161"/>
    <mergeCell ref="ERL160:ERL161"/>
    <mergeCell ref="ERM160:ERM161"/>
    <mergeCell ref="ERN160:ERN161"/>
    <mergeCell ref="ERO160:ERO161"/>
    <mergeCell ref="ERD160:ERD161"/>
    <mergeCell ref="ERE160:ERE161"/>
    <mergeCell ref="ERF160:ERF161"/>
    <mergeCell ref="ERG160:ERG161"/>
    <mergeCell ref="ERH160:ERH161"/>
    <mergeCell ref="ERI160:ERI161"/>
    <mergeCell ref="EQX160:EQX161"/>
    <mergeCell ref="EQY160:EQY161"/>
    <mergeCell ref="EQZ160:EQZ161"/>
    <mergeCell ref="ERA160:ERA161"/>
    <mergeCell ref="ERB160:ERB161"/>
    <mergeCell ref="ERC160:ERC161"/>
    <mergeCell ref="EQR160:EQR161"/>
    <mergeCell ref="EQS160:EQS161"/>
    <mergeCell ref="EQT160:EQT161"/>
    <mergeCell ref="EQU160:EQU161"/>
    <mergeCell ref="EQV160:EQV161"/>
    <mergeCell ref="EQW160:EQW161"/>
    <mergeCell ref="EQL160:EQL161"/>
    <mergeCell ref="EQM160:EQM161"/>
    <mergeCell ref="EQN160:EQN161"/>
    <mergeCell ref="EQO160:EQO161"/>
    <mergeCell ref="EQP160:EQP161"/>
    <mergeCell ref="EQQ160:EQQ161"/>
    <mergeCell ref="EQF160:EQF161"/>
    <mergeCell ref="EQG160:EQG161"/>
    <mergeCell ref="EQH160:EQH161"/>
    <mergeCell ref="EQI160:EQI161"/>
    <mergeCell ref="EQJ160:EQJ161"/>
    <mergeCell ref="EQK160:EQK161"/>
    <mergeCell ref="EPZ160:EPZ161"/>
    <mergeCell ref="EQA160:EQA161"/>
    <mergeCell ref="EQB160:EQB161"/>
    <mergeCell ref="EQC160:EQC161"/>
    <mergeCell ref="EQD160:EQD161"/>
    <mergeCell ref="EQE160:EQE161"/>
    <mergeCell ref="EPT160:EPT161"/>
    <mergeCell ref="EPU160:EPU161"/>
    <mergeCell ref="EPV160:EPV161"/>
    <mergeCell ref="EPW160:EPW161"/>
    <mergeCell ref="EPX160:EPX161"/>
    <mergeCell ref="EPY160:EPY161"/>
    <mergeCell ref="EPN160:EPN161"/>
    <mergeCell ref="EPO160:EPO161"/>
    <mergeCell ref="EPP160:EPP161"/>
    <mergeCell ref="EPQ160:EPQ161"/>
    <mergeCell ref="EPR160:EPR161"/>
    <mergeCell ref="EPS160:EPS161"/>
    <mergeCell ref="EPH160:EPH161"/>
    <mergeCell ref="EPI160:EPI161"/>
    <mergeCell ref="EPJ160:EPJ161"/>
    <mergeCell ref="EPK160:EPK161"/>
    <mergeCell ref="EPL160:EPL161"/>
    <mergeCell ref="EPM160:EPM161"/>
    <mergeCell ref="EPB160:EPB161"/>
    <mergeCell ref="EPC160:EPC161"/>
    <mergeCell ref="EPD160:EPD161"/>
    <mergeCell ref="EPE160:EPE161"/>
    <mergeCell ref="EPF160:EPF161"/>
    <mergeCell ref="EPG160:EPG161"/>
    <mergeCell ref="EOV160:EOV161"/>
    <mergeCell ref="EOW160:EOW161"/>
    <mergeCell ref="EOX160:EOX161"/>
    <mergeCell ref="EOY160:EOY161"/>
    <mergeCell ref="EOZ160:EOZ161"/>
    <mergeCell ref="EPA160:EPA161"/>
    <mergeCell ref="EOP160:EOP161"/>
    <mergeCell ref="EOQ160:EOQ161"/>
    <mergeCell ref="EOR160:EOR161"/>
    <mergeCell ref="EOS160:EOS161"/>
    <mergeCell ref="EOT160:EOT161"/>
    <mergeCell ref="EOU160:EOU161"/>
    <mergeCell ref="EOJ160:EOJ161"/>
    <mergeCell ref="EOK160:EOK161"/>
    <mergeCell ref="EOL160:EOL161"/>
    <mergeCell ref="EOM160:EOM161"/>
    <mergeCell ref="EON160:EON161"/>
    <mergeCell ref="EOO160:EOO161"/>
    <mergeCell ref="EOD160:EOD161"/>
    <mergeCell ref="EOE160:EOE161"/>
    <mergeCell ref="EOF160:EOF161"/>
    <mergeCell ref="EOG160:EOG161"/>
    <mergeCell ref="EOH160:EOH161"/>
    <mergeCell ref="EOI160:EOI161"/>
    <mergeCell ref="ENX160:ENX161"/>
    <mergeCell ref="ENY160:ENY161"/>
    <mergeCell ref="ENZ160:ENZ161"/>
    <mergeCell ref="EOA160:EOA161"/>
    <mergeCell ref="EOB160:EOB161"/>
    <mergeCell ref="EOC160:EOC161"/>
    <mergeCell ref="ENR160:ENR161"/>
    <mergeCell ref="ENS160:ENS161"/>
    <mergeCell ref="ENT160:ENT161"/>
    <mergeCell ref="ENU160:ENU161"/>
    <mergeCell ref="ENV160:ENV161"/>
    <mergeCell ref="ENW160:ENW161"/>
    <mergeCell ref="ENL160:ENL161"/>
    <mergeCell ref="ENM160:ENM161"/>
    <mergeCell ref="ENN160:ENN161"/>
    <mergeCell ref="ENO160:ENO161"/>
    <mergeCell ref="ENP160:ENP161"/>
    <mergeCell ref="ENQ160:ENQ161"/>
    <mergeCell ref="ENF160:ENF161"/>
    <mergeCell ref="ENG160:ENG161"/>
    <mergeCell ref="ENH160:ENH161"/>
    <mergeCell ref="ENI160:ENI161"/>
    <mergeCell ref="ENJ160:ENJ161"/>
    <mergeCell ref="ENK160:ENK161"/>
    <mergeCell ref="EMZ160:EMZ161"/>
    <mergeCell ref="ENA160:ENA161"/>
    <mergeCell ref="ENB160:ENB161"/>
    <mergeCell ref="ENC160:ENC161"/>
    <mergeCell ref="END160:END161"/>
    <mergeCell ref="ENE160:ENE161"/>
    <mergeCell ref="EMT160:EMT161"/>
    <mergeCell ref="EMU160:EMU161"/>
    <mergeCell ref="EMV160:EMV161"/>
    <mergeCell ref="EMW160:EMW161"/>
    <mergeCell ref="EMX160:EMX161"/>
    <mergeCell ref="EMY160:EMY161"/>
    <mergeCell ref="EMN160:EMN161"/>
    <mergeCell ref="EMO160:EMO161"/>
    <mergeCell ref="EMP160:EMP161"/>
    <mergeCell ref="EMQ160:EMQ161"/>
    <mergeCell ref="EMR160:EMR161"/>
    <mergeCell ref="EMS160:EMS161"/>
    <mergeCell ref="EMH160:EMH161"/>
    <mergeCell ref="EMI160:EMI161"/>
    <mergeCell ref="EMJ160:EMJ161"/>
    <mergeCell ref="EMK160:EMK161"/>
    <mergeCell ref="EML160:EML161"/>
    <mergeCell ref="EMM160:EMM161"/>
    <mergeCell ref="EMB160:EMB161"/>
    <mergeCell ref="EMC160:EMC161"/>
    <mergeCell ref="EMD160:EMD161"/>
    <mergeCell ref="EME160:EME161"/>
    <mergeCell ref="EMF160:EMF161"/>
    <mergeCell ref="EMG160:EMG161"/>
    <mergeCell ref="ELV160:ELV161"/>
    <mergeCell ref="ELW160:ELW161"/>
    <mergeCell ref="ELX160:ELX161"/>
    <mergeCell ref="ELY160:ELY161"/>
    <mergeCell ref="ELZ160:ELZ161"/>
    <mergeCell ref="EMA160:EMA161"/>
    <mergeCell ref="ELP160:ELP161"/>
    <mergeCell ref="ELQ160:ELQ161"/>
    <mergeCell ref="ELR160:ELR161"/>
    <mergeCell ref="ELS160:ELS161"/>
    <mergeCell ref="ELT160:ELT161"/>
    <mergeCell ref="ELU160:ELU161"/>
    <mergeCell ref="ELJ160:ELJ161"/>
    <mergeCell ref="ELK160:ELK161"/>
    <mergeCell ref="ELL160:ELL161"/>
    <mergeCell ref="ELM160:ELM161"/>
    <mergeCell ref="ELN160:ELN161"/>
    <mergeCell ref="ELO160:ELO161"/>
    <mergeCell ref="ELD160:ELD161"/>
    <mergeCell ref="ELE160:ELE161"/>
    <mergeCell ref="ELF160:ELF161"/>
    <mergeCell ref="ELG160:ELG161"/>
    <mergeCell ref="ELH160:ELH161"/>
    <mergeCell ref="ELI160:ELI161"/>
    <mergeCell ref="EKX160:EKX161"/>
    <mergeCell ref="EKY160:EKY161"/>
    <mergeCell ref="EKZ160:EKZ161"/>
    <mergeCell ref="ELA160:ELA161"/>
    <mergeCell ref="ELB160:ELB161"/>
    <mergeCell ref="ELC160:ELC161"/>
    <mergeCell ref="EKR160:EKR161"/>
    <mergeCell ref="EKS160:EKS161"/>
    <mergeCell ref="EKT160:EKT161"/>
    <mergeCell ref="EKU160:EKU161"/>
    <mergeCell ref="EKV160:EKV161"/>
    <mergeCell ref="EKW160:EKW161"/>
    <mergeCell ref="EKL160:EKL161"/>
    <mergeCell ref="EKM160:EKM161"/>
    <mergeCell ref="EKN160:EKN161"/>
    <mergeCell ref="EKO160:EKO161"/>
    <mergeCell ref="EKP160:EKP161"/>
    <mergeCell ref="EKQ160:EKQ161"/>
    <mergeCell ref="EKF160:EKF161"/>
    <mergeCell ref="EKG160:EKG161"/>
    <mergeCell ref="EKH160:EKH161"/>
    <mergeCell ref="EKI160:EKI161"/>
    <mergeCell ref="EKJ160:EKJ161"/>
    <mergeCell ref="EKK160:EKK161"/>
    <mergeCell ref="EJZ160:EJZ161"/>
    <mergeCell ref="EKA160:EKA161"/>
    <mergeCell ref="EKB160:EKB161"/>
    <mergeCell ref="EKC160:EKC161"/>
    <mergeCell ref="EKD160:EKD161"/>
    <mergeCell ref="EKE160:EKE161"/>
    <mergeCell ref="EJT160:EJT161"/>
    <mergeCell ref="EJU160:EJU161"/>
    <mergeCell ref="EJV160:EJV161"/>
    <mergeCell ref="EJW160:EJW161"/>
    <mergeCell ref="EJX160:EJX161"/>
    <mergeCell ref="EJY160:EJY161"/>
    <mergeCell ref="EJN160:EJN161"/>
    <mergeCell ref="EJO160:EJO161"/>
    <mergeCell ref="EJP160:EJP161"/>
    <mergeCell ref="EJQ160:EJQ161"/>
    <mergeCell ref="EJR160:EJR161"/>
    <mergeCell ref="EJS160:EJS161"/>
    <mergeCell ref="EJH160:EJH161"/>
    <mergeCell ref="EJI160:EJI161"/>
    <mergeCell ref="EJJ160:EJJ161"/>
    <mergeCell ref="EJK160:EJK161"/>
    <mergeCell ref="EJL160:EJL161"/>
    <mergeCell ref="EJM160:EJM161"/>
    <mergeCell ref="EJB160:EJB161"/>
    <mergeCell ref="EJC160:EJC161"/>
    <mergeCell ref="EJD160:EJD161"/>
    <mergeCell ref="EJE160:EJE161"/>
    <mergeCell ref="EJF160:EJF161"/>
    <mergeCell ref="EJG160:EJG161"/>
    <mergeCell ref="EIV160:EIV161"/>
    <mergeCell ref="EIW160:EIW161"/>
    <mergeCell ref="EIX160:EIX161"/>
    <mergeCell ref="EIY160:EIY161"/>
    <mergeCell ref="EIZ160:EIZ161"/>
    <mergeCell ref="EJA160:EJA161"/>
    <mergeCell ref="EIP160:EIP161"/>
    <mergeCell ref="EIQ160:EIQ161"/>
    <mergeCell ref="EIR160:EIR161"/>
    <mergeCell ref="EIS160:EIS161"/>
    <mergeCell ref="EIT160:EIT161"/>
    <mergeCell ref="EIU160:EIU161"/>
    <mergeCell ref="EIJ160:EIJ161"/>
    <mergeCell ref="EIK160:EIK161"/>
    <mergeCell ref="EIL160:EIL161"/>
    <mergeCell ref="EIM160:EIM161"/>
    <mergeCell ref="EIN160:EIN161"/>
    <mergeCell ref="EIO160:EIO161"/>
    <mergeCell ref="EID160:EID161"/>
    <mergeCell ref="EIE160:EIE161"/>
    <mergeCell ref="EIF160:EIF161"/>
    <mergeCell ref="EIG160:EIG161"/>
    <mergeCell ref="EIH160:EIH161"/>
    <mergeCell ref="EII160:EII161"/>
    <mergeCell ref="EHX160:EHX161"/>
    <mergeCell ref="EHY160:EHY161"/>
    <mergeCell ref="EHZ160:EHZ161"/>
    <mergeCell ref="EIA160:EIA161"/>
    <mergeCell ref="EIB160:EIB161"/>
    <mergeCell ref="EIC160:EIC161"/>
    <mergeCell ref="EHR160:EHR161"/>
    <mergeCell ref="EHS160:EHS161"/>
    <mergeCell ref="EHT160:EHT161"/>
    <mergeCell ref="EHU160:EHU161"/>
    <mergeCell ref="EHV160:EHV161"/>
    <mergeCell ref="EHW160:EHW161"/>
    <mergeCell ref="EHL160:EHL161"/>
    <mergeCell ref="EHM160:EHM161"/>
    <mergeCell ref="EHN160:EHN161"/>
    <mergeCell ref="EHO160:EHO161"/>
    <mergeCell ref="EHP160:EHP161"/>
    <mergeCell ref="EHQ160:EHQ161"/>
    <mergeCell ref="EHF160:EHF161"/>
    <mergeCell ref="EHG160:EHG161"/>
    <mergeCell ref="EHH160:EHH161"/>
    <mergeCell ref="EHI160:EHI161"/>
    <mergeCell ref="EHJ160:EHJ161"/>
    <mergeCell ref="EHK160:EHK161"/>
    <mergeCell ref="EGZ160:EGZ161"/>
    <mergeCell ref="EHA160:EHA161"/>
    <mergeCell ref="EHB160:EHB161"/>
    <mergeCell ref="EHC160:EHC161"/>
    <mergeCell ref="EHD160:EHD161"/>
    <mergeCell ref="EHE160:EHE161"/>
    <mergeCell ref="EGT160:EGT161"/>
    <mergeCell ref="EGU160:EGU161"/>
    <mergeCell ref="EGV160:EGV161"/>
    <mergeCell ref="EGW160:EGW161"/>
    <mergeCell ref="EGX160:EGX161"/>
    <mergeCell ref="EGY160:EGY161"/>
    <mergeCell ref="EGN160:EGN161"/>
    <mergeCell ref="EGO160:EGO161"/>
    <mergeCell ref="EGP160:EGP161"/>
    <mergeCell ref="EGQ160:EGQ161"/>
    <mergeCell ref="EGR160:EGR161"/>
    <mergeCell ref="EGS160:EGS161"/>
    <mergeCell ref="EGH160:EGH161"/>
    <mergeCell ref="EGI160:EGI161"/>
    <mergeCell ref="EGJ160:EGJ161"/>
    <mergeCell ref="EGK160:EGK161"/>
    <mergeCell ref="EGL160:EGL161"/>
    <mergeCell ref="EGM160:EGM161"/>
    <mergeCell ref="EGB160:EGB161"/>
    <mergeCell ref="EGC160:EGC161"/>
    <mergeCell ref="EGD160:EGD161"/>
    <mergeCell ref="EGE160:EGE161"/>
    <mergeCell ref="EGF160:EGF161"/>
    <mergeCell ref="EGG160:EGG161"/>
    <mergeCell ref="EFV160:EFV161"/>
    <mergeCell ref="EFW160:EFW161"/>
    <mergeCell ref="EFX160:EFX161"/>
    <mergeCell ref="EFY160:EFY161"/>
    <mergeCell ref="EFZ160:EFZ161"/>
    <mergeCell ref="EGA160:EGA161"/>
    <mergeCell ref="EFP160:EFP161"/>
    <mergeCell ref="EFQ160:EFQ161"/>
    <mergeCell ref="EFR160:EFR161"/>
    <mergeCell ref="EFS160:EFS161"/>
    <mergeCell ref="EFT160:EFT161"/>
    <mergeCell ref="EFU160:EFU161"/>
    <mergeCell ref="EFJ160:EFJ161"/>
    <mergeCell ref="EFK160:EFK161"/>
    <mergeCell ref="EFL160:EFL161"/>
    <mergeCell ref="EFM160:EFM161"/>
    <mergeCell ref="EFN160:EFN161"/>
    <mergeCell ref="EFO160:EFO161"/>
    <mergeCell ref="EFD160:EFD161"/>
    <mergeCell ref="EFE160:EFE161"/>
    <mergeCell ref="EFF160:EFF161"/>
    <mergeCell ref="EFG160:EFG161"/>
    <mergeCell ref="EFH160:EFH161"/>
    <mergeCell ref="EFI160:EFI161"/>
    <mergeCell ref="EEX160:EEX161"/>
    <mergeCell ref="EEY160:EEY161"/>
    <mergeCell ref="EEZ160:EEZ161"/>
    <mergeCell ref="EFA160:EFA161"/>
    <mergeCell ref="EFB160:EFB161"/>
    <mergeCell ref="EFC160:EFC161"/>
    <mergeCell ref="EER160:EER161"/>
    <mergeCell ref="EES160:EES161"/>
    <mergeCell ref="EET160:EET161"/>
    <mergeCell ref="EEU160:EEU161"/>
    <mergeCell ref="EEV160:EEV161"/>
    <mergeCell ref="EEW160:EEW161"/>
    <mergeCell ref="EEL160:EEL161"/>
    <mergeCell ref="EEM160:EEM161"/>
    <mergeCell ref="EEN160:EEN161"/>
    <mergeCell ref="EEO160:EEO161"/>
    <mergeCell ref="EEP160:EEP161"/>
    <mergeCell ref="EEQ160:EEQ161"/>
    <mergeCell ref="EEF160:EEF161"/>
    <mergeCell ref="EEG160:EEG161"/>
    <mergeCell ref="EEH160:EEH161"/>
    <mergeCell ref="EEI160:EEI161"/>
    <mergeCell ref="EEJ160:EEJ161"/>
    <mergeCell ref="EEK160:EEK161"/>
    <mergeCell ref="EDZ160:EDZ161"/>
    <mergeCell ref="EEA160:EEA161"/>
    <mergeCell ref="EEB160:EEB161"/>
    <mergeCell ref="EEC160:EEC161"/>
    <mergeCell ref="EED160:EED161"/>
    <mergeCell ref="EEE160:EEE161"/>
    <mergeCell ref="EDT160:EDT161"/>
    <mergeCell ref="EDU160:EDU161"/>
    <mergeCell ref="EDV160:EDV161"/>
    <mergeCell ref="EDW160:EDW161"/>
    <mergeCell ref="EDX160:EDX161"/>
    <mergeCell ref="EDY160:EDY161"/>
    <mergeCell ref="EDN160:EDN161"/>
    <mergeCell ref="EDO160:EDO161"/>
    <mergeCell ref="EDP160:EDP161"/>
    <mergeCell ref="EDQ160:EDQ161"/>
    <mergeCell ref="EDR160:EDR161"/>
    <mergeCell ref="EDS160:EDS161"/>
    <mergeCell ref="EDH160:EDH161"/>
    <mergeCell ref="EDI160:EDI161"/>
    <mergeCell ref="EDJ160:EDJ161"/>
    <mergeCell ref="EDK160:EDK161"/>
    <mergeCell ref="EDL160:EDL161"/>
    <mergeCell ref="EDM160:EDM161"/>
    <mergeCell ref="EDB160:EDB161"/>
    <mergeCell ref="EDC160:EDC161"/>
    <mergeCell ref="EDD160:EDD161"/>
    <mergeCell ref="EDE160:EDE161"/>
    <mergeCell ref="EDF160:EDF161"/>
    <mergeCell ref="EDG160:EDG161"/>
    <mergeCell ref="ECV160:ECV161"/>
    <mergeCell ref="ECW160:ECW161"/>
    <mergeCell ref="ECX160:ECX161"/>
    <mergeCell ref="ECY160:ECY161"/>
    <mergeCell ref="ECZ160:ECZ161"/>
    <mergeCell ref="EDA160:EDA161"/>
    <mergeCell ref="ECP160:ECP161"/>
    <mergeCell ref="ECQ160:ECQ161"/>
    <mergeCell ref="ECR160:ECR161"/>
    <mergeCell ref="ECS160:ECS161"/>
    <mergeCell ref="ECT160:ECT161"/>
    <mergeCell ref="ECU160:ECU161"/>
    <mergeCell ref="ECJ160:ECJ161"/>
    <mergeCell ref="ECK160:ECK161"/>
    <mergeCell ref="ECL160:ECL161"/>
    <mergeCell ref="ECM160:ECM161"/>
    <mergeCell ref="ECN160:ECN161"/>
    <mergeCell ref="ECO160:ECO161"/>
    <mergeCell ref="ECD160:ECD161"/>
    <mergeCell ref="ECE160:ECE161"/>
    <mergeCell ref="ECF160:ECF161"/>
    <mergeCell ref="ECG160:ECG161"/>
    <mergeCell ref="ECH160:ECH161"/>
    <mergeCell ref="ECI160:ECI161"/>
    <mergeCell ref="EBX160:EBX161"/>
    <mergeCell ref="EBY160:EBY161"/>
    <mergeCell ref="EBZ160:EBZ161"/>
    <mergeCell ref="ECA160:ECA161"/>
    <mergeCell ref="ECB160:ECB161"/>
    <mergeCell ref="ECC160:ECC161"/>
    <mergeCell ref="EBR160:EBR161"/>
    <mergeCell ref="EBS160:EBS161"/>
    <mergeCell ref="EBT160:EBT161"/>
    <mergeCell ref="EBU160:EBU161"/>
    <mergeCell ref="EBV160:EBV161"/>
    <mergeCell ref="EBW160:EBW161"/>
    <mergeCell ref="EBL160:EBL161"/>
    <mergeCell ref="EBM160:EBM161"/>
    <mergeCell ref="EBN160:EBN161"/>
    <mergeCell ref="EBO160:EBO161"/>
    <mergeCell ref="EBP160:EBP161"/>
    <mergeCell ref="EBQ160:EBQ161"/>
    <mergeCell ref="EBF160:EBF161"/>
    <mergeCell ref="EBG160:EBG161"/>
    <mergeCell ref="EBH160:EBH161"/>
    <mergeCell ref="EBI160:EBI161"/>
    <mergeCell ref="EBJ160:EBJ161"/>
    <mergeCell ref="EBK160:EBK161"/>
    <mergeCell ref="EAZ160:EAZ161"/>
    <mergeCell ref="EBA160:EBA161"/>
    <mergeCell ref="EBB160:EBB161"/>
    <mergeCell ref="EBC160:EBC161"/>
    <mergeCell ref="EBD160:EBD161"/>
    <mergeCell ref="EBE160:EBE161"/>
    <mergeCell ref="EAT160:EAT161"/>
    <mergeCell ref="EAU160:EAU161"/>
    <mergeCell ref="EAV160:EAV161"/>
    <mergeCell ref="EAW160:EAW161"/>
    <mergeCell ref="EAX160:EAX161"/>
    <mergeCell ref="EAY160:EAY161"/>
    <mergeCell ref="EAN160:EAN161"/>
    <mergeCell ref="EAO160:EAO161"/>
    <mergeCell ref="EAP160:EAP161"/>
    <mergeCell ref="EAQ160:EAQ161"/>
    <mergeCell ref="EAR160:EAR161"/>
    <mergeCell ref="EAS160:EAS161"/>
    <mergeCell ref="EAH160:EAH161"/>
    <mergeCell ref="EAI160:EAI161"/>
    <mergeCell ref="EAJ160:EAJ161"/>
    <mergeCell ref="EAK160:EAK161"/>
    <mergeCell ref="EAL160:EAL161"/>
    <mergeCell ref="EAM160:EAM161"/>
    <mergeCell ref="EAB160:EAB161"/>
    <mergeCell ref="EAC160:EAC161"/>
    <mergeCell ref="EAD160:EAD161"/>
    <mergeCell ref="EAE160:EAE161"/>
    <mergeCell ref="EAF160:EAF161"/>
    <mergeCell ref="EAG160:EAG161"/>
    <mergeCell ref="DZV160:DZV161"/>
    <mergeCell ref="DZW160:DZW161"/>
    <mergeCell ref="DZX160:DZX161"/>
    <mergeCell ref="DZY160:DZY161"/>
    <mergeCell ref="DZZ160:DZZ161"/>
    <mergeCell ref="EAA160:EAA161"/>
    <mergeCell ref="DZP160:DZP161"/>
    <mergeCell ref="DZQ160:DZQ161"/>
    <mergeCell ref="DZR160:DZR161"/>
    <mergeCell ref="DZS160:DZS161"/>
    <mergeCell ref="DZT160:DZT161"/>
    <mergeCell ref="DZU160:DZU161"/>
    <mergeCell ref="DZJ160:DZJ161"/>
    <mergeCell ref="DZK160:DZK161"/>
    <mergeCell ref="DZL160:DZL161"/>
    <mergeCell ref="DZM160:DZM161"/>
    <mergeCell ref="DZN160:DZN161"/>
    <mergeCell ref="DZO160:DZO161"/>
    <mergeCell ref="DZD160:DZD161"/>
    <mergeCell ref="DZE160:DZE161"/>
    <mergeCell ref="DZF160:DZF161"/>
    <mergeCell ref="DZG160:DZG161"/>
    <mergeCell ref="DZH160:DZH161"/>
    <mergeCell ref="DZI160:DZI161"/>
    <mergeCell ref="DYX160:DYX161"/>
    <mergeCell ref="DYY160:DYY161"/>
    <mergeCell ref="DYZ160:DYZ161"/>
    <mergeCell ref="DZA160:DZA161"/>
    <mergeCell ref="DZB160:DZB161"/>
    <mergeCell ref="DZC160:DZC161"/>
    <mergeCell ref="DYR160:DYR161"/>
    <mergeCell ref="DYS160:DYS161"/>
    <mergeCell ref="DYT160:DYT161"/>
    <mergeCell ref="DYU160:DYU161"/>
    <mergeCell ref="DYV160:DYV161"/>
    <mergeCell ref="DYW160:DYW161"/>
    <mergeCell ref="DYL160:DYL161"/>
    <mergeCell ref="DYM160:DYM161"/>
    <mergeCell ref="DYN160:DYN161"/>
    <mergeCell ref="DYO160:DYO161"/>
    <mergeCell ref="DYP160:DYP161"/>
    <mergeCell ref="DYQ160:DYQ161"/>
    <mergeCell ref="DYF160:DYF161"/>
    <mergeCell ref="DYG160:DYG161"/>
    <mergeCell ref="DYH160:DYH161"/>
    <mergeCell ref="DYI160:DYI161"/>
    <mergeCell ref="DYJ160:DYJ161"/>
    <mergeCell ref="DYK160:DYK161"/>
    <mergeCell ref="DXZ160:DXZ161"/>
    <mergeCell ref="DYA160:DYA161"/>
    <mergeCell ref="DYB160:DYB161"/>
    <mergeCell ref="DYC160:DYC161"/>
    <mergeCell ref="DYD160:DYD161"/>
    <mergeCell ref="DYE160:DYE161"/>
    <mergeCell ref="DXT160:DXT161"/>
    <mergeCell ref="DXU160:DXU161"/>
    <mergeCell ref="DXV160:DXV161"/>
    <mergeCell ref="DXW160:DXW161"/>
    <mergeCell ref="DXX160:DXX161"/>
    <mergeCell ref="DXY160:DXY161"/>
    <mergeCell ref="DXN160:DXN161"/>
    <mergeCell ref="DXO160:DXO161"/>
    <mergeCell ref="DXP160:DXP161"/>
    <mergeCell ref="DXQ160:DXQ161"/>
    <mergeCell ref="DXR160:DXR161"/>
    <mergeCell ref="DXS160:DXS161"/>
    <mergeCell ref="DXH160:DXH161"/>
    <mergeCell ref="DXI160:DXI161"/>
    <mergeCell ref="DXJ160:DXJ161"/>
    <mergeCell ref="DXK160:DXK161"/>
    <mergeCell ref="DXL160:DXL161"/>
    <mergeCell ref="DXM160:DXM161"/>
    <mergeCell ref="DXB160:DXB161"/>
    <mergeCell ref="DXC160:DXC161"/>
    <mergeCell ref="DXD160:DXD161"/>
    <mergeCell ref="DXE160:DXE161"/>
    <mergeCell ref="DXF160:DXF161"/>
    <mergeCell ref="DXG160:DXG161"/>
    <mergeCell ref="DWV160:DWV161"/>
    <mergeCell ref="DWW160:DWW161"/>
    <mergeCell ref="DWX160:DWX161"/>
    <mergeCell ref="DWY160:DWY161"/>
    <mergeCell ref="DWZ160:DWZ161"/>
    <mergeCell ref="DXA160:DXA161"/>
    <mergeCell ref="DWP160:DWP161"/>
    <mergeCell ref="DWQ160:DWQ161"/>
    <mergeCell ref="DWR160:DWR161"/>
    <mergeCell ref="DWS160:DWS161"/>
    <mergeCell ref="DWT160:DWT161"/>
    <mergeCell ref="DWU160:DWU161"/>
    <mergeCell ref="DWJ160:DWJ161"/>
    <mergeCell ref="DWK160:DWK161"/>
    <mergeCell ref="DWL160:DWL161"/>
    <mergeCell ref="DWM160:DWM161"/>
    <mergeCell ref="DWN160:DWN161"/>
    <mergeCell ref="DWO160:DWO161"/>
    <mergeCell ref="DWD160:DWD161"/>
    <mergeCell ref="DWE160:DWE161"/>
    <mergeCell ref="DWF160:DWF161"/>
    <mergeCell ref="DWG160:DWG161"/>
    <mergeCell ref="DWH160:DWH161"/>
    <mergeCell ref="DWI160:DWI161"/>
    <mergeCell ref="DVX160:DVX161"/>
    <mergeCell ref="DVY160:DVY161"/>
    <mergeCell ref="DVZ160:DVZ161"/>
    <mergeCell ref="DWA160:DWA161"/>
    <mergeCell ref="DWB160:DWB161"/>
    <mergeCell ref="DWC160:DWC161"/>
    <mergeCell ref="DVR160:DVR161"/>
    <mergeCell ref="DVS160:DVS161"/>
    <mergeCell ref="DVT160:DVT161"/>
    <mergeCell ref="DVU160:DVU161"/>
    <mergeCell ref="DVV160:DVV161"/>
    <mergeCell ref="DVW160:DVW161"/>
    <mergeCell ref="DVL160:DVL161"/>
    <mergeCell ref="DVM160:DVM161"/>
    <mergeCell ref="DVN160:DVN161"/>
    <mergeCell ref="DVO160:DVO161"/>
    <mergeCell ref="DVP160:DVP161"/>
    <mergeCell ref="DVQ160:DVQ161"/>
    <mergeCell ref="DVF160:DVF161"/>
    <mergeCell ref="DVG160:DVG161"/>
    <mergeCell ref="DVH160:DVH161"/>
    <mergeCell ref="DVI160:DVI161"/>
    <mergeCell ref="DVJ160:DVJ161"/>
    <mergeCell ref="DVK160:DVK161"/>
    <mergeCell ref="DUZ160:DUZ161"/>
    <mergeCell ref="DVA160:DVA161"/>
    <mergeCell ref="DVB160:DVB161"/>
    <mergeCell ref="DVC160:DVC161"/>
    <mergeCell ref="DVD160:DVD161"/>
    <mergeCell ref="DVE160:DVE161"/>
    <mergeCell ref="DUT160:DUT161"/>
    <mergeCell ref="DUU160:DUU161"/>
    <mergeCell ref="DUV160:DUV161"/>
    <mergeCell ref="DUW160:DUW161"/>
    <mergeCell ref="DUX160:DUX161"/>
    <mergeCell ref="DUY160:DUY161"/>
    <mergeCell ref="DUN160:DUN161"/>
    <mergeCell ref="DUO160:DUO161"/>
    <mergeCell ref="DUP160:DUP161"/>
    <mergeCell ref="DUQ160:DUQ161"/>
    <mergeCell ref="DUR160:DUR161"/>
    <mergeCell ref="DUS160:DUS161"/>
    <mergeCell ref="DUH160:DUH161"/>
    <mergeCell ref="DUI160:DUI161"/>
    <mergeCell ref="DUJ160:DUJ161"/>
    <mergeCell ref="DUK160:DUK161"/>
    <mergeCell ref="DUL160:DUL161"/>
    <mergeCell ref="DUM160:DUM161"/>
    <mergeCell ref="DUB160:DUB161"/>
    <mergeCell ref="DUC160:DUC161"/>
    <mergeCell ref="DUD160:DUD161"/>
    <mergeCell ref="DUE160:DUE161"/>
    <mergeCell ref="DUF160:DUF161"/>
    <mergeCell ref="DUG160:DUG161"/>
    <mergeCell ref="DTV160:DTV161"/>
    <mergeCell ref="DTW160:DTW161"/>
    <mergeCell ref="DTX160:DTX161"/>
    <mergeCell ref="DTY160:DTY161"/>
    <mergeCell ref="DTZ160:DTZ161"/>
    <mergeCell ref="DUA160:DUA161"/>
    <mergeCell ref="DTP160:DTP161"/>
    <mergeCell ref="DTQ160:DTQ161"/>
    <mergeCell ref="DTR160:DTR161"/>
    <mergeCell ref="DTS160:DTS161"/>
    <mergeCell ref="DTT160:DTT161"/>
    <mergeCell ref="DTU160:DTU161"/>
    <mergeCell ref="DTJ160:DTJ161"/>
    <mergeCell ref="DTK160:DTK161"/>
    <mergeCell ref="DTL160:DTL161"/>
    <mergeCell ref="DTM160:DTM161"/>
    <mergeCell ref="DTN160:DTN161"/>
    <mergeCell ref="DTO160:DTO161"/>
    <mergeCell ref="DTD160:DTD161"/>
    <mergeCell ref="DTE160:DTE161"/>
    <mergeCell ref="DTF160:DTF161"/>
    <mergeCell ref="DTG160:DTG161"/>
    <mergeCell ref="DTH160:DTH161"/>
    <mergeCell ref="DTI160:DTI161"/>
    <mergeCell ref="DSX160:DSX161"/>
    <mergeCell ref="DSY160:DSY161"/>
    <mergeCell ref="DSZ160:DSZ161"/>
    <mergeCell ref="DTA160:DTA161"/>
    <mergeCell ref="DTB160:DTB161"/>
    <mergeCell ref="DTC160:DTC161"/>
    <mergeCell ref="DSR160:DSR161"/>
    <mergeCell ref="DSS160:DSS161"/>
    <mergeCell ref="DST160:DST161"/>
    <mergeCell ref="DSU160:DSU161"/>
    <mergeCell ref="DSV160:DSV161"/>
    <mergeCell ref="DSW160:DSW161"/>
    <mergeCell ref="DSL160:DSL161"/>
    <mergeCell ref="DSM160:DSM161"/>
    <mergeCell ref="DSN160:DSN161"/>
    <mergeCell ref="DSO160:DSO161"/>
    <mergeCell ref="DSP160:DSP161"/>
    <mergeCell ref="DSQ160:DSQ161"/>
    <mergeCell ref="DSF160:DSF161"/>
    <mergeCell ref="DSG160:DSG161"/>
    <mergeCell ref="DSH160:DSH161"/>
    <mergeCell ref="DSI160:DSI161"/>
    <mergeCell ref="DSJ160:DSJ161"/>
    <mergeCell ref="DSK160:DSK161"/>
    <mergeCell ref="DRZ160:DRZ161"/>
    <mergeCell ref="DSA160:DSA161"/>
    <mergeCell ref="DSB160:DSB161"/>
    <mergeCell ref="DSC160:DSC161"/>
    <mergeCell ref="DSD160:DSD161"/>
    <mergeCell ref="DSE160:DSE161"/>
    <mergeCell ref="DRT160:DRT161"/>
    <mergeCell ref="DRU160:DRU161"/>
    <mergeCell ref="DRV160:DRV161"/>
    <mergeCell ref="DRW160:DRW161"/>
    <mergeCell ref="DRX160:DRX161"/>
    <mergeCell ref="DRY160:DRY161"/>
    <mergeCell ref="DRN160:DRN161"/>
    <mergeCell ref="DRO160:DRO161"/>
    <mergeCell ref="DRP160:DRP161"/>
    <mergeCell ref="DRQ160:DRQ161"/>
    <mergeCell ref="DRR160:DRR161"/>
    <mergeCell ref="DRS160:DRS161"/>
    <mergeCell ref="DRH160:DRH161"/>
    <mergeCell ref="DRI160:DRI161"/>
    <mergeCell ref="DRJ160:DRJ161"/>
    <mergeCell ref="DRK160:DRK161"/>
    <mergeCell ref="DRL160:DRL161"/>
    <mergeCell ref="DRM160:DRM161"/>
    <mergeCell ref="DRB160:DRB161"/>
    <mergeCell ref="DRC160:DRC161"/>
    <mergeCell ref="DRD160:DRD161"/>
    <mergeCell ref="DRE160:DRE161"/>
    <mergeCell ref="DRF160:DRF161"/>
    <mergeCell ref="DRG160:DRG161"/>
    <mergeCell ref="DQV160:DQV161"/>
    <mergeCell ref="DQW160:DQW161"/>
    <mergeCell ref="DQX160:DQX161"/>
    <mergeCell ref="DQY160:DQY161"/>
    <mergeCell ref="DQZ160:DQZ161"/>
    <mergeCell ref="DRA160:DRA161"/>
    <mergeCell ref="DQP160:DQP161"/>
    <mergeCell ref="DQQ160:DQQ161"/>
    <mergeCell ref="DQR160:DQR161"/>
    <mergeCell ref="DQS160:DQS161"/>
    <mergeCell ref="DQT160:DQT161"/>
    <mergeCell ref="DQU160:DQU161"/>
    <mergeCell ref="DQJ160:DQJ161"/>
    <mergeCell ref="DQK160:DQK161"/>
    <mergeCell ref="DQL160:DQL161"/>
    <mergeCell ref="DQM160:DQM161"/>
    <mergeCell ref="DQN160:DQN161"/>
    <mergeCell ref="DQO160:DQO161"/>
    <mergeCell ref="DQD160:DQD161"/>
    <mergeCell ref="DQE160:DQE161"/>
    <mergeCell ref="DQF160:DQF161"/>
    <mergeCell ref="DQG160:DQG161"/>
    <mergeCell ref="DQH160:DQH161"/>
    <mergeCell ref="DQI160:DQI161"/>
    <mergeCell ref="DPX160:DPX161"/>
    <mergeCell ref="DPY160:DPY161"/>
    <mergeCell ref="DPZ160:DPZ161"/>
    <mergeCell ref="DQA160:DQA161"/>
    <mergeCell ref="DQB160:DQB161"/>
    <mergeCell ref="DQC160:DQC161"/>
    <mergeCell ref="DPR160:DPR161"/>
    <mergeCell ref="DPS160:DPS161"/>
    <mergeCell ref="DPT160:DPT161"/>
    <mergeCell ref="DPU160:DPU161"/>
    <mergeCell ref="DPV160:DPV161"/>
    <mergeCell ref="DPW160:DPW161"/>
    <mergeCell ref="DPL160:DPL161"/>
    <mergeCell ref="DPM160:DPM161"/>
    <mergeCell ref="DPN160:DPN161"/>
    <mergeCell ref="DPO160:DPO161"/>
    <mergeCell ref="DPP160:DPP161"/>
    <mergeCell ref="DPQ160:DPQ161"/>
    <mergeCell ref="DPF160:DPF161"/>
    <mergeCell ref="DPG160:DPG161"/>
    <mergeCell ref="DPH160:DPH161"/>
    <mergeCell ref="DPI160:DPI161"/>
    <mergeCell ref="DPJ160:DPJ161"/>
    <mergeCell ref="DPK160:DPK161"/>
    <mergeCell ref="DOZ160:DOZ161"/>
    <mergeCell ref="DPA160:DPA161"/>
    <mergeCell ref="DPB160:DPB161"/>
    <mergeCell ref="DPC160:DPC161"/>
    <mergeCell ref="DPD160:DPD161"/>
    <mergeCell ref="DPE160:DPE161"/>
    <mergeCell ref="DOT160:DOT161"/>
    <mergeCell ref="DOU160:DOU161"/>
    <mergeCell ref="DOV160:DOV161"/>
    <mergeCell ref="DOW160:DOW161"/>
    <mergeCell ref="DOX160:DOX161"/>
    <mergeCell ref="DOY160:DOY161"/>
    <mergeCell ref="DON160:DON161"/>
    <mergeCell ref="DOO160:DOO161"/>
    <mergeCell ref="DOP160:DOP161"/>
    <mergeCell ref="DOQ160:DOQ161"/>
    <mergeCell ref="DOR160:DOR161"/>
    <mergeCell ref="DOS160:DOS161"/>
    <mergeCell ref="DOH160:DOH161"/>
    <mergeCell ref="DOI160:DOI161"/>
    <mergeCell ref="DOJ160:DOJ161"/>
    <mergeCell ref="DOK160:DOK161"/>
    <mergeCell ref="DOL160:DOL161"/>
    <mergeCell ref="DOM160:DOM161"/>
    <mergeCell ref="DOB160:DOB161"/>
    <mergeCell ref="DOC160:DOC161"/>
    <mergeCell ref="DOD160:DOD161"/>
    <mergeCell ref="DOE160:DOE161"/>
    <mergeCell ref="DOF160:DOF161"/>
    <mergeCell ref="DOG160:DOG161"/>
    <mergeCell ref="DNV160:DNV161"/>
    <mergeCell ref="DNW160:DNW161"/>
    <mergeCell ref="DNX160:DNX161"/>
    <mergeCell ref="DNY160:DNY161"/>
    <mergeCell ref="DNZ160:DNZ161"/>
    <mergeCell ref="DOA160:DOA161"/>
    <mergeCell ref="DNP160:DNP161"/>
    <mergeCell ref="DNQ160:DNQ161"/>
    <mergeCell ref="DNR160:DNR161"/>
    <mergeCell ref="DNS160:DNS161"/>
    <mergeCell ref="DNT160:DNT161"/>
    <mergeCell ref="DNU160:DNU161"/>
    <mergeCell ref="DNJ160:DNJ161"/>
    <mergeCell ref="DNK160:DNK161"/>
    <mergeCell ref="DNL160:DNL161"/>
    <mergeCell ref="DNM160:DNM161"/>
    <mergeCell ref="DNN160:DNN161"/>
    <mergeCell ref="DNO160:DNO161"/>
    <mergeCell ref="DND160:DND161"/>
    <mergeCell ref="DNE160:DNE161"/>
    <mergeCell ref="DNF160:DNF161"/>
    <mergeCell ref="DNG160:DNG161"/>
    <mergeCell ref="DNH160:DNH161"/>
    <mergeCell ref="DNI160:DNI161"/>
    <mergeCell ref="DMX160:DMX161"/>
    <mergeCell ref="DMY160:DMY161"/>
    <mergeCell ref="DMZ160:DMZ161"/>
    <mergeCell ref="DNA160:DNA161"/>
    <mergeCell ref="DNB160:DNB161"/>
    <mergeCell ref="DNC160:DNC161"/>
    <mergeCell ref="DMR160:DMR161"/>
    <mergeCell ref="DMS160:DMS161"/>
    <mergeCell ref="DMT160:DMT161"/>
    <mergeCell ref="DMU160:DMU161"/>
    <mergeCell ref="DMV160:DMV161"/>
    <mergeCell ref="DMW160:DMW161"/>
    <mergeCell ref="DML160:DML161"/>
    <mergeCell ref="DMM160:DMM161"/>
    <mergeCell ref="DMN160:DMN161"/>
    <mergeCell ref="DMO160:DMO161"/>
    <mergeCell ref="DMP160:DMP161"/>
    <mergeCell ref="DMQ160:DMQ161"/>
    <mergeCell ref="DMF160:DMF161"/>
    <mergeCell ref="DMG160:DMG161"/>
    <mergeCell ref="DMH160:DMH161"/>
    <mergeCell ref="DMI160:DMI161"/>
    <mergeCell ref="DMJ160:DMJ161"/>
    <mergeCell ref="DMK160:DMK161"/>
    <mergeCell ref="DLZ160:DLZ161"/>
    <mergeCell ref="DMA160:DMA161"/>
    <mergeCell ref="DMB160:DMB161"/>
    <mergeCell ref="DMC160:DMC161"/>
    <mergeCell ref="DMD160:DMD161"/>
    <mergeCell ref="DME160:DME161"/>
    <mergeCell ref="DLT160:DLT161"/>
    <mergeCell ref="DLU160:DLU161"/>
    <mergeCell ref="DLV160:DLV161"/>
    <mergeCell ref="DLW160:DLW161"/>
    <mergeCell ref="DLX160:DLX161"/>
    <mergeCell ref="DLY160:DLY161"/>
    <mergeCell ref="DLN160:DLN161"/>
    <mergeCell ref="DLO160:DLO161"/>
    <mergeCell ref="DLP160:DLP161"/>
    <mergeCell ref="DLQ160:DLQ161"/>
    <mergeCell ref="DLR160:DLR161"/>
    <mergeCell ref="DLS160:DLS161"/>
    <mergeCell ref="DLH160:DLH161"/>
    <mergeCell ref="DLI160:DLI161"/>
    <mergeCell ref="DLJ160:DLJ161"/>
    <mergeCell ref="DLK160:DLK161"/>
    <mergeCell ref="DLL160:DLL161"/>
    <mergeCell ref="DLM160:DLM161"/>
    <mergeCell ref="DLB160:DLB161"/>
    <mergeCell ref="DLC160:DLC161"/>
    <mergeCell ref="DLD160:DLD161"/>
    <mergeCell ref="DLE160:DLE161"/>
    <mergeCell ref="DLF160:DLF161"/>
    <mergeCell ref="DLG160:DLG161"/>
    <mergeCell ref="DKV160:DKV161"/>
    <mergeCell ref="DKW160:DKW161"/>
    <mergeCell ref="DKX160:DKX161"/>
    <mergeCell ref="DKY160:DKY161"/>
    <mergeCell ref="DKZ160:DKZ161"/>
    <mergeCell ref="DLA160:DLA161"/>
    <mergeCell ref="DKP160:DKP161"/>
    <mergeCell ref="DKQ160:DKQ161"/>
    <mergeCell ref="DKR160:DKR161"/>
    <mergeCell ref="DKS160:DKS161"/>
    <mergeCell ref="DKT160:DKT161"/>
    <mergeCell ref="DKU160:DKU161"/>
    <mergeCell ref="DKJ160:DKJ161"/>
    <mergeCell ref="DKK160:DKK161"/>
    <mergeCell ref="DKL160:DKL161"/>
    <mergeCell ref="DKM160:DKM161"/>
    <mergeCell ref="DKN160:DKN161"/>
    <mergeCell ref="DKO160:DKO161"/>
    <mergeCell ref="DKD160:DKD161"/>
    <mergeCell ref="DKE160:DKE161"/>
    <mergeCell ref="DKF160:DKF161"/>
    <mergeCell ref="DKG160:DKG161"/>
    <mergeCell ref="DKH160:DKH161"/>
    <mergeCell ref="DKI160:DKI161"/>
    <mergeCell ref="DJX160:DJX161"/>
    <mergeCell ref="DJY160:DJY161"/>
    <mergeCell ref="DJZ160:DJZ161"/>
    <mergeCell ref="DKA160:DKA161"/>
    <mergeCell ref="DKB160:DKB161"/>
    <mergeCell ref="DKC160:DKC161"/>
    <mergeCell ref="DJR160:DJR161"/>
    <mergeCell ref="DJS160:DJS161"/>
    <mergeCell ref="DJT160:DJT161"/>
    <mergeCell ref="DJU160:DJU161"/>
    <mergeCell ref="DJV160:DJV161"/>
    <mergeCell ref="DJW160:DJW161"/>
    <mergeCell ref="DJL160:DJL161"/>
    <mergeCell ref="DJM160:DJM161"/>
    <mergeCell ref="DJN160:DJN161"/>
    <mergeCell ref="DJO160:DJO161"/>
    <mergeCell ref="DJP160:DJP161"/>
    <mergeCell ref="DJQ160:DJQ161"/>
    <mergeCell ref="DJF160:DJF161"/>
    <mergeCell ref="DJG160:DJG161"/>
    <mergeCell ref="DJH160:DJH161"/>
    <mergeCell ref="DJI160:DJI161"/>
    <mergeCell ref="DJJ160:DJJ161"/>
    <mergeCell ref="DJK160:DJK161"/>
    <mergeCell ref="DIZ160:DIZ161"/>
    <mergeCell ref="DJA160:DJA161"/>
    <mergeCell ref="DJB160:DJB161"/>
    <mergeCell ref="DJC160:DJC161"/>
    <mergeCell ref="DJD160:DJD161"/>
    <mergeCell ref="DJE160:DJE161"/>
    <mergeCell ref="DIT160:DIT161"/>
    <mergeCell ref="DIU160:DIU161"/>
    <mergeCell ref="DIV160:DIV161"/>
    <mergeCell ref="DIW160:DIW161"/>
    <mergeCell ref="DIX160:DIX161"/>
    <mergeCell ref="DIY160:DIY161"/>
    <mergeCell ref="DIN160:DIN161"/>
    <mergeCell ref="DIO160:DIO161"/>
    <mergeCell ref="DIP160:DIP161"/>
    <mergeCell ref="DIQ160:DIQ161"/>
    <mergeCell ref="DIR160:DIR161"/>
    <mergeCell ref="DIS160:DIS161"/>
    <mergeCell ref="DIH160:DIH161"/>
    <mergeCell ref="DII160:DII161"/>
    <mergeCell ref="DIJ160:DIJ161"/>
    <mergeCell ref="DIK160:DIK161"/>
    <mergeCell ref="DIL160:DIL161"/>
    <mergeCell ref="DIM160:DIM161"/>
    <mergeCell ref="DIB160:DIB161"/>
    <mergeCell ref="DIC160:DIC161"/>
    <mergeCell ref="DID160:DID161"/>
    <mergeCell ref="DIE160:DIE161"/>
    <mergeCell ref="DIF160:DIF161"/>
    <mergeCell ref="DIG160:DIG161"/>
    <mergeCell ref="DHV160:DHV161"/>
    <mergeCell ref="DHW160:DHW161"/>
    <mergeCell ref="DHX160:DHX161"/>
    <mergeCell ref="DHY160:DHY161"/>
    <mergeCell ref="DHZ160:DHZ161"/>
    <mergeCell ref="DIA160:DIA161"/>
    <mergeCell ref="DHP160:DHP161"/>
    <mergeCell ref="DHQ160:DHQ161"/>
    <mergeCell ref="DHR160:DHR161"/>
    <mergeCell ref="DHS160:DHS161"/>
    <mergeCell ref="DHT160:DHT161"/>
    <mergeCell ref="DHU160:DHU161"/>
    <mergeCell ref="DHJ160:DHJ161"/>
    <mergeCell ref="DHK160:DHK161"/>
    <mergeCell ref="DHL160:DHL161"/>
    <mergeCell ref="DHM160:DHM161"/>
    <mergeCell ref="DHN160:DHN161"/>
    <mergeCell ref="DHO160:DHO161"/>
    <mergeCell ref="DHD160:DHD161"/>
    <mergeCell ref="DHE160:DHE161"/>
    <mergeCell ref="DHF160:DHF161"/>
    <mergeCell ref="DHG160:DHG161"/>
    <mergeCell ref="DHH160:DHH161"/>
    <mergeCell ref="DHI160:DHI161"/>
    <mergeCell ref="DGX160:DGX161"/>
    <mergeCell ref="DGY160:DGY161"/>
    <mergeCell ref="DGZ160:DGZ161"/>
    <mergeCell ref="DHA160:DHA161"/>
    <mergeCell ref="DHB160:DHB161"/>
    <mergeCell ref="DHC160:DHC161"/>
    <mergeCell ref="DGR160:DGR161"/>
    <mergeCell ref="DGS160:DGS161"/>
    <mergeCell ref="DGT160:DGT161"/>
    <mergeCell ref="DGU160:DGU161"/>
    <mergeCell ref="DGV160:DGV161"/>
    <mergeCell ref="DGW160:DGW161"/>
    <mergeCell ref="DGL160:DGL161"/>
    <mergeCell ref="DGM160:DGM161"/>
    <mergeCell ref="DGN160:DGN161"/>
    <mergeCell ref="DGO160:DGO161"/>
    <mergeCell ref="DGP160:DGP161"/>
    <mergeCell ref="DGQ160:DGQ161"/>
    <mergeCell ref="DGF160:DGF161"/>
    <mergeCell ref="DGG160:DGG161"/>
    <mergeCell ref="DGH160:DGH161"/>
    <mergeCell ref="DGI160:DGI161"/>
    <mergeCell ref="DGJ160:DGJ161"/>
    <mergeCell ref="DGK160:DGK161"/>
    <mergeCell ref="DFZ160:DFZ161"/>
    <mergeCell ref="DGA160:DGA161"/>
    <mergeCell ref="DGB160:DGB161"/>
    <mergeCell ref="DGC160:DGC161"/>
    <mergeCell ref="DGD160:DGD161"/>
    <mergeCell ref="DGE160:DGE161"/>
    <mergeCell ref="DFT160:DFT161"/>
    <mergeCell ref="DFU160:DFU161"/>
    <mergeCell ref="DFV160:DFV161"/>
    <mergeCell ref="DFW160:DFW161"/>
    <mergeCell ref="DFX160:DFX161"/>
    <mergeCell ref="DFY160:DFY161"/>
    <mergeCell ref="DFN160:DFN161"/>
    <mergeCell ref="DFO160:DFO161"/>
    <mergeCell ref="DFP160:DFP161"/>
    <mergeCell ref="DFQ160:DFQ161"/>
    <mergeCell ref="DFR160:DFR161"/>
    <mergeCell ref="DFS160:DFS161"/>
    <mergeCell ref="DFH160:DFH161"/>
    <mergeCell ref="DFI160:DFI161"/>
    <mergeCell ref="DFJ160:DFJ161"/>
    <mergeCell ref="DFK160:DFK161"/>
    <mergeCell ref="DFL160:DFL161"/>
    <mergeCell ref="DFM160:DFM161"/>
    <mergeCell ref="DFB160:DFB161"/>
    <mergeCell ref="DFC160:DFC161"/>
    <mergeCell ref="DFD160:DFD161"/>
    <mergeCell ref="DFE160:DFE161"/>
    <mergeCell ref="DFF160:DFF161"/>
    <mergeCell ref="DFG160:DFG161"/>
    <mergeCell ref="DEV160:DEV161"/>
    <mergeCell ref="DEW160:DEW161"/>
    <mergeCell ref="DEX160:DEX161"/>
    <mergeCell ref="DEY160:DEY161"/>
    <mergeCell ref="DEZ160:DEZ161"/>
    <mergeCell ref="DFA160:DFA161"/>
    <mergeCell ref="DEP160:DEP161"/>
    <mergeCell ref="DEQ160:DEQ161"/>
    <mergeCell ref="DER160:DER161"/>
    <mergeCell ref="DES160:DES161"/>
    <mergeCell ref="DET160:DET161"/>
    <mergeCell ref="DEU160:DEU161"/>
    <mergeCell ref="DEJ160:DEJ161"/>
    <mergeCell ref="DEK160:DEK161"/>
    <mergeCell ref="DEL160:DEL161"/>
    <mergeCell ref="DEM160:DEM161"/>
    <mergeCell ref="DEN160:DEN161"/>
    <mergeCell ref="DEO160:DEO161"/>
    <mergeCell ref="DED160:DED161"/>
    <mergeCell ref="DEE160:DEE161"/>
    <mergeCell ref="DEF160:DEF161"/>
    <mergeCell ref="DEG160:DEG161"/>
    <mergeCell ref="DEH160:DEH161"/>
    <mergeCell ref="DEI160:DEI161"/>
    <mergeCell ref="DDX160:DDX161"/>
    <mergeCell ref="DDY160:DDY161"/>
    <mergeCell ref="DDZ160:DDZ161"/>
    <mergeCell ref="DEA160:DEA161"/>
    <mergeCell ref="DEB160:DEB161"/>
    <mergeCell ref="DEC160:DEC161"/>
    <mergeCell ref="DDR160:DDR161"/>
    <mergeCell ref="DDS160:DDS161"/>
    <mergeCell ref="DDT160:DDT161"/>
    <mergeCell ref="DDU160:DDU161"/>
    <mergeCell ref="DDV160:DDV161"/>
    <mergeCell ref="DDW160:DDW161"/>
    <mergeCell ref="DDL160:DDL161"/>
    <mergeCell ref="DDM160:DDM161"/>
    <mergeCell ref="DDN160:DDN161"/>
    <mergeCell ref="DDO160:DDO161"/>
    <mergeCell ref="DDP160:DDP161"/>
    <mergeCell ref="DDQ160:DDQ161"/>
    <mergeCell ref="DDF160:DDF161"/>
    <mergeCell ref="DDG160:DDG161"/>
    <mergeCell ref="DDH160:DDH161"/>
    <mergeCell ref="DDI160:DDI161"/>
    <mergeCell ref="DDJ160:DDJ161"/>
    <mergeCell ref="DDK160:DDK161"/>
    <mergeCell ref="DCZ160:DCZ161"/>
    <mergeCell ref="DDA160:DDA161"/>
    <mergeCell ref="DDB160:DDB161"/>
    <mergeCell ref="DDC160:DDC161"/>
    <mergeCell ref="DDD160:DDD161"/>
    <mergeCell ref="DDE160:DDE161"/>
    <mergeCell ref="DCT160:DCT161"/>
    <mergeCell ref="DCU160:DCU161"/>
    <mergeCell ref="DCV160:DCV161"/>
    <mergeCell ref="DCW160:DCW161"/>
    <mergeCell ref="DCX160:DCX161"/>
    <mergeCell ref="DCY160:DCY161"/>
    <mergeCell ref="DCN160:DCN161"/>
    <mergeCell ref="DCO160:DCO161"/>
    <mergeCell ref="DCP160:DCP161"/>
    <mergeCell ref="DCQ160:DCQ161"/>
    <mergeCell ref="DCR160:DCR161"/>
    <mergeCell ref="DCS160:DCS161"/>
    <mergeCell ref="DCH160:DCH161"/>
    <mergeCell ref="DCI160:DCI161"/>
    <mergeCell ref="DCJ160:DCJ161"/>
    <mergeCell ref="DCK160:DCK161"/>
    <mergeCell ref="DCL160:DCL161"/>
    <mergeCell ref="DCM160:DCM161"/>
    <mergeCell ref="DCB160:DCB161"/>
    <mergeCell ref="DCC160:DCC161"/>
    <mergeCell ref="DCD160:DCD161"/>
    <mergeCell ref="DCE160:DCE161"/>
    <mergeCell ref="DCF160:DCF161"/>
    <mergeCell ref="DCG160:DCG161"/>
    <mergeCell ref="DBV160:DBV161"/>
    <mergeCell ref="DBW160:DBW161"/>
    <mergeCell ref="DBX160:DBX161"/>
    <mergeCell ref="DBY160:DBY161"/>
    <mergeCell ref="DBZ160:DBZ161"/>
    <mergeCell ref="DCA160:DCA161"/>
    <mergeCell ref="DBP160:DBP161"/>
    <mergeCell ref="DBQ160:DBQ161"/>
    <mergeCell ref="DBR160:DBR161"/>
    <mergeCell ref="DBS160:DBS161"/>
    <mergeCell ref="DBT160:DBT161"/>
    <mergeCell ref="DBU160:DBU161"/>
    <mergeCell ref="DBJ160:DBJ161"/>
    <mergeCell ref="DBK160:DBK161"/>
    <mergeCell ref="DBL160:DBL161"/>
    <mergeCell ref="DBM160:DBM161"/>
    <mergeCell ref="DBN160:DBN161"/>
    <mergeCell ref="DBO160:DBO161"/>
    <mergeCell ref="DBD160:DBD161"/>
    <mergeCell ref="DBE160:DBE161"/>
    <mergeCell ref="DBF160:DBF161"/>
    <mergeCell ref="DBG160:DBG161"/>
    <mergeCell ref="DBH160:DBH161"/>
    <mergeCell ref="DBI160:DBI161"/>
    <mergeCell ref="DAX160:DAX161"/>
    <mergeCell ref="DAY160:DAY161"/>
    <mergeCell ref="DAZ160:DAZ161"/>
    <mergeCell ref="DBA160:DBA161"/>
    <mergeCell ref="DBB160:DBB161"/>
    <mergeCell ref="DBC160:DBC161"/>
    <mergeCell ref="DAR160:DAR161"/>
    <mergeCell ref="DAS160:DAS161"/>
    <mergeCell ref="DAT160:DAT161"/>
    <mergeCell ref="DAU160:DAU161"/>
    <mergeCell ref="DAV160:DAV161"/>
    <mergeCell ref="DAW160:DAW161"/>
    <mergeCell ref="DAL160:DAL161"/>
    <mergeCell ref="DAM160:DAM161"/>
    <mergeCell ref="DAN160:DAN161"/>
    <mergeCell ref="DAO160:DAO161"/>
    <mergeCell ref="DAP160:DAP161"/>
    <mergeCell ref="DAQ160:DAQ161"/>
    <mergeCell ref="DAF160:DAF161"/>
    <mergeCell ref="DAG160:DAG161"/>
    <mergeCell ref="DAH160:DAH161"/>
    <mergeCell ref="DAI160:DAI161"/>
    <mergeCell ref="DAJ160:DAJ161"/>
    <mergeCell ref="DAK160:DAK161"/>
    <mergeCell ref="CZZ160:CZZ161"/>
    <mergeCell ref="DAA160:DAA161"/>
    <mergeCell ref="DAB160:DAB161"/>
    <mergeCell ref="DAC160:DAC161"/>
    <mergeCell ref="DAD160:DAD161"/>
    <mergeCell ref="DAE160:DAE161"/>
    <mergeCell ref="CZT160:CZT161"/>
    <mergeCell ref="CZU160:CZU161"/>
    <mergeCell ref="CZV160:CZV161"/>
    <mergeCell ref="CZW160:CZW161"/>
    <mergeCell ref="CZX160:CZX161"/>
    <mergeCell ref="CZY160:CZY161"/>
    <mergeCell ref="CZN160:CZN161"/>
    <mergeCell ref="CZO160:CZO161"/>
    <mergeCell ref="CZP160:CZP161"/>
    <mergeCell ref="CZQ160:CZQ161"/>
    <mergeCell ref="CZR160:CZR161"/>
    <mergeCell ref="CZS160:CZS161"/>
    <mergeCell ref="CZH160:CZH161"/>
    <mergeCell ref="CZI160:CZI161"/>
    <mergeCell ref="CZJ160:CZJ161"/>
    <mergeCell ref="CZK160:CZK161"/>
    <mergeCell ref="CZL160:CZL161"/>
    <mergeCell ref="CZM160:CZM161"/>
    <mergeCell ref="CZB160:CZB161"/>
    <mergeCell ref="CZC160:CZC161"/>
    <mergeCell ref="CZD160:CZD161"/>
    <mergeCell ref="CZE160:CZE161"/>
    <mergeCell ref="CZF160:CZF161"/>
    <mergeCell ref="CZG160:CZG161"/>
    <mergeCell ref="CYV160:CYV161"/>
    <mergeCell ref="CYW160:CYW161"/>
    <mergeCell ref="CYX160:CYX161"/>
    <mergeCell ref="CYY160:CYY161"/>
    <mergeCell ref="CYZ160:CYZ161"/>
    <mergeCell ref="CZA160:CZA161"/>
    <mergeCell ref="CYP160:CYP161"/>
    <mergeCell ref="CYQ160:CYQ161"/>
    <mergeCell ref="CYR160:CYR161"/>
    <mergeCell ref="CYS160:CYS161"/>
    <mergeCell ref="CYT160:CYT161"/>
    <mergeCell ref="CYU160:CYU161"/>
    <mergeCell ref="CYJ160:CYJ161"/>
    <mergeCell ref="CYK160:CYK161"/>
    <mergeCell ref="CYL160:CYL161"/>
    <mergeCell ref="CYM160:CYM161"/>
    <mergeCell ref="CYN160:CYN161"/>
    <mergeCell ref="CYO160:CYO161"/>
    <mergeCell ref="CYD160:CYD161"/>
    <mergeCell ref="CYE160:CYE161"/>
    <mergeCell ref="CYF160:CYF161"/>
    <mergeCell ref="CYG160:CYG161"/>
    <mergeCell ref="CYH160:CYH161"/>
    <mergeCell ref="CYI160:CYI161"/>
    <mergeCell ref="CXX160:CXX161"/>
    <mergeCell ref="CXY160:CXY161"/>
    <mergeCell ref="CXZ160:CXZ161"/>
    <mergeCell ref="CYA160:CYA161"/>
    <mergeCell ref="CYB160:CYB161"/>
    <mergeCell ref="CYC160:CYC161"/>
    <mergeCell ref="CXR160:CXR161"/>
    <mergeCell ref="CXS160:CXS161"/>
    <mergeCell ref="CXT160:CXT161"/>
    <mergeCell ref="CXU160:CXU161"/>
    <mergeCell ref="CXV160:CXV161"/>
    <mergeCell ref="CXW160:CXW161"/>
    <mergeCell ref="CXL160:CXL161"/>
    <mergeCell ref="CXM160:CXM161"/>
    <mergeCell ref="CXN160:CXN161"/>
    <mergeCell ref="CXO160:CXO161"/>
    <mergeCell ref="CXP160:CXP161"/>
    <mergeCell ref="CXQ160:CXQ161"/>
    <mergeCell ref="CXF160:CXF161"/>
    <mergeCell ref="CXG160:CXG161"/>
    <mergeCell ref="CXH160:CXH161"/>
    <mergeCell ref="CXI160:CXI161"/>
    <mergeCell ref="CXJ160:CXJ161"/>
    <mergeCell ref="CXK160:CXK161"/>
    <mergeCell ref="CWZ160:CWZ161"/>
    <mergeCell ref="CXA160:CXA161"/>
    <mergeCell ref="CXB160:CXB161"/>
    <mergeCell ref="CXC160:CXC161"/>
    <mergeCell ref="CXD160:CXD161"/>
    <mergeCell ref="CXE160:CXE161"/>
    <mergeCell ref="CWT160:CWT161"/>
    <mergeCell ref="CWU160:CWU161"/>
    <mergeCell ref="CWV160:CWV161"/>
    <mergeCell ref="CWW160:CWW161"/>
    <mergeCell ref="CWX160:CWX161"/>
    <mergeCell ref="CWY160:CWY161"/>
    <mergeCell ref="CWN160:CWN161"/>
    <mergeCell ref="CWO160:CWO161"/>
    <mergeCell ref="CWP160:CWP161"/>
    <mergeCell ref="CWQ160:CWQ161"/>
    <mergeCell ref="CWR160:CWR161"/>
    <mergeCell ref="CWS160:CWS161"/>
    <mergeCell ref="CWH160:CWH161"/>
    <mergeCell ref="CWI160:CWI161"/>
    <mergeCell ref="CWJ160:CWJ161"/>
    <mergeCell ref="CWK160:CWK161"/>
    <mergeCell ref="CWL160:CWL161"/>
    <mergeCell ref="CWM160:CWM161"/>
    <mergeCell ref="CWB160:CWB161"/>
    <mergeCell ref="CWC160:CWC161"/>
    <mergeCell ref="CWD160:CWD161"/>
    <mergeCell ref="CWE160:CWE161"/>
    <mergeCell ref="CWF160:CWF161"/>
    <mergeCell ref="CWG160:CWG161"/>
    <mergeCell ref="CVV160:CVV161"/>
    <mergeCell ref="CVW160:CVW161"/>
    <mergeCell ref="CVX160:CVX161"/>
    <mergeCell ref="CVY160:CVY161"/>
    <mergeCell ref="CVZ160:CVZ161"/>
    <mergeCell ref="CWA160:CWA161"/>
    <mergeCell ref="CVP160:CVP161"/>
    <mergeCell ref="CVQ160:CVQ161"/>
    <mergeCell ref="CVR160:CVR161"/>
    <mergeCell ref="CVS160:CVS161"/>
    <mergeCell ref="CVT160:CVT161"/>
    <mergeCell ref="CVU160:CVU161"/>
    <mergeCell ref="CVJ160:CVJ161"/>
    <mergeCell ref="CVK160:CVK161"/>
    <mergeCell ref="CVL160:CVL161"/>
    <mergeCell ref="CVM160:CVM161"/>
    <mergeCell ref="CVN160:CVN161"/>
    <mergeCell ref="CVO160:CVO161"/>
    <mergeCell ref="CVD160:CVD161"/>
    <mergeCell ref="CVE160:CVE161"/>
    <mergeCell ref="CVF160:CVF161"/>
    <mergeCell ref="CVG160:CVG161"/>
    <mergeCell ref="CVH160:CVH161"/>
    <mergeCell ref="CVI160:CVI161"/>
    <mergeCell ref="CUX160:CUX161"/>
    <mergeCell ref="CUY160:CUY161"/>
    <mergeCell ref="CUZ160:CUZ161"/>
    <mergeCell ref="CVA160:CVA161"/>
    <mergeCell ref="CVB160:CVB161"/>
    <mergeCell ref="CVC160:CVC161"/>
    <mergeCell ref="CUR160:CUR161"/>
    <mergeCell ref="CUS160:CUS161"/>
    <mergeCell ref="CUT160:CUT161"/>
    <mergeCell ref="CUU160:CUU161"/>
    <mergeCell ref="CUV160:CUV161"/>
    <mergeCell ref="CUW160:CUW161"/>
    <mergeCell ref="CUL160:CUL161"/>
    <mergeCell ref="CUM160:CUM161"/>
    <mergeCell ref="CUN160:CUN161"/>
    <mergeCell ref="CUO160:CUO161"/>
    <mergeCell ref="CUP160:CUP161"/>
    <mergeCell ref="CUQ160:CUQ161"/>
    <mergeCell ref="CUF160:CUF161"/>
    <mergeCell ref="CUG160:CUG161"/>
    <mergeCell ref="CUH160:CUH161"/>
    <mergeCell ref="CUI160:CUI161"/>
    <mergeCell ref="CUJ160:CUJ161"/>
    <mergeCell ref="CUK160:CUK161"/>
    <mergeCell ref="CTZ160:CTZ161"/>
    <mergeCell ref="CUA160:CUA161"/>
    <mergeCell ref="CUB160:CUB161"/>
    <mergeCell ref="CUC160:CUC161"/>
    <mergeCell ref="CUD160:CUD161"/>
    <mergeCell ref="CUE160:CUE161"/>
    <mergeCell ref="CTT160:CTT161"/>
    <mergeCell ref="CTU160:CTU161"/>
    <mergeCell ref="CTV160:CTV161"/>
    <mergeCell ref="CTW160:CTW161"/>
    <mergeCell ref="CTX160:CTX161"/>
    <mergeCell ref="CTY160:CTY161"/>
    <mergeCell ref="CTN160:CTN161"/>
    <mergeCell ref="CTO160:CTO161"/>
    <mergeCell ref="CTP160:CTP161"/>
    <mergeCell ref="CTQ160:CTQ161"/>
    <mergeCell ref="CTR160:CTR161"/>
    <mergeCell ref="CTS160:CTS161"/>
    <mergeCell ref="CTH160:CTH161"/>
    <mergeCell ref="CTI160:CTI161"/>
    <mergeCell ref="CTJ160:CTJ161"/>
    <mergeCell ref="CTK160:CTK161"/>
    <mergeCell ref="CTL160:CTL161"/>
    <mergeCell ref="CTM160:CTM161"/>
    <mergeCell ref="CTB160:CTB161"/>
    <mergeCell ref="CTC160:CTC161"/>
    <mergeCell ref="CTD160:CTD161"/>
    <mergeCell ref="CTE160:CTE161"/>
    <mergeCell ref="CTF160:CTF161"/>
    <mergeCell ref="CTG160:CTG161"/>
    <mergeCell ref="CSV160:CSV161"/>
    <mergeCell ref="CSW160:CSW161"/>
    <mergeCell ref="CSX160:CSX161"/>
    <mergeCell ref="CSY160:CSY161"/>
    <mergeCell ref="CSZ160:CSZ161"/>
    <mergeCell ref="CTA160:CTA161"/>
    <mergeCell ref="CSP160:CSP161"/>
    <mergeCell ref="CSQ160:CSQ161"/>
    <mergeCell ref="CSR160:CSR161"/>
    <mergeCell ref="CSS160:CSS161"/>
    <mergeCell ref="CST160:CST161"/>
    <mergeCell ref="CSU160:CSU161"/>
    <mergeCell ref="CSJ160:CSJ161"/>
    <mergeCell ref="CSK160:CSK161"/>
    <mergeCell ref="CSL160:CSL161"/>
    <mergeCell ref="CSM160:CSM161"/>
    <mergeCell ref="CSN160:CSN161"/>
    <mergeCell ref="CSO160:CSO161"/>
    <mergeCell ref="CSD160:CSD161"/>
    <mergeCell ref="CSE160:CSE161"/>
    <mergeCell ref="CSF160:CSF161"/>
    <mergeCell ref="CSG160:CSG161"/>
    <mergeCell ref="CSH160:CSH161"/>
    <mergeCell ref="CSI160:CSI161"/>
    <mergeCell ref="CRX160:CRX161"/>
    <mergeCell ref="CRY160:CRY161"/>
    <mergeCell ref="CRZ160:CRZ161"/>
    <mergeCell ref="CSA160:CSA161"/>
    <mergeCell ref="CSB160:CSB161"/>
    <mergeCell ref="CSC160:CSC161"/>
    <mergeCell ref="CRR160:CRR161"/>
    <mergeCell ref="CRS160:CRS161"/>
    <mergeCell ref="CRT160:CRT161"/>
    <mergeCell ref="CRU160:CRU161"/>
    <mergeCell ref="CRV160:CRV161"/>
    <mergeCell ref="CRW160:CRW161"/>
    <mergeCell ref="CRL160:CRL161"/>
    <mergeCell ref="CRM160:CRM161"/>
    <mergeCell ref="CRN160:CRN161"/>
    <mergeCell ref="CRO160:CRO161"/>
    <mergeCell ref="CRP160:CRP161"/>
    <mergeCell ref="CRQ160:CRQ161"/>
    <mergeCell ref="CRF160:CRF161"/>
    <mergeCell ref="CRG160:CRG161"/>
    <mergeCell ref="CRH160:CRH161"/>
    <mergeCell ref="CRI160:CRI161"/>
    <mergeCell ref="CRJ160:CRJ161"/>
    <mergeCell ref="CRK160:CRK161"/>
    <mergeCell ref="CQZ160:CQZ161"/>
    <mergeCell ref="CRA160:CRA161"/>
    <mergeCell ref="CRB160:CRB161"/>
    <mergeCell ref="CRC160:CRC161"/>
    <mergeCell ref="CRD160:CRD161"/>
    <mergeCell ref="CRE160:CRE161"/>
    <mergeCell ref="CQT160:CQT161"/>
    <mergeCell ref="CQU160:CQU161"/>
    <mergeCell ref="CQV160:CQV161"/>
    <mergeCell ref="CQW160:CQW161"/>
    <mergeCell ref="CQX160:CQX161"/>
    <mergeCell ref="CQY160:CQY161"/>
    <mergeCell ref="CQN160:CQN161"/>
    <mergeCell ref="CQO160:CQO161"/>
    <mergeCell ref="CQP160:CQP161"/>
    <mergeCell ref="CQQ160:CQQ161"/>
    <mergeCell ref="CQR160:CQR161"/>
    <mergeCell ref="CQS160:CQS161"/>
    <mergeCell ref="CQH160:CQH161"/>
    <mergeCell ref="CQI160:CQI161"/>
    <mergeCell ref="CQJ160:CQJ161"/>
    <mergeCell ref="CQK160:CQK161"/>
    <mergeCell ref="CQL160:CQL161"/>
    <mergeCell ref="CQM160:CQM161"/>
    <mergeCell ref="CQB160:CQB161"/>
    <mergeCell ref="CQC160:CQC161"/>
    <mergeCell ref="CQD160:CQD161"/>
    <mergeCell ref="CQE160:CQE161"/>
    <mergeCell ref="CQF160:CQF161"/>
    <mergeCell ref="CQG160:CQG161"/>
    <mergeCell ref="CPV160:CPV161"/>
    <mergeCell ref="CPW160:CPW161"/>
    <mergeCell ref="CPX160:CPX161"/>
    <mergeCell ref="CPY160:CPY161"/>
    <mergeCell ref="CPZ160:CPZ161"/>
    <mergeCell ref="CQA160:CQA161"/>
    <mergeCell ref="CPP160:CPP161"/>
    <mergeCell ref="CPQ160:CPQ161"/>
    <mergeCell ref="CPR160:CPR161"/>
    <mergeCell ref="CPS160:CPS161"/>
    <mergeCell ref="CPT160:CPT161"/>
    <mergeCell ref="CPU160:CPU161"/>
    <mergeCell ref="CPJ160:CPJ161"/>
    <mergeCell ref="CPK160:CPK161"/>
    <mergeCell ref="CPL160:CPL161"/>
    <mergeCell ref="CPM160:CPM161"/>
    <mergeCell ref="CPN160:CPN161"/>
    <mergeCell ref="CPO160:CPO161"/>
    <mergeCell ref="CPD160:CPD161"/>
    <mergeCell ref="CPE160:CPE161"/>
    <mergeCell ref="CPF160:CPF161"/>
    <mergeCell ref="CPG160:CPG161"/>
    <mergeCell ref="CPH160:CPH161"/>
    <mergeCell ref="CPI160:CPI161"/>
    <mergeCell ref="COX160:COX161"/>
    <mergeCell ref="COY160:COY161"/>
    <mergeCell ref="COZ160:COZ161"/>
    <mergeCell ref="CPA160:CPA161"/>
    <mergeCell ref="CPB160:CPB161"/>
    <mergeCell ref="CPC160:CPC161"/>
    <mergeCell ref="COR160:COR161"/>
    <mergeCell ref="COS160:COS161"/>
    <mergeCell ref="COT160:COT161"/>
    <mergeCell ref="COU160:COU161"/>
    <mergeCell ref="COV160:COV161"/>
    <mergeCell ref="COW160:COW161"/>
    <mergeCell ref="COL160:COL161"/>
    <mergeCell ref="COM160:COM161"/>
    <mergeCell ref="CON160:CON161"/>
    <mergeCell ref="COO160:COO161"/>
    <mergeCell ref="COP160:COP161"/>
    <mergeCell ref="COQ160:COQ161"/>
    <mergeCell ref="COF160:COF161"/>
    <mergeCell ref="COG160:COG161"/>
    <mergeCell ref="COH160:COH161"/>
    <mergeCell ref="COI160:COI161"/>
    <mergeCell ref="COJ160:COJ161"/>
    <mergeCell ref="COK160:COK161"/>
    <mergeCell ref="CNZ160:CNZ161"/>
    <mergeCell ref="COA160:COA161"/>
    <mergeCell ref="COB160:COB161"/>
    <mergeCell ref="COC160:COC161"/>
    <mergeCell ref="COD160:COD161"/>
    <mergeCell ref="COE160:COE161"/>
    <mergeCell ref="CNT160:CNT161"/>
    <mergeCell ref="CNU160:CNU161"/>
    <mergeCell ref="CNV160:CNV161"/>
    <mergeCell ref="CNW160:CNW161"/>
    <mergeCell ref="CNX160:CNX161"/>
    <mergeCell ref="CNY160:CNY161"/>
    <mergeCell ref="CNN160:CNN161"/>
    <mergeCell ref="CNO160:CNO161"/>
    <mergeCell ref="CNP160:CNP161"/>
    <mergeCell ref="CNQ160:CNQ161"/>
    <mergeCell ref="CNR160:CNR161"/>
    <mergeCell ref="CNS160:CNS161"/>
    <mergeCell ref="CNH160:CNH161"/>
    <mergeCell ref="CNI160:CNI161"/>
    <mergeCell ref="CNJ160:CNJ161"/>
    <mergeCell ref="CNK160:CNK161"/>
    <mergeCell ref="CNL160:CNL161"/>
    <mergeCell ref="CNM160:CNM161"/>
    <mergeCell ref="CNB160:CNB161"/>
    <mergeCell ref="CNC160:CNC161"/>
    <mergeCell ref="CND160:CND161"/>
    <mergeCell ref="CNE160:CNE161"/>
    <mergeCell ref="CNF160:CNF161"/>
    <mergeCell ref="CNG160:CNG161"/>
    <mergeCell ref="CMV160:CMV161"/>
    <mergeCell ref="CMW160:CMW161"/>
    <mergeCell ref="CMX160:CMX161"/>
    <mergeCell ref="CMY160:CMY161"/>
    <mergeCell ref="CMZ160:CMZ161"/>
    <mergeCell ref="CNA160:CNA161"/>
    <mergeCell ref="CMP160:CMP161"/>
    <mergeCell ref="CMQ160:CMQ161"/>
    <mergeCell ref="CMR160:CMR161"/>
    <mergeCell ref="CMS160:CMS161"/>
    <mergeCell ref="CMT160:CMT161"/>
    <mergeCell ref="CMU160:CMU161"/>
    <mergeCell ref="CMJ160:CMJ161"/>
    <mergeCell ref="CMK160:CMK161"/>
    <mergeCell ref="CML160:CML161"/>
    <mergeCell ref="CMM160:CMM161"/>
    <mergeCell ref="CMN160:CMN161"/>
    <mergeCell ref="CMO160:CMO161"/>
    <mergeCell ref="CMD160:CMD161"/>
    <mergeCell ref="CME160:CME161"/>
    <mergeCell ref="CMF160:CMF161"/>
    <mergeCell ref="CMG160:CMG161"/>
    <mergeCell ref="CMH160:CMH161"/>
    <mergeCell ref="CMI160:CMI161"/>
    <mergeCell ref="CLX160:CLX161"/>
    <mergeCell ref="CLY160:CLY161"/>
    <mergeCell ref="CLZ160:CLZ161"/>
    <mergeCell ref="CMA160:CMA161"/>
    <mergeCell ref="CMB160:CMB161"/>
    <mergeCell ref="CMC160:CMC161"/>
    <mergeCell ref="CLR160:CLR161"/>
    <mergeCell ref="CLS160:CLS161"/>
    <mergeCell ref="CLT160:CLT161"/>
    <mergeCell ref="CLU160:CLU161"/>
    <mergeCell ref="CLV160:CLV161"/>
    <mergeCell ref="CLW160:CLW161"/>
    <mergeCell ref="CLL160:CLL161"/>
    <mergeCell ref="CLM160:CLM161"/>
    <mergeCell ref="CLN160:CLN161"/>
    <mergeCell ref="CLO160:CLO161"/>
    <mergeCell ref="CLP160:CLP161"/>
    <mergeCell ref="CLQ160:CLQ161"/>
    <mergeCell ref="CLF160:CLF161"/>
    <mergeCell ref="CLG160:CLG161"/>
    <mergeCell ref="CLH160:CLH161"/>
    <mergeCell ref="CLI160:CLI161"/>
    <mergeCell ref="CLJ160:CLJ161"/>
    <mergeCell ref="CLK160:CLK161"/>
    <mergeCell ref="CKZ160:CKZ161"/>
    <mergeCell ref="CLA160:CLA161"/>
    <mergeCell ref="CLB160:CLB161"/>
    <mergeCell ref="CLC160:CLC161"/>
    <mergeCell ref="CLD160:CLD161"/>
    <mergeCell ref="CLE160:CLE161"/>
    <mergeCell ref="CKT160:CKT161"/>
    <mergeCell ref="CKU160:CKU161"/>
    <mergeCell ref="CKV160:CKV161"/>
    <mergeCell ref="CKW160:CKW161"/>
    <mergeCell ref="CKX160:CKX161"/>
    <mergeCell ref="CKY160:CKY161"/>
    <mergeCell ref="CKN160:CKN161"/>
    <mergeCell ref="CKO160:CKO161"/>
    <mergeCell ref="CKP160:CKP161"/>
    <mergeCell ref="CKQ160:CKQ161"/>
    <mergeCell ref="CKR160:CKR161"/>
    <mergeCell ref="CKS160:CKS161"/>
    <mergeCell ref="CKH160:CKH161"/>
    <mergeCell ref="CKI160:CKI161"/>
    <mergeCell ref="CKJ160:CKJ161"/>
    <mergeCell ref="CKK160:CKK161"/>
    <mergeCell ref="CKL160:CKL161"/>
    <mergeCell ref="CKM160:CKM161"/>
    <mergeCell ref="CKB160:CKB161"/>
    <mergeCell ref="CKC160:CKC161"/>
    <mergeCell ref="CKD160:CKD161"/>
    <mergeCell ref="CKE160:CKE161"/>
    <mergeCell ref="CKF160:CKF161"/>
    <mergeCell ref="CKG160:CKG161"/>
    <mergeCell ref="CJV160:CJV161"/>
    <mergeCell ref="CJW160:CJW161"/>
    <mergeCell ref="CJX160:CJX161"/>
    <mergeCell ref="CJY160:CJY161"/>
    <mergeCell ref="CJZ160:CJZ161"/>
    <mergeCell ref="CKA160:CKA161"/>
    <mergeCell ref="CJP160:CJP161"/>
    <mergeCell ref="CJQ160:CJQ161"/>
    <mergeCell ref="CJR160:CJR161"/>
    <mergeCell ref="CJS160:CJS161"/>
    <mergeCell ref="CJT160:CJT161"/>
    <mergeCell ref="CJU160:CJU161"/>
    <mergeCell ref="CJJ160:CJJ161"/>
    <mergeCell ref="CJK160:CJK161"/>
    <mergeCell ref="CJL160:CJL161"/>
    <mergeCell ref="CJM160:CJM161"/>
    <mergeCell ref="CJN160:CJN161"/>
    <mergeCell ref="CJO160:CJO161"/>
    <mergeCell ref="CJD160:CJD161"/>
    <mergeCell ref="CJE160:CJE161"/>
    <mergeCell ref="CJF160:CJF161"/>
    <mergeCell ref="CJG160:CJG161"/>
    <mergeCell ref="CJH160:CJH161"/>
    <mergeCell ref="CJI160:CJI161"/>
    <mergeCell ref="CIX160:CIX161"/>
    <mergeCell ref="CIY160:CIY161"/>
    <mergeCell ref="CIZ160:CIZ161"/>
    <mergeCell ref="CJA160:CJA161"/>
    <mergeCell ref="CJB160:CJB161"/>
    <mergeCell ref="CJC160:CJC161"/>
    <mergeCell ref="CIR160:CIR161"/>
    <mergeCell ref="CIS160:CIS161"/>
    <mergeCell ref="CIT160:CIT161"/>
    <mergeCell ref="CIU160:CIU161"/>
    <mergeCell ref="CIV160:CIV161"/>
    <mergeCell ref="CIW160:CIW161"/>
    <mergeCell ref="CIL160:CIL161"/>
    <mergeCell ref="CIM160:CIM161"/>
    <mergeCell ref="CIN160:CIN161"/>
    <mergeCell ref="CIO160:CIO161"/>
    <mergeCell ref="CIP160:CIP161"/>
    <mergeCell ref="CIQ160:CIQ161"/>
    <mergeCell ref="CIF160:CIF161"/>
    <mergeCell ref="CIG160:CIG161"/>
    <mergeCell ref="CIH160:CIH161"/>
    <mergeCell ref="CII160:CII161"/>
    <mergeCell ref="CIJ160:CIJ161"/>
    <mergeCell ref="CIK160:CIK161"/>
    <mergeCell ref="CHZ160:CHZ161"/>
    <mergeCell ref="CIA160:CIA161"/>
    <mergeCell ref="CIB160:CIB161"/>
    <mergeCell ref="CIC160:CIC161"/>
    <mergeCell ref="CID160:CID161"/>
    <mergeCell ref="CIE160:CIE161"/>
    <mergeCell ref="CHT160:CHT161"/>
    <mergeCell ref="CHU160:CHU161"/>
    <mergeCell ref="CHV160:CHV161"/>
    <mergeCell ref="CHW160:CHW161"/>
    <mergeCell ref="CHX160:CHX161"/>
    <mergeCell ref="CHY160:CHY161"/>
    <mergeCell ref="CHN160:CHN161"/>
    <mergeCell ref="CHO160:CHO161"/>
    <mergeCell ref="CHP160:CHP161"/>
    <mergeCell ref="CHQ160:CHQ161"/>
    <mergeCell ref="CHR160:CHR161"/>
    <mergeCell ref="CHS160:CHS161"/>
    <mergeCell ref="CHH160:CHH161"/>
    <mergeCell ref="CHI160:CHI161"/>
    <mergeCell ref="CHJ160:CHJ161"/>
    <mergeCell ref="CHK160:CHK161"/>
    <mergeCell ref="CHL160:CHL161"/>
    <mergeCell ref="CHM160:CHM161"/>
    <mergeCell ref="CHB160:CHB161"/>
    <mergeCell ref="CHC160:CHC161"/>
    <mergeCell ref="CHD160:CHD161"/>
    <mergeCell ref="CHE160:CHE161"/>
    <mergeCell ref="CHF160:CHF161"/>
    <mergeCell ref="CHG160:CHG161"/>
    <mergeCell ref="CGV160:CGV161"/>
    <mergeCell ref="CGW160:CGW161"/>
    <mergeCell ref="CGX160:CGX161"/>
    <mergeCell ref="CGY160:CGY161"/>
    <mergeCell ref="CGZ160:CGZ161"/>
    <mergeCell ref="CHA160:CHA161"/>
    <mergeCell ref="CGP160:CGP161"/>
    <mergeCell ref="CGQ160:CGQ161"/>
    <mergeCell ref="CGR160:CGR161"/>
    <mergeCell ref="CGS160:CGS161"/>
    <mergeCell ref="CGT160:CGT161"/>
    <mergeCell ref="CGU160:CGU161"/>
    <mergeCell ref="CGJ160:CGJ161"/>
    <mergeCell ref="CGK160:CGK161"/>
    <mergeCell ref="CGL160:CGL161"/>
    <mergeCell ref="CGM160:CGM161"/>
    <mergeCell ref="CGN160:CGN161"/>
    <mergeCell ref="CGO160:CGO161"/>
    <mergeCell ref="CGD160:CGD161"/>
    <mergeCell ref="CGE160:CGE161"/>
    <mergeCell ref="CGF160:CGF161"/>
    <mergeCell ref="CGG160:CGG161"/>
    <mergeCell ref="CGH160:CGH161"/>
    <mergeCell ref="CGI160:CGI161"/>
    <mergeCell ref="CFX160:CFX161"/>
    <mergeCell ref="CFY160:CFY161"/>
    <mergeCell ref="CFZ160:CFZ161"/>
    <mergeCell ref="CGA160:CGA161"/>
    <mergeCell ref="CGB160:CGB161"/>
    <mergeCell ref="CGC160:CGC161"/>
    <mergeCell ref="CFR160:CFR161"/>
    <mergeCell ref="CFS160:CFS161"/>
    <mergeCell ref="CFT160:CFT161"/>
    <mergeCell ref="CFU160:CFU161"/>
    <mergeCell ref="CFV160:CFV161"/>
    <mergeCell ref="CFW160:CFW161"/>
    <mergeCell ref="CFL160:CFL161"/>
    <mergeCell ref="CFM160:CFM161"/>
    <mergeCell ref="CFN160:CFN161"/>
    <mergeCell ref="CFO160:CFO161"/>
    <mergeCell ref="CFP160:CFP161"/>
    <mergeCell ref="CFQ160:CFQ161"/>
    <mergeCell ref="CFF160:CFF161"/>
    <mergeCell ref="CFG160:CFG161"/>
    <mergeCell ref="CFH160:CFH161"/>
    <mergeCell ref="CFI160:CFI161"/>
    <mergeCell ref="CFJ160:CFJ161"/>
    <mergeCell ref="CFK160:CFK161"/>
    <mergeCell ref="CEZ160:CEZ161"/>
    <mergeCell ref="CFA160:CFA161"/>
    <mergeCell ref="CFB160:CFB161"/>
    <mergeCell ref="CFC160:CFC161"/>
    <mergeCell ref="CFD160:CFD161"/>
    <mergeCell ref="CFE160:CFE161"/>
    <mergeCell ref="CET160:CET161"/>
    <mergeCell ref="CEU160:CEU161"/>
    <mergeCell ref="CEV160:CEV161"/>
    <mergeCell ref="CEW160:CEW161"/>
    <mergeCell ref="CEX160:CEX161"/>
    <mergeCell ref="CEY160:CEY161"/>
    <mergeCell ref="CEN160:CEN161"/>
    <mergeCell ref="CEO160:CEO161"/>
    <mergeCell ref="CEP160:CEP161"/>
    <mergeCell ref="CEQ160:CEQ161"/>
    <mergeCell ref="CER160:CER161"/>
    <mergeCell ref="CES160:CES161"/>
    <mergeCell ref="CEH160:CEH161"/>
    <mergeCell ref="CEI160:CEI161"/>
    <mergeCell ref="CEJ160:CEJ161"/>
    <mergeCell ref="CEK160:CEK161"/>
    <mergeCell ref="CEL160:CEL161"/>
    <mergeCell ref="CEM160:CEM161"/>
    <mergeCell ref="CEB160:CEB161"/>
    <mergeCell ref="CEC160:CEC161"/>
    <mergeCell ref="CED160:CED161"/>
    <mergeCell ref="CEE160:CEE161"/>
    <mergeCell ref="CEF160:CEF161"/>
    <mergeCell ref="CEG160:CEG161"/>
    <mergeCell ref="CDV160:CDV161"/>
    <mergeCell ref="CDW160:CDW161"/>
    <mergeCell ref="CDX160:CDX161"/>
    <mergeCell ref="CDY160:CDY161"/>
    <mergeCell ref="CDZ160:CDZ161"/>
    <mergeCell ref="CEA160:CEA161"/>
    <mergeCell ref="CDP160:CDP161"/>
    <mergeCell ref="CDQ160:CDQ161"/>
    <mergeCell ref="CDR160:CDR161"/>
    <mergeCell ref="CDS160:CDS161"/>
    <mergeCell ref="CDT160:CDT161"/>
    <mergeCell ref="CDU160:CDU161"/>
    <mergeCell ref="CDJ160:CDJ161"/>
    <mergeCell ref="CDK160:CDK161"/>
    <mergeCell ref="CDL160:CDL161"/>
    <mergeCell ref="CDM160:CDM161"/>
    <mergeCell ref="CDN160:CDN161"/>
    <mergeCell ref="CDO160:CDO161"/>
    <mergeCell ref="CDD160:CDD161"/>
    <mergeCell ref="CDE160:CDE161"/>
    <mergeCell ref="CDF160:CDF161"/>
    <mergeCell ref="CDG160:CDG161"/>
    <mergeCell ref="CDH160:CDH161"/>
    <mergeCell ref="CDI160:CDI161"/>
    <mergeCell ref="CCX160:CCX161"/>
    <mergeCell ref="CCY160:CCY161"/>
    <mergeCell ref="CCZ160:CCZ161"/>
    <mergeCell ref="CDA160:CDA161"/>
    <mergeCell ref="CDB160:CDB161"/>
    <mergeCell ref="CDC160:CDC161"/>
    <mergeCell ref="CCR160:CCR161"/>
    <mergeCell ref="CCS160:CCS161"/>
    <mergeCell ref="CCT160:CCT161"/>
    <mergeCell ref="CCU160:CCU161"/>
    <mergeCell ref="CCV160:CCV161"/>
    <mergeCell ref="CCW160:CCW161"/>
    <mergeCell ref="CCL160:CCL161"/>
    <mergeCell ref="CCM160:CCM161"/>
    <mergeCell ref="CCN160:CCN161"/>
    <mergeCell ref="CCO160:CCO161"/>
    <mergeCell ref="CCP160:CCP161"/>
    <mergeCell ref="CCQ160:CCQ161"/>
    <mergeCell ref="CCF160:CCF161"/>
    <mergeCell ref="CCG160:CCG161"/>
    <mergeCell ref="CCH160:CCH161"/>
    <mergeCell ref="CCI160:CCI161"/>
    <mergeCell ref="CCJ160:CCJ161"/>
    <mergeCell ref="CCK160:CCK161"/>
    <mergeCell ref="CBZ160:CBZ161"/>
    <mergeCell ref="CCA160:CCA161"/>
    <mergeCell ref="CCB160:CCB161"/>
    <mergeCell ref="CCC160:CCC161"/>
    <mergeCell ref="CCD160:CCD161"/>
    <mergeCell ref="CCE160:CCE161"/>
    <mergeCell ref="CBT160:CBT161"/>
    <mergeCell ref="CBU160:CBU161"/>
    <mergeCell ref="CBV160:CBV161"/>
    <mergeCell ref="CBW160:CBW161"/>
    <mergeCell ref="CBX160:CBX161"/>
    <mergeCell ref="CBY160:CBY161"/>
    <mergeCell ref="CBN160:CBN161"/>
    <mergeCell ref="CBO160:CBO161"/>
    <mergeCell ref="CBP160:CBP161"/>
    <mergeCell ref="CBQ160:CBQ161"/>
    <mergeCell ref="CBR160:CBR161"/>
    <mergeCell ref="CBS160:CBS161"/>
    <mergeCell ref="CBH160:CBH161"/>
    <mergeCell ref="CBI160:CBI161"/>
    <mergeCell ref="CBJ160:CBJ161"/>
    <mergeCell ref="CBK160:CBK161"/>
    <mergeCell ref="CBL160:CBL161"/>
    <mergeCell ref="CBM160:CBM161"/>
    <mergeCell ref="CBB160:CBB161"/>
    <mergeCell ref="CBC160:CBC161"/>
    <mergeCell ref="CBD160:CBD161"/>
    <mergeCell ref="CBE160:CBE161"/>
    <mergeCell ref="CBF160:CBF161"/>
    <mergeCell ref="CBG160:CBG161"/>
    <mergeCell ref="CAV160:CAV161"/>
    <mergeCell ref="CAW160:CAW161"/>
    <mergeCell ref="CAX160:CAX161"/>
    <mergeCell ref="CAY160:CAY161"/>
    <mergeCell ref="CAZ160:CAZ161"/>
    <mergeCell ref="CBA160:CBA161"/>
    <mergeCell ref="CAP160:CAP161"/>
    <mergeCell ref="CAQ160:CAQ161"/>
    <mergeCell ref="CAR160:CAR161"/>
    <mergeCell ref="CAS160:CAS161"/>
    <mergeCell ref="CAT160:CAT161"/>
    <mergeCell ref="CAU160:CAU161"/>
    <mergeCell ref="CAJ160:CAJ161"/>
    <mergeCell ref="CAK160:CAK161"/>
    <mergeCell ref="CAL160:CAL161"/>
    <mergeCell ref="CAM160:CAM161"/>
    <mergeCell ref="CAN160:CAN161"/>
    <mergeCell ref="CAO160:CAO161"/>
    <mergeCell ref="CAD160:CAD161"/>
    <mergeCell ref="CAE160:CAE161"/>
    <mergeCell ref="CAF160:CAF161"/>
    <mergeCell ref="CAG160:CAG161"/>
    <mergeCell ref="CAH160:CAH161"/>
    <mergeCell ref="CAI160:CAI161"/>
    <mergeCell ref="BZX160:BZX161"/>
    <mergeCell ref="BZY160:BZY161"/>
    <mergeCell ref="BZZ160:BZZ161"/>
    <mergeCell ref="CAA160:CAA161"/>
    <mergeCell ref="CAB160:CAB161"/>
    <mergeCell ref="CAC160:CAC161"/>
    <mergeCell ref="BZR160:BZR161"/>
    <mergeCell ref="BZS160:BZS161"/>
    <mergeCell ref="BZT160:BZT161"/>
    <mergeCell ref="BZU160:BZU161"/>
    <mergeCell ref="BZV160:BZV161"/>
    <mergeCell ref="BZW160:BZW161"/>
    <mergeCell ref="BZL160:BZL161"/>
    <mergeCell ref="BZM160:BZM161"/>
    <mergeCell ref="BZN160:BZN161"/>
    <mergeCell ref="BZO160:BZO161"/>
    <mergeCell ref="BZP160:BZP161"/>
    <mergeCell ref="BZQ160:BZQ161"/>
    <mergeCell ref="BZF160:BZF161"/>
    <mergeCell ref="BZG160:BZG161"/>
    <mergeCell ref="BZH160:BZH161"/>
    <mergeCell ref="BZI160:BZI161"/>
    <mergeCell ref="BZJ160:BZJ161"/>
    <mergeCell ref="BZK160:BZK161"/>
    <mergeCell ref="BYZ160:BYZ161"/>
    <mergeCell ref="BZA160:BZA161"/>
    <mergeCell ref="BZB160:BZB161"/>
    <mergeCell ref="BZC160:BZC161"/>
    <mergeCell ref="BZD160:BZD161"/>
    <mergeCell ref="BZE160:BZE161"/>
    <mergeCell ref="BYT160:BYT161"/>
    <mergeCell ref="BYU160:BYU161"/>
    <mergeCell ref="BYV160:BYV161"/>
    <mergeCell ref="BYW160:BYW161"/>
    <mergeCell ref="BYX160:BYX161"/>
    <mergeCell ref="BYY160:BYY161"/>
    <mergeCell ref="BYN160:BYN161"/>
    <mergeCell ref="BYO160:BYO161"/>
    <mergeCell ref="BYP160:BYP161"/>
    <mergeCell ref="BYQ160:BYQ161"/>
    <mergeCell ref="BYR160:BYR161"/>
    <mergeCell ref="BYS160:BYS161"/>
    <mergeCell ref="BYH160:BYH161"/>
    <mergeCell ref="BYI160:BYI161"/>
    <mergeCell ref="BYJ160:BYJ161"/>
    <mergeCell ref="BYK160:BYK161"/>
    <mergeCell ref="BYL160:BYL161"/>
    <mergeCell ref="BYM160:BYM161"/>
    <mergeCell ref="BYB160:BYB161"/>
    <mergeCell ref="BYC160:BYC161"/>
    <mergeCell ref="BYD160:BYD161"/>
    <mergeCell ref="BYE160:BYE161"/>
    <mergeCell ref="BYF160:BYF161"/>
    <mergeCell ref="BYG160:BYG161"/>
    <mergeCell ref="BXV160:BXV161"/>
    <mergeCell ref="BXW160:BXW161"/>
    <mergeCell ref="BXX160:BXX161"/>
    <mergeCell ref="BXY160:BXY161"/>
    <mergeCell ref="BXZ160:BXZ161"/>
    <mergeCell ref="BYA160:BYA161"/>
    <mergeCell ref="BXP160:BXP161"/>
    <mergeCell ref="BXQ160:BXQ161"/>
    <mergeCell ref="BXR160:BXR161"/>
    <mergeCell ref="BXS160:BXS161"/>
    <mergeCell ref="BXT160:BXT161"/>
    <mergeCell ref="BXU160:BXU161"/>
    <mergeCell ref="BXJ160:BXJ161"/>
    <mergeCell ref="BXK160:BXK161"/>
    <mergeCell ref="BXL160:BXL161"/>
    <mergeCell ref="BXM160:BXM161"/>
    <mergeCell ref="BXN160:BXN161"/>
    <mergeCell ref="BXO160:BXO161"/>
    <mergeCell ref="BXD160:BXD161"/>
    <mergeCell ref="BXE160:BXE161"/>
    <mergeCell ref="BXF160:BXF161"/>
    <mergeCell ref="BXG160:BXG161"/>
    <mergeCell ref="BXH160:BXH161"/>
    <mergeCell ref="BXI160:BXI161"/>
    <mergeCell ref="BWX160:BWX161"/>
    <mergeCell ref="BWY160:BWY161"/>
    <mergeCell ref="BWZ160:BWZ161"/>
    <mergeCell ref="BXA160:BXA161"/>
    <mergeCell ref="BXB160:BXB161"/>
    <mergeCell ref="BXC160:BXC161"/>
    <mergeCell ref="BWR160:BWR161"/>
    <mergeCell ref="BWS160:BWS161"/>
    <mergeCell ref="BWT160:BWT161"/>
    <mergeCell ref="BWU160:BWU161"/>
    <mergeCell ref="BWV160:BWV161"/>
    <mergeCell ref="BWW160:BWW161"/>
    <mergeCell ref="BWL160:BWL161"/>
    <mergeCell ref="BWM160:BWM161"/>
    <mergeCell ref="BWN160:BWN161"/>
    <mergeCell ref="BWO160:BWO161"/>
    <mergeCell ref="BWP160:BWP161"/>
    <mergeCell ref="BWQ160:BWQ161"/>
    <mergeCell ref="BWF160:BWF161"/>
    <mergeCell ref="BWG160:BWG161"/>
    <mergeCell ref="BWH160:BWH161"/>
    <mergeCell ref="BWI160:BWI161"/>
    <mergeCell ref="BWJ160:BWJ161"/>
    <mergeCell ref="BWK160:BWK161"/>
    <mergeCell ref="BVZ160:BVZ161"/>
    <mergeCell ref="BWA160:BWA161"/>
    <mergeCell ref="BWB160:BWB161"/>
    <mergeCell ref="BWC160:BWC161"/>
    <mergeCell ref="BWD160:BWD161"/>
    <mergeCell ref="BWE160:BWE161"/>
    <mergeCell ref="BVT160:BVT161"/>
    <mergeCell ref="BVU160:BVU161"/>
    <mergeCell ref="BVV160:BVV161"/>
    <mergeCell ref="BVW160:BVW161"/>
    <mergeCell ref="BVX160:BVX161"/>
    <mergeCell ref="BVY160:BVY161"/>
    <mergeCell ref="BVN160:BVN161"/>
    <mergeCell ref="BVO160:BVO161"/>
    <mergeCell ref="BVP160:BVP161"/>
    <mergeCell ref="BVQ160:BVQ161"/>
    <mergeCell ref="BVR160:BVR161"/>
    <mergeCell ref="BVS160:BVS161"/>
    <mergeCell ref="BVH160:BVH161"/>
    <mergeCell ref="BVI160:BVI161"/>
    <mergeCell ref="BVJ160:BVJ161"/>
    <mergeCell ref="BVK160:BVK161"/>
    <mergeCell ref="BVL160:BVL161"/>
    <mergeCell ref="BVM160:BVM161"/>
    <mergeCell ref="BVB160:BVB161"/>
    <mergeCell ref="BVC160:BVC161"/>
    <mergeCell ref="BVD160:BVD161"/>
    <mergeCell ref="BVE160:BVE161"/>
    <mergeCell ref="BVF160:BVF161"/>
    <mergeCell ref="BVG160:BVG161"/>
    <mergeCell ref="BUV160:BUV161"/>
    <mergeCell ref="BUW160:BUW161"/>
    <mergeCell ref="BUX160:BUX161"/>
    <mergeCell ref="BUY160:BUY161"/>
    <mergeCell ref="BUZ160:BUZ161"/>
    <mergeCell ref="BVA160:BVA161"/>
    <mergeCell ref="BUP160:BUP161"/>
    <mergeCell ref="BUQ160:BUQ161"/>
    <mergeCell ref="BUR160:BUR161"/>
    <mergeCell ref="BUS160:BUS161"/>
    <mergeCell ref="BUT160:BUT161"/>
    <mergeCell ref="BUU160:BUU161"/>
    <mergeCell ref="BUJ160:BUJ161"/>
    <mergeCell ref="BUK160:BUK161"/>
    <mergeCell ref="BUL160:BUL161"/>
    <mergeCell ref="BUM160:BUM161"/>
    <mergeCell ref="BUN160:BUN161"/>
    <mergeCell ref="BUO160:BUO161"/>
    <mergeCell ref="BUD160:BUD161"/>
    <mergeCell ref="BUE160:BUE161"/>
    <mergeCell ref="BUF160:BUF161"/>
    <mergeCell ref="BUG160:BUG161"/>
    <mergeCell ref="BUH160:BUH161"/>
    <mergeCell ref="BUI160:BUI161"/>
    <mergeCell ref="BTX160:BTX161"/>
    <mergeCell ref="BTY160:BTY161"/>
    <mergeCell ref="BTZ160:BTZ161"/>
    <mergeCell ref="BUA160:BUA161"/>
    <mergeCell ref="BUB160:BUB161"/>
    <mergeCell ref="BUC160:BUC161"/>
    <mergeCell ref="BTR160:BTR161"/>
    <mergeCell ref="BTS160:BTS161"/>
    <mergeCell ref="BTT160:BTT161"/>
    <mergeCell ref="BTU160:BTU161"/>
    <mergeCell ref="BTV160:BTV161"/>
    <mergeCell ref="BTW160:BTW161"/>
    <mergeCell ref="BTL160:BTL161"/>
    <mergeCell ref="BTM160:BTM161"/>
    <mergeCell ref="BTN160:BTN161"/>
    <mergeCell ref="BTO160:BTO161"/>
    <mergeCell ref="BTP160:BTP161"/>
    <mergeCell ref="BTQ160:BTQ161"/>
    <mergeCell ref="BTF160:BTF161"/>
    <mergeCell ref="BTG160:BTG161"/>
    <mergeCell ref="BTH160:BTH161"/>
    <mergeCell ref="BTI160:BTI161"/>
    <mergeCell ref="BTJ160:BTJ161"/>
    <mergeCell ref="BTK160:BTK161"/>
    <mergeCell ref="BSZ160:BSZ161"/>
    <mergeCell ref="BTA160:BTA161"/>
    <mergeCell ref="BTB160:BTB161"/>
    <mergeCell ref="BTC160:BTC161"/>
    <mergeCell ref="BTD160:BTD161"/>
    <mergeCell ref="BTE160:BTE161"/>
    <mergeCell ref="BST160:BST161"/>
    <mergeCell ref="BSU160:BSU161"/>
    <mergeCell ref="BSV160:BSV161"/>
    <mergeCell ref="BSW160:BSW161"/>
    <mergeCell ref="BSX160:BSX161"/>
    <mergeCell ref="BSY160:BSY161"/>
    <mergeCell ref="BSN160:BSN161"/>
    <mergeCell ref="BSO160:BSO161"/>
    <mergeCell ref="BSP160:BSP161"/>
    <mergeCell ref="BSQ160:BSQ161"/>
    <mergeCell ref="BSR160:BSR161"/>
    <mergeCell ref="BSS160:BSS161"/>
    <mergeCell ref="BSH160:BSH161"/>
    <mergeCell ref="BSI160:BSI161"/>
    <mergeCell ref="BSJ160:BSJ161"/>
    <mergeCell ref="BSK160:BSK161"/>
    <mergeCell ref="BSL160:BSL161"/>
    <mergeCell ref="BSM160:BSM161"/>
    <mergeCell ref="BSB160:BSB161"/>
    <mergeCell ref="BSC160:BSC161"/>
    <mergeCell ref="BSD160:BSD161"/>
    <mergeCell ref="BSE160:BSE161"/>
    <mergeCell ref="BSF160:BSF161"/>
    <mergeCell ref="BSG160:BSG161"/>
    <mergeCell ref="BRV160:BRV161"/>
    <mergeCell ref="BRW160:BRW161"/>
    <mergeCell ref="BRX160:BRX161"/>
    <mergeCell ref="BRY160:BRY161"/>
    <mergeCell ref="BRZ160:BRZ161"/>
    <mergeCell ref="BSA160:BSA161"/>
    <mergeCell ref="BRP160:BRP161"/>
    <mergeCell ref="BRQ160:BRQ161"/>
    <mergeCell ref="BRR160:BRR161"/>
    <mergeCell ref="BRS160:BRS161"/>
    <mergeCell ref="BRT160:BRT161"/>
    <mergeCell ref="BRU160:BRU161"/>
    <mergeCell ref="BRJ160:BRJ161"/>
    <mergeCell ref="BRK160:BRK161"/>
    <mergeCell ref="BRL160:BRL161"/>
    <mergeCell ref="BRM160:BRM161"/>
    <mergeCell ref="BRN160:BRN161"/>
    <mergeCell ref="BRO160:BRO161"/>
    <mergeCell ref="BRD160:BRD161"/>
    <mergeCell ref="BRE160:BRE161"/>
    <mergeCell ref="BRF160:BRF161"/>
    <mergeCell ref="BRG160:BRG161"/>
    <mergeCell ref="BRH160:BRH161"/>
    <mergeCell ref="BRI160:BRI161"/>
    <mergeCell ref="BQX160:BQX161"/>
    <mergeCell ref="BQY160:BQY161"/>
    <mergeCell ref="BQZ160:BQZ161"/>
    <mergeCell ref="BRA160:BRA161"/>
    <mergeCell ref="BRB160:BRB161"/>
    <mergeCell ref="BRC160:BRC161"/>
    <mergeCell ref="BQR160:BQR161"/>
    <mergeCell ref="BQS160:BQS161"/>
    <mergeCell ref="BQT160:BQT161"/>
    <mergeCell ref="BQU160:BQU161"/>
    <mergeCell ref="BQV160:BQV161"/>
    <mergeCell ref="BQW160:BQW161"/>
    <mergeCell ref="BQL160:BQL161"/>
    <mergeCell ref="BQM160:BQM161"/>
    <mergeCell ref="BQN160:BQN161"/>
    <mergeCell ref="BQO160:BQO161"/>
    <mergeCell ref="BQP160:BQP161"/>
    <mergeCell ref="BQQ160:BQQ161"/>
    <mergeCell ref="BQF160:BQF161"/>
    <mergeCell ref="BQG160:BQG161"/>
    <mergeCell ref="BQH160:BQH161"/>
    <mergeCell ref="BQI160:BQI161"/>
    <mergeCell ref="BQJ160:BQJ161"/>
    <mergeCell ref="BQK160:BQK161"/>
    <mergeCell ref="BPZ160:BPZ161"/>
    <mergeCell ref="BQA160:BQA161"/>
    <mergeCell ref="BQB160:BQB161"/>
    <mergeCell ref="BQC160:BQC161"/>
    <mergeCell ref="BQD160:BQD161"/>
    <mergeCell ref="BQE160:BQE161"/>
    <mergeCell ref="BPT160:BPT161"/>
    <mergeCell ref="BPU160:BPU161"/>
    <mergeCell ref="BPV160:BPV161"/>
    <mergeCell ref="BPW160:BPW161"/>
    <mergeCell ref="BPX160:BPX161"/>
    <mergeCell ref="BPY160:BPY161"/>
    <mergeCell ref="BPN160:BPN161"/>
    <mergeCell ref="BPO160:BPO161"/>
    <mergeCell ref="BPP160:BPP161"/>
    <mergeCell ref="BPQ160:BPQ161"/>
    <mergeCell ref="BPR160:BPR161"/>
    <mergeCell ref="BPS160:BPS161"/>
    <mergeCell ref="BPH160:BPH161"/>
    <mergeCell ref="BPI160:BPI161"/>
    <mergeCell ref="BPJ160:BPJ161"/>
    <mergeCell ref="BPK160:BPK161"/>
    <mergeCell ref="BPL160:BPL161"/>
    <mergeCell ref="BPM160:BPM161"/>
    <mergeCell ref="BPB160:BPB161"/>
    <mergeCell ref="BPC160:BPC161"/>
    <mergeCell ref="BPD160:BPD161"/>
    <mergeCell ref="BPE160:BPE161"/>
    <mergeCell ref="BPF160:BPF161"/>
    <mergeCell ref="BPG160:BPG161"/>
    <mergeCell ref="BOV160:BOV161"/>
    <mergeCell ref="BOW160:BOW161"/>
    <mergeCell ref="BOX160:BOX161"/>
    <mergeCell ref="BOY160:BOY161"/>
    <mergeCell ref="BOZ160:BOZ161"/>
    <mergeCell ref="BPA160:BPA161"/>
    <mergeCell ref="BOP160:BOP161"/>
    <mergeCell ref="BOQ160:BOQ161"/>
    <mergeCell ref="BOR160:BOR161"/>
    <mergeCell ref="BOS160:BOS161"/>
    <mergeCell ref="BOT160:BOT161"/>
    <mergeCell ref="BOU160:BOU161"/>
    <mergeCell ref="BOJ160:BOJ161"/>
    <mergeCell ref="BOK160:BOK161"/>
    <mergeCell ref="BOL160:BOL161"/>
    <mergeCell ref="BOM160:BOM161"/>
    <mergeCell ref="BON160:BON161"/>
    <mergeCell ref="BOO160:BOO161"/>
    <mergeCell ref="BOD160:BOD161"/>
    <mergeCell ref="BOE160:BOE161"/>
    <mergeCell ref="BOF160:BOF161"/>
    <mergeCell ref="BOG160:BOG161"/>
    <mergeCell ref="BOH160:BOH161"/>
    <mergeCell ref="BOI160:BOI161"/>
    <mergeCell ref="BNX160:BNX161"/>
    <mergeCell ref="BNY160:BNY161"/>
    <mergeCell ref="BNZ160:BNZ161"/>
    <mergeCell ref="BOA160:BOA161"/>
    <mergeCell ref="BOB160:BOB161"/>
    <mergeCell ref="BOC160:BOC161"/>
    <mergeCell ref="BNR160:BNR161"/>
    <mergeCell ref="BNS160:BNS161"/>
    <mergeCell ref="BNT160:BNT161"/>
    <mergeCell ref="BNU160:BNU161"/>
    <mergeCell ref="BNV160:BNV161"/>
    <mergeCell ref="BNW160:BNW161"/>
    <mergeCell ref="BNL160:BNL161"/>
    <mergeCell ref="BNM160:BNM161"/>
    <mergeCell ref="BNN160:BNN161"/>
    <mergeCell ref="BNO160:BNO161"/>
    <mergeCell ref="BNP160:BNP161"/>
    <mergeCell ref="BNQ160:BNQ161"/>
    <mergeCell ref="BNF160:BNF161"/>
    <mergeCell ref="BNG160:BNG161"/>
    <mergeCell ref="BNH160:BNH161"/>
    <mergeCell ref="BNI160:BNI161"/>
    <mergeCell ref="BNJ160:BNJ161"/>
    <mergeCell ref="BNK160:BNK161"/>
    <mergeCell ref="BMZ160:BMZ161"/>
    <mergeCell ref="BNA160:BNA161"/>
    <mergeCell ref="BNB160:BNB161"/>
    <mergeCell ref="BNC160:BNC161"/>
    <mergeCell ref="BND160:BND161"/>
    <mergeCell ref="BNE160:BNE161"/>
    <mergeCell ref="BMT160:BMT161"/>
    <mergeCell ref="BMU160:BMU161"/>
    <mergeCell ref="BMV160:BMV161"/>
    <mergeCell ref="BMW160:BMW161"/>
    <mergeCell ref="BMX160:BMX161"/>
    <mergeCell ref="BMY160:BMY161"/>
    <mergeCell ref="BMN160:BMN161"/>
    <mergeCell ref="BMO160:BMO161"/>
    <mergeCell ref="BMP160:BMP161"/>
    <mergeCell ref="BMQ160:BMQ161"/>
    <mergeCell ref="BMR160:BMR161"/>
    <mergeCell ref="BMS160:BMS161"/>
    <mergeCell ref="BMH160:BMH161"/>
    <mergeCell ref="BMI160:BMI161"/>
    <mergeCell ref="BMJ160:BMJ161"/>
    <mergeCell ref="BMK160:BMK161"/>
    <mergeCell ref="BML160:BML161"/>
    <mergeCell ref="BMM160:BMM161"/>
    <mergeCell ref="BMB160:BMB161"/>
    <mergeCell ref="BMC160:BMC161"/>
    <mergeCell ref="BMD160:BMD161"/>
    <mergeCell ref="BME160:BME161"/>
    <mergeCell ref="BMF160:BMF161"/>
    <mergeCell ref="BMG160:BMG161"/>
    <mergeCell ref="BLV160:BLV161"/>
    <mergeCell ref="BLW160:BLW161"/>
    <mergeCell ref="BLX160:BLX161"/>
    <mergeCell ref="BLY160:BLY161"/>
    <mergeCell ref="BLZ160:BLZ161"/>
    <mergeCell ref="BMA160:BMA161"/>
    <mergeCell ref="BLP160:BLP161"/>
    <mergeCell ref="BLQ160:BLQ161"/>
    <mergeCell ref="BLR160:BLR161"/>
    <mergeCell ref="BLS160:BLS161"/>
    <mergeCell ref="BLT160:BLT161"/>
    <mergeCell ref="BLU160:BLU161"/>
    <mergeCell ref="BLJ160:BLJ161"/>
    <mergeCell ref="BLK160:BLK161"/>
    <mergeCell ref="BLL160:BLL161"/>
    <mergeCell ref="BLM160:BLM161"/>
    <mergeCell ref="BLN160:BLN161"/>
    <mergeCell ref="BLO160:BLO161"/>
    <mergeCell ref="BLD160:BLD161"/>
    <mergeCell ref="BLE160:BLE161"/>
    <mergeCell ref="BLF160:BLF161"/>
    <mergeCell ref="BLG160:BLG161"/>
    <mergeCell ref="BLH160:BLH161"/>
    <mergeCell ref="BLI160:BLI161"/>
    <mergeCell ref="BKX160:BKX161"/>
    <mergeCell ref="BKY160:BKY161"/>
    <mergeCell ref="BKZ160:BKZ161"/>
    <mergeCell ref="BLA160:BLA161"/>
    <mergeCell ref="BLB160:BLB161"/>
    <mergeCell ref="BLC160:BLC161"/>
    <mergeCell ref="BKR160:BKR161"/>
    <mergeCell ref="BKS160:BKS161"/>
    <mergeCell ref="BKT160:BKT161"/>
    <mergeCell ref="BKU160:BKU161"/>
    <mergeCell ref="BKV160:BKV161"/>
    <mergeCell ref="BKW160:BKW161"/>
    <mergeCell ref="BKL160:BKL161"/>
    <mergeCell ref="BKM160:BKM161"/>
    <mergeCell ref="BKN160:BKN161"/>
    <mergeCell ref="BKO160:BKO161"/>
    <mergeCell ref="BKP160:BKP161"/>
    <mergeCell ref="BKQ160:BKQ161"/>
    <mergeCell ref="BKF160:BKF161"/>
    <mergeCell ref="BKG160:BKG161"/>
    <mergeCell ref="BKH160:BKH161"/>
    <mergeCell ref="BKI160:BKI161"/>
    <mergeCell ref="BKJ160:BKJ161"/>
    <mergeCell ref="BKK160:BKK161"/>
    <mergeCell ref="BJZ160:BJZ161"/>
    <mergeCell ref="BKA160:BKA161"/>
    <mergeCell ref="BKB160:BKB161"/>
    <mergeCell ref="BKC160:BKC161"/>
    <mergeCell ref="BKD160:BKD161"/>
    <mergeCell ref="BKE160:BKE161"/>
    <mergeCell ref="BJT160:BJT161"/>
    <mergeCell ref="BJU160:BJU161"/>
    <mergeCell ref="BJV160:BJV161"/>
    <mergeCell ref="BJW160:BJW161"/>
    <mergeCell ref="BJX160:BJX161"/>
    <mergeCell ref="BJY160:BJY161"/>
    <mergeCell ref="BJN160:BJN161"/>
    <mergeCell ref="BJO160:BJO161"/>
    <mergeCell ref="BJP160:BJP161"/>
    <mergeCell ref="BJQ160:BJQ161"/>
    <mergeCell ref="BJR160:BJR161"/>
    <mergeCell ref="BJS160:BJS161"/>
    <mergeCell ref="BJH160:BJH161"/>
    <mergeCell ref="BJI160:BJI161"/>
    <mergeCell ref="BJJ160:BJJ161"/>
    <mergeCell ref="BJK160:BJK161"/>
    <mergeCell ref="BJL160:BJL161"/>
    <mergeCell ref="BJM160:BJM161"/>
    <mergeCell ref="BJB160:BJB161"/>
    <mergeCell ref="BJC160:BJC161"/>
    <mergeCell ref="BJD160:BJD161"/>
    <mergeCell ref="BJE160:BJE161"/>
    <mergeCell ref="BJF160:BJF161"/>
    <mergeCell ref="BJG160:BJG161"/>
    <mergeCell ref="BIV160:BIV161"/>
    <mergeCell ref="BIW160:BIW161"/>
    <mergeCell ref="BIX160:BIX161"/>
    <mergeCell ref="BIY160:BIY161"/>
    <mergeCell ref="BIZ160:BIZ161"/>
    <mergeCell ref="BJA160:BJA161"/>
    <mergeCell ref="BIP160:BIP161"/>
    <mergeCell ref="BIQ160:BIQ161"/>
    <mergeCell ref="BIR160:BIR161"/>
    <mergeCell ref="BIS160:BIS161"/>
    <mergeCell ref="BIT160:BIT161"/>
    <mergeCell ref="BIU160:BIU161"/>
    <mergeCell ref="BIJ160:BIJ161"/>
    <mergeCell ref="BIK160:BIK161"/>
    <mergeCell ref="BIL160:BIL161"/>
    <mergeCell ref="BIM160:BIM161"/>
    <mergeCell ref="BIN160:BIN161"/>
    <mergeCell ref="BIO160:BIO161"/>
    <mergeCell ref="BID160:BID161"/>
    <mergeCell ref="BIE160:BIE161"/>
    <mergeCell ref="BIF160:BIF161"/>
    <mergeCell ref="BIG160:BIG161"/>
    <mergeCell ref="BIH160:BIH161"/>
    <mergeCell ref="BII160:BII161"/>
    <mergeCell ref="BHX160:BHX161"/>
    <mergeCell ref="BHY160:BHY161"/>
    <mergeCell ref="BHZ160:BHZ161"/>
    <mergeCell ref="BIA160:BIA161"/>
    <mergeCell ref="BIB160:BIB161"/>
    <mergeCell ref="BIC160:BIC161"/>
    <mergeCell ref="BHR160:BHR161"/>
    <mergeCell ref="BHS160:BHS161"/>
    <mergeCell ref="BHT160:BHT161"/>
    <mergeCell ref="BHU160:BHU161"/>
    <mergeCell ref="BHV160:BHV161"/>
    <mergeCell ref="BHW160:BHW161"/>
    <mergeCell ref="BHL160:BHL161"/>
    <mergeCell ref="BHM160:BHM161"/>
    <mergeCell ref="BHN160:BHN161"/>
    <mergeCell ref="BHO160:BHO161"/>
    <mergeCell ref="BHP160:BHP161"/>
    <mergeCell ref="BHQ160:BHQ161"/>
    <mergeCell ref="BHF160:BHF161"/>
    <mergeCell ref="BHG160:BHG161"/>
    <mergeCell ref="BHH160:BHH161"/>
    <mergeCell ref="BHI160:BHI161"/>
    <mergeCell ref="BHJ160:BHJ161"/>
    <mergeCell ref="BHK160:BHK161"/>
    <mergeCell ref="BGZ160:BGZ161"/>
    <mergeCell ref="BHA160:BHA161"/>
    <mergeCell ref="BHB160:BHB161"/>
    <mergeCell ref="BHC160:BHC161"/>
    <mergeCell ref="BHD160:BHD161"/>
    <mergeCell ref="BHE160:BHE161"/>
    <mergeCell ref="BGT160:BGT161"/>
    <mergeCell ref="BGU160:BGU161"/>
    <mergeCell ref="BGV160:BGV161"/>
    <mergeCell ref="BGW160:BGW161"/>
    <mergeCell ref="BGX160:BGX161"/>
    <mergeCell ref="BGY160:BGY161"/>
    <mergeCell ref="BGN160:BGN161"/>
    <mergeCell ref="BGO160:BGO161"/>
    <mergeCell ref="BGP160:BGP161"/>
    <mergeCell ref="BGQ160:BGQ161"/>
    <mergeCell ref="BGR160:BGR161"/>
    <mergeCell ref="BGS160:BGS161"/>
    <mergeCell ref="BGH160:BGH161"/>
    <mergeCell ref="BGI160:BGI161"/>
    <mergeCell ref="BGJ160:BGJ161"/>
    <mergeCell ref="BGK160:BGK161"/>
    <mergeCell ref="BGL160:BGL161"/>
    <mergeCell ref="BGM160:BGM161"/>
    <mergeCell ref="BGB160:BGB161"/>
    <mergeCell ref="BGC160:BGC161"/>
    <mergeCell ref="BGD160:BGD161"/>
    <mergeCell ref="BGE160:BGE161"/>
    <mergeCell ref="BGF160:BGF161"/>
    <mergeCell ref="BGG160:BGG161"/>
    <mergeCell ref="BFV160:BFV161"/>
    <mergeCell ref="BFW160:BFW161"/>
    <mergeCell ref="BFX160:BFX161"/>
    <mergeCell ref="BFY160:BFY161"/>
    <mergeCell ref="BFZ160:BFZ161"/>
    <mergeCell ref="BGA160:BGA161"/>
    <mergeCell ref="BFP160:BFP161"/>
    <mergeCell ref="BFQ160:BFQ161"/>
    <mergeCell ref="BFR160:BFR161"/>
    <mergeCell ref="BFS160:BFS161"/>
    <mergeCell ref="BFT160:BFT161"/>
    <mergeCell ref="BFU160:BFU161"/>
    <mergeCell ref="BFJ160:BFJ161"/>
    <mergeCell ref="BFK160:BFK161"/>
    <mergeCell ref="BFL160:BFL161"/>
    <mergeCell ref="BFM160:BFM161"/>
    <mergeCell ref="BFN160:BFN161"/>
    <mergeCell ref="BFO160:BFO161"/>
    <mergeCell ref="BFD160:BFD161"/>
    <mergeCell ref="BFE160:BFE161"/>
    <mergeCell ref="BFF160:BFF161"/>
    <mergeCell ref="BFG160:BFG161"/>
    <mergeCell ref="BFH160:BFH161"/>
    <mergeCell ref="BFI160:BFI161"/>
    <mergeCell ref="BEX160:BEX161"/>
    <mergeCell ref="BEY160:BEY161"/>
    <mergeCell ref="BEZ160:BEZ161"/>
    <mergeCell ref="BFA160:BFA161"/>
    <mergeCell ref="BFB160:BFB161"/>
    <mergeCell ref="BFC160:BFC161"/>
    <mergeCell ref="BER160:BER161"/>
    <mergeCell ref="BES160:BES161"/>
    <mergeCell ref="BET160:BET161"/>
    <mergeCell ref="BEU160:BEU161"/>
    <mergeCell ref="BEV160:BEV161"/>
    <mergeCell ref="BEW160:BEW161"/>
    <mergeCell ref="BEL160:BEL161"/>
    <mergeCell ref="BEM160:BEM161"/>
    <mergeCell ref="BEN160:BEN161"/>
    <mergeCell ref="BEO160:BEO161"/>
    <mergeCell ref="BEP160:BEP161"/>
    <mergeCell ref="BEQ160:BEQ161"/>
    <mergeCell ref="BEF160:BEF161"/>
    <mergeCell ref="BEG160:BEG161"/>
    <mergeCell ref="BEH160:BEH161"/>
    <mergeCell ref="BEI160:BEI161"/>
    <mergeCell ref="BEJ160:BEJ161"/>
    <mergeCell ref="BEK160:BEK161"/>
    <mergeCell ref="BDZ160:BDZ161"/>
    <mergeCell ref="BEA160:BEA161"/>
    <mergeCell ref="BEB160:BEB161"/>
    <mergeCell ref="BEC160:BEC161"/>
    <mergeCell ref="BED160:BED161"/>
    <mergeCell ref="BEE160:BEE161"/>
    <mergeCell ref="BDT160:BDT161"/>
    <mergeCell ref="BDU160:BDU161"/>
    <mergeCell ref="BDV160:BDV161"/>
    <mergeCell ref="BDW160:BDW161"/>
    <mergeCell ref="BDX160:BDX161"/>
    <mergeCell ref="BDY160:BDY161"/>
    <mergeCell ref="BDN160:BDN161"/>
    <mergeCell ref="BDO160:BDO161"/>
    <mergeCell ref="BDP160:BDP161"/>
    <mergeCell ref="BDQ160:BDQ161"/>
    <mergeCell ref="BDR160:BDR161"/>
    <mergeCell ref="BDS160:BDS161"/>
    <mergeCell ref="BDH160:BDH161"/>
    <mergeCell ref="BDI160:BDI161"/>
    <mergeCell ref="BDJ160:BDJ161"/>
    <mergeCell ref="BDK160:BDK161"/>
    <mergeCell ref="BDL160:BDL161"/>
    <mergeCell ref="BDM160:BDM161"/>
    <mergeCell ref="BDB160:BDB161"/>
    <mergeCell ref="BDC160:BDC161"/>
    <mergeCell ref="BDD160:BDD161"/>
    <mergeCell ref="BDE160:BDE161"/>
    <mergeCell ref="BDF160:BDF161"/>
    <mergeCell ref="BDG160:BDG161"/>
    <mergeCell ref="BCV160:BCV161"/>
    <mergeCell ref="BCW160:BCW161"/>
    <mergeCell ref="BCX160:BCX161"/>
    <mergeCell ref="BCY160:BCY161"/>
    <mergeCell ref="BCZ160:BCZ161"/>
    <mergeCell ref="BDA160:BDA161"/>
    <mergeCell ref="BCP160:BCP161"/>
    <mergeCell ref="BCQ160:BCQ161"/>
    <mergeCell ref="BCR160:BCR161"/>
    <mergeCell ref="BCS160:BCS161"/>
    <mergeCell ref="BCT160:BCT161"/>
    <mergeCell ref="BCU160:BCU161"/>
    <mergeCell ref="BCJ160:BCJ161"/>
    <mergeCell ref="BCK160:BCK161"/>
    <mergeCell ref="BCL160:BCL161"/>
    <mergeCell ref="BCM160:BCM161"/>
    <mergeCell ref="BCN160:BCN161"/>
    <mergeCell ref="BCO160:BCO161"/>
    <mergeCell ref="BCD160:BCD161"/>
    <mergeCell ref="BCE160:BCE161"/>
    <mergeCell ref="BCF160:BCF161"/>
    <mergeCell ref="BCG160:BCG161"/>
    <mergeCell ref="BCH160:BCH161"/>
    <mergeCell ref="BCI160:BCI161"/>
    <mergeCell ref="BBX160:BBX161"/>
    <mergeCell ref="BBY160:BBY161"/>
    <mergeCell ref="BBZ160:BBZ161"/>
    <mergeCell ref="BCA160:BCA161"/>
    <mergeCell ref="BCB160:BCB161"/>
    <mergeCell ref="BCC160:BCC161"/>
    <mergeCell ref="BBR160:BBR161"/>
    <mergeCell ref="BBS160:BBS161"/>
    <mergeCell ref="BBT160:BBT161"/>
    <mergeCell ref="BBU160:BBU161"/>
    <mergeCell ref="BBV160:BBV161"/>
    <mergeCell ref="BBW160:BBW161"/>
    <mergeCell ref="BBL160:BBL161"/>
    <mergeCell ref="BBM160:BBM161"/>
    <mergeCell ref="BBN160:BBN161"/>
    <mergeCell ref="BBO160:BBO161"/>
    <mergeCell ref="BBP160:BBP161"/>
    <mergeCell ref="BBQ160:BBQ161"/>
    <mergeCell ref="BBF160:BBF161"/>
    <mergeCell ref="BBG160:BBG161"/>
    <mergeCell ref="BBH160:BBH161"/>
    <mergeCell ref="BBI160:BBI161"/>
    <mergeCell ref="BBJ160:BBJ161"/>
    <mergeCell ref="BBK160:BBK161"/>
    <mergeCell ref="BAZ160:BAZ161"/>
    <mergeCell ref="BBA160:BBA161"/>
    <mergeCell ref="BBB160:BBB161"/>
    <mergeCell ref="BBC160:BBC161"/>
    <mergeCell ref="BBD160:BBD161"/>
    <mergeCell ref="BBE160:BBE161"/>
    <mergeCell ref="BAT160:BAT161"/>
    <mergeCell ref="BAU160:BAU161"/>
    <mergeCell ref="BAV160:BAV161"/>
    <mergeCell ref="BAW160:BAW161"/>
    <mergeCell ref="BAX160:BAX161"/>
    <mergeCell ref="BAY160:BAY161"/>
    <mergeCell ref="BAN160:BAN161"/>
    <mergeCell ref="BAO160:BAO161"/>
    <mergeCell ref="BAP160:BAP161"/>
    <mergeCell ref="BAQ160:BAQ161"/>
    <mergeCell ref="BAR160:BAR161"/>
    <mergeCell ref="BAS160:BAS161"/>
    <mergeCell ref="BAH160:BAH161"/>
    <mergeCell ref="BAI160:BAI161"/>
    <mergeCell ref="BAJ160:BAJ161"/>
    <mergeCell ref="BAK160:BAK161"/>
    <mergeCell ref="BAL160:BAL161"/>
    <mergeCell ref="BAM160:BAM161"/>
    <mergeCell ref="BAB160:BAB161"/>
    <mergeCell ref="BAC160:BAC161"/>
    <mergeCell ref="BAD160:BAD161"/>
    <mergeCell ref="BAE160:BAE161"/>
    <mergeCell ref="BAF160:BAF161"/>
    <mergeCell ref="BAG160:BAG161"/>
    <mergeCell ref="AZV160:AZV161"/>
    <mergeCell ref="AZW160:AZW161"/>
    <mergeCell ref="AZX160:AZX161"/>
    <mergeCell ref="AZY160:AZY161"/>
    <mergeCell ref="AZZ160:AZZ161"/>
    <mergeCell ref="BAA160:BAA161"/>
    <mergeCell ref="AZP160:AZP161"/>
    <mergeCell ref="AZQ160:AZQ161"/>
    <mergeCell ref="AZR160:AZR161"/>
    <mergeCell ref="AZS160:AZS161"/>
    <mergeCell ref="AZT160:AZT161"/>
    <mergeCell ref="AZU160:AZU161"/>
    <mergeCell ref="AZJ160:AZJ161"/>
    <mergeCell ref="AZK160:AZK161"/>
    <mergeCell ref="AZL160:AZL161"/>
    <mergeCell ref="AZM160:AZM161"/>
    <mergeCell ref="AZN160:AZN161"/>
    <mergeCell ref="AZO160:AZO161"/>
    <mergeCell ref="AZD160:AZD161"/>
    <mergeCell ref="AZE160:AZE161"/>
    <mergeCell ref="AZF160:AZF161"/>
    <mergeCell ref="AZG160:AZG161"/>
    <mergeCell ref="AZH160:AZH161"/>
    <mergeCell ref="AZI160:AZI161"/>
    <mergeCell ref="AYX160:AYX161"/>
    <mergeCell ref="AYY160:AYY161"/>
    <mergeCell ref="AYZ160:AYZ161"/>
    <mergeCell ref="AZA160:AZA161"/>
    <mergeCell ref="AZB160:AZB161"/>
    <mergeCell ref="AZC160:AZC161"/>
    <mergeCell ref="AYR160:AYR161"/>
    <mergeCell ref="AYS160:AYS161"/>
    <mergeCell ref="AYT160:AYT161"/>
    <mergeCell ref="AYU160:AYU161"/>
    <mergeCell ref="AYV160:AYV161"/>
    <mergeCell ref="AYW160:AYW161"/>
    <mergeCell ref="AYL160:AYL161"/>
    <mergeCell ref="AYM160:AYM161"/>
    <mergeCell ref="AYN160:AYN161"/>
    <mergeCell ref="AYO160:AYO161"/>
    <mergeCell ref="AYP160:AYP161"/>
    <mergeCell ref="AYQ160:AYQ161"/>
    <mergeCell ref="AYF160:AYF161"/>
    <mergeCell ref="AYG160:AYG161"/>
    <mergeCell ref="AYH160:AYH161"/>
    <mergeCell ref="AYI160:AYI161"/>
    <mergeCell ref="AYJ160:AYJ161"/>
    <mergeCell ref="AYK160:AYK161"/>
    <mergeCell ref="AXZ160:AXZ161"/>
    <mergeCell ref="AYA160:AYA161"/>
    <mergeCell ref="AYB160:AYB161"/>
    <mergeCell ref="AYC160:AYC161"/>
    <mergeCell ref="AYD160:AYD161"/>
    <mergeCell ref="AYE160:AYE161"/>
    <mergeCell ref="AXT160:AXT161"/>
    <mergeCell ref="AXU160:AXU161"/>
    <mergeCell ref="AXV160:AXV161"/>
    <mergeCell ref="AXW160:AXW161"/>
    <mergeCell ref="AXX160:AXX161"/>
    <mergeCell ref="AXY160:AXY161"/>
    <mergeCell ref="AXN160:AXN161"/>
    <mergeCell ref="AXO160:AXO161"/>
    <mergeCell ref="AXP160:AXP161"/>
    <mergeCell ref="AXQ160:AXQ161"/>
    <mergeCell ref="AXR160:AXR161"/>
    <mergeCell ref="AXS160:AXS161"/>
    <mergeCell ref="AXH160:AXH161"/>
    <mergeCell ref="AXI160:AXI161"/>
    <mergeCell ref="AXJ160:AXJ161"/>
    <mergeCell ref="AXK160:AXK161"/>
    <mergeCell ref="AXL160:AXL161"/>
    <mergeCell ref="AXM160:AXM161"/>
    <mergeCell ref="AXB160:AXB161"/>
    <mergeCell ref="AXC160:AXC161"/>
    <mergeCell ref="AXD160:AXD161"/>
    <mergeCell ref="AXE160:AXE161"/>
    <mergeCell ref="AXF160:AXF161"/>
    <mergeCell ref="AXG160:AXG161"/>
    <mergeCell ref="AWV160:AWV161"/>
    <mergeCell ref="AWW160:AWW161"/>
    <mergeCell ref="AWX160:AWX161"/>
    <mergeCell ref="AWY160:AWY161"/>
    <mergeCell ref="AWZ160:AWZ161"/>
    <mergeCell ref="AXA160:AXA161"/>
    <mergeCell ref="AWP160:AWP161"/>
    <mergeCell ref="AWQ160:AWQ161"/>
    <mergeCell ref="AWR160:AWR161"/>
    <mergeCell ref="AWS160:AWS161"/>
    <mergeCell ref="AWT160:AWT161"/>
    <mergeCell ref="AWU160:AWU161"/>
    <mergeCell ref="AWJ160:AWJ161"/>
    <mergeCell ref="AWK160:AWK161"/>
    <mergeCell ref="AWL160:AWL161"/>
    <mergeCell ref="AWM160:AWM161"/>
    <mergeCell ref="AWN160:AWN161"/>
    <mergeCell ref="AWO160:AWO161"/>
    <mergeCell ref="AWD160:AWD161"/>
    <mergeCell ref="AWE160:AWE161"/>
    <mergeCell ref="AWF160:AWF161"/>
    <mergeCell ref="AWG160:AWG161"/>
    <mergeCell ref="AWH160:AWH161"/>
    <mergeCell ref="AWI160:AWI161"/>
    <mergeCell ref="AVX160:AVX161"/>
    <mergeCell ref="AVY160:AVY161"/>
    <mergeCell ref="AVZ160:AVZ161"/>
    <mergeCell ref="AWA160:AWA161"/>
    <mergeCell ref="AWB160:AWB161"/>
    <mergeCell ref="AWC160:AWC161"/>
    <mergeCell ref="AVR160:AVR161"/>
    <mergeCell ref="AVS160:AVS161"/>
    <mergeCell ref="AVT160:AVT161"/>
    <mergeCell ref="AVU160:AVU161"/>
    <mergeCell ref="AVV160:AVV161"/>
    <mergeCell ref="AVW160:AVW161"/>
    <mergeCell ref="AVL160:AVL161"/>
    <mergeCell ref="AVM160:AVM161"/>
    <mergeCell ref="AVN160:AVN161"/>
    <mergeCell ref="AVO160:AVO161"/>
    <mergeCell ref="AVP160:AVP161"/>
    <mergeCell ref="AVQ160:AVQ161"/>
    <mergeCell ref="AVF160:AVF161"/>
    <mergeCell ref="AVG160:AVG161"/>
    <mergeCell ref="AVH160:AVH161"/>
    <mergeCell ref="AVI160:AVI161"/>
    <mergeCell ref="AVJ160:AVJ161"/>
    <mergeCell ref="AVK160:AVK161"/>
    <mergeCell ref="AUZ160:AUZ161"/>
    <mergeCell ref="AVA160:AVA161"/>
    <mergeCell ref="AVB160:AVB161"/>
    <mergeCell ref="AVC160:AVC161"/>
    <mergeCell ref="AVD160:AVD161"/>
    <mergeCell ref="AVE160:AVE161"/>
    <mergeCell ref="AUT160:AUT161"/>
    <mergeCell ref="AUU160:AUU161"/>
    <mergeCell ref="AUV160:AUV161"/>
    <mergeCell ref="AUW160:AUW161"/>
    <mergeCell ref="AUX160:AUX161"/>
    <mergeCell ref="AUY160:AUY161"/>
    <mergeCell ref="AUN160:AUN161"/>
    <mergeCell ref="AUO160:AUO161"/>
    <mergeCell ref="AUP160:AUP161"/>
    <mergeCell ref="AUQ160:AUQ161"/>
    <mergeCell ref="AUR160:AUR161"/>
    <mergeCell ref="AUS160:AUS161"/>
    <mergeCell ref="AUH160:AUH161"/>
    <mergeCell ref="AUI160:AUI161"/>
    <mergeCell ref="AUJ160:AUJ161"/>
    <mergeCell ref="AUK160:AUK161"/>
    <mergeCell ref="AUL160:AUL161"/>
    <mergeCell ref="AUM160:AUM161"/>
    <mergeCell ref="AUB160:AUB161"/>
    <mergeCell ref="AUC160:AUC161"/>
    <mergeCell ref="AUD160:AUD161"/>
    <mergeCell ref="AUE160:AUE161"/>
    <mergeCell ref="AUF160:AUF161"/>
    <mergeCell ref="AUG160:AUG161"/>
    <mergeCell ref="ATV160:ATV161"/>
    <mergeCell ref="ATW160:ATW161"/>
    <mergeCell ref="ATX160:ATX161"/>
    <mergeCell ref="ATY160:ATY161"/>
    <mergeCell ref="ATZ160:ATZ161"/>
    <mergeCell ref="AUA160:AUA161"/>
    <mergeCell ref="ATP160:ATP161"/>
    <mergeCell ref="ATQ160:ATQ161"/>
    <mergeCell ref="ATR160:ATR161"/>
    <mergeCell ref="ATS160:ATS161"/>
    <mergeCell ref="ATT160:ATT161"/>
    <mergeCell ref="ATU160:ATU161"/>
    <mergeCell ref="ATJ160:ATJ161"/>
    <mergeCell ref="ATK160:ATK161"/>
    <mergeCell ref="ATL160:ATL161"/>
    <mergeCell ref="ATM160:ATM161"/>
    <mergeCell ref="ATN160:ATN161"/>
    <mergeCell ref="ATO160:ATO161"/>
    <mergeCell ref="ATD160:ATD161"/>
    <mergeCell ref="ATE160:ATE161"/>
    <mergeCell ref="ATF160:ATF161"/>
    <mergeCell ref="ATG160:ATG161"/>
    <mergeCell ref="ATH160:ATH161"/>
    <mergeCell ref="ATI160:ATI161"/>
    <mergeCell ref="ASX160:ASX161"/>
    <mergeCell ref="ASY160:ASY161"/>
    <mergeCell ref="ASZ160:ASZ161"/>
    <mergeCell ref="ATA160:ATA161"/>
    <mergeCell ref="ATB160:ATB161"/>
    <mergeCell ref="ATC160:ATC161"/>
    <mergeCell ref="ASR160:ASR161"/>
    <mergeCell ref="ASS160:ASS161"/>
    <mergeCell ref="AST160:AST161"/>
    <mergeCell ref="ASU160:ASU161"/>
    <mergeCell ref="ASV160:ASV161"/>
    <mergeCell ref="ASW160:ASW161"/>
    <mergeCell ref="ASL160:ASL161"/>
    <mergeCell ref="ASM160:ASM161"/>
    <mergeCell ref="ASN160:ASN161"/>
    <mergeCell ref="ASO160:ASO161"/>
    <mergeCell ref="ASP160:ASP161"/>
    <mergeCell ref="ASQ160:ASQ161"/>
    <mergeCell ref="ASF160:ASF161"/>
    <mergeCell ref="ASG160:ASG161"/>
    <mergeCell ref="ASH160:ASH161"/>
    <mergeCell ref="ASI160:ASI161"/>
    <mergeCell ref="ASJ160:ASJ161"/>
    <mergeCell ref="ASK160:ASK161"/>
    <mergeCell ref="ARZ160:ARZ161"/>
    <mergeCell ref="ASA160:ASA161"/>
    <mergeCell ref="ASB160:ASB161"/>
    <mergeCell ref="ASC160:ASC161"/>
    <mergeCell ref="ASD160:ASD161"/>
    <mergeCell ref="ASE160:ASE161"/>
    <mergeCell ref="ART160:ART161"/>
    <mergeCell ref="ARU160:ARU161"/>
    <mergeCell ref="ARV160:ARV161"/>
    <mergeCell ref="ARW160:ARW161"/>
    <mergeCell ref="ARX160:ARX161"/>
    <mergeCell ref="ARY160:ARY161"/>
    <mergeCell ref="ARN160:ARN161"/>
    <mergeCell ref="ARO160:ARO161"/>
    <mergeCell ref="ARP160:ARP161"/>
    <mergeCell ref="ARQ160:ARQ161"/>
    <mergeCell ref="ARR160:ARR161"/>
    <mergeCell ref="ARS160:ARS161"/>
    <mergeCell ref="ARH160:ARH161"/>
    <mergeCell ref="ARI160:ARI161"/>
    <mergeCell ref="ARJ160:ARJ161"/>
    <mergeCell ref="ARK160:ARK161"/>
    <mergeCell ref="ARL160:ARL161"/>
    <mergeCell ref="ARM160:ARM161"/>
    <mergeCell ref="ARB160:ARB161"/>
    <mergeCell ref="ARC160:ARC161"/>
    <mergeCell ref="ARD160:ARD161"/>
    <mergeCell ref="ARE160:ARE161"/>
    <mergeCell ref="ARF160:ARF161"/>
    <mergeCell ref="ARG160:ARG161"/>
    <mergeCell ref="AQV160:AQV161"/>
    <mergeCell ref="AQW160:AQW161"/>
    <mergeCell ref="AQX160:AQX161"/>
    <mergeCell ref="AQY160:AQY161"/>
    <mergeCell ref="AQZ160:AQZ161"/>
    <mergeCell ref="ARA160:ARA161"/>
    <mergeCell ref="AQP160:AQP161"/>
    <mergeCell ref="AQQ160:AQQ161"/>
    <mergeCell ref="AQR160:AQR161"/>
    <mergeCell ref="AQS160:AQS161"/>
    <mergeCell ref="AQT160:AQT161"/>
    <mergeCell ref="AQU160:AQU161"/>
    <mergeCell ref="AQJ160:AQJ161"/>
    <mergeCell ref="AQK160:AQK161"/>
    <mergeCell ref="AQL160:AQL161"/>
    <mergeCell ref="AQM160:AQM161"/>
    <mergeCell ref="AQN160:AQN161"/>
    <mergeCell ref="AQO160:AQO161"/>
    <mergeCell ref="AQD160:AQD161"/>
    <mergeCell ref="AQE160:AQE161"/>
    <mergeCell ref="AQF160:AQF161"/>
    <mergeCell ref="AQG160:AQG161"/>
    <mergeCell ref="AQH160:AQH161"/>
    <mergeCell ref="AQI160:AQI161"/>
    <mergeCell ref="APX160:APX161"/>
    <mergeCell ref="APY160:APY161"/>
    <mergeCell ref="APZ160:APZ161"/>
    <mergeCell ref="AQA160:AQA161"/>
    <mergeCell ref="AQB160:AQB161"/>
    <mergeCell ref="AQC160:AQC161"/>
    <mergeCell ref="APR160:APR161"/>
    <mergeCell ref="APS160:APS161"/>
    <mergeCell ref="APT160:APT161"/>
    <mergeCell ref="APU160:APU161"/>
    <mergeCell ref="APV160:APV161"/>
    <mergeCell ref="APW160:APW161"/>
    <mergeCell ref="APL160:APL161"/>
    <mergeCell ref="APM160:APM161"/>
    <mergeCell ref="APN160:APN161"/>
    <mergeCell ref="APO160:APO161"/>
    <mergeCell ref="APP160:APP161"/>
    <mergeCell ref="APQ160:APQ161"/>
    <mergeCell ref="APF160:APF161"/>
    <mergeCell ref="APG160:APG161"/>
    <mergeCell ref="APH160:APH161"/>
    <mergeCell ref="API160:API161"/>
    <mergeCell ref="APJ160:APJ161"/>
    <mergeCell ref="APK160:APK161"/>
    <mergeCell ref="AOZ160:AOZ161"/>
    <mergeCell ref="APA160:APA161"/>
    <mergeCell ref="APB160:APB161"/>
    <mergeCell ref="APC160:APC161"/>
    <mergeCell ref="APD160:APD161"/>
    <mergeCell ref="APE160:APE161"/>
    <mergeCell ref="AOT160:AOT161"/>
    <mergeCell ref="AOU160:AOU161"/>
    <mergeCell ref="AOV160:AOV161"/>
    <mergeCell ref="AOW160:AOW161"/>
    <mergeCell ref="AOX160:AOX161"/>
    <mergeCell ref="AOY160:AOY161"/>
    <mergeCell ref="AON160:AON161"/>
    <mergeCell ref="AOO160:AOO161"/>
    <mergeCell ref="AOP160:AOP161"/>
    <mergeCell ref="AOQ160:AOQ161"/>
    <mergeCell ref="AOR160:AOR161"/>
    <mergeCell ref="AOS160:AOS161"/>
    <mergeCell ref="AOH160:AOH161"/>
    <mergeCell ref="AOI160:AOI161"/>
    <mergeCell ref="AOJ160:AOJ161"/>
    <mergeCell ref="AOK160:AOK161"/>
    <mergeCell ref="AOL160:AOL161"/>
    <mergeCell ref="AOM160:AOM161"/>
    <mergeCell ref="AOB160:AOB161"/>
    <mergeCell ref="AOC160:AOC161"/>
    <mergeCell ref="AOD160:AOD161"/>
    <mergeCell ref="AOE160:AOE161"/>
    <mergeCell ref="AOF160:AOF161"/>
    <mergeCell ref="AOG160:AOG161"/>
    <mergeCell ref="ANV160:ANV161"/>
    <mergeCell ref="ANW160:ANW161"/>
    <mergeCell ref="ANX160:ANX161"/>
    <mergeCell ref="ANY160:ANY161"/>
    <mergeCell ref="ANZ160:ANZ161"/>
    <mergeCell ref="AOA160:AOA161"/>
    <mergeCell ref="ANP160:ANP161"/>
    <mergeCell ref="ANQ160:ANQ161"/>
    <mergeCell ref="ANR160:ANR161"/>
    <mergeCell ref="ANS160:ANS161"/>
    <mergeCell ref="ANT160:ANT161"/>
    <mergeCell ref="ANU160:ANU161"/>
    <mergeCell ref="ANJ160:ANJ161"/>
    <mergeCell ref="ANK160:ANK161"/>
    <mergeCell ref="ANL160:ANL161"/>
    <mergeCell ref="ANM160:ANM161"/>
    <mergeCell ref="ANN160:ANN161"/>
    <mergeCell ref="ANO160:ANO161"/>
    <mergeCell ref="AND160:AND161"/>
    <mergeCell ref="ANE160:ANE161"/>
    <mergeCell ref="ANF160:ANF161"/>
    <mergeCell ref="ANG160:ANG161"/>
    <mergeCell ref="ANH160:ANH161"/>
    <mergeCell ref="ANI160:ANI161"/>
    <mergeCell ref="AMX160:AMX161"/>
    <mergeCell ref="AMY160:AMY161"/>
    <mergeCell ref="AMZ160:AMZ161"/>
    <mergeCell ref="ANA160:ANA161"/>
    <mergeCell ref="ANB160:ANB161"/>
    <mergeCell ref="ANC160:ANC161"/>
    <mergeCell ref="AMR160:AMR161"/>
    <mergeCell ref="AMS160:AMS161"/>
    <mergeCell ref="AMT160:AMT161"/>
    <mergeCell ref="AMU160:AMU161"/>
    <mergeCell ref="AMV160:AMV161"/>
    <mergeCell ref="AMW160:AMW161"/>
    <mergeCell ref="AML160:AML161"/>
    <mergeCell ref="AMM160:AMM161"/>
    <mergeCell ref="AMN160:AMN161"/>
    <mergeCell ref="AMO160:AMO161"/>
    <mergeCell ref="AMP160:AMP161"/>
    <mergeCell ref="AMQ160:AMQ161"/>
    <mergeCell ref="AMF160:AMF161"/>
    <mergeCell ref="AMG160:AMG161"/>
    <mergeCell ref="AMH160:AMH161"/>
    <mergeCell ref="AMI160:AMI161"/>
    <mergeCell ref="AMJ160:AMJ161"/>
    <mergeCell ref="AMK160:AMK161"/>
    <mergeCell ref="ALZ160:ALZ161"/>
    <mergeCell ref="AMA160:AMA161"/>
    <mergeCell ref="AMB160:AMB161"/>
    <mergeCell ref="AMC160:AMC161"/>
    <mergeCell ref="AMD160:AMD161"/>
    <mergeCell ref="AME160:AME161"/>
    <mergeCell ref="ALT160:ALT161"/>
    <mergeCell ref="ALU160:ALU161"/>
    <mergeCell ref="ALV160:ALV161"/>
    <mergeCell ref="ALW160:ALW161"/>
    <mergeCell ref="ALX160:ALX161"/>
    <mergeCell ref="ALY160:ALY161"/>
    <mergeCell ref="ALN160:ALN161"/>
    <mergeCell ref="ALO160:ALO161"/>
    <mergeCell ref="ALP160:ALP161"/>
    <mergeCell ref="ALQ160:ALQ161"/>
    <mergeCell ref="ALR160:ALR161"/>
    <mergeCell ref="ALS160:ALS161"/>
    <mergeCell ref="ALH160:ALH161"/>
    <mergeCell ref="ALI160:ALI161"/>
    <mergeCell ref="ALJ160:ALJ161"/>
    <mergeCell ref="ALK160:ALK161"/>
    <mergeCell ref="ALL160:ALL161"/>
    <mergeCell ref="ALM160:ALM161"/>
    <mergeCell ref="ALB160:ALB161"/>
    <mergeCell ref="ALC160:ALC161"/>
    <mergeCell ref="ALD160:ALD161"/>
    <mergeCell ref="ALE160:ALE161"/>
    <mergeCell ref="ALF160:ALF161"/>
    <mergeCell ref="ALG160:ALG161"/>
    <mergeCell ref="AKV160:AKV161"/>
    <mergeCell ref="AKW160:AKW161"/>
    <mergeCell ref="AKX160:AKX161"/>
    <mergeCell ref="AKY160:AKY161"/>
    <mergeCell ref="AKZ160:AKZ161"/>
    <mergeCell ref="ALA160:ALA161"/>
    <mergeCell ref="AKP160:AKP161"/>
    <mergeCell ref="AKQ160:AKQ161"/>
    <mergeCell ref="AKR160:AKR161"/>
    <mergeCell ref="AKS160:AKS161"/>
    <mergeCell ref="AKT160:AKT161"/>
    <mergeCell ref="AKU160:AKU161"/>
    <mergeCell ref="AKJ160:AKJ161"/>
    <mergeCell ref="AKK160:AKK161"/>
    <mergeCell ref="AKL160:AKL161"/>
    <mergeCell ref="AKM160:AKM161"/>
    <mergeCell ref="AKN160:AKN161"/>
    <mergeCell ref="AKO160:AKO161"/>
    <mergeCell ref="AKD160:AKD161"/>
    <mergeCell ref="AKE160:AKE161"/>
    <mergeCell ref="AKF160:AKF161"/>
    <mergeCell ref="AKG160:AKG161"/>
    <mergeCell ref="AKH160:AKH161"/>
    <mergeCell ref="AKI160:AKI161"/>
    <mergeCell ref="AJX160:AJX161"/>
    <mergeCell ref="AJY160:AJY161"/>
    <mergeCell ref="AJZ160:AJZ161"/>
    <mergeCell ref="AKA160:AKA161"/>
    <mergeCell ref="AKB160:AKB161"/>
    <mergeCell ref="AKC160:AKC161"/>
    <mergeCell ref="AJR160:AJR161"/>
    <mergeCell ref="AJS160:AJS161"/>
    <mergeCell ref="AJT160:AJT161"/>
    <mergeCell ref="AJU160:AJU161"/>
    <mergeCell ref="AJV160:AJV161"/>
    <mergeCell ref="AJW160:AJW161"/>
    <mergeCell ref="AJL160:AJL161"/>
    <mergeCell ref="AJM160:AJM161"/>
    <mergeCell ref="AJN160:AJN161"/>
    <mergeCell ref="AJO160:AJO161"/>
    <mergeCell ref="AJP160:AJP161"/>
    <mergeCell ref="AJQ160:AJQ161"/>
    <mergeCell ref="AJF160:AJF161"/>
    <mergeCell ref="AJG160:AJG161"/>
    <mergeCell ref="AJH160:AJH161"/>
    <mergeCell ref="AJI160:AJI161"/>
    <mergeCell ref="AJJ160:AJJ161"/>
    <mergeCell ref="AJK160:AJK161"/>
    <mergeCell ref="AIZ160:AIZ161"/>
    <mergeCell ref="AJA160:AJA161"/>
    <mergeCell ref="AJB160:AJB161"/>
    <mergeCell ref="AJC160:AJC161"/>
    <mergeCell ref="AJD160:AJD161"/>
    <mergeCell ref="AJE160:AJE161"/>
    <mergeCell ref="AIT160:AIT161"/>
    <mergeCell ref="AIU160:AIU161"/>
    <mergeCell ref="AIV160:AIV161"/>
    <mergeCell ref="AIW160:AIW161"/>
    <mergeCell ref="AIX160:AIX161"/>
    <mergeCell ref="AIY160:AIY161"/>
    <mergeCell ref="AIN160:AIN161"/>
    <mergeCell ref="AIO160:AIO161"/>
    <mergeCell ref="AIP160:AIP161"/>
    <mergeCell ref="AIQ160:AIQ161"/>
    <mergeCell ref="AIR160:AIR161"/>
    <mergeCell ref="AIS160:AIS161"/>
    <mergeCell ref="AIH160:AIH161"/>
    <mergeCell ref="AII160:AII161"/>
    <mergeCell ref="AIJ160:AIJ161"/>
    <mergeCell ref="AIK160:AIK161"/>
    <mergeCell ref="AIL160:AIL161"/>
    <mergeCell ref="AIM160:AIM161"/>
    <mergeCell ref="AIB160:AIB161"/>
    <mergeCell ref="AIC160:AIC161"/>
    <mergeCell ref="AID160:AID161"/>
    <mergeCell ref="AIE160:AIE161"/>
    <mergeCell ref="AIF160:AIF161"/>
    <mergeCell ref="AIG160:AIG161"/>
    <mergeCell ref="AHV160:AHV161"/>
    <mergeCell ref="AHW160:AHW161"/>
    <mergeCell ref="AHX160:AHX161"/>
    <mergeCell ref="AHY160:AHY161"/>
    <mergeCell ref="AHZ160:AHZ161"/>
    <mergeCell ref="AIA160:AIA161"/>
    <mergeCell ref="AHP160:AHP161"/>
    <mergeCell ref="AHQ160:AHQ161"/>
    <mergeCell ref="AHR160:AHR161"/>
    <mergeCell ref="AHS160:AHS161"/>
    <mergeCell ref="AHT160:AHT161"/>
    <mergeCell ref="AHU160:AHU161"/>
    <mergeCell ref="AHJ160:AHJ161"/>
    <mergeCell ref="AHK160:AHK161"/>
    <mergeCell ref="AHL160:AHL161"/>
    <mergeCell ref="AHM160:AHM161"/>
    <mergeCell ref="AHN160:AHN161"/>
    <mergeCell ref="AHO160:AHO161"/>
    <mergeCell ref="AHD160:AHD161"/>
    <mergeCell ref="AHE160:AHE161"/>
    <mergeCell ref="AHF160:AHF161"/>
    <mergeCell ref="AHG160:AHG161"/>
    <mergeCell ref="AHH160:AHH161"/>
    <mergeCell ref="AHI160:AHI161"/>
    <mergeCell ref="AGX160:AGX161"/>
    <mergeCell ref="AGY160:AGY161"/>
    <mergeCell ref="AGZ160:AGZ161"/>
    <mergeCell ref="AHA160:AHA161"/>
    <mergeCell ref="AHB160:AHB161"/>
    <mergeCell ref="AHC160:AHC161"/>
    <mergeCell ref="AGR160:AGR161"/>
    <mergeCell ref="AGS160:AGS161"/>
    <mergeCell ref="AGT160:AGT161"/>
    <mergeCell ref="AGU160:AGU161"/>
    <mergeCell ref="AGV160:AGV161"/>
    <mergeCell ref="AGW160:AGW161"/>
    <mergeCell ref="AGL160:AGL161"/>
    <mergeCell ref="AGM160:AGM161"/>
    <mergeCell ref="AGN160:AGN161"/>
    <mergeCell ref="AGO160:AGO161"/>
    <mergeCell ref="AGP160:AGP161"/>
    <mergeCell ref="AGQ160:AGQ161"/>
    <mergeCell ref="AGF160:AGF161"/>
    <mergeCell ref="AGG160:AGG161"/>
    <mergeCell ref="AGH160:AGH161"/>
    <mergeCell ref="AGI160:AGI161"/>
    <mergeCell ref="AGJ160:AGJ161"/>
    <mergeCell ref="AGK160:AGK161"/>
    <mergeCell ref="AFZ160:AFZ161"/>
    <mergeCell ref="AGA160:AGA161"/>
    <mergeCell ref="AGB160:AGB161"/>
    <mergeCell ref="AGC160:AGC161"/>
    <mergeCell ref="AGD160:AGD161"/>
    <mergeCell ref="AGE160:AGE161"/>
    <mergeCell ref="AFT160:AFT161"/>
    <mergeCell ref="AFU160:AFU161"/>
    <mergeCell ref="AFV160:AFV161"/>
    <mergeCell ref="AFW160:AFW161"/>
    <mergeCell ref="AFX160:AFX161"/>
    <mergeCell ref="AFY160:AFY161"/>
    <mergeCell ref="AFN160:AFN161"/>
    <mergeCell ref="AFO160:AFO161"/>
    <mergeCell ref="AFP160:AFP161"/>
    <mergeCell ref="AFQ160:AFQ161"/>
    <mergeCell ref="AFR160:AFR161"/>
    <mergeCell ref="AFS160:AFS161"/>
    <mergeCell ref="AFH160:AFH161"/>
    <mergeCell ref="AFI160:AFI161"/>
    <mergeCell ref="AFJ160:AFJ161"/>
    <mergeCell ref="AFK160:AFK161"/>
    <mergeCell ref="AFL160:AFL161"/>
    <mergeCell ref="AFM160:AFM161"/>
    <mergeCell ref="AFB160:AFB161"/>
    <mergeCell ref="AFC160:AFC161"/>
    <mergeCell ref="AFD160:AFD161"/>
    <mergeCell ref="AFE160:AFE161"/>
    <mergeCell ref="AFF160:AFF161"/>
    <mergeCell ref="AFG160:AFG161"/>
    <mergeCell ref="AEV160:AEV161"/>
    <mergeCell ref="AEW160:AEW161"/>
    <mergeCell ref="AEX160:AEX161"/>
    <mergeCell ref="AEY160:AEY161"/>
    <mergeCell ref="AEZ160:AEZ161"/>
    <mergeCell ref="AFA160:AFA161"/>
    <mergeCell ref="AEP160:AEP161"/>
    <mergeCell ref="AEQ160:AEQ161"/>
    <mergeCell ref="AER160:AER161"/>
    <mergeCell ref="AES160:AES161"/>
    <mergeCell ref="AET160:AET161"/>
    <mergeCell ref="AEU160:AEU161"/>
    <mergeCell ref="AEJ160:AEJ161"/>
    <mergeCell ref="AEK160:AEK161"/>
    <mergeCell ref="AEL160:AEL161"/>
    <mergeCell ref="AEM160:AEM161"/>
    <mergeCell ref="AEN160:AEN161"/>
    <mergeCell ref="AEO160:AEO161"/>
    <mergeCell ref="AED160:AED161"/>
    <mergeCell ref="AEE160:AEE161"/>
    <mergeCell ref="AEF160:AEF161"/>
    <mergeCell ref="AEG160:AEG161"/>
    <mergeCell ref="AEH160:AEH161"/>
    <mergeCell ref="AEI160:AEI161"/>
    <mergeCell ref="ADX160:ADX161"/>
    <mergeCell ref="ADY160:ADY161"/>
    <mergeCell ref="ADZ160:ADZ161"/>
    <mergeCell ref="AEA160:AEA161"/>
    <mergeCell ref="AEB160:AEB161"/>
    <mergeCell ref="AEC160:AEC161"/>
    <mergeCell ref="ADR160:ADR161"/>
    <mergeCell ref="ADS160:ADS161"/>
    <mergeCell ref="ADT160:ADT161"/>
    <mergeCell ref="ADU160:ADU161"/>
    <mergeCell ref="ADV160:ADV161"/>
    <mergeCell ref="ADW160:ADW161"/>
    <mergeCell ref="ADL160:ADL161"/>
    <mergeCell ref="ADM160:ADM161"/>
    <mergeCell ref="ADN160:ADN161"/>
    <mergeCell ref="ADO160:ADO161"/>
    <mergeCell ref="ADP160:ADP161"/>
    <mergeCell ref="ADQ160:ADQ161"/>
    <mergeCell ref="ADF160:ADF161"/>
    <mergeCell ref="ADG160:ADG161"/>
    <mergeCell ref="ADH160:ADH161"/>
    <mergeCell ref="ADI160:ADI161"/>
    <mergeCell ref="ADJ160:ADJ161"/>
    <mergeCell ref="ADK160:ADK161"/>
    <mergeCell ref="ACZ160:ACZ161"/>
    <mergeCell ref="ADA160:ADA161"/>
    <mergeCell ref="ADB160:ADB161"/>
    <mergeCell ref="ADC160:ADC161"/>
    <mergeCell ref="ADD160:ADD161"/>
    <mergeCell ref="ADE160:ADE161"/>
    <mergeCell ref="ACT160:ACT161"/>
    <mergeCell ref="ACU160:ACU161"/>
    <mergeCell ref="ACV160:ACV161"/>
    <mergeCell ref="ACW160:ACW161"/>
    <mergeCell ref="ACX160:ACX161"/>
    <mergeCell ref="ACY160:ACY161"/>
    <mergeCell ref="ACN160:ACN161"/>
    <mergeCell ref="ACO160:ACO161"/>
    <mergeCell ref="ACP160:ACP161"/>
    <mergeCell ref="ACQ160:ACQ161"/>
    <mergeCell ref="ACR160:ACR161"/>
    <mergeCell ref="ACS160:ACS161"/>
    <mergeCell ref="ACH160:ACH161"/>
    <mergeCell ref="ACI160:ACI161"/>
    <mergeCell ref="ACJ160:ACJ161"/>
    <mergeCell ref="ACK160:ACK161"/>
    <mergeCell ref="ACL160:ACL161"/>
    <mergeCell ref="ACM160:ACM161"/>
    <mergeCell ref="ACB160:ACB161"/>
    <mergeCell ref="ACC160:ACC161"/>
    <mergeCell ref="ACD160:ACD161"/>
    <mergeCell ref="ACE160:ACE161"/>
    <mergeCell ref="ACF160:ACF161"/>
    <mergeCell ref="ACG160:ACG161"/>
    <mergeCell ref="ABV160:ABV161"/>
    <mergeCell ref="ABW160:ABW161"/>
    <mergeCell ref="ABX160:ABX161"/>
    <mergeCell ref="ABY160:ABY161"/>
    <mergeCell ref="ABZ160:ABZ161"/>
    <mergeCell ref="ACA160:ACA161"/>
    <mergeCell ref="ABP160:ABP161"/>
    <mergeCell ref="ABQ160:ABQ161"/>
    <mergeCell ref="ABR160:ABR161"/>
    <mergeCell ref="ABS160:ABS161"/>
    <mergeCell ref="ABT160:ABT161"/>
    <mergeCell ref="ABU160:ABU161"/>
    <mergeCell ref="ABJ160:ABJ161"/>
    <mergeCell ref="ABK160:ABK161"/>
    <mergeCell ref="ABL160:ABL161"/>
    <mergeCell ref="ABM160:ABM161"/>
    <mergeCell ref="ABN160:ABN161"/>
    <mergeCell ref="ABO160:ABO161"/>
    <mergeCell ref="ABD160:ABD161"/>
    <mergeCell ref="ABE160:ABE161"/>
    <mergeCell ref="ABF160:ABF161"/>
    <mergeCell ref="ABG160:ABG161"/>
    <mergeCell ref="ABH160:ABH161"/>
    <mergeCell ref="ABI160:ABI161"/>
    <mergeCell ref="AAX160:AAX161"/>
    <mergeCell ref="AAY160:AAY161"/>
    <mergeCell ref="AAZ160:AAZ161"/>
    <mergeCell ref="ABA160:ABA161"/>
    <mergeCell ref="ABB160:ABB161"/>
    <mergeCell ref="ABC160:ABC161"/>
    <mergeCell ref="AAR160:AAR161"/>
    <mergeCell ref="AAS160:AAS161"/>
    <mergeCell ref="AAT160:AAT161"/>
    <mergeCell ref="AAU160:AAU161"/>
    <mergeCell ref="AAV160:AAV161"/>
    <mergeCell ref="AAW160:AAW161"/>
    <mergeCell ref="AAL160:AAL161"/>
    <mergeCell ref="AAM160:AAM161"/>
    <mergeCell ref="AAN160:AAN161"/>
    <mergeCell ref="AAO160:AAO161"/>
    <mergeCell ref="AAP160:AAP161"/>
    <mergeCell ref="AAQ160:AAQ161"/>
    <mergeCell ref="AAF160:AAF161"/>
    <mergeCell ref="AAG160:AAG161"/>
    <mergeCell ref="AAH160:AAH161"/>
    <mergeCell ref="AAI160:AAI161"/>
    <mergeCell ref="AAJ160:AAJ161"/>
    <mergeCell ref="AAK160:AAK161"/>
    <mergeCell ref="ZZ160:ZZ161"/>
    <mergeCell ref="AAA160:AAA161"/>
    <mergeCell ref="AAB160:AAB161"/>
    <mergeCell ref="AAC160:AAC161"/>
    <mergeCell ref="AAD160:AAD161"/>
    <mergeCell ref="AAE160:AAE161"/>
    <mergeCell ref="ZT160:ZT161"/>
    <mergeCell ref="ZU160:ZU161"/>
    <mergeCell ref="ZV160:ZV161"/>
    <mergeCell ref="ZW160:ZW161"/>
    <mergeCell ref="ZX160:ZX161"/>
    <mergeCell ref="ZY160:ZY161"/>
    <mergeCell ref="ZN160:ZN161"/>
    <mergeCell ref="ZO160:ZO161"/>
    <mergeCell ref="ZP160:ZP161"/>
    <mergeCell ref="ZQ160:ZQ161"/>
    <mergeCell ref="ZR160:ZR161"/>
    <mergeCell ref="ZS160:ZS161"/>
    <mergeCell ref="ZH160:ZH161"/>
    <mergeCell ref="ZI160:ZI161"/>
    <mergeCell ref="ZJ160:ZJ161"/>
    <mergeCell ref="ZK160:ZK161"/>
    <mergeCell ref="ZL160:ZL161"/>
    <mergeCell ref="ZM160:ZM161"/>
    <mergeCell ref="ZB160:ZB161"/>
    <mergeCell ref="ZC160:ZC161"/>
    <mergeCell ref="ZD160:ZD161"/>
    <mergeCell ref="ZE160:ZE161"/>
    <mergeCell ref="ZF160:ZF161"/>
    <mergeCell ref="ZG160:ZG161"/>
    <mergeCell ref="YV160:YV161"/>
    <mergeCell ref="YW160:YW161"/>
    <mergeCell ref="YX160:YX161"/>
    <mergeCell ref="YY160:YY161"/>
    <mergeCell ref="YZ160:YZ161"/>
    <mergeCell ref="ZA160:ZA161"/>
    <mergeCell ref="YP160:YP161"/>
    <mergeCell ref="YQ160:YQ161"/>
    <mergeCell ref="YR160:YR161"/>
    <mergeCell ref="YS160:YS161"/>
    <mergeCell ref="YT160:YT161"/>
    <mergeCell ref="YU160:YU161"/>
    <mergeCell ref="YJ160:YJ161"/>
    <mergeCell ref="YK160:YK161"/>
    <mergeCell ref="YL160:YL161"/>
    <mergeCell ref="YM160:YM161"/>
    <mergeCell ref="YN160:YN161"/>
    <mergeCell ref="YO160:YO161"/>
    <mergeCell ref="YD160:YD161"/>
    <mergeCell ref="YE160:YE161"/>
    <mergeCell ref="YF160:YF161"/>
    <mergeCell ref="YG160:YG161"/>
    <mergeCell ref="YH160:YH161"/>
    <mergeCell ref="YI160:YI161"/>
    <mergeCell ref="XX160:XX161"/>
    <mergeCell ref="XY160:XY161"/>
    <mergeCell ref="XZ160:XZ161"/>
    <mergeCell ref="YA160:YA161"/>
    <mergeCell ref="YB160:YB161"/>
    <mergeCell ref="YC160:YC161"/>
    <mergeCell ref="XR160:XR161"/>
    <mergeCell ref="XS160:XS161"/>
    <mergeCell ref="XT160:XT161"/>
    <mergeCell ref="XU160:XU161"/>
    <mergeCell ref="XV160:XV161"/>
    <mergeCell ref="XW160:XW161"/>
    <mergeCell ref="XL160:XL161"/>
    <mergeCell ref="XM160:XM161"/>
    <mergeCell ref="XN160:XN161"/>
    <mergeCell ref="XO160:XO161"/>
    <mergeCell ref="XP160:XP161"/>
    <mergeCell ref="XQ160:XQ161"/>
    <mergeCell ref="XF160:XF161"/>
    <mergeCell ref="XG160:XG161"/>
    <mergeCell ref="XH160:XH161"/>
    <mergeCell ref="XI160:XI161"/>
    <mergeCell ref="XJ160:XJ161"/>
    <mergeCell ref="XK160:XK161"/>
    <mergeCell ref="WZ160:WZ161"/>
    <mergeCell ref="XA160:XA161"/>
    <mergeCell ref="XB160:XB161"/>
    <mergeCell ref="XC160:XC161"/>
    <mergeCell ref="XD160:XD161"/>
    <mergeCell ref="XE160:XE161"/>
    <mergeCell ref="WT160:WT161"/>
    <mergeCell ref="WU160:WU161"/>
    <mergeCell ref="WV160:WV161"/>
    <mergeCell ref="WW160:WW161"/>
    <mergeCell ref="WX160:WX161"/>
    <mergeCell ref="WY160:WY161"/>
    <mergeCell ref="WN160:WN161"/>
    <mergeCell ref="WO160:WO161"/>
    <mergeCell ref="WP160:WP161"/>
    <mergeCell ref="WQ160:WQ161"/>
    <mergeCell ref="WR160:WR161"/>
    <mergeCell ref="WS160:WS161"/>
    <mergeCell ref="WH160:WH161"/>
    <mergeCell ref="WI160:WI161"/>
    <mergeCell ref="WJ160:WJ161"/>
    <mergeCell ref="WK160:WK161"/>
    <mergeCell ref="WL160:WL161"/>
    <mergeCell ref="WM160:WM161"/>
    <mergeCell ref="WB160:WB161"/>
    <mergeCell ref="WC160:WC161"/>
    <mergeCell ref="WD160:WD161"/>
    <mergeCell ref="WE160:WE161"/>
    <mergeCell ref="WF160:WF161"/>
    <mergeCell ref="WG160:WG161"/>
    <mergeCell ref="VV160:VV161"/>
    <mergeCell ref="VW160:VW161"/>
    <mergeCell ref="VX160:VX161"/>
    <mergeCell ref="VY160:VY161"/>
    <mergeCell ref="VZ160:VZ161"/>
    <mergeCell ref="WA160:WA161"/>
    <mergeCell ref="VP160:VP161"/>
    <mergeCell ref="VQ160:VQ161"/>
    <mergeCell ref="VR160:VR161"/>
    <mergeCell ref="VS160:VS161"/>
    <mergeCell ref="VT160:VT161"/>
    <mergeCell ref="VU160:VU161"/>
    <mergeCell ref="VJ160:VJ161"/>
    <mergeCell ref="VK160:VK161"/>
    <mergeCell ref="VL160:VL161"/>
    <mergeCell ref="VM160:VM161"/>
    <mergeCell ref="VN160:VN161"/>
    <mergeCell ref="VO160:VO161"/>
    <mergeCell ref="VD160:VD161"/>
    <mergeCell ref="VE160:VE161"/>
    <mergeCell ref="VF160:VF161"/>
    <mergeCell ref="VG160:VG161"/>
    <mergeCell ref="VH160:VH161"/>
    <mergeCell ref="VI160:VI161"/>
    <mergeCell ref="UX160:UX161"/>
    <mergeCell ref="UY160:UY161"/>
    <mergeCell ref="UZ160:UZ161"/>
    <mergeCell ref="VA160:VA161"/>
    <mergeCell ref="VB160:VB161"/>
    <mergeCell ref="VC160:VC161"/>
    <mergeCell ref="UR160:UR161"/>
    <mergeCell ref="US160:US161"/>
    <mergeCell ref="UT160:UT161"/>
    <mergeCell ref="UU160:UU161"/>
    <mergeCell ref="UV160:UV161"/>
    <mergeCell ref="UW160:UW161"/>
    <mergeCell ref="UL160:UL161"/>
    <mergeCell ref="UM160:UM161"/>
    <mergeCell ref="UN160:UN161"/>
    <mergeCell ref="UO160:UO161"/>
    <mergeCell ref="UP160:UP161"/>
    <mergeCell ref="UQ160:UQ161"/>
    <mergeCell ref="UF160:UF161"/>
    <mergeCell ref="UG160:UG161"/>
    <mergeCell ref="UH160:UH161"/>
    <mergeCell ref="UI160:UI161"/>
    <mergeCell ref="UJ160:UJ161"/>
    <mergeCell ref="UK160:UK161"/>
    <mergeCell ref="TZ160:TZ161"/>
    <mergeCell ref="UA160:UA161"/>
    <mergeCell ref="UB160:UB161"/>
    <mergeCell ref="UC160:UC161"/>
    <mergeCell ref="UD160:UD161"/>
    <mergeCell ref="UE160:UE161"/>
    <mergeCell ref="TT160:TT161"/>
    <mergeCell ref="TU160:TU161"/>
    <mergeCell ref="TV160:TV161"/>
    <mergeCell ref="TW160:TW161"/>
    <mergeCell ref="TX160:TX161"/>
    <mergeCell ref="TY160:TY161"/>
    <mergeCell ref="TN160:TN161"/>
    <mergeCell ref="TO160:TO161"/>
    <mergeCell ref="TP160:TP161"/>
    <mergeCell ref="TQ160:TQ161"/>
    <mergeCell ref="TR160:TR161"/>
    <mergeCell ref="TS160:TS161"/>
    <mergeCell ref="TH160:TH161"/>
    <mergeCell ref="TI160:TI161"/>
    <mergeCell ref="TJ160:TJ161"/>
    <mergeCell ref="TK160:TK161"/>
    <mergeCell ref="TL160:TL161"/>
    <mergeCell ref="TM160:TM161"/>
    <mergeCell ref="TB160:TB161"/>
    <mergeCell ref="TC160:TC161"/>
    <mergeCell ref="TD160:TD161"/>
    <mergeCell ref="TE160:TE161"/>
    <mergeCell ref="TF160:TF161"/>
    <mergeCell ref="TG160:TG161"/>
    <mergeCell ref="SV160:SV161"/>
    <mergeCell ref="SW160:SW161"/>
    <mergeCell ref="SX160:SX161"/>
    <mergeCell ref="SY160:SY161"/>
    <mergeCell ref="SZ160:SZ161"/>
    <mergeCell ref="TA160:TA161"/>
    <mergeCell ref="SP160:SP161"/>
    <mergeCell ref="SQ160:SQ161"/>
    <mergeCell ref="SR160:SR161"/>
    <mergeCell ref="SS160:SS161"/>
    <mergeCell ref="ST160:ST161"/>
    <mergeCell ref="SU160:SU161"/>
    <mergeCell ref="SJ160:SJ161"/>
    <mergeCell ref="SK160:SK161"/>
    <mergeCell ref="SL160:SL161"/>
    <mergeCell ref="SM160:SM161"/>
    <mergeCell ref="SN160:SN161"/>
    <mergeCell ref="SO160:SO161"/>
    <mergeCell ref="SD160:SD161"/>
    <mergeCell ref="SE160:SE161"/>
    <mergeCell ref="SF160:SF161"/>
    <mergeCell ref="SG160:SG161"/>
    <mergeCell ref="SH160:SH161"/>
    <mergeCell ref="SI160:SI161"/>
    <mergeCell ref="RX160:RX161"/>
    <mergeCell ref="RY160:RY161"/>
    <mergeCell ref="RZ160:RZ161"/>
    <mergeCell ref="SA160:SA161"/>
    <mergeCell ref="SB160:SB161"/>
    <mergeCell ref="SC160:SC161"/>
    <mergeCell ref="RR160:RR161"/>
    <mergeCell ref="RS160:RS161"/>
    <mergeCell ref="RT160:RT161"/>
    <mergeCell ref="RU160:RU161"/>
    <mergeCell ref="RV160:RV161"/>
    <mergeCell ref="RW160:RW161"/>
    <mergeCell ref="RL160:RL161"/>
    <mergeCell ref="RM160:RM161"/>
    <mergeCell ref="RN160:RN161"/>
    <mergeCell ref="RO160:RO161"/>
    <mergeCell ref="RP160:RP161"/>
    <mergeCell ref="RQ160:RQ161"/>
    <mergeCell ref="RF160:RF161"/>
    <mergeCell ref="RG160:RG161"/>
    <mergeCell ref="RH160:RH161"/>
    <mergeCell ref="RI160:RI161"/>
    <mergeCell ref="RJ160:RJ161"/>
    <mergeCell ref="RK160:RK161"/>
    <mergeCell ref="QZ160:QZ161"/>
    <mergeCell ref="RA160:RA161"/>
    <mergeCell ref="RB160:RB161"/>
    <mergeCell ref="RC160:RC161"/>
    <mergeCell ref="RD160:RD161"/>
    <mergeCell ref="RE160:RE161"/>
    <mergeCell ref="QT160:QT161"/>
    <mergeCell ref="QU160:QU161"/>
    <mergeCell ref="QV160:QV161"/>
    <mergeCell ref="QW160:QW161"/>
    <mergeCell ref="QX160:QX161"/>
    <mergeCell ref="QY160:QY161"/>
    <mergeCell ref="QN160:QN161"/>
    <mergeCell ref="QO160:QO161"/>
    <mergeCell ref="QP160:QP161"/>
    <mergeCell ref="QQ160:QQ161"/>
    <mergeCell ref="QR160:QR161"/>
    <mergeCell ref="QS160:QS161"/>
    <mergeCell ref="QH160:QH161"/>
    <mergeCell ref="QI160:QI161"/>
    <mergeCell ref="QJ160:QJ161"/>
    <mergeCell ref="QK160:QK161"/>
    <mergeCell ref="QL160:QL161"/>
    <mergeCell ref="QM160:QM161"/>
    <mergeCell ref="QB160:QB161"/>
    <mergeCell ref="QC160:QC161"/>
    <mergeCell ref="QD160:QD161"/>
    <mergeCell ref="QE160:QE161"/>
    <mergeCell ref="QF160:QF161"/>
    <mergeCell ref="QG160:QG161"/>
    <mergeCell ref="PV160:PV161"/>
    <mergeCell ref="PW160:PW161"/>
    <mergeCell ref="PX160:PX161"/>
    <mergeCell ref="PY160:PY161"/>
    <mergeCell ref="PZ160:PZ161"/>
    <mergeCell ref="QA160:QA161"/>
    <mergeCell ref="PP160:PP161"/>
    <mergeCell ref="PQ160:PQ161"/>
    <mergeCell ref="PR160:PR161"/>
    <mergeCell ref="PS160:PS161"/>
    <mergeCell ref="PT160:PT161"/>
    <mergeCell ref="PU160:PU161"/>
    <mergeCell ref="PJ160:PJ161"/>
    <mergeCell ref="PK160:PK161"/>
    <mergeCell ref="PL160:PL161"/>
    <mergeCell ref="PM160:PM161"/>
    <mergeCell ref="PN160:PN161"/>
    <mergeCell ref="PO160:PO161"/>
    <mergeCell ref="PD160:PD161"/>
    <mergeCell ref="PE160:PE161"/>
    <mergeCell ref="PF160:PF161"/>
    <mergeCell ref="PG160:PG161"/>
    <mergeCell ref="PH160:PH161"/>
    <mergeCell ref="PI160:PI161"/>
    <mergeCell ref="OX160:OX161"/>
    <mergeCell ref="OY160:OY161"/>
    <mergeCell ref="OZ160:OZ161"/>
    <mergeCell ref="PA160:PA161"/>
    <mergeCell ref="PB160:PB161"/>
    <mergeCell ref="PC160:PC161"/>
    <mergeCell ref="OR160:OR161"/>
    <mergeCell ref="OS160:OS161"/>
    <mergeCell ref="OT160:OT161"/>
    <mergeCell ref="OU160:OU161"/>
    <mergeCell ref="OV160:OV161"/>
    <mergeCell ref="OW160:OW161"/>
    <mergeCell ref="OL160:OL161"/>
    <mergeCell ref="OM160:OM161"/>
    <mergeCell ref="ON160:ON161"/>
    <mergeCell ref="OO160:OO161"/>
    <mergeCell ref="OP160:OP161"/>
    <mergeCell ref="OQ160:OQ161"/>
    <mergeCell ref="OF160:OF161"/>
    <mergeCell ref="OG160:OG161"/>
    <mergeCell ref="OH160:OH161"/>
    <mergeCell ref="OI160:OI161"/>
    <mergeCell ref="OJ160:OJ161"/>
    <mergeCell ref="OK160:OK161"/>
    <mergeCell ref="NZ160:NZ161"/>
    <mergeCell ref="OA160:OA161"/>
    <mergeCell ref="OB160:OB161"/>
    <mergeCell ref="OC160:OC161"/>
    <mergeCell ref="OD160:OD161"/>
    <mergeCell ref="OE160:OE161"/>
    <mergeCell ref="NT160:NT161"/>
    <mergeCell ref="NU160:NU161"/>
    <mergeCell ref="NV160:NV161"/>
    <mergeCell ref="NW160:NW161"/>
    <mergeCell ref="NX160:NX161"/>
    <mergeCell ref="NY160:NY161"/>
    <mergeCell ref="NN160:NN161"/>
    <mergeCell ref="NO160:NO161"/>
    <mergeCell ref="NP160:NP161"/>
    <mergeCell ref="NQ160:NQ161"/>
    <mergeCell ref="NR160:NR161"/>
    <mergeCell ref="NS160:NS161"/>
    <mergeCell ref="NH160:NH161"/>
    <mergeCell ref="NI160:NI161"/>
    <mergeCell ref="NJ160:NJ161"/>
    <mergeCell ref="NK160:NK161"/>
    <mergeCell ref="NL160:NL161"/>
    <mergeCell ref="NM160:NM161"/>
    <mergeCell ref="NB160:NB161"/>
    <mergeCell ref="NC160:NC161"/>
    <mergeCell ref="ND160:ND161"/>
    <mergeCell ref="NE160:NE161"/>
    <mergeCell ref="NF160:NF161"/>
    <mergeCell ref="NG160:NG161"/>
    <mergeCell ref="MV160:MV161"/>
    <mergeCell ref="MW160:MW161"/>
    <mergeCell ref="MX160:MX161"/>
    <mergeCell ref="MY160:MY161"/>
    <mergeCell ref="MZ160:MZ161"/>
    <mergeCell ref="NA160:NA161"/>
    <mergeCell ref="MP160:MP161"/>
    <mergeCell ref="MQ160:MQ161"/>
    <mergeCell ref="MR160:MR161"/>
    <mergeCell ref="MS160:MS161"/>
    <mergeCell ref="MT160:MT161"/>
    <mergeCell ref="MU160:MU161"/>
    <mergeCell ref="MJ160:MJ161"/>
    <mergeCell ref="MK160:MK161"/>
    <mergeCell ref="ML160:ML161"/>
    <mergeCell ref="MM160:MM161"/>
    <mergeCell ref="MN160:MN161"/>
    <mergeCell ref="MO160:MO161"/>
    <mergeCell ref="MD160:MD161"/>
    <mergeCell ref="ME160:ME161"/>
    <mergeCell ref="MF160:MF161"/>
    <mergeCell ref="MG160:MG161"/>
    <mergeCell ref="MH160:MH161"/>
    <mergeCell ref="MI160:MI161"/>
    <mergeCell ref="LX160:LX161"/>
    <mergeCell ref="LY160:LY161"/>
    <mergeCell ref="LZ160:LZ161"/>
    <mergeCell ref="MA160:MA161"/>
    <mergeCell ref="MB160:MB161"/>
    <mergeCell ref="MC160:MC161"/>
    <mergeCell ref="LR160:LR161"/>
    <mergeCell ref="LS160:LS161"/>
    <mergeCell ref="LT160:LT161"/>
    <mergeCell ref="LU160:LU161"/>
    <mergeCell ref="LV160:LV161"/>
    <mergeCell ref="LW160:LW161"/>
    <mergeCell ref="LL160:LL161"/>
    <mergeCell ref="LM160:LM161"/>
    <mergeCell ref="LN160:LN161"/>
    <mergeCell ref="LO160:LO161"/>
    <mergeCell ref="LP160:LP161"/>
    <mergeCell ref="LQ160:LQ161"/>
    <mergeCell ref="LF160:LF161"/>
    <mergeCell ref="LG160:LG161"/>
    <mergeCell ref="LH160:LH161"/>
    <mergeCell ref="LI160:LI161"/>
    <mergeCell ref="LJ160:LJ161"/>
    <mergeCell ref="LK160:LK161"/>
    <mergeCell ref="KZ160:KZ161"/>
    <mergeCell ref="LA160:LA161"/>
    <mergeCell ref="LB160:LB161"/>
    <mergeCell ref="LC160:LC161"/>
    <mergeCell ref="LD160:LD161"/>
    <mergeCell ref="LE160:LE161"/>
    <mergeCell ref="KT160:KT161"/>
    <mergeCell ref="KU160:KU161"/>
    <mergeCell ref="KV160:KV161"/>
    <mergeCell ref="KW160:KW161"/>
    <mergeCell ref="KX160:KX161"/>
    <mergeCell ref="KY160:KY161"/>
    <mergeCell ref="KN160:KN161"/>
    <mergeCell ref="KO160:KO161"/>
    <mergeCell ref="KP160:KP161"/>
    <mergeCell ref="KQ160:KQ161"/>
    <mergeCell ref="KR160:KR161"/>
    <mergeCell ref="KS160:KS161"/>
    <mergeCell ref="KH160:KH161"/>
    <mergeCell ref="KI160:KI161"/>
    <mergeCell ref="KJ160:KJ161"/>
    <mergeCell ref="KK160:KK161"/>
    <mergeCell ref="KL160:KL161"/>
    <mergeCell ref="KM160:KM161"/>
    <mergeCell ref="KB160:KB161"/>
    <mergeCell ref="KC160:KC161"/>
    <mergeCell ref="KD160:KD161"/>
    <mergeCell ref="KE160:KE161"/>
    <mergeCell ref="KF160:KF161"/>
    <mergeCell ref="KG160:KG161"/>
    <mergeCell ref="JV160:JV161"/>
    <mergeCell ref="JW160:JW161"/>
    <mergeCell ref="JX160:JX161"/>
    <mergeCell ref="JY160:JY161"/>
    <mergeCell ref="JZ160:JZ161"/>
    <mergeCell ref="KA160:KA161"/>
    <mergeCell ref="JP160:JP161"/>
    <mergeCell ref="JQ160:JQ161"/>
    <mergeCell ref="JR160:JR161"/>
    <mergeCell ref="JS160:JS161"/>
    <mergeCell ref="JT160:JT161"/>
    <mergeCell ref="JU160:JU161"/>
    <mergeCell ref="JJ160:JJ161"/>
    <mergeCell ref="JK160:JK161"/>
    <mergeCell ref="JL160:JL161"/>
    <mergeCell ref="JM160:JM161"/>
    <mergeCell ref="JN160:JN161"/>
    <mergeCell ref="JO160:JO161"/>
    <mergeCell ref="JD160:JD161"/>
    <mergeCell ref="JE160:JE161"/>
    <mergeCell ref="JF160:JF161"/>
    <mergeCell ref="JG160:JG161"/>
    <mergeCell ref="JH160:JH161"/>
    <mergeCell ref="JI160:JI161"/>
    <mergeCell ref="IX160:IX161"/>
    <mergeCell ref="IY160:IY161"/>
    <mergeCell ref="IZ160:IZ161"/>
    <mergeCell ref="JA160:JA161"/>
    <mergeCell ref="JB160:JB161"/>
    <mergeCell ref="JC160:JC161"/>
    <mergeCell ref="IR160:IR161"/>
    <mergeCell ref="IS160:IS161"/>
    <mergeCell ref="IT160:IT161"/>
    <mergeCell ref="IU160:IU161"/>
    <mergeCell ref="IV160:IV161"/>
    <mergeCell ref="IW160:IW161"/>
    <mergeCell ref="IL160:IL161"/>
    <mergeCell ref="IM160:IM161"/>
    <mergeCell ref="IN160:IN161"/>
    <mergeCell ref="IO160:IO161"/>
    <mergeCell ref="IP160:IP161"/>
    <mergeCell ref="IQ160:IQ161"/>
    <mergeCell ref="IF160:IF161"/>
    <mergeCell ref="IG160:IG161"/>
    <mergeCell ref="IH160:IH161"/>
    <mergeCell ref="II160:II161"/>
    <mergeCell ref="IJ160:IJ161"/>
    <mergeCell ref="IK160:IK161"/>
    <mergeCell ref="HZ160:HZ161"/>
    <mergeCell ref="IA160:IA161"/>
    <mergeCell ref="IB160:IB161"/>
    <mergeCell ref="IC160:IC161"/>
    <mergeCell ref="ID160:ID161"/>
    <mergeCell ref="IE160:IE161"/>
    <mergeCell ref="HT160:HT161"/>
    <mergeCell ref="HU160:HU161"/>
    <mergeCell ref="HV160:HV161"/>
    <mergeCell ref="HW160:HW161"/>
    <mergeCell ref="HX160:HX161"/>
    <mergeCell ref="HY160:HY161"/>
    <mergeCell ref="HN160:HN161"/>
    <mergeCell ref="HO160:HO161"/>
    <mergeCell ref="HP160:HP161"/>
    <mergeCell ref="HQ160:HQ161"/>
    <mergeCell ref="HR160:HR161"/>
    <mergeCell ref="HS160:HS161"/>
    <mergeCell ref="HH160:HH161"/>
    <mergeCell ref="HI160:HI161"/>
    <mergeCell ref="HJ160:HJ161"/>
    <mergeCell ref="HK160:HK161"/>
    <mergeCell ref="HL160:HL161"/>
    <mergeCell ref="HM160:HM161"/>
    <mergeCell ref="HB160:HB161"/>
    <mergeCell ref="HC160:HC161"/>
    <mergeCell ref="HD160:HD161"/>
    <mergeCell ref="HE160:HE161"/>
    <mergeCell ref="HF160:HF161"/>
    <mergeCell ref="HG160:HG161"/>
    <mergeCell ref="GV160:GV161"/>
    <mergeCell ref="GW160:GW161"/>
    <mergeCell ref="GX160:GX161"/>
    <mergeCell ref="GY160:GY161"/>
    <mergeCell ref="GZ160:GZ161"/>
    <mergeCell ref="HA160:HA161"/>
    <mergeCell ref="GP160:GP161"/>
    <mergeCell ref="GQ160:GQ161"/>
    <mergeCell ref="GR160:GR161"/>
    <mergeCell ref="GS160:GS161"/>
    <mergeCell ref="GT160:GT161"/>
    <mergeCell ref="GU160:GU161"/>
    <mergeCell ref="GJ160:GJ161"/>
    <mergeCell ref="GK160:GK161"/>
    <mergeCell ref="GL160:GL161"/>
    <mergeCell ref="GM160:GM161"/>
    <mergeCell ref="GN160:GN161"/>
    <mergeCell ref="GO160:GO161"/>
    <mergeCell ref="GD160:GD161"/>
    <mergeCell ref="GE160:GE161"/>
    <mergeCell ref="GF160:GF161"/>
    <mergeCell ref="GG160:GG161"/>
    <mergeCell ref="GH160:GH161"/>
    <mergeCell ref="GI160:GI161"/>
    <mergeCell ref="FX160:FX161"/>
    <mergeCell ref="FY160:FY161"/>
    <mergeCell ref="FZ160:FZ161"/>
    <mergeCell ref="GA160:GA161"/>
    <mergeCell ref="GB160:GB161"/>
    <mergeCell ref="GC160:GC161"/>
    <mergeCell ref="FR160:FR161"/>
    <mergeCell ref="FS160:FS161"/>
    <mergeCell ref="FT160:FT161"/>
    <mergeCell ref="FU160:FU161"/>
    <mergeCell ref="FV160:FV161"/>
    <mergeCell ref="FW160:FW161"/>
    <mergeCell ref="FL160:FL161"/>
    <mergeCell ref="FM160:FM161"/>
    <mergeCell ref="FN160:FN161"/>
    <mergeCell ref="FO160:FO161"/>
    <mergeCell ref="FP160:FP161"/>
    <mergeCell ref="FQ160:FQ161"/>
    <mergeCell ref="FF160:FF161"/>
    <mergeCell ref="FG160:FG161"/>
    <mergeCell ref="FH160:FH161"/>
    <mergeCell ref="FI160:FI161"/>
    <mergeCell ref="FJ160:FJ161"/>
    <mergeCell ref="FK160:FK161"/>
    <mergeCell ref="EZ160:EZ161"/>
    <mergeCell ref="FA160:FA161"/>
    <mergeCell ref="FB160:FB161"/>
    <mergeCell ref="FC160:FC161"/>
    <mergeCell ref="FD160:FD161"/>
    <mergeCell ref="FE160:FE161"/>
    <mergeCell ref="ET160:ET161"/>
    <mergeCell ref="EU160:EU161"/>
    <mergeCell ref="EV160:EV161"/>
    <mergeCell ref="EW160:EW161"/>
    <mergeCell ref="EX160:EX161"/>
    <mergeCell ref="EY160:EY161"/>
    <mergeCell ref="EN160:EN161"/>
    <mergeCell ref="EO160:EO161"/>
    <mergeCell ref="EP160:EP161"/>
    <mergeCell ref="EQ160:EQ161"/>
    <mergeCell ref="ER160:ER161"/>
    <mergeCell ref="ES160:ES161"/>
    <mergeCell ref="EH160:EH161"/>
    <mergeCell ref="EI160:EI161"/>
    <mergeCell ref="EJ160:EJ161"/>
    <mergeCell ref="EK160:EK161"/>
    <mergeCell ref="EL160:EL161"/>
    <mergeCell ref="EM160:EM161"/>
    <mergeCell ref="EB160:EB161"/>
    <mergeCell ref="EC160:EC161"/>
    <mergeCell ref="ED160:ED161"/>
    <mergeCell ref="EE160:EE161"/>
    <mergeCell ref="EF160:EF161"/>
    <mergeCell ref="EG160:EG161"/>
    <mergeCell ref="DV160:DV161"/>
    <mergeCell ref="DW160:DW161"/>
    <mergeCell ref="DX160:DX161"/>
    <mergeCell ref="DY160:DY161"/>
    <mergeCell ref="DZ160:DZ161"/>
    <mergeCell ref="EA160:EA161"/>
    <mergeCell ref="DP160:DP161"/>
    <mergeCell ref="DQ160:DQ161"/>
    <mergeCell ref="DR160:DR161"/>
    <mergeCell ref="DS160:DS161"/>
    <mergeCell ref="DT160:DT161"/>
    <mergeCell ref="DU160:DU161"/>
    <mergeCell ref="DJ160:DJ161"/>
    <mergeCell ref="DK160:DK161"/>
    <mergeCell ref="DL160:DL161"/>
    <mergeCell ref="DM160:DM161"/>
    <mergeCell ref="DN160:DN161"/>
    <mergeCell ref="DO160:DO161"/>
    <mergeCell ref="DD160:DD161"/>
    <mergeCell ref="DE160:DE161"/>
    <mergeCell ref="DF160:DF161"/>
    <mergeCell ref="DG160:DG161"/>
    <mergeCell ref="DH160:DH161"/>
    <mergeCell ref="DI160:DI161"/>
    <mergeCell ref="CX160:CX161"/>
    <mergeCell ref="CY160:CY161"/>
    <mergeCell ref="CZ160:CZ161"/>
    <mergeCell ref="DA160:DA161"/>
    <mergeCell ref="DB160:DB161"/>
    <mergeCell ref="DC160:DC161"/>
    <mergeCell ref="CR160:CR161"/>
    <mergeCell ref="CS160:CS161"/>
    <mergeCell ref="CT160:CT161"/>
    <mergeCell ref="CU160:CU161"/>
    <mergeCell ref="CV160:CV161"/>
    <mergeCell ref="CW160:CW161"/>
    <mergeCell ref="CL160:CL161"/>
    <mergeCell ref="CM160:CM161"/>
    <mergeCell ref="CN160:CN161"/>
    <mergeCell ref="CO160:CO161"/>
    <mergeCell ref="CP160:CP161"/>
    <mergeCell ref="CQ160:CQ161"/>
    <mergeCell ref="CF160:CF161"/>
    <mergeCell ref="CG160:CG161"/>
    <mergeCell ref="CH160:CH161"/>
    <mergeCell ref="CI160:CI161"/>
    <mergeCell ref="CJ160:CJ161"/>
    <mergeCell ref="CK160:CK161"/>
    <mergeCell ref="BZ160:BZ161"/>
    <mergeCell ref="CA160:CA161"/>
    <mergeCell ref="CB160:CB161"/>
    <mergeCell ref="CC160:CC161"/>
    <mergeCell ref="CD160:CD161"/>
    <mergeCell ref="CE160:CE161"/>
    <mergeCell ref="BT160:BT161"/>
    <mergeCell ref="BU160:BU161"/>
    <mergeCell ref="BV160:BV161"/>
    <mergeCell ref="BW160:BW161"/>
    <mergeCell ref="BX160:BX161"/>
    <mergeCell ref="BY160:BY161"/>
    <mergeCell ref="BN160:BN161"/>
    <mergeCell ref="BO160:BO161"/>
    <mergeCell ref="BP160:BP161"/>
    <mergeCell ref="BQ160:BQ161"/>
    <mergeCell ref="BR160:BR161"/>
    <mergeCell ref="BS160:BS161"/>
    <mergeCell ref="BH160:BH161"/>
    <mergeCell ref="BI160:BI161"/>
    <mergeCell ref="BJ160:BJ161"/>
    <mergeCell ref="BK160:BK161"/>
    <mergeCell ref="BL160:BL161"/>
    <mergeCell ref="BM160:BM161"/>
    <mergeCell ref="BB160:BB161"/>
    <mergeCell ref="BC160:BC161"/>
    <mergeCell ref="BD160:BD161"/>
    <mergeCell ref="BE160:BE161"/>
    <mergeCell ref="BF160:BF161"/>
    <mergeCell ref="BG160:BG161"/>
    <mergeCell ref="AV160:AV161"/>
    <mergeCell ref="AW160:AW161"/>
    <mergeCell ref="AX160:AX161"/>
    <mergeCell ref="AY160:AY161"/>
    <mergeCell ref="AZ160:AZ161"/>
    <mergeCell ref="BA160:BA161"/>
    <mergeCell ref="AP160:AP161"/>
    <mergeCell ref="AQ160:AQ161"/>
    <mergeCell ref="AR160:AR161"/>
    <mergeCell ref="AS160:AS161"/>
    <mergeCell ref="AT160:AT161"/>
    <mergeCell ref="AU160:AU161"/>
    <mergeCell ref="XFB136:XFB137"/>
    <mergeCell ref="XFC136:XFC137"/>
    <mergeCell ref="XFD136:XFD137"/>
    <mergeCell ref="A160:A161"/>
    <mergeCell ref="D160:D161"/>
    <mergeCell ref="N160:N161"/>
    <mergeCell ref="O160:O161"/>
    <mergeCell ref="P160:P161"/>
    <mergeCell ref="R160:R161"/>
    <mergeCell ref="S160:S161"/>
    <mergeCell ref="XEV136:XEV137"/>
    <mergeCell ref="XEW136:XEW137"/>
    <mergeCell ref="XEX136:XEX137"/>
    <mergeCell ref="XEY136:XEY137"/>
    <mergeCell ref="XEZ136:XEZ137"/>
    <mergeCell ref="XFA136:XFA137"/>
    <mergeCell ref="XEP136:XEP137"/>
    <mergeCell ref="XEQ136:XEQ137"/>
    <mergeCell ref="XER136:XER137"/>
    <mergeCell ref="XES136:XES137"/>
    <mergeCell ref="XET136:XET137"/>
    <mergeCell ref="XEU136:XEU137"/>
    <mergeCell ref="XEJ136:XEJ137"/>
    <mergeCell ref="XEK136:XEK137"/>
    <mergeCell ref="XEL136:XEL137"/>
    <mergeCell ref="XEM136:XEM137"/>
    <mergeCell ref="XEN136:XEN137"/>
    <mergeCell ref="XEO136:XEO137"/>
    <mergeCell ref="XED136:XED137"/>
    <mergeCell ref="XEE136:XEE137"/>
    <mergeCell ref="XEF136:XEF137"/>
    <mergeCell ref="XEG136:XEG137"/>
    <mergeCell ref="XEH136:XEH137"/>
    <mergeCell ref="XEI136:XEI137"/>
    <mergeCell ref="XDX136:XDX137"/>
    <mergeCell ref="XDY136:XDY137"/>
    <mergeCell ref="XDZ136:XDZ137"/>
    <mergeCell ref="XEA136:XEA137"/>
    <mergeCell ref="XEB136:XEB137"/>
    <mergeCell ref="XEC136:XEC137"/>
    <mergeCell ref="XDR136:XDR137"/>
    <mergeCell ref="XDS136:XDS137"/>
    <mergeCell ref="XDT136:XDT137"/>
    <mergeCell ref="XDU136:XDU137"/>
    <mergeCell ref="XDV136:XDV137"/>
    <mergeCell ref="XDW136:XDW137"/>
    <mergeCell ref="XDL136:XDL137"/>
    <mergeCell ref="XDM136:XDM137"/>
    <mergeCell ref="XDN136:XDN137"/>
    <mergeCell ref="XDO136:XDO137"/>
    <mergeCell ref="XDP136:XDP137"/>
    <mergeCell ref="XDQ136:XDQ137"/>
    <mergeCell ref="XDF136:XDF137"/>
    <mergeCell ref="XDG136:XDG137"/>
    <mergeCell ref="XDH136:XDH137"/>
    <mergeCell ref="XDI136:XDI137"/>
    <mergeCell ref="XDJ136:XDJ137"/>
    <mergeCell ref="XDK136:XDK137"/>
    <mergeCell ref="XCZ136:XCZ137"/>
    <mergeCell ref="XDA136:XDA137"/>
    <mergeCell ref="XDB136:XDB137"/>
    <mergeCell ref="XDC136:XDC137"/>
    <mergeCell ref="XDD136:XDD137"/>
    <mergeCell ref="XDE136:XDE137"/>
    <mergeCell ref="XCT136:XCT137"/>
    <mergeCell ref="XCU136:XCU137"/>
    <mergeCell ref="XCV136:XCV137"/>
    <mergeCell ref="XCW136:XCW137"/>
    <mergeCell ref="XCX136:XCX137"/>
    <mergeCell ref="XCY136:XCY137"/>
    <mergeCell ref="XCN136:XCN137"/>
    <mergeCell ref="XCO136:XCO137"/>
    <mergeCell ref="XCP136:XCP137"/>
    <mergeCell ref="XCQ136:XCQ137"/>
    <mergeCell ref="XCR136:XCR137"/>
    <mergeCell ref="XCS136:XCS137"/>
    <mergeCell ref="XCH136:XCH137"/>
    <mergeCell ref="XCI136:XCI137"/>
    <mergeCell ref="XCJ136:XCJ137"/>
    <mergeCell ref="XCK136:XCK137"/>
    <mergeCell ref="XCL136:XCL137"/>
    <mergeCell ref="XCM136:XCM137"/>
    <mergeCell ref="XCB136:XCB137"/>
    <mergeCell ref="XCC136:XCC137"/>
    <mergeCell ref="XCD136:XCD137"/>
    <mergeCell ref="XCE136:XCE137"/>
    <mergeCell ref="XCF136:XCF137"/>
    <mergeCell ref="XCG136:XCG137"/>
    <mergeCell ref="XBV136:XBV137"/>
    <mergeCell ref="XBW136:XBW137"/>
    <mergeCell ref="XBX136:XBX137"/>
    <mergeCell ref="XBY136:XBY137"/>
    <mergeCell ref="XBZ136:XBZ137"/>
    <mergeCell ref="XCA136:XCA137"/>
    <mergeCell ref="XBP136:XBP137"/>
    <mergeCell ref="XBQ136:XBQ137"/>
    <mergeCell ref="XBR136:XBR137"/>
    <mergeCell ref="XBS136:XBS137"/>
    <mergeCell ref="XBT136:XBT137"/>
    <mergeCell ref="XBU136:XBU137"/>
    <mergeCell ref="XBJ136:XBJ137"/>
    <mergeCell ref="XBK136:XBK137"/>
    <mergeCell ref="XBL136:XBL137"/>
    <mergeCell ref="XBM136:XBM137"/>
    <mergeCell ref="XBN136:XBN137"/>
    <mergeCell ref="XBO136:XBO137"/>
    <mergeCell ref="XBD136:XBD137"/>
    <mergeCell ref="XBE136:XBE137"/>
    <mergeCell ref="XBF136:XBF137"/>
    <mergeCell ref="XBG136:XBG137"/>
    <mergeCell ref="XBH136:XBH137"/>
    <mergeCell ref="XBI136:XBI137"/>
    <mergeCell ref="XAX136:XAX137"/>
    <mergeCell ref="XAY136:XAY137"/>
    <mergeCell ref="XAZ136:XAZ137"/>
    <mergeCell ref="XBA136:XBA137"/>
    <mergeCell ref="XBB136:XBB137"/>
    <mergeCell ref="XBC136:XBC137"/>
    <mergeCell ref="XAR136:XAR137"/>
    <mergeCell ref="XAS136:XAS137"/>
    <mergeCell ref="XAT136:XAT137"/>
    <mergeCell ref="XAU136:XAU137"/>
    <mergeCell ref="XAV136:XAV137"/>
    <mergeCell ref="XAW136:XAW137"/>
    <mergeCell ref="XAL136:XAL137"/>
    <mergeCell ref="XAM136:XAM137"/>
    <mergeCell ref="XAN136:XAN137"/>
    <mergeCell ref="XAO136:XAO137"/>
    <mergeCell ref="XAP136:XAP137"/>
    <mergeCell ref="XAQ136:XAQ137"/>
    <mergeCell ref="XAF136:XAF137"/>
    <mergeCell ref="XAG136:XAG137"/>
    <mergeCell ref="XAH136:XAH137"/>
    <mergeCell ref="XAI136:XAI137"/>
    <mergeCell ref="XAJ136:XAJ137"/>
    <mergeCell ref="XAK136:XAK137"/>
    <mergeCell ref="WZZ136:WZZ137"/>
    <mergeCell ref="XAA136:XAA137"/>
    <mergeCell ref="XAB136:XAB137"/>
    <mergeCell ref="XAC136:XAC137"/>
    <mergeCell ref="XAD136:XAD137"/>
    <mergeCell ref="XAE136:XAE137"/>
    <mergeCell ref="WZT136:WZT137"/>
    <mergeCell ref="WZU136:WZU137"/>
    <mergeCell ref="WZV136:WZV137"/>
    <mergeCell ref="WZW136:WZW137"/>
    <mergeCell ref="WZX136:WZX137"/>
    <mergeCell ref="WZY136:WZY137"/>
    <mergeCell ref="WZN136:WZN137"/>
    <mergeCell ref="WZO136:WZO137"/>
    <mergeCell ref="WZP136:WZP137"/>
    <mergeCell ref="WZQ136:WZQ137"/>
    <mergeCell ref="WZR136:WZR137"/>
    <mergeCell ref="WZS136:WZS137"/>
    <mergeCell ref="WZH136:WZH137"/>
    <mergeCell ref="WZI136:WZI137"/>
    <mergeCell ref="WZJ136:WZJ137"/>
    <mergeCell ref="WZK136:WZK137"/>
    <mergeCell ref="WZL136:WZL137"/>
    <mergeCell ref="WZM136:WZM137"/>
    <mergeCell ref="WZB136:WZB137"/>
    <mergeCell ref="WZC136:WZC137"/>
    <mergeCell ref="WZD136:WZD137"/>
    <mergeCell ref="WZE136:WZE137"/>
    <mergeCell ref="WZF136:WZF137"/>
    <mergeCell ref="WZG136:WZG137"/>
    <mergeCell ref="WYV136:WYV137"/>
    <mergeCell ref="WYW136:WYW137"/>
    <mergeCell ref="WYX136:WYX137"/>
    <mergeCell ref="WYY136:WYY137"/>
    <mergeCell ref="WYZ136:WYZ137"/>
    <mergeCell ref="WZA136:WZA137"/>
    <mergeCell ref="WYP136:WYP137"/>
    <mergeCell ref="WYQ136:WYQ137"/>
    <mergeCell ref="WYR136:WYR137"/>
    <mergeCell ref="WYS136:WYS137"/>
    <mergeCell ref="WYT136:WYT137"/>
    <mergeCell ref="WYU136:WYU137"/>
    <mergeCell ref="WYJ136:WYJ137"/>
    <mergeCell ref="WYK136:WYK137"/>
    <mergeCell ref="WYL136:WYL137"/>
    <mergeCell ref="WYM136:WYM137"/>
    <mergeCell ref="WYN136:WYN137"/>
    <mergeCell ref="WYO136:WYO137"/>
    <mergeCell ref="WYD136:WYD137"/>
    <mergeCell ref="WYE136:WYE137"/>
    <mergeCell ref="WYF136:WYF137"/>
    <mergeCell ref="WYG136:WYG137"/>
    <mergeCell ref="WYH136:WYH137"/>
    <mergeCell ref="WYI136:WYI137"/>
    <mergeCell ref="WXX136:WXX137"/>
    <mergeCell ref="WXY136:WXY137"/>
    <mergeCell ref="WXZ136:WXZ137"/>
    <mergeCell ref="WYA136:WYA137"/>
    <mergeCell ref="WYB136:WYB137"/>
    <mergeCell ref="WYC136:WYC137"/>
    <mergeCell ref="WXR136:WXR137"/>
    <mergeCell ref="WXS136:WXS137"/>
    <mergeCell ref="WXT136:WXT137"/>
    <mergeCell ref="WXU136:WXU137"/>
    <mergeCell ref="WXV136:WXV137"/>
    <mergeCell ref="WXW136:WXW137"/>
    <mergeCell ref="WXL136:WXL137"/>
    <mergeCell ref="WXM136:WXM137"/>
    <mergeCell ref="WXN136:WXN137"/>
    <mergeCell ref="WXO136:WXO137"/>
    <mergeCell ref="WXP136:WXP137"/>
    <mergeCell ref="WXQ136:WXQ137"/>
    <mergeCell ref="WXF136:WXF137"/>
    <mergeCell ref="WXG136:WXG137"/>
    <mergeCell ref="WXH136:WXH137"/>
    <mergeCell ref="WXI136:WXI137"/>
    <mergeCell ref="WXJ136:WXJ137"/>
    <mergeCell ref="WXK136:WXK137"/>
    <mergeCell ref="WWZ136:WWZ137"/>
    <mergeCell ref="WXA136:WXA137"/>
    <mergeCell ref="WXB136:WXB137"/>
    <mergeCell ref="WXC136:WXC137"/>
    <mergeCell ref="WXD136:WXD137"/>
    <mergeCell ref="WXE136:WXE137"/>
    <mergeCell ref="WWT136:WWT137"/>
    <mergeCell ref="WWU136:WWU137"/>
    <mergeCell ref="WWV136:WWV137"/>
    <mergeCell ref="WWW136:WWW137"/>
    <mergeCell ref="WWX136:WWX137"/>
    <mergeCell ref="WWY136:WWY137"/>
    <mergeCell ref="WWN136:WWN137"/>
    <mergeCell ref="WWO136:WWO137"/>
    <mergeCell ref="WWP136:WWP137"/>
    <mergeCell ref="WWQ136:WWQ137"/>
    <mergeCell ref="WWR136:WWR137"/>
    <mergeCell ref="WWS136:WWS137"/>
    <mergeCell ref="WWH136:WWH137"/>
    <mergeCell ref="WWI136:WWI137"/>
    <mergeCell ref="WWJ136:WWJ137"/>
    <mergeCell ref="WWK136:WWK137"/>
    <mergeCell ref="WWL136:WWL137"/>
    <mergeCell ref="WWM136:WWM137"/>
    <mergeCell ref="WWB136:WWB137"/>
    <mergeCell ref="WWC136:WWC137"/>
    <mergeCell ref="WWD136:WWD137"/>
    <mergeCell ref="WWE136:WWE137"/>
    <mergeCell ref="WWF136:WWF137"/>
    <mergeCell ref="WWG136:WWG137"/>
    <mergeCell ref="WVV136:WVV137"/>
    <mergeCell ref="WVW136:WVW137"/>
    <mergeCell ref="WVX136:WVX137"/>
    <mergeCell ref="WVY136:WVY137"/>
    <mergeCell ref="WVZ136:WVZ137"/>
    <mergeCell ref="WWA136:WWA137"/>
    <mergeCell ref="WVP136:WVP137"/>
    <mergeCell ref="WVQ136:WVQ137"/>
    <mergeCell ref="WVR136:WVR137"/>
    <mergeCell ref="WVS136:WVS137"/>
    <mergeCell ref="WVT136:WVT137"/>
    <mergeCell ref="WVU136:WVU137"/>
    <mergeCell ref="WVJ136:WVJ137"/>
    <mergeCell ref="WVK136:WVK137"/>
    <mergeCell ref="WVL136:WVL137"/>
    <mergeCell ref="WVM136:WVM137"/>
    <mergeCell ref="WVN136:WVN137"/>
    <mergeCell ref="WVO136:WVO137"/>
    <mergeCell ref="WVD136:WVD137"/>
    <mergeCell ref="WVE136:WVE137"/>
    <mergeCell ref="WVF136:WVF137"/>
    <mergeCell ref="WVG136:WVG137"/>
    <mergeCell ref="WVH136:WVH137"/>
    <mergeCell ref="WVI136:WVI137"/>
    <mergeCell ref="WUX136:WUX137"/>
    <mergeCell ref="WUY136:WUY137"/>
    <mergeCell ref="WUZ136:WUZ137"/>
    <mergeCell ref="WVA136:WVA137"/>
    <mergeCell ref="WVB136:WVB137"/>
    <mergeCell ref="WVC136:WVC137"/>
    <mergeCell ref="WUR136:WUR137"/>
    <mergeCell ref="WUS136:WUS137"/>
    <mergeCell ref="WUT136:WUT137"/>
    <mergeCell ref="WUU136:WUU137"/>
    <mergeCell ref="WUV136:WUV137"/>
    <mergeCell ref="WUW136:WUW137"/>
    <mergeCell ref="WUL136:WUL137"/>
    <mergeCell ref="WUM136:WUM137"/>
    <mergeCell ref="WUN136:WUN137"/>
    <mergeCell ref="WUO136:WUO137"/>
    <mergeCell ref="WUP136:WUP137"/>
    <mergeCell ref="WUQ136:WUQ137"/>
    <mergeCell ref="WUF136:WUF137"/>
    <mergeCell ref="WUG136:WUG137"/>
    <mergeCell ref="WUH136:WUH137"/>
    <mergeCell ref="WUI136:WUI137"/>
    <mergeCell ref="WUJ136:WUJ137"/>
    <mergeCell ref="WUK136:WUK137"/>
    <mergeCell ref="WTZ136:WTZ137"/>
    <mergeCell ref="WUA136:WUA137"/>
    <mergeCell ref="WUB136:WUB137"/>
    <mergeCell ref="WUC136:WUC137"/>
    <mergeCell ref="WUD136:WUD137"/>
    <mergeCell ref="WUE136:WUE137"/>
    <mergeCell ref="WTT136:WTT137"/>
    <mergeCell ref="WTU136:WTU137"/>
    <mergeCell ref="WTV136:WTV137"/>
    <mergeCell ref="WTW136:WTW137"/>
    <mergeCell ref="WTX136:WTX137"/>
    <mergeCell ref="WTY136:WTY137"/>
    <mergeCell ref="WTN136:WTN137"/>
    <mergeCell ref="WTO136:WTO137"/>
    <mergeCell ref="WTP136:WTP137"/>
    <mergeCell ref="WTQ136:WTQ137"/>
    <mergeCell ref="WTR136:WTR137"/>
    <mergeCell ref="WTS136:WTS137"/>
    <mergeCell ref="WTH136:WTH137"/>
    <mergeCell ref="WTI136:WTI137"/>
    <mergeCell ref="WTJ136:WTJ137"/>
    <mergeCell ref="WTK136:WTK137"/>
    <mergeCell ref="WTL136:WTL137"/>
    <mergeCell ref="WTM136:WTM137"/>
    <mergeCell ref="WTB136:WTB137"/>
    <mergeCell ref="WTC136:WTC137"/>
    <mergeCell ref="WTD136:WTD137"/>
    <mergeCell ref="WTE136:WTE137"/>
    <mergeCell ref="WTF136:WTF137"/>
    <mergeCell ref="WTG136:WTG137"/>
    <mergeCell ref="WSV136:WSV137"/>
    <mergeCell ref="WSW136:WSW137"/>
    <mergeCell ref="WSX136:WSX137"/>
    <mergeCell ref="WSY136:WSY137"/>
    <mergeCell ref="WSZ136:WSZ137"/>
    <mergeCell ref="WTA136:WTA137"/>
    <mergeCell ref="WSP136:WSP137"/>
    <mergeCell ref="WSQ136:WSQ137"/>
    <mergeCell ref="WSR136:WSR137"/>
    <mergeCell ref="WSS136:WSS137"/>
    <mergeCell ref="WST136:WST137"/>
    <mergeCell ref="WSU136:WSU137"/>
    <mergeCell ref="WSJ136:WSJ137"/>
    <mergeCell ref="WSK136:WSK137"/>
    <mergeCell ref="WSL136:WSL137"/>
    <mergeCell ref="WSM136:WSM137"/>
    <mergeCell ref="WSN136:WSN137"/>
    <mergeCell ref="WSO136:WSO137"/>
    <mergeCell ref="WSD136:WSD137"/>
    <mergeCell ref="WSE136:WSE137"/>
    <mergeCell ref="WSF136:WSF137"/>
    <mergeCell ref="WSG136:WSG137"/>
    <mergeCell ref="WSH136:WSH137"/>
    <mergeCell ref="WSI136:WSI137"/>
    <mergeCell ref="WRX136:WRX137"/>
    <mergeCell ref="WRY136:WRY137"/>
    <mergeCell ref="WRZ136:WRZ137"/>
    <mergeCell ref="WSA136:WSA137"/>
    <mergeCell ref="WSB136:WSB137"/>
    <mergeCell ref="WSC136:WSC137"/>
    <mergeCell ref="WRR136:WRR137"/>
    <mergeCell ref="WRS136:WRS137"/>
    <mergeCell ref="WRT136:WRT137"/>
    <mergeCell ref="WRU136:WRU137"/>
    <mergeCell ref="WRV136:WRV137"/>
    <mergeCell ref="WRW136:WRW137"/>
    <mergeCell ref="WRL136:WRL137"/>
    <mergeCell ref="WRM136:WRM137"/>
    <mergeCell ref="WRN136:WRN137"/>
    <mergeCell ref="WRO136:WRO137"/>
    <mergeCell ref="WRP136:WRP137"/>
    <mergeCell ref="WRQ136:WRQ137"/>
    <mergeCell ref="WRF136:WRF137"/>
    <mergeCell ref="WRG136:WRG137"/>
    <mergeCell ref="WRH136:WRH137"/>
    <mergeCell ref="WRI136:WRI137"/>
    <mergeCell ref="WRJ136:WRJ137"/>
    <mergeCell ref="WRK136:WRK137"/>
    <mergeCell ref="WQZ136:WQZ137"/>
    <mergeCell ref="WRA136:WRA137"/>
    <mergeCell ref="WRB136:WRB137"/>
    <mergeCell ref="WRC136:WRC137"/>
    <mergeCell ref="WRD136:WRD137"/>
    <mergeCell ref="WRE136:WRE137"/>
    <mergeCell ref="WQT136:WQT137"/>
    <mergeCell ref="WQU136:WQU137"/>
    <mergeCell ref="WQV136:WQV137"/>
    <mergeCell ref="WQW136:WQW137"/>
    <mergeCell ref="WQX136:WQX137"/>
    <mergeCell ref="WQY136:WQY137"/>
    <mergeCell ref="WQN136:WQN137"/>
    <mergeCell ref="WQO136:WQO137"/>
    <mergeCell ref="WQP136:WQP137"/>
    <mergeCell ref="WQQ136:WQQ137"/>
    <mergeCell ref="WQR136:WQR137"/>
    <mergeCell ref="WQS136:WQS137"/>
    <mergeCell ref="WQH136:WQH137"/>
    <mergeCell ref="WQI136:WQI137"/>
    <mergeCell ref="WQJ136:WQJ137"/>
    <mergeCell ref="WQK136:WQK137"/>
    <mergeCell ref="WQL136:WQL137"/>
    <mergeCell ref="WQM136:WQM137"/>
    <mergeCell ref="WQB136:WQB137"/>
    <mergeCell ref="WQC136:WQC137"/>
    <mergeCell ref="WQD136:WQD137"/>
    <mergeCell ref="WQE136:WQE137"/>
    <mergeCell ref="WQF136:WQF137"/>
    <mergeCell ref="WQG136:WQG137"/>
    <mergeCell ref="WPV136:WPV137"/>
    <mergeCell ref="WPW136:WPW137"/>
    <mergeCell ref="WPX136:WPX137"/>
    <mergeCell ref="WPY136:WPY137"/>
    <mergeCell ref="WPZ136:WPZ137"/>
    <mergeCell ref="WQA136:WQA137"/>
    <mergeCell ref="WPP136:WPP137"/>
    <mergeCell ref="WPQ136:WPQ137"/>
    <mergeCell ref="WPR136:WPR137"/>
    <mergeCell ref="WPS136:WPS137"/>
    <mergeCell ref="WPT136:WPT137"/>
    <mergeCell ref="WPU136:WPU137"/>
    <mergeCell ref="WPJ136:WPJ137"/>
    <mergeCell ref="WPK136:WPK137"/>
    <mergeCell ref="WPL136:WPL137"/>
    <mergeCell ref="WPM136:WPM137"/>
    <mergeCell ref="WPN136:WPN137"/>
    <mergeCell ref="WPO136:WPO137"/>
    <mergeCell ref="WPD136:WPD137"/>
    <mergeCell ref="WPE136:WPE137"/>
    <mergeCell ref="WPF136:WPF137"/>
    <mergeCell ref="WPG136:WPG137"/>
    <mergeCell ref="WPH136:WPH137"/>
    <mergeCell ref="WPI136:WPI137"/>
    <mergeCell ref="WOX136:WOX137"/>
    <mergeCell ref="WOY136:WOY137"/>
    <mergeCell ref="WOZ136:WOZ137"/>
    <mergeCell ref="WPA136:WPA137"/>
    <mergeCell ref="WPB136:WPB137"/>
    <mergeCell ref="WPC136:WPC137"/>
    <mergeCell ref="WOR136:WOR137"/>
    <mergeCell ref="WOS136:WOS137"/>
    <mergeCell ref="WOT136:WOT137"/>
    <mergeCell ref="WOU136:WOU137"/>
    <mergeCell ref="WOV136:WOV137"/>
    <mergeCell ref="WOW136:WOW137"/>
    <mergeCell ref="WOL136:WOL137"/>
    <mergeCell ref="WOM136:WOM137"/>
    <mergeCell ref="WON136:WON137"/>
    <mergeCell ref="WOO136:WOO137"/>
    <mergeCell ref="WOP136:WOP137"/>
    <mergeCell ref="WOQ136:WOQ137"/>
    <mergeCell ref="WOF136:WOF137"/>
    <mergeCell ref="WOG136:WOG137"/>
    <mergeCell ref="WOH136:WOH137"/>
    <mergeCell ref="WOI136:WOI137"/>
    <mergeCell ref="WOJ136:WOJ137"/>
    <mergeCell ref="WOK136:WOK137"/>
    <mergeCell ref="WNZ136:WNZ137"/>
    <mergeCell ref="WOA136:WOA137"/>
    <mergeCell ref="WOB136:WOB137"/>
    <mergeCell ref="WOC136:WOC137"/>
    <mergeCell ref="WOD136:WOD137"/>
    <mergeCell ref="WOE136:WOE137"/>
    <mergeCell ref="WNT136:WNT137"/>
    <mergeCell ref="WNU136:WNU137"/>
    <mergeCell ref="WNV136:WNV137"/>
    <mergeCell ref="WNW136:WNW137"/>
    <mergeCell ref="WNX136:WNX137"/>
    <mergeCell ref="WNY136:WNY137"/>
    <mergeCell ref="WNN136:WNN137"/>
    <mergeCell ref="WNO136:WNO137"/>
    <mergeCell ref="WNP136:WNP137"/>
    <mergeCell ref="WNQ136:WNQ137"/>
    <mergeCell ref="WNR136:WNR137"/>
    <mergeCell ref="WNS136:WNS137"/>
    <mergeCell ref="WNH136:WNH137"/>
    <mergeCell ref="WNI136:WNI137"/>
    <mergeCell ref="WNJ136:WNJ137"/>
    <mergeCell ref="WNK136:WNK137"/>
    <mergeCell ref="WNL136:WNL137"/>
    <mergeCell ref="WNM136:WNM137"/>
    <mergeCell ref="WNB136:WNB137"/>
    <mergeCell ref="WNC136:WNC137"/>
    <mergeCell ref="WND136:WND137"/>
    <mergeCell ref="WNE136:WNE137"/>
    <mergeCell ref="WNF136:WNF137"/>
    <mergeCell ref="WNG136:WNG137"/>
    <mergeCell ref="WMV136:WMV137"/>
    <mergeCell ref="WMW136:WMW137"/>
    <mergeCell ref="WMX136:WMX137"/>
    <mergeCell ref="WMY136:WMY137"/>
    <mergeCell ref="WMZ136:WMZ137"/>
    <mergeCell ref="WNA136:WNA137"/>
    <mergeCell ref="WMP136:WMP137"/>
    <mergeCell ref="WMQ136:WMQ137"/>
    <mergeCell ref="WMR136:WMR137"/>
    <mergeCell ref="WMS136:WMS137"/>
    <mergeCell ref="WMT136:WMT137"/>
    <mergeCell ref="WMU136:WMU137"/>
    <mergeCell ref="WMJ136:WMJ137"/>
    <mergeCell ref="WMK136:WMK137"/>
    <mergeCell ref="WML136:WML137"/>
    <mergeCell ref="WMM136:WMM137"/>
    <mergeCell ref="WMN136:WMN137"/>
    <mergeCell ref="WMO136:WMO137"/>
    <mergeCell ref="WMD136:WMD137"/>
    <mergeCell ref="WME136:WME137"/>
    <mergeCell ref="WMF136:WMF137"/>
    <mergeCell ref="WMG136:WMG137"/>
    <mergeCell ref="WMH136:WMH137"/>
    <mergeCell ref="WMI136:WMI137"/>
    <mergeCell ref="WLX136:WLX137"/>
    <mergeCell ref="WLY136:WLY137"/>
    <mergeCell ref="WLZ136:WLZ137"/>
    <mergeCell ref="WMA136:WMA137"/>
    <mergeCell ref="WMB136:WMB137"/>
    <mergeCell ref="WMC136:WMC137"/>
    <mergeCell ref="WLR136:WLR137"/>
    <mergeCell ref="WLS136:WLS137"/>
    <mergeCell ref="WLT136:WLT137"/>
    <mergeCell ref="WLU136:WLU137"/>
    <mergeCell ref="WLV136:WLV137"/>
    <mergeCell ref="WLW136:WLW137"/>
    <mergeCell ref="WLL136:WLL137"/>
    <mergeCell ref="WLM136:WLM137"/>
    <mergeCell ref="WLN136:WLN137"/>
    <mergeCell ref="WLO136:WLO137"/>
    <mergeCell ref="WLP136:WLP137"/>
    <mergeCell ref="WLQ136:WLQ137"/>
    <mergeCell ref="WLF136:WLF137"/>
    <mergeCell ref="WLG136:WLG137"/>
    <mergeCell ref="WLH136:WLH137"/>
    <mergeCell ref="WLI136:WLI137"/>
    <mergeCell ref="WLJ136:WLJ137"/>
    <mergeCell ref="WLK136:WLK137"/>
    <mergeCell ref="WKZ136:WKZ137"/>
    <mergeCell ref="WLA136:WLA137"/>
    <mergeCell ref="WLB136:WLB137"/>
    <mergeCell ref="WLC136:WLC137"/>
    <mergeCell ref="WLD136:WLD137"/>
    <mergeCell ref="WLE136:WLE137"/>
    <mergeCell ref="WKT136:WKT137"/>
    <mergeCell ref="WKU136:WKU137"/>
    <mergeCell ref="WKV136:WKV137"/>
    <mergeCell ref="WKW136:WKW137"/>
    <mergeCell ref="WKX136:WKX137"/>
    <mergeCell ref="WKY136:WKY137"/>
    <mergeCell ref="WKN136:WKN137"/>
    <mergeCell ref="WKO136:WKO137"/>
    <mergeCell ref="WKP136:WKP137"/>
    <mergeCell ref="WKQ136:WKQ137"/>
    <mergeCell ref="WKR136:WKR137"/>
    <mergeCell ref="WKS136:WKS137"/>
    <mergeCell ref="WKH136:WKH137"/>
    <mergeCell ref="WKI136:WKI137"/>
    <mergeCell ref="WKJ136:WKJ137"/>
    <mergeCell ref="WKK136:WKK137"/>
    <mergeCell ref="WKL136:WKL137"/>
    <mergeCell ref="WKM136:WKM137"/>
    <mergeCell ref="WKB136:WKB137"/>
    <mergeCell ref="WKC136:WKC137"/>
    <mergeCell ref="WKD136:WKD137"/>
    <mergeCell ref="WKE136:WKE137"/>
    <mergeCell ref="WKF136:WKF137"/>
    <mergeCell ref="WKG136:WKG137"/>
    <mergeCell ref="WJV136:WJV137"/>
    <mergeCell ref="WJW136:WJW137"/>
    <mergeCell ref="WJX136:WJX137"/>
    <mergeCell ref="WJY136:WJY137"/>
    <mergeCell ref="WJZ136:WJZ137"/>
    <mergeCell ref="WKA136:WKA137"/>
    <mergeCell ref="WJP136:WJP137"/>
    <mergeCell ref="WJQ136:WJQ137"/>
    <mergeCell ref="WJR136:WJR137"/>
    <mergeCell ref="WJS136:WJS137"/>
    <mergeCell ref="WJT136:WJT137"/>
    <mergeCell ref="WJU136:WJU137"/>
    <mergeCell ref="WJJ136:WJJ137"/>
    <mergeCell ref="WJK136:WJK137"/>
    <mergeCell ref="WJL136:WJL137"/>
    <mergeCell ref="WJM136:WJM137"/>
    <mergeCell ref="WJN136:WJN137"/>
    <mergeCell ref="WJO136:WJO137"/>
    <mergeCell ref="WJD136:WJD137"/>
    <mergeCell ref="WJE136:WJE137"/>
    <mergeCell ref="WJF136:WJF137"/>
    <mergeCell ref="WJG136:WJG137"/>
    <mergeCell ref="WJH136:WJH137"/>
    <mergeCell ref="WJI136:WJI137"/>
    <mergeCell ref="WIX136:WIX137"/>
    <mergeCell ref="WIY136:WIY137"/>
    <mergeCell ref="WIZ136:WIZ137"/>
    <mergeCell ref="WJA136:WJA137"/>
    <mergeCell ref="WJB136:WJB137"/>
    <mergeCell ref="WJC136:WJC137"/>
    <mergeCell ref="WIR136:WIR137"/>
    <mergeCell ref="WIS136:WIS137"/>
    <mergeCell ref="WIT136:WIT137"/>
    <mergeCell ref="WIU136:WIU137"/>
    <mergeCell ref="WIV136:WIV137"/>
    <mergeCell ref="WIW136:WIW137"/>
    <mergeCell ref="WIL136:WIL137"/>
    <mergeCell ref="WIM136:WIM137"/>
    <mergeCell ref="WIN136:WIN137"/>
    <mergeCell ref="WIO136:WIO137"/>
    <mergeCell ref="WIP136:WIP137"/>
    <mergeCell ref="WIQ136:WIQ137"/>
    <mergeCell ref="WIF136:WIF137"/>
    <mergeCell ref="WIG136:WIG137"/>
    <mergeCell ref="WIH136:WIH137"/>
    <mergeCell ref="WII136:WII137"/>
    <mergeCell ref="WIJ136:WIJ137"/>
    <mergeCell ref="WIK136:WIK137"/>
    <mergeCell ref="WHZ136:WHZ137"/>
    <mergeCell ref="WIA136:WIA137"/>
    <mergeCell ref="WIB136:WIB137"/>
    <mergeCell ref="WIC136:WIC137"/>
    <mergeCell ref="WID136:WID137"/>
    <mergeCell ref="WIE136:WIE137"/>
    <mergeCell ref="WHT136:WHT137"/>
    <mergeCell ref="WHU136:WHU137"/>
    <mergeCell ref="WHV136:WHV137"/>
    <mergeCell ref="WHW136:WHW137"/>
    <mergeCell ref="WHX136:WHX137"/>
    <mergeCell ref="WHY136:WHY137"/>
    <mergeCell ref="WHN136:WHN137"/>
    <mergeCell ref="WHO136:WHO137"/>
    <mergeCell ref="WHP136:WHP137"/>
    <mergeCell ref="WHQ136:WHQ137"/>
    <mergeCell ref="WHR136:WHR137"/>
    <mergeCell ref="WHS136:WHS137"/>
    <mergeCell ref="WHH136:WHH137"/>
    <mergeCell ref="WHI136:WHI137"/>
    <mergeCell ref="WHJ136:WHJ137"/>
    <mergeCell ref="WHK136:WHK137"/>
    <mergeCell ref="WHL136:WHL137"/>
    <mergeCell ref="WHM136:WHM137"/>
    <mergeCell ref="WHB136:WHB137"/>
    <mergeCell ref="WHC136:WHC137"/>
    <mergeCell ref="WHD136:WHD137"/>
    <mergeCell ref="WHE136:WHE137"/>
    <mergeCell ref="WHF136:WHF137"/>
    <mergeCell ref="WHG136:WHG137"/>
    <mergeCell ref="WGV136:WGV137"/>
    <mergeCell ref="WGW136:WGW137"/>
    <mergeCell ref="WGX136:WGX137"/>
    <mergeCell ref="WGY136:WGY137"/>
    <mergeCell ref="WGZ136:WGZ137"/>
    <mergeCell ref="WHA136:WHA137"/>
    <mergeCell ref="WGP136:WGP137"/>
    <mergeCell ref="WGQ136:WGQ137"/>
    <mergeCell ref="WGR136:WGR137"/>
    <mergeCell ref="WGS136:WGS137"/>
    <mergeCell ref="WGT136:WGT137"/>
    <mergeCell ref="WGU136:WGU137"/>
    <mergeCell ref="WGJ136:WGJ137"/>
    <mergeCell ref="WGK136:WGK137"/>
    <mergeCell ref="WGL136:WGL137"/>
    <mergeCell ref="WGM136:WGM137"/>
    <mergeCell ref="WGN136:WGN137"/>
    <mergeCell ref="WGO136:WGO137"/>
    <mergeCell ref="WGD136:WGD137"/>
    <mergeCell ref="WGE136:WGE137"/>
    <mergeCell ref="WGF136:WGF137"/>
    <mergeCell ref="WGG136:WGG137"/>
    <mergeCell ref="WGH136:WGH137"/>
    <mergeCell ref="WGI136:WGI137"/>
    <mergeCell ref="WFX136:WFX137"/>
    <mergeCell ref="WFY136:WFY137"/>
    <mergeCell ref="WFZ136:WFZ137"/>
    <mergeCell ref="WGA136:WGA137"/>
    <mergeCell ref="WGB136:WGB137"/>
    <mergeCell ref="WGC136:WGC137"/>
    <mergeCell ref="WFR136:WFR137"/>
    <mergeCell ref="WFS136:WFS137"/>
    <mergeCell ref="WFT136:WFT137"/>
    <mergeCell ref="WFU136:WFU137"/>
    <mergeCell ref="WFV136:WFV137"/>
    <mergeCell ref="WFW136:WFW137"/>
    <mergeCell ref="WFL136:WFL137"/>
    <mergeCell ref="WFM136:WFM137"/>
    <mergeCell ref="WFN136:WFN137"/>
    <mergeCell ref="WFO136:WFO137"/>
    <mergeCell ref="WFP136:WFP137"/>
    <mergeCell ref="WFQ136:WFQ137"/>
    <mergeCell ref="WFF136:WFF137"/>
    <mergeCell ref="WFG136:WFG137"/>
    <mergeCell ref="WFH136:WFH137"/>
    <mergeCell ref="WFI136:WFI137"/>
    <mergeCell ref="WFJ136:WFJ137"/>
    <mergeCell ref="WFK136:WFK137"/>
    <mergeCell ref="WEZ136:WEZ137"/>
    <mergeCell ref="WFA136:WFA137"/>
    <mergeCell ref="WFB136:WFB137"/>
    <mergeCell ref="WFC136:WFC137"/>
    <mergeCell ref="WFD136:WFD137"/>
    <mergeCell ref="WFE136:WFE137"/>
    <mergeCell ref="WET136:WET137"/>
    <mergeCell ref="WEU136:WEU137"/>
    <mergeCell ref="WEV136:WEV137"/>
    <mergeCell ref="WEW136:WEW137"/>
    <mergeCell ref="WEX136:WEX137"/>
    <mergeCell ref="WEY136:WEY137"/>
    <mergeCell ref="WEN136:WEN137"/>
    <mergeCell ref="WEO136:WEO137"/>
    <mergeCell ref="WEP136:WEP137"/>
    <mergeCell ref="WEQ136:WEQ137"/>
    <mergeCell ref="WER136:WER137"/>
    <mergeCell ref="WES136:WES137"/>
    <mergeCell ref="WEH136:WEH137"/>
    <mergeCell ref="WEI136:WEI137"/>
    <mergeCell ref="WEJ136:WEJ137"/>
    <mergeCell ref="WEK136:WEK137"/>
    <mergeCell ref="WEL136:WEL137"/>
    <mergeCell ref="WEM136:WEM137"/>
    <mergeCell ref="WEB136:WEB137"/>
    <mergeCell ref="WEC136:WEC137"/>
    <mergeCell ref="WED136:WED137"/>
    <mergeCell ref="WEE136:WEE137"/>
    <mergeCell ref="WEF136:WEF137"/>
    <mergeCell ref="WEG136:WEG137"/>
    <mergeCell ref="WDV136:WDV137"/>
    <mergeCell ref="WDW136:WDW137"/>
    <mergeCell ref="WDX136:WDX137"/>
    <mergeCell ref="WDY136:WDY137"/>
    <mergeCell ref="WDZ136:WDZ137"/>
    <mergeCell ref="WEA136:WEA137"/>
    <mergeCell ref="WDP136:WDP137"/>
    <mergeCell ref="WDQ136:WDQ137"/>
    <mergeCell ref="WDR136:WDR137"/>
    <mergeCell ref="WDS136:WDS137"/>
    <mergeCell ref="WDT136:WDT137"/>
    <mergeCell ref="WDU136:WDU137"/>
    <mergeCell ref="WDJ136:WDJ137"/>
    <mergeCell ref="WDK136:WDK137"/>
    <mergeCell ref="WDL136:WDL137"/>
    <mergeCell ref="WDM136:WDM137"/>
    <mergeCell ref="WDN136:WDN137"/>
    <mergeCell ref="WDO136:WDO137"/>
    <mergeCell ref="WDD136:WDD137"/>
    <mergeCell ref="WDE136:WDE137"/>
    <mergeCell ref="WDF136:WDF137"/>
    <mergeCell ref="WDG136:WDG137"/>
    <mergeCell ref="WDH136:WDH137"/>
    <mergeCell ref="WDI136:WDI137"/>
    <mergeCell ref="WCX136:WCX137"/>
    <mergeCell ref="WCY136:WCY137"/>
    <mergeCell ref="WCZ136:WCZ137"/>
    <mergeCell ref="WDA136:WDA137"/>
    <mergeCell ref="WDB136:WDB137"/>
    <mergeCell ref="WDC136:WDC137"/>
    <mergeCell ref="WCR136:WCR137"/>
    <mergeCell ref="WCS136:WCS137"/>
    <mergeCell ref="WCT136:WCT137"/>
    <mergeCell ref="WCU136:WCU137"/>
    <mergeCell ref="WCV136:WCV137"/>
    <mergeCell ref="WCW136:WCW137"/>
    <mergeCell ref="WCL136:WCL137"/>
    <mergeCell ref="WCM136:WCM137"/>
    <mergeCell ref="WCN136:WCN137"/>
    <mergeCell ref="WCO136:WCO137"/>
    <mergeCell ref="WCP136:WCP137"/>
    <mergeCell ref="WCQ136:WCQ137"/>
    <mergeCell ref="WCF136:WCF137"/>
    <mergeCell ref="WCG136:WCG137"/>
    <mergeCell ref="WCH136:WCH137"/>
    <mergeCell ref="WCI136:WCI137"/>
    <mergeCell ref="WCJ136:WCJ137"/>
    <mergeCell ref="WCK136:WCK137"/>
    <mergeCell ref="WBZ136:WBZ137"/>
    <mergeCell ref="WCA136:WCA137"/>
    <mergeCell ref="WCB136:WCB137"/>
    <mergeCell ref="WCC136:WCC137"/>
    <mergeCell ref="WCD136:WCD137"/>
    <mergeCell ref="WCE136:WCE137"/>
    <mergeCell ref="WBT136:WBT137"/>
    <mergeCell ref="WBU136:WBU137"/>
    <mergeCell ref="WBV136:WBV137"/>
    <mergeCell ref="WBW136:WBW137"/>
    <mergeCell ref="WBX136:WBX137"/>
    <mergeCell ref="WBY136:WBY137"/>
    <mergeCell ref="WBN136:WBN137"/>
    <mergeCell ref="WBO136:WBO137"/>
    <mergeCell ref="WBP136:WBP137"/>
    <mergeCell ref="WBQ136:WBQ137"/>
    <mergeCell ref="WBR136:WBR137"/>
    <mergeCell ref="WBS136:WBS137"/>
    <mergeCell ref="WBH136:WBH137"/>
    <mergeCell ref="WBI136:WBI137"/>
    <mergeCell ref="WBJ136:WBJ137"/>
    <mergeCell ref="WBK136:WBK137"/>
    <mergeCell ref="WBL136:WBL137"/>
    <mergeCell ref="WBM136:WBM137"/>
    <mergeCell ref="WBB136:WBB137"/>
    <mergeCell ref="WBC136:WBC137"/>
    <mergeCell ref="WBD136:WBD137"/>
    <mergeCell ref="WBE136:WBE137"/>
    <mergeCell ref="WBF136:WBF137"/>
    <mergeCell ref="WBG136:WBG137"/>
    <mergeCell ref="WAV136:WAV137"/>
    <mergeCell ref="WAW136:WAW137"/>
    <mergeCell ref="WAX136:WAX137"/>
    <mergeCell ref="WAY136:WAY137"/>
    <mergeCell ref="WAZ136:WAZ137"/>
    <mergeCell ref="WBA136:WBA137"/>
    <mergeCell ref="WAP136:WAP137"/>
    <mergeCell ref="WAQ136:WAQ137"/>
    <mergeCell ref="WAR136:WAR137"/>
    <mergeCell ref="WAS136:WAS137"/>
    <mergeCell ref="WAT136:WAT137"/>
    <mergeCell ref="WAU136:WAU137"/>
    <mergeCell ref="WAJ136:WAJ137"/>
    <mergeCell ref="WAK136:WAK137"/>
    <mergeCell ref="WAL136:WAL137"/>
    <mergeCell ref="WAM136:WAM137"/>
    <mergeCell ref="WAN136:WAN137"/>
    <mergeCell ref="WAO136:WAO137"/>
    <mergeCell ref="WAD136:WAD137"/>
    <mergeCell ref="WAE136:WAE137"/>
    <mergeCell ref="WAF136:WAF137"/>
    <mergeCell ref="WAG136:WAG137"/>
    <mergeCell ref="WAH136:WAH137"/>
    <mergeCell ref="WAI136:WAI137"/>
    <mergeCell ref="VZX136:VZX137"/>
    <mergeCell ref="VZY136:VZY137"/>
    <mergeCell ref="VZZ136:VZZ137"/>
    <mergeCell ref="WAA136:WAA137"/>
    <mergeCell ref="WAB136:WAB137"/>
    <mergeCell ref="WAC136:WAC137"/>
    <mergeCell ref="VZR136:VZR137"/>
    <mergeCell ref="VZS136:VZS137"/>
    <mergeCell ref="VZT136:VZT137"/>
    <mergeCell ref="VZU136:VZU137"/>
    <mergeCell ref="VZV136:VZV137"/>
    <mergeCell ref="VZW136:VZW137"/>
    <mergeCell ref="VZL136:VZL137"/>
    <mergeCell ref="VZM136:VZM137"/>
    <mergeCell ref="VZN136:VZN137"/>
    <mergeCell ref="VZO136:VZO137"/>
    <mergeCell ref="VZP136:VZP137"/>
    <mergeCell ref="VZQ136:VZQ137"/>
    <mergeCell ref="VZF136:VZF137"/>
    <mergeCell ref="VZG136:VZG137"/>
    <mergeCell ref="VZH136:VZH137"/>
    <mergeCell ref="VZI136:VZI137"/>
    <mergeCell ref="VZJ136:VZJ137"/>
    <mergeCell ref="VZK136:VZK137"/>
    <mergeCell ref="VYZ136:VYZ137"/>
    <mergeCell ref="VZA136:VZA137"/>
    <mergeCell ref="VZB136:VZB137"/>
    <mergeCell ref="VZC136:VZC137"/>
    <mergeCell ref="VZD136:VZD137"/>
    <mergeCell ref="VZE136:VZE137"/>
    <mergeCell ref="VYT136:VYT137"/>
    <mergeCell ref="VYU136:VYU137"/>
    <mergeCell ref="VYV136:VYV137"/>
    <mergeCell ref="VYW136:VYW137"/>
    <mergeCell ref="VYX136:VYX137"/>
    <mergeCell ref="VYY136:VYY137"/>
    <mergeCell ref="VYN136:VYN137"/>
    <mergeCell ref="VYO136:VYO137"/>
    <mergeCell ref="VYP136:VYP137"/>
    <mergeCell ref="VYQ136:VYQ137"/>
    <mergeCell ref="VYR136:VYR137"/>
    <mergeCell ref="VYS136:VYS137"/>
    <mergeCell ref="VYH136:VYH137"/>
    <mergeCell ref="VYI136:VYI137"/>
    <mergeCell ref="VYJ136:VYJ137"/>
    <mergeCell ref="VYK136:VYK137"/>
    <mergeCell ref="VYL136:VYL137"/>
    <mergeCell ref="VYM136:VYM137"/>
    <mergeCell ref="VYB136:VYB137"/>
    <mergeCell ref="VYC136:VYC137"/>
    <mergeCell ref="VYD136:VYD137"/>
    <mergeCell ref="VYE136:VYE137"/>
    <mergeCell ref="VYF136:VYF137"/>
    <mergeCell ref="VYG136:VYG137"/>
    <mergeCell ref="VXV136:VXV137"/>
    <mergeCell ref="VXW136:VXW137"/>
    <mergeCell ref="VXX136:VXX137"/>
    <mergeCell ref="VXY136:VXY137"/>
    <mergeCell ref="VXZ136:VXZ137"/>
    <mergeCell ref="VYA136:VYA137"/>
    <mergeCell ref="VXP136:VXP137"/>
    <mergeCell ref="VXQ136:VXQ137"/>
    <mergeCell ref="VXR136:VXR137"/>
    <mergeCell ref="VXS136:VXS137"/>
    <mergeCell ref="VXT136:VXT137"/>
    <mergeCell ref="VXU136:VXU137"/>
    <mergeCell ref="VXJ136:VXJ137"/>
    <mergeCell ref="VXK136:VXK137"/>
    <mergeCell ref="VXL136:VXL137"/>
    <mergeCell ref="VXM136:VXM137"/>
    <mergeCell ref="VXN136:VXN137"/>
    <mergeCell ref="VXO136:VXO137"/>
    <mergeCell ref="VXD136:VXD137"/>
    <mergeCell ref="VXE136:VXE137"/>
    <mergeCell ref="VXF136:VXF137"/>
    <mergeCell ref="VXG136:VXG137"/>
    <mergeCell ref="VXH136:VXH137"/>
    <mergeCell ref="VXI136:VXI137"/>
    <mergeCell ref="VWX136:VWX137"/>
    <mergeCell ref="VWY136:VWY137"/>
    <mergeCell ref="VWZ136:VWZ137"/>
    <mergeCell ref="VXA136:VXA137"/>
    <mergeCell ref="VXB136:VXB137"/>
    <mergeCell ref="VXC136:VXC137"/>
    <mergeCell ref="VWR136:VWR137"/>
    <mergeCell ref="VWS136:VWS137"/>
    <mergeCell ref="VWT136:VWT137"/>
    <mergeCell ref="VWU136:VWU137"/>
    <mergeCell ref="VWV136:VWV137"/>
    <mergeCell ref="VWW136:VWW137"/>
    <mergeCell ref="VWL136:VWL137"/>
    <mergeCell ref="VWM136:VWM137"/>
    <mergeCell ref="VWN136:VWN137"/>
    <mergeCell ref="VWO136:VWO137"/>
    <mergeCell ref="VWP136:VWP137"/>
    <mergeCell ref="VWQ136:VWQ137"/>
    <mergeCell ref="VWF136:VWF137"/>
    <mergeCell ref="VWG136:VWG137"/>
    <mergeCell ref="VWH136:VWH137"/>
    <mergeCell ref="VWI136:VWI137"/>
    <mergeCell ref="VWJ136:VWJ137"/>
    <mergeCell ref="VWK136:VWK137"/>
    <mergeCell ref="VVZ136:VVZ137"/>
    <mergeCell ref="VWA136:VWA137"/>
    <mergeCell ref="VWB136:VWB137"/>
    <mergeCell ref="VWC136:VWC137"/>
    <mergeCell ref="VWD136:VWD137"/>
    <mergeCell ref="VWE136:VWE137"/>
    <mergeCell ref="VVT136:VVT137"/>
    <mergeCell ref="VVU136:VVU137"/>
    <mergeCell ref="VVV136:VVV137"/>
    <mergeCell ref="VVW136:VVW137"/>
    <mergeCell ref="VVX136:VVX137"/>
    <mergeCell ref="VVY136:VVY137"/>
    <mergeCell ref="VVN136:VVN137"/>
    <mergeCell ref="VVO136:VVO137"/>
    <mergeCell ref="VVP136:VVP137"/>
    <mergeCell ref="VVQ136:VVQ137"/>
    <mergeCell ref="VVR136:VVR137"/>
    <mergeCell ref="VVS136:VVS137"/>
    <mergeCell ref="VVH136:VVH137"/>
    <mergeCell ref="VVI136:VVI137"/>
    <mergeCell ref="VVJ136:VVJ137"/>
    <mergeCell ref="VVK136:VVK137"/>
    <mergeCell ref="VVL136:VVL137"/>
    <mergeCell ref="VVM136:VVM137"/>
    <mergeCell ref="VVB136:VVB137"/>
    <mergeCell ref="VVC136:VVC137"/>
    <mergeCell ref="VVD136:VVD137"/>
    <mergeCell ref="VVE136:VVE137"/>
    <mergeCell ref="VVF136:VVF137"/>
    <mergeCell ref="VVG136:VVG137"/>
    <mergeCell ref="VUV136:VUV137"/>
    <mergeCell ref="VUW136:VUW137"/>
    <mergeCell ref="VUX136:VUX137"/>
    <mergeCell ref="VUY136:VUY137"/>
    <mergeCell ref="VUZ136:VUZ137"/>
    <mergeCell ref="VVA136:VVA137"/>
    <mergeCell ref="VUP136:VUP137"/>
    <mergeCell ref="VUQ136:VUQ137"/>
    <mergeCell ref="VUR136:VUR137"/>
    <mergeCell ref="VUS136:VUS137"/>
    <mergeCell ref="VUT136:VUT137"/>
    <mergeCell ref="VUU136:VUU137"/>
    <mergeCell ref="VUJ136:VUJ137"/>
    <mergeCell ref="VUK136:VUK137"/>
    <mergeCell ref="VUL136:VUL137"/>
    <mergeCell ref="VUM136:VUM137"/>
    <mergeCell ref="VUN136:VUN137"/>
    <mergeCell ref="VUO136:VUO137"/>
    <mergeCell ref="VUD136:VUD137"/>
    <mergeCell ref="VUE136:VUE137"/>
    <mergeCell ref="VUF136:VUF137"/>
    <mergeCell ref="VUG136:VUG137"/>
    <mergeCell ref="VUH136:VUH137"/>
    <mergeCell ref="VUI136:VUI137"/>
    <mergeCell ref="VTX136:VTX137"/>
    <mergeCell ref="VTY136:VTY137"/>
    <mergeCell ref="VTZ136:VTZ137"/>
    <mergeCell ref="VUA136:VUA137"/>
    <mergeCell ref="VUB136:VUB137"/>
    <mergeCell ref="VUC136:VUC137"/>
    <mergeCell ref="VTR136:VTR137"/>
    <mergeCell ref="VTS136:VTS137"/>
    <mergeCell ref="VTT136:VTT137"/>
    <mergeCell ref="VTU136:VTU137"/>
    <mergeCell ref="VTV136:VTV137"/>
    <mergeCell ref="VTW136:VTW137"/>
    <mergeCell ref="VTL136:VTL137"/>
    <mergeCell ref="VTM136:VTM137"/>
    <mergeCell ref="VTN136:VTN137"/>
    <mergeCell ref="VTO136:VTO137"/>
    <mergeCell ref="VTP136:VTP137"/>
    <mergeCell ref="VTQ136:VTQ137"/>
    <mergeCell ref="VTF136:VTF137"/>
    <mergeCell ref="VTG136:VTG137"/>
    <mergeCell ref="VTH136:VTH137"/>
    <mergeCell ref="VTI136:VTI137"/>
    <mergeCell ref="VTJ136:VTJ137"/>
    <mergeCell ref="VTK136:VTK137"/>
    <mergeCell ref="VSZ136:VSZ137"/>
    <mergeCell ref="VTA136:VTA137"/>
    <mergeCell ref="VTB136:VTB137"/>
    <mergeCell ref="VTC136:VTC137"/>
    <mergeCell ref="VTD136:VTD137"/>
    <mergeCell ref="VTE136:VTE137"/>
    <mergeCell ref="VST136:VST137"/>
    <mergeCell ref="VSU136:VSU137"/>
    <mergeCell ref="VSV136:VSV137"/>
    <mergeCell ref="VSW136:VSW137"/>
    <mergeCell ref="VSX136:VSX137"/>
    <mergeCell ref="VSY136:VSY137"/>
    <mergeCell ref="VSN136:VSN137"/>
    <mergeCell ref="VSO136:VSO137"/>
    <mergeCell ref="VSP136:VSP137"/>
    <mergeCell ref="VSQ136:VSQ137"/>
    <mergeCell ref="VSR136:VSR137"/>
    <mergeCell ref="VSS136:VSS137"/>
    <mergeCell ref="VSH136:VSH137"/>
    <mergeCell ref="VSI136:VSI137"/>
    <mergeCell ref="VSJ136:VSJ137"/>
    <mergeCell ref="VSK136:VSK137"/>
    <mergeCell ref="VSL136:VSL137"/>
    <mergeCell ref="VSM136:VSM137"/>
    <mergeCell ref="VSB136:VSB137"/>
    <mergeCell ref="VSC136:VSC137"/>
    <mergeCell ref="VSD136:VSD137"/>
    <mergeCell ref="VSE136:VSE137"/>
    <mergeCell ref="VSF136:VSF137"/>
    <mergeCell ref="VSG136:VSG137"/>
    <mergeCell ref="VRV136:VRV137"/>
    <mergeCell ref="VRW136:VRW137"/>
    <mergeCell ref="VRX136:VRX137"/>
    <mergeCell ref="VRY136:VRY137"/>
    <mergeCell ref="VRZ136:VRZ137"/>
    <mergeCell ref="VSA136:VSA137"/>
    <mergeCell ref="VRP136:VRP137"/>
    <mergeCell ref="VRQ136:VRQ137"/>
    <mergeCell ref="VRR136:VRR137"/>
    <mergeCell ref="VRS136:VRS137"/>
    <mergeCell ref="VRT136:VRT137"/>
    <mergeCell ref="VRU136:VRU137"/>
    <mergeCell ref="VRJ136:VRJ137"/>
    <mergeCell ref="VRK136:VRK137"/>
    <mergeCell ref="VRL136:VRL137"/>
    <mergeCell ref="VRM136:VRM137"/>
    <mergeCell ref="VRN136:VRN137"/>
    <mergeCell ref="VRO136:VRO137"/>
    <mergeCell ref="VRD136:VRD137"/>
    <mergeCell ref="VRE136:VRE137"/>
    <mergeCell ref="VRF136:VRF137"/>
    <mergeCell ref="VRG136:VRG137"/>
    <mergeCell ref="VRH136:VRH137"/>
    <mergeCell ref="VRI136:VRI137"/>
    <mergeCell ref="VQX136:VQX137"/>
    <mergeCell ref="VQY136:VQY137"/>
    <mergeCell ref="VQZ136:VQZ137"/>
    <mergeCell ref="VRA136:VRA137"/>
    <mergeCell ref="VRB136:VRB137"/>
    <mergeCell ref="VRC136:VRC137"/>
    <mergeCell ref="VQR136:VQR137"/>
    <mergeCell ref="VQS136:VQS137"/>
    <mergeCell ref="VQT136:VQT137"/>
    <mergeCell ref="VQU136:VQU137"/>
    <mergeCell ref="VQV136:VQV137"/>
    <mergeCell ref="VQW136:VQW137"/>
    <mergeCell ref="VQL136:VQL137"/>
    <mergeCell ref="VQM136:VQM137"/>
    <mergeCell ref="VQN136:VQN137"/>
    <mergeCell ref="VQO136:VQO137"/>
    <mergeCell ref="VQP136:VQP137"/>
    <mergeCell ref="VQQ136:VQQ137"/>
    <mergeCell ref="VQF136:VQF137"/>
    <mergeCell ref="VQG136:VQG137"/>
    <mergeCell ref="VQH136:VQH137"/>
    <mergeCell ref="VQI136:VQI137"/>
    <mergeCell ref="VQJ136:VQJ137"/>
    <mergeCell ref="VQK136:VQK137"/>
    <mergeCell ref="VPZ136:VPZ137"/>
    <mergeCell ref="VQA136:VQA137"/>
    <mergeCell ref="VQB136:VQB137"/>
    <mergeCell ref="VQC136:VQC137"/>
    <mergeCell ref="VQD136:VQD137"/>
    <mergeCell ref="VQE136:VQE137"/>
    <mergeCell ref="VPT136:VPT137"/>
    <mergeCell ref="VPU136:VPU137"/>
    <mergeCell ref="VPV136:VPV137"/>
    <mergeCell ref="VPW136:VPW137"/>
    <mergeCell ref="VPX136:VPX137"/>
    <mergeCell ref="VPY136:VPY137"/>
    <mergeCell ref="VPN136:VPN137"/>
    <mergeCell ref="VPO136:VPO137"/>
    <mergeCell ref="VPP136:VPP137"/>
    <mergeCell ref="VPQ136:VPQ137"/>
    <mergeCell ref="VPR136:VPR137"/>
    <mergeCell ref="VPS136:VPS137"/>
    <mergeCell ref="VPH136:VPH137"/>
    <mergeCell ref="VPI136:VPI137"/>
    <mergeCell ref="VPJ136:VPJ137"/>
    <mergeCell ref="VPK136:VPK137"/>
    <mergeCell ref="VPL136:VPL137"/>
    <mergeCell ref="VPM136:VPM137"/>
    <mergeCell ref="VPB136:VPB137"/>
    <mergeCell ref="VPC136:VPC137"/>
    <mergeCell ref="VPD136:VPD137"/>
    <mergeCell ref="VPE136:VPE137"/>
    <mergeCell ref="VPF136:VPF137"/>
    <mergeCell ref="VPG136:VPG137"/>
    <mergeCell ref="VOV136:VOV137"/>
    <mergeCell ref="VOW136:VOW137"/>
    <mergeCell ref="VOX136:VOX137"/>
    <mergeCell ref="VOY136:VOY137"/>
    <mergeCell ref="VOZ136:VOZ137"/>
    <mergeCell ref="VPA136:VPA137"/>
    <mergeCell ref="VOP136:VOP137"/>
    <mergeCell ref="VOQ136:VOQ137"/>
    <mergeCell ref="VOR136:VOR137"/>
    <mergeCell ref="VOS136:VOS137"/>
    <mergeCell ref="VOT136:VOT137"/>
    <mergeCell ref="VOU136:VOU137"/>
    <mergeCell ref="VOJ136:VOJ137"/>
    <mergeCell ref="VOK136:VOK137"/>
    <mergeCell ref="VOL136:VOL137"/>
    <mergeCell ref="VOM136:VOM137"/>
    <mergeCell ref="VON136:VON137"/>
    <mergeCell ref="VOO136:VOO137"/>
    <mergeCell ref="VOD136:VOD137"/>
    <mergeCell ref="VOE136:VOE137"/>
    <mergeCell ref="VOF136:VOF137"/>
    <mergeCell ref="VOG136:VOG137"/>
    <mergeCell ref="VOH136:VOH137"/>
    <mergeCell ref="VOI136:VOI137"/>
    <mergeCell ref="VNX136:VNX137"/>
    <mergeCell ref="VNY136:VNY137"/>
    <mergeCell ref="VNZ136:VNZ137"/>
    <mergeCell ref="VOA136:VOA137"/>
    <mergeCell ref="VOB136:VOB137"/>
    <mergeCell ref="VOC136:VOC137"/>
    <mergeCell ref="VNR136:VNR137"/>
    <mergeCell ref="VNS136:VNS137"/>
    <mergeCell ref="VNT136:VNT137"/>
    <mergeCell ref="VNU136:VNU137"/>
    <mergeCell ref="VNV136:VNV137"/>
    <mergeCell ref="VNW136:VNW137"/>
    <mergeCell ref="VNL136:VNL137"/>
    <mergeCell ref="VNM136:VNM137"/>
    <mergeCell ref="VNN136:VNN137"/>
    <mergeCell ref="VNO136:VNO137"/>
    <mergeCell ref="VNP136:VNP137"/>
    <mergeCell ref="VNQ136:VNQ137"/>
    <mergeCell ref="VNF136:VNF137"/>
    <mergeCell ref="VNG136:VNG137"/>
    <mergeCell ref="VNH136:VNH137"/>
    <mergeCell ref="VNI136:VNI137"/>
    <mergeCell ref="VNJ136:VNJ137"/>
    <mergeCell ref="VNK136:VNK137"/>
    <mergeCell ref="VMZ136:VMZ137"/>
    <mergeCell ref="VNA136:VNA137"/>
    <mergeCell ref="VNB136:VNB137"/>
    <mergeCell ref="VNC136:VNC137"/>
    <mergeCell ref="VND136:VND137"/>
    <mergeCell ref="VNE136:VNE137"/>
    <mergeCell ref="VMT136:VMT137"/>
    <mergeCell ref="VMU136:VMU137"/>
    <mergeCell ref="VMV136:VMV137"/>
    <mergeCell ref="VMW136:VMW137"/>
    <mergeCell ref="VMX136:VMX137"/>
    <mergeCell ref="VMY136:VMY137"/>
    <mergeCell ref="VMN136:VMN137"/>
    <mergeCell ref="VMO136:VMO137"/>
    <mergeCell ref="VMP136:VMP137"/>
    <mergeCell ref="VMQ136:VMQ137"/>
    <mergeCell ref="VMR136:VMR137"/>
    <mergeCell ref="VMS136:VMS137"/>
    <mergeCell ref="VMH136:VMH137"/>
    <mergeCell ref="VMI136:VMI137"/>
    <mergeCell ref="VMJ136:VMJ137"/>
    <mergeCell ref="VMK136:VMK137"/>
    <mergeCell ref="VML136:VML137"/>
    <mergeCell ref="VMM136:VMM137"/>
    <mergeCell ref="VMB136:VMB137"/>
    <mergeCell ref="VMC136:VMC137"/>
    <mergeCell ref="VMD136:VMD137"/>
    <mergeCell ref="VME136:VME137"/>
    <mergeCell ref="VMF136:VMF137"/>
    <mergeCell ref="VMG136:VMG137"/>
    <mergeCell ref="VLV136:VLV137"/>
    <mergeCell ref="VLW136:VLW137"/>
    <mergeCell ref="VLX136:VLX137"/>
    <mergeCell ref="VLY136:VLY137"/>
    <mergeCell ref="VLZ136:VLZ137"/>
    <mergeCell ref="VMA136:VMA137"/>
    <mergeCell ref="VLP136:VLP137"/>
    <mergeCell ref="VLQ136:VLQ137"/>
    <mergeCell ref="VLR136:VLR137"/>
    <mergeCell ref="VLS136:VLS137"/>
    <mergeCell ref="VLT136:VLT137"/>
    <mergeCell ref="VLU136:VLU137"/>
    <mergeCell ref="VLJ136:VLJ137"/>
    <mergeCell ref="VLK136:VLK137"/>
    <mergeCell ref="VLL136:VLL137"/>
    <mergeCell ref="VLM136:VLM137"/>
    <mergeCell ref="VLN136:VLN137"/>
    <mergeCell ref="VLO136:VLO137"/>
    <mergeCell ref="VLD136:VLD137"/>
    <mergeCell ref="VLE136:VLE137"/>
    <mergeCell ref="VLF136:VLF137"/>
    <mergeCell ref="VLG136:VLG137"/>
    <mergeCell ref="VLH136:VLH137"/>
    <mergeCell ref="VLI136:VLI137"/>
    <mergeCell ref="VKX136:VKX137"/>
    <mergeCell ref="VKY136:VKY137"/>
    <mergeCell ref="VKZ136:VKZ137"/>
    <mergeCell ref="VLA136:VLA137"/>
    <mergeCell ref="VLB136:VLB137"/>
    <mergeCell ref="VLC136:VLC137"/>
    <mergeCell ref="VKR136:VKR137"/>
    <mergeCell ref="VKS136:VKS137"/>
    <mergeCell ref="VKT136:VKT137"/>
    <mergeCell ref="VKU136:VKU137"/>
    <mergeCell ref="VKV136:VKV137"/>
    <mergeCell ref="VKW136:VKW137"/>
    <mergeCell ref="VKL136:VKL137"/>
    <mergeCell ref="VKM136:VKM137"/>
    <mergeCell ref="VKN136:VKN137"/>
    <mergeCell ref="VKO136:VKO137"/>
    <mergeCell ref="VKP136:VKP137"/>
    <mergeCell ref="VKQ136:VKQ137"/>
    <mergeCell ref="VKF136:VKF137"/>
    <mergeCell ref="VKG136:VKG137"/>
    <mergeCell ref="VKH136:VKH137"/>
    <mergeCell ref="VKI136:VKI137"/>
    <mergeCell ref="VKJ136:VKJ137"/>
    <mergeCell ref="VKK136:VKK137"/>
    <mergeCell ref="VJZ136:VJZ137"/>
    <mergeCell ref="VKA136:VKA137"/>
    <mergeCell ref="VKB136:VKB137"/>
    <mergeCell ref="VKC136:VKC137"/>
    <mergeCell ref="VKD136:VKD137"/>
    <mergeCell ref="VKE136:VKE137"/>
    <mergeCell ref="VJT136:VJT137"/>
    <mergeCell ref="VJU136:VJU137"/>
    <mergeCell ref="VJV136:VJV137"/>
    <mergeCell ref="VJW136:VJW137"/>
    <mergeCell ref="VJX136:VJX137"/>
    <mergeCell ref="VJY136:VJY137"/>
    <mergeCell ref="VJN136:VJN137"/>
    <mergeCell ref="VJO136:VJO137"/>
    <mergeCell ref="VJP136:VJP137"/>
    <mergeCell ref="VJQ136:VJQ137"/>
    <mergeCell ref="VJR136:VJR137"/>
    <mergeCell ref="VJS136:VJS137"/>
    <mergeCell ref="VJH136:VJH137"/>
    <mergeCell ref="VJI136:VJI137"/>
    <mergeCell ref="VJJ136:VJJ137"/>
    <mergeCell ref="VJK136:VJK137"/>
    <mergeCell ref="VJL136:VJL137"/>
    <mergeCell ref="VJM136:VJM137"/>
    <mergeCell ref="VJB136:VJB137"/>
    <mergeCell ref="VJC136:VJC137"/>
    <mergeCell ref="VJD136:VJD137"/>
    <mergeCell ref="VJE136:VJE137"/>
    <mergeCell ref="VJF136:VJF137"/>
    <mergeCell ref="VJG136:VJG137"/>
    <mergeCell ref="VIV136:VIV137"/>
    <mergeCell ref="VIW136:VIW137"/>
    <mergeCell ref="VIX136:VIX137"/>
    <mergeCell ref="VIY136:VIY137"/>
    <mergeCell ref="VIZ136:VIZ137"/>
    <mergeCell ref="VJA136:VJA137"/>
    <mergeCell ref="VIP136:VIP137"/>
    <mergeCell ref="VIQ136:VIQ137"/>
    <mergeCell ref="VIR136:VIR137"/>
    <mergeCell ref="VIS136:VIS137"/>
    <mergeCell ref="VIT136:VIT137"/>
    <mergeCell ref="VIU136:VIU137"/>
    <mergeCell ref="VIJ136:VIJ137"/>
    <mergeCell ref="VIK136:VIK137"/>
    <mergeCell ref="VIL136:VIL137"/>
    <mergeCell ref="VIM136:VIM137"/>
    <mergeCell ref="VIN136:VIN137"/>
    <mergeCell ref="VIO136:VIO137"/>
    <mergeCell ref="VID136:VID137"/>
    <mergeCell ref="VIE136:VIE137"/>
    <mergeCell ref="VIF136:VIF137"/>
    <mergeCell ref="VIG136:VIG137"/>
    <mergeCell ref="VIH136:VIH137"/>
    <mergeCell ref="VII136:VII137"/>
    <mergeCell ref="VHX136:VHX137"/>
    <mergeCell ref="VHY136:VHY137"/>
    <mergeCell ref="VHZ136:VHZ137"/>
    <mergeCell ref="VIA136:VIA137"/>
    <mergeCell ref="VIB136:VIB137"/>
    <mergeCell ref="VIC136:VIC137"/>
    <mergeCell ref="VHR136:VHR137"/>
    <mergeCell ref="VHS136:VHS137"/>
    <mergeCell ref="VHT136:VHT137"/>
    <mergeCell ref="VHU136:VHU137"/>
    <mergeCell ref="VHV136:VHV137"/>
    <mergeCell ref="VHW136:VHW137"/>
    <mergeCell ref="VHL136:VHL137"/>
    <mergeCell ref="VHM136:VHM137"/>
    <mergeCell ref="VHN136:VHN137"/>
    <mergeCell ref="VHO136:VHO137"/>
    <mergeCell ref="VHP136:VHP137"/>
    <mergeCell ref="VHQ136:VHQ137"/>
    <mergeCell ref="VHF136:VHF137"/>
    <mergeCell ref="VHG136:VHG137"/>
    <mergeCell ref="VHH136:VHH137"/>
    <mergeCell ref="VHI136:VHI137"/>
    <mergeCell ref="VHJ136:VHJ137"/>
    <mergeCell ref="VHK136:VHK137"/>
    <mergeCell ref="VGZ136:VGZ137"/>
    <mergeCell ref="VHA136:VHA137"/>
    <mergeCell ref="VHB136:VHB137"/>
    <mergeCell ref="VHC136:VHC137"/>
    <mergeCell ref="VHD136:VHD137"/>
    <mergeCell ref="VHE136:VHE137"/>
    <mergeCell ref="VGT136:VGT137"/>
    <mergeCell ref="VGU136:VGU137"/>
    <mergeCell ref="VGV136:VGV137"/>
    <mergeCell ref="VGW136:VGW137"/>
    <mergeCell ref="VGX136:VGX137"/>
    <mergeCell ref="VGY136:VGY137"/>
    <mergeCell ref="VGN136:VGN137"/>
    <mergeCell ref="VGO136:VGO137"/>
    <mergeCell ref="VGP136:VGP137"/>
    <mergeCell ref="VGQ136:VGQ137"/>
    <mergeCell ref="VGR136:VGR137"/>
    <mergeCell ref="VGS136:VGS137"/>
    <mergeCell ref="VGH136:VGH137"/>
    <mergeCell ref="VGI136:VGI137"/>
    <mergeCell ref="VGJ136:VGJ137"/>
    <mergeCell ref="VGK136:VGK137"/>
    <mergeCell ref="VGL136:VGL137"/>
    <mergeCell ref="VGM136:VGM137"/>
    <mergeCell ref="VGB136:VGB137"/>
    <mergeCell ref="VGC136:VGC137"/>
    <mergeCell ref="VGD136:VGD137"/>
    <mergeCell ref="VGE136:VGE137"/>
    <mergeCell ref="VGF136:VGF137"/>
    <mergeCell ref="VGG136:VGG137"/>
    <mergeCell ref="VFV136:VFV137"/>
    <mergeCell ref="VFW136:VFW137"/>
    <mergeCell ref="VFX136:VFX137"/>
    <mergeCell ref="VFY136:VFY137"/>
    <mergeCell ref="VFZ136:VFZ137"/>
    <mergeCell ref="VGA136:VGA137"/>
    <mergeCell ref="VFP136:VFP137"/>
    <mergeCell ref="VFQ136:VFQ137"/>
    <mergeCell ref="VFR136:VFR137"/>
    <mergeCell ref="VFS136:VFS137"/>
    <mergeCell ref="VFT136:VFT137"/>
    <mergeCell ref="VFU136:VFU137"/>
    <mergeCell ref="VFJ136:VFJ137"/>
    <mergeCell ref="VFK136:VFK137"/>
    <mergeCell ref="VFL136:VFL137"/>
    <mergeCell ref="VFM136:VFM137"/>
    <mergeCell ref="VFN136:VFN137"/>
    <mergeCell ref="VFO136:VFO137"/>
    <mergeCell ref="VFD136:VFD137"/>
    <mergeCell ref="VFE136:VFE137"/>
    <mergeCell ref="VFF136:VFF137"/>
    <mergeCell ref="VFG136:VFG137"/>
    <mergeCell ref="VFH136:VFH137"/>
    <mergeCell ref="VFI136:VFI137"/>
    <mergeCell ref="VEX136:VEX137"/>
    <mergeCell ref="VEY136:VEY137"/>
    <mergeCell ref="VEZ136:VEZ137"/>
    <mergeCell ref="VFA136:VFA137"/>
    <mergeCell ref="VFB136:VFB137"/>
    <mergeCell ref="VFC136:VFC137"/>
    <mergeCell ref="VER136:VER137"/>
    <mergeCell ref="VES136:VES137"/>
    <mergeCell ref="VET136:VET137"/>
    <mergeCell ref="VEU136:VEU137"/>
    <mergeCell ref="VEV136:VEV137"/>
    <mergeCell ref="VEW136:VEW137"/>
    <mergeCell ref="VEL136:VEL137"/>
    <mergeCell ref="VEM136:VEM137"/>
    <mergeCell ref="VEN136:VEN137"/>
    <mergeCell ref="VEO136:VEO137"/>
    <mergeCell ref="VEP136:VEP137"/>
    <mergeCell ref="VEQ136:VEQ137"/>
    <mergeCell ref="VEF136:VEF137"/>
    <mergeCell ref="VEG136:VEG137"/>
    <mergeCell ref="VEH136:VEH137"/>
    <mergeCell ref="VEI136:VEI137"/>
    <mergeCell ref="VEJ136:VEJ137"/>
    <mergeCell ref="VEK136:VEK137"/>
    <mergeCell ref="VDZ136:VDZ137"/>
    <mergeCell ref="VEA136:VEA137"/>
    <mergeCell ref="VEB136:VEB137"/>
    <mergeCell ref="VEC136:VEC137"/>
    <mergeCell ref="VED136:VED137"/>
    <mergeCell ref="VEE136:VEE137"/>
    <mergeCell ref="VDT136:VDT137"/>
    <mergeCell ref="VDU136:VDU137"/>
    <mergeCell ref="VDV136:VDV137"/>
    <mergeCell ref="VDW136:VDW137"/>
    <mergeCell ref="VDX136:VDX137"/>
    <mergeCell ref="VDY136:VDY137"/>
    <mergeCell ref="VDN136:VDN137"/>
    <mergeCell ref="VDO136:VDO137"/>
    <mergeCell ref="VDP136:VDP137"/>
    <mergeCell ref="VDQ136:VDQ137"/>
    <mergeCell ref="VDR136:VDR137"/>
    <mergeCell ref="VDS136:VDS137"/>
    <mergeCell ref="VDH136:VDH137"/>
    <mergeCell ref="VDI136:VDI137"/>
    <mergeCell ref="VDJ136:VDJ137"/>
    <mergeCell ref="VDK136:VDK137"/>
    <mergeCell ref="VDL136:VDL137"/>
    <mergeCell ref="VDM136:VDM137"/>
    <mergeCell ref="VDB136:VDB137"/>
    <mergeCell ref="VDC136:VDC137"/>
    <mergeCell ref="VDD136:VDD137"/>
    <mergeCell ref="VDE136:VDE137"/>
    <mergeCell ref="VDF136:VDF137"/>
    <mergeCell ref="VDG136:VDG137"/>
    <mergeCell ref="VCV136:VCV137"/>
    <mergeCell ref="VCW136:VCW137"/>
    <mergeCell ref="VCX136:VCX137"/>
    <mergeCell ref="VCY136:VCY137"/>
    <mergeCell ref="VCZ136:VCZ137"/>
    <mergeCell ref="VDA136:VDA137"/>
    <mergeCell ref="VCP136:VCP137"/>
    <mergeCell ref="VCQ136:VCQ137"/>
    <mergeCell ref="VCR136:VCR137"/>
    <mergeCell ref="VCS136:VCS137"/>
    <mergeCell ref="VCT136:VCT137"/>
    <mergeCell ref="VCU136:VCU137"/>
    <mergeCell ref="VCJ136:VCJ137"/>
    <mergeCell ref="VCK136:VCK137"/>
    <mergeCell ref="VCL136:VCL137"/>
    <mergeCell ref="VCM136:VCM137"/>
    <mergeCell ref="VCN136:VCN137"/>
    <mergeCell ref="VCO136:VCO137"/>
    <mergeCell ref="VCD136:VCD137"/>
    <mergeCell ref="VCE136:VCE137"/>
    <mergeCell ref="VCF136:VCF137"/>
    <mergeCell ref="VCG136:VCG137"/>
    <mergeCell ref="VCH136:VCH137"/>
    <mergeCell ref="VCI136:VCI137"/>
    <mergeCell ref="VBX136:VBX137"/>
    <mergeCell ref="VBY136:VBY137"/>
    <mergeCell ref="VBZ136:VBZ137"/>
    <mergeCell ref="VCA136:VCA137"/>
    <mergeCell ref="VCB136:VCB137"/>
    <mergeCell ref="VCC136:VCC137"/>
    <mergeCell ref="VBR136:VBR137"/>
    <mergeCell ref="VBS136:VBS137"/>
    <mergeCell ref="VBT136:VBT137"/>
    <mergeCell ref="VBU136:VBU137"/>
    <mergeCell ref="VBV136:VBV137"/>
    <mergeCell ref="VBW136:VBW137"/>
    <mergeCell ref="VBL136:VBL137"/>
    <mergeCell ref="VBM136:VBM137"/>
    <mergeCell ref="VBN136:VBN137"/>
    <mergeCell ref="VBO136:VBO137"/>
    <mergeCell ref="VBP136:VBP137"/>
    <mergeCell ref="VBQ136:VBQ137"/>
    <mergeCell ref="VBF136:VBF137"/>
    <mergeCell ref="VBG136:VBG137"/>
    <mergeCell ref="VBH136:VBH137"/>
    <mergeCell ref="VBI136:VBI137"/>
    <mergeCell ref="VBJ136:VBJ137"/>
    <mergeCell ref="VBK136:VBK137"/>
    <mergeCell ref="VAZ136:VAZ137"/>
    <mergeCell ref="VBA136:VBA137"/>
    <mergeCell ref="VBB136:VBB137"/>
    <mergeCell ref="VBC136:VBC137"/>
    <mergeCell ref="VBD136:VBD137"/>
    <mergeCell ref="VBE136:VBE137"/>
    <mergeCell ref="VAT136:VAT137"/>
    <mergeCell ref="VAU136:VAU137"/>
    <mergeCell ref="VAV136:VAV137"/>
    <mergeCell ref="VAW136:VAW137"/>
    <mergeCell ref="VAX136:VAX137"/>
    <mergeCell ref="VAY136:VAY137"/>
    <mergeCell ref="VAN136:VAN137"/>
    <mergeCell ref="VAO136:VAO137"/>
    <mergeCell ref="VAP136:VAP137"/>
    <mergeCell ref="VAQ136:VAQ137"/>
    <mergeCell ref="VAR136:VAR137"/>
    <mergeCell ref="VAS136:VAS137"/>
    <mergeCell ref="VAH136:VAH137"/>
    <mergeCell ref="VAI136:VAI137"/>
    <mergeCell ref="VAJ136:VAJ137"/>
    <mergeCell ref="VAK136:VAK137"/>
    <mergeCell ref="VAL136:VAL137"/>
    <mergeCell ref="VAM136:VAM137"/>
    <mergeCell ref="VAB136:VAB137"/>
    <mergeCell ref="VAC136:VAC137"/>
    <mergeCell ref="VAD136:VAD137"/>
    <mergeCell ref="VAE136:VAE137"/>
    <mergeCell ref="VAF136:VAF137"/>
    <mergeCell ref="VAG136:VAG137"/>
    <mergeCell ref="UZV136:UZV137"/>
    <mergeCell ref="UZW136:UZW137"/>
    <mergeCell ref="UZX136:UZX137"/>
    <mergeCell ref="UZY136:UZY137"/>
    <mergeCell ref="UZZ136:UZZ137"/>
    <mergeCell ref="VAA136:VAA137"/>
    <mergeCell ref="UZP136:UZP137"/>
    <mergeCell ref="UZQ136:UZQ137"/>
    <mergeCell ref="UZR136:UZR137"/>
    <mergeCell ref="UZS136:UZS137"/>
    <mergeCell ref="UZT136:UZT137"/>
    <mergeCell ref="UZU136:UZU137"/>
    <mergeCell ref="UZJ136:UZJ137"/>
    <mergeCell ref="UZK136:UZK137"/>
    <mergeCell ref="UZL136:UZL137"/>
    <mergeCell ref="UZM136:UZM137"/>
    <mergeCell ref="UZN136:UZN137"/>
    <mergeCell ref="UZO136:UZO137"/>
    <mergeCell ref="UZD136:UZD137"/>
    <mergeCell ref="UZE136:UZE137"/>
    <mergeCell ref="UZF136:UZF137"/>
    <mergeCell ref="UZG136:UZG137"/>
    <mergeCell ref="UZH136:UZH137"/>
    <mergeCell ref="UZI136:UZI137"/>
    <mergeCell ref="UYX136:UYX137"/>
    <mergeCell ref="UYY136:UYY137"/>
    <mergeCell ref="UYZ136:UYZ137"/>
    <mergeCell ref="UZA136:UZA137"/>
    <mergeCell ref="UZB136:UZB137"/>
    <mergeCell ref="UZC136:UZC137"/>
    <mergeCell ref="UYR136:UYR137"/>
    <mergeCell ref="UYS136:UYS137"/>
    <mergeCell ref="UYT136:UYT137"/>
    <mergeCell ref="UYU136:UYU137"/>
    <mergeCell ref="UYV136:UYV137"/>
    <mergeCell ref="UYW136:UYW137"/>
    <mergeCell ref="UYL136:UYL137"/>
    <mergeCell ref="UYM136:UYM137"/>
    <mergeCell ref="UYN136:UYN137"/>
    <mergeCell ref="UYO136:UYO137"/>
    <mergeCell ref="UYP136:UYP137"/>
    <mergeCell ref="UYQ136:UYQ137"/>
    <mergeCell ref="UYF136:UYF137"/>
    <mergeCell ref="UYG136:UYG137"/>
    <mergeCell ref="UYH136:UYH137"/>
    <mergeCell ref="UYI136:UYI137"/>
    <mergeCell ref="UYJ136:UYJ137"/>
    <mergeCell ref="UYK136:UYK137"/>
    <mergeCell ref="UXZ136:UXZ137"/>
    <mergeCell ref="UYA136:UYA137"/>
    <mergeCell ref="UYB136:UYB137"/>
    <mergeCell ref="UYC136:UYC137"/>
    <mergeCell ref="UYD136:UYD137"/>
    <mergeCell ref="UYE136:UYE137"/>
    <mergeCell ref="UXT136:UXT137"/>
    <mergeCell ref="UXU136:UXU137"/>
    <mergeCell ref="UXV136:UXV137"/>
    <mergeCell ref="UXW136:UXW137"/>
    <mergeCell ref="UXX136:UXX137"/>
    <mergeCell ref="UXY136:UXY137"/>
    <mergeCell ref="UXN136:UXN137"/>
    <mergeCell ref="UXO136:UXO137"/>
    <mergeCell ref="UXP136:UXP137"/>
    <mergeCell ref="UXQ136:UXQ137"/>
    <mergeCell ref="UXR136:UXR137"/>
    <mergeCell ref="UXS136:UXS137"/>
    <mergeCell ref="UXH136:UXH137"/>
    <mergeCell ref="UXI136:UXI137"/>
    <mergeCell ref="UXJ136:UXJ137"/>
    <mergeCell ref="UXK136:UXK137"/>
    <mergeCell ref="UXL136:UXL137"/>
    <mergeCell ref="UXM136:UXM137"/>
    <mergeCell ref="UXB136:UXB137"/>
    <mergeCell ref="UXC136:UXC137"/>
    <mergeCell ref="UXD136:UXD137"/>
    <mergeCell ref="UXE136:UXE137"/>
    <mergeCell ref="UXF136:UXF137"/>
    <mergeCell ref="UXG136:UXG137"/>
    <mergeCell ref="UWV136:UWV137"/>
    <mergeCell ref="UWW136:UWW137"/>
    <mergeCell ref="UWX136:UWX137"/>
    <mergeCell ref="UWY136:UWY137"/>
    <mergeCell ref="UWZ136:UWZ137"/>
    <mergeCell ref="UXA136:UXA137"/>
    <mergeCell ref="UWP136:UWP137"/>
    <mergeCell ref="UWQ136:UWQ137"/>
    <mergeCell ref="UWR136:UWR137"/>
    <mergeCell ref="UWS136:UWS137"/>
    <mergeCell ref="UWT136:UWT137"/>
    <mergeCell ref="UWU136:UWU137"/>
    <mergeCell ref="UWJ136:UWJ137"/>
    <mergeCell ref="UWK136:UWK137"/>
    <mergeCell ref="UWL136:UWL137"/>
    <mergeCell ref="UWM136:UWM137"/>
    <mergeCell ref="UWN136:UWN137"/>
    <mergeCell ref="UWO136:UWO137"/>
    <mergeCell ref="UWD136:UWD137"/>
    <mergeCell ref="UWE136:UWE137"/>
    <mergeCell ref="UWF136:UWF137"/>
    <mergeCell ref="UWG136:UWG137"/>
    <mergeCell ref="UWH136:UWH137"/>
    <mergeCell ref="UWI136:UWI137"/>
    <mergeCell ref="UVX136:UVX137"/>
    <mergeCell ref="UVY136:UVY137"/>
    <mergeCell ref="UVZ136:UVZ137"/>
    <mergeCell ref="UWA136:UWA137"/>
    <mergeCell ref="UWB136:UWB137"/>
    <mergeCell ref="UWC136:UWC137"/>
    <mergeCell ref="UVR136:UVR137"/>
    <mergeCell ref="UVS136:UVS137"/>
    <mergeCell ref="UVT136:UVT137"/>
    <mergeCell ref="UVU136:UVU137"/>
    <mergeCell ref="UVV136:UVV137"/>
    <mergeCell ref="UVW136:UVW137"/>
    <mergeCell ref="UVL136:UVL137"/>
    <mergeCell ref="UVM136:UVM137"/>
    <mergeCell ref="UVN136:UVN137"/>
    <mergeCell ref="UVO136:UVO137"/>
    <mergeCell ref="UVP136:UVP137"/>
    <mergeCell ref="UVQ136:UVQ137"/>
    <mergeCell ref="UVF136:UVF137"/>
    <mergeCell ref="UVG136:UVG137"/>
    <mergeCell ref="UVH136:UVH137"/>
    <mergeCell ref="UVI136:UVI137"/>
    <mergeCell ref="UVJ136:UVJ137"/>
    <mergeCell ref="UVK136:UVK137"/>
    <mergeCell ref="UUZ136:UUZ137"/>
    <mergeCell ref="UVA136:UVA137"/>
    <mergeCell ref="UVB136:UVB137"/>
    <mergeCell ref="UVC136:UVC137"/>
    <mergeCell ref="UVD136:UVD137"/>
    <mergeCell ref="UVE136:UVE137"/>
    <mergeCell ref="UUT136:UUT137"/>
    <mergeCell ref="UUU136:UUU137"/>
    <mergeCell ref="UUV136:UUV137"/>
    <mergeCell ref="UUW136:UUW137"/>
    <mergeCell ref="UUX136:UUX137"/>
    <mergeCell ref="UUY136:UUY137"/>
    <mergeCell ref="UUN136:UUN137"/>
    <mergeCell ref="UUO136:UUO137"/>
    <mergeCell ref="UUP136:UUP137"/>
    <mergeCell ref="UUQ136:UUQ137"/>
    <mergeCell ref="UUR136:UUR137"/>
    <mergeCell ref="UUS136:UUS137"/>
    <mergeCell ref="UUH136:UUH137"/>
    <mergeCell ref="UUI136:UUI137"/>
    <mergeCell ref="UUJ136:UUJ137"/>
    <mergeCell ref="UUK136:UUK137"/>
    <mergeCell ref="UUL136:UUL137"/>
    <mergeCell ref="UUM136:UUM137"/>
    <mergeCell ref="UUB136:UUB137"/>
    <mergeCell ref="UUC136:UUC137"/>
    <mergeCell ref="UUD136:UUD137"/>
    <mergeCell ref="UUE136:UUE137"/>
    <mergeCell ref="UUF136:UUF137"/>
    <mergeCell ref="UUG136:UUG137"/>
    <mergeCell ref="UTV136:UTV137"/>
    <mergeCell ref="UTW136:UTW137"/>
    <mergeCell ref="UTX136:UTX137"/>
    <mergeCell ref="UTY136:UTY137"/>
    <mergeCell ref="UTZ136:UTZ137"/>
    <mergeCell ref="UUA136:UUA137"/>
    <mergeCell ref="UTP136:UTP137"/>
    <mergeCell ref="UTQ136:UTQ137"/>
    <mergeCell ref="UTR136:UTR137"/>
    <mergeCell ref="UTS136:UTS137"/>
    <mergeCell ref="UTT136:UTT137"/>
    <mergeCell ref="UTU136:UTU137"/>
    <mergeCell ref="UTJ136:UTJ137"/>
    <mergeCell ref="UTK136:UTK137"/>
    <mergeCell ref="UTL136:UTL137"/>
    <mergeCell ref="UTM136:UTM137"/>
    <mergeCell ref="UTN136:UTN137"/>
    <mergeCell ref="UTO136:UTO137"/>
    <mergeCell ref="UTD136:UTD137"/>
    <mergeCell ref="UTE136:UTE137"/>
    <mergeCell ref="UTF136:UTF137"/>
    <mergeCell ref="UTG136:UTG137"/>
    <mergeCell ref="UTH136:UTH137"/>
    <mergeCell ref="UTI136:UTI137"/>
    <mergeCell ref="USX136:USX137"/>
    <mergeCell ref="USY136:USY137"/>
    <mergeCell ref="USZ136:USZ137"/>
    <mergeCell ref="UTA136:UTA137"/>
    <mergeCell ref="UTB136:UTB137"/>
    <mergeCell ref="UTC136:UTC137"/>
    <mergeCell ref="USR136:USR137"/>
    <mergeCell ref="USS136:USS137"/>
    <mergeCell ref="UST136:UST137"/>
    <mergeCell ref="USU136:USU137"/>
    <mergeCell ref="USV136:USV137"/>
    <mergeCell ref="USW136:USW137"/>
    <mergeCell ref="USL136:USL137"/>
    <mergeCell ref="USM136:USM137"/>
    <mergeCell ref="USN136:USN137"/>
    <mergeCell ref="USO136:USO137"/>
    <mergeCell ref="USP136:USP137"/>
    <mergeCell ref="USQ136:USQ137"/>
    <mergeCell ref="USF136:USF137"/>
    <mergeCell ref="USG136:USG137"/>
    <mergeCell ref="USH136:USH137"/>
    <mergeCell ref="USI136:USI137"/>
    <mergeCell ref="USJ136:USJ137"/>
    <mergeCell ref="USK136:USK137"/>
    <mergeCell ref="URZ136:URZ137"/>
    <mergeCell ref="USA136:USA137"/>
    <mergeCell ref="USB136:USB137"/>
    <mergeCell ref="USC136:USC137"/>
    <mergeCell ref="USD136:USD137"/>
    <mergeCell ref="USE136:USE137"/>
    <mergeCell ref="URT136:URT137"/>
    <mergeCell ref="URU136:URU137"/>
    <mergeCell ref="URV136:URV137"/>
    <mergeCell ref="URW136:URW137"/>
    <mergeCell ref="URX136:URX137"/>
    <mergeCell ref="URY136:URY137"/>
    <mergeCell ref="URN136:URN137"/>
    <mergeCell ref="URO136:URO137"/>
    <mergeCell ref="URP136:URP137"/>
    <mergeCell ref="URQ136:URQ137"/>
    <mergeCell ref="URR136:URR137"/>
    <mergeCell ref="URS136:URS137"/>
    <mergeCell ref="URH136:URH137"/>
    <mergeCell ref="URI136:URI137"/>
    <mergeCell ref="URJ136:URJ137"/>
    <mergeCell ref="URK136:URK137"/>
    <mergeCell ref="URL136:URL137"/>
    <mergeCell ref="URM136:URM137"/>
    <mergeCell ref="URB136:URB137"/>
    <mergeCell ref="URC136:URC137"/>
    <mergeCell ref="URD136:URD137"/>
    <mergeCell ref="URE136:URE137"/>
    <mergeCell ref="URF136:URF137"/>
    <mergeCell ref="URG136:URG137"/>
    <mergeCell ref="UQV136:UQV137"/>
    <mergeCell ref="UQW136:UQW137"/>
    <mergeCell ref="UQX136:UQX137"/>
    <mergeCell ref="UQY136:UQY137"/>
    <mergeCell ref="UQZ136:UQZ137"/>
    <mergeCell ref="URA136:URA137"/>
    <mergeCell ref="UQP136:UQP137"/>
    <mergeCell ref="UQQ136:UQQ137"/>
    <mergeCell ref="UQR136:UQR137"/>
    <mergeCell ref="UQS136:UQS137"/>
    <mergeCell ref="UQT136:UQT137"/>
    <mergeCell ref="UQU136:UQU137"/>
    <mergeCell ref="UQJ136:UQJ137"/>
    <mergeCell ref="UQK136:UQK137"/>
    <mergeCell ref="UQL136:UQL137"/>
    <mergeCell ref="UQM136:UQM137"/>
    <mergeCell ref="UQN136:UQN137"/>
    <mergeCell ref="UQO136:UQO137"/>
    <mergeCell ref="UQD136:UQD137"/>
    <mergeCell ref="UQE136:UQE137"/>
    <mergeCell ref="UQF136:UQF137"/>
    <mergeCell ref="UQG136:UQG137"/>
    <mergeCell ref="UQH136:UQH137"/>
    <mergeCell ref="UQI136:UQI137"/>
    <mergeCell ref="UPX136:UPX137"/>
    <mergeCell ref="UPY136:UPY137"/>
    <mergeCell ref="UPZ136:UPZ137"/>
    <mergeCell ref="UQA136:UQA137"/>
    <mergeCell ref="UQB136:UQB137"/>
    <mergeCell ref="UQC136:UQC137"/>
    <mergeCell ref="UPR136:UPR137"/>
    <mergeCell ref="UPS136:UPS137"/>
    <mergeCell ref="UPT136:UPT137"/>
    <mergeCell ref="UPU136:UPU137"/>
    <mergeCell ref="UPV136:UPV137"/>
    <mergeCell ref="UPW136:UPW137"/>
    <mergeCell ref="UPL136:UPL137"/>
    <mergeCell ref="UPM136:UPM137"/>
    <mergeCell ref="UPN136:UPN137"/>
    <mergeCell ref="UPO136:UPO137"/>
    <mergeCell ref="UPP136:UPP137"/>
    <mergeCell ref="UPQ136:UPQ137"/>
    <mergeCell ref="UPF136:UPF137"/>
    <mergeCell ref="UPG136:UPG137"/>
    <mergeCell ref="UPH136:UPH137"/>
    <mergeCell ref="UPI136:UPI137"/>
    <mergeCell ref="UPJ136:UPJ137"/>
    <mergeCell ref="UPK136:UPK137"/>
    <mergeCell ref="UOZ136:UOZ137"/>
    <mergeCell ref="UPA136:UPA137"/>
    <mergeCell ref="UPB136:UPB137"/>
    <mergeCell ref="UPC136:UPC137"/>
    <mergeCell ref="UPD136:UPD137"/>
    <mergeCell ref="UPE136:UPE137"/>
    <mergeCell ref="UOT136:UOT137"/>
    <mergeCell ref="UOU136:UOU137"/>
    <mergeCell ref="UOV136:UOV137"/>
    <mergeCell ref="UOW136:UOW137"/>
    <mergeCell ref="UOX136:UOX137"/>
    <mergeCell ref="UOY136:UOY137"/>
    <mergeCell ref="UON136:UON137"/>
    <mergeCell ref="UOO136:UOO137"/>
    <mergeCell ref="UOP136:UOP137"/>
    <mergeCell ref="UOQ136:UOQ137"/>
    <mergeCell ref="UOR136:UOR137"/>
    <mergeCell ref="UOS136:UOS137"/>
    <mergeCell ref="UOH136:UOH137"/>
    <mergeCell ref="UOI136:UOI137"/>
    <mergeCell ref="UOJ136:UOJ137"/>
    <mergeCell ref="UOK136:UOK137"/>
    <mergeCell ref="UOL136:UOL137"/>
    <mergeCell ref="UOM136:UOM137"/>
    <mergeCell ref="UOB136:UOB137"/>
    <mergeCell ref="UOC136:UOC137"/>
    <mergeCell ref="UOD136:UOD137"/>
    <mergeCell ref="UOE136:UOE137"/>
    <mergeCell ref="UOF136:UOF137"/>
    <mergeCell ref="UOG136:UOG137"/>
    <mergeCell ref="UNV136:UNV137"/>
    <mergeCell ref="UNW136:UNW137"/>
    <mergeCell ref="UNX136:UNX137"/>
    <mergeCell ref="UNY136:UNY137"/>
    <mergeCell ref="UNZ136:UNZ137"/>
    <mergeCell ref="UOA136:UOA137"/>
    <mergeCell ref="UNP136:UNP137"/>
    <mergeCell ref="UNQ136:UNQ137"/>
    <mergeCell ref="UNR136:UNR137"/>
    <mergeCell ref="UNS136:UNS137"/>
    <mergeCell ref="UNT136:UNT137"/>
    <mergeCell ref="UNU136:UNU137"/>
    <mergeCell ref="UNJ136:UNJ137"/>
    <mergeCell ref="UNK136:UNK137"/>
    <mergeCell ref="UNL136:UNL137"/>
    <mergeCell ref="UNM136:UNM137"/>
    <mergeCell ref="UNN136:UNN137"/>
    <mergeCell ref="UNO136:UNO137"/>
    <mergeCell ref="UND136:UND137"/>
    <mergeCell ref="UNE136:UNE137"/>
    <mergeCell ref="UNF136:UNF137"/>
    <mergeCell ref="UNG136:UNG137"/>
    <mergeCell ref="UNH136:UNH137"/>
    <mergeCell ref="UNI136:UNI137"/>
    <mergeCell ref="UMX136:UMX137"/>
    <mergeCell ref="UMY136:UMY137"/>
    <mergeCell ref="UMZ136:UMZ137"/>
    <mergeCell ref="UNA136:UNA137"/>
    <mergeCell ref="UNB136:UNB137"/>
    <mergeCell ref="UNC136:UNC137"/>
    <mergeCell ref="UMR136:UMR137"/>
    <mergeCell ref="UMS136:UMS137"/>
    <mergeCell ref="UMT136:UMT137"/>
    <mergeCell ref="UMU136:UMU137"/>
    <mergeCell ref="UMV136:UMV137"/>
    <mergeCell ref="UMW136:UMW137"/>
    <mergeCell ref="UML136:UML137"/>
    <mergeCell ref="UMM136:UMM137"/>
    <mergeCell ref="UMN136:UMN137"/>
    <mergeCell ref="UMO136:UMO137"/>
    <mergeCell ref="UMP136:UMP137"/>
    <mergeCell ref="UMQ136:UMQ137"/>
    <mergeCell ref="UMF136:UMF137"/>
    <mergeCell ref="UMG136:UMG137"/>
    <mergeCell ref="UMH136:UMH137"/>
    <mergeCell ref="UMI136:UMI137"/>
    <mergeCell ref="UMJ136:UMJ137"/>
    <mergeCell ref="UMK136:UMK137"/>
    <mergeCell ref="ULZ136:ULZ137"/>
    <mergeCell ref="UMA136:UMA137"/>
    <mergeCell ref="UMB136:UMB137"/>
    <mergeCell ref="UMC136:UMC137"/>
    <mergeCell ref="UMD136:UMD137"/>
    <mergeCell ref="UME136:UME137"/>
    <mergeCell ref="ULT136:ULT137"/>
    <mergeCell ref="ULU136:ULU137"/>
    <mergeCell ref="ULV136:ULV137"/>
    <mergeCell ref="ULW136:ULW137"/>
    <mergeCell ref="ULX136:ULX137"/>
    <mergeCell ref="ULY136:ULY137"/>
    <mergeCell ref="ULN136:ULN137"/>
    <mergeCell ref="ULO136:ULO137"/>
    <mergeCell ref="ULP136:ULP137"/>
    <mergeCell ref="ULQ136:ULQ137"/>
    <mergeCell ref="ULR136:ULR137"/>
    <mergeCell ref="ULS136:ULS137"/>
    <mergeCell ref="ULH136:ULH137"/>
    <mergeCell ref="ULI136:ULI137"/>
    <mergeCell ref="ULJ136:ULJ137"/>
    <mergeCell ref="ULK136:ULK137"/>
    <mergeCell ref="ULL136:ULL137"/>
    <mergeCell ref="ULM136:ULM137"/>
    <mergeCell ref="ULB136:ULB137"/>
    <mergeCell ref="ULC136:ULC137"/>
    <mergeCell ref="ULD136:ULD137"/>
    <mergeCell ref="ULE136:ULE137"/>
    <mergeCell ref="ULF136:ULF137"/>
    <mergeCell ref="ULG136:ULG137"/>
    <mergeCell ref="UKV136:UKV137"/>
    <mergeCell ref="UKW136:UKW137"/>
    <mergeCell ref="UKX136:UKX137"/>
    <mergeCell ref="UKY136:UKY137"/>
    <mergeCell ref="UKZ136:UKZ137"/>
    <mergeCell ref="ULA136:ULA137"/>
    <mergeCell ref="UKP136:UKP137"/>
    <mergeCell ref="UKQ136:UKQ137"/>
    <mergeCell ref="UKR136:UKR137"/>
    <mergeCell ref="UKS136:UKS137"/>
    <mergeCell ref="UKT136:UKT137"/>
    <mergeCell ref="UKU136:UKU137"/>
    <mergeCell ref="UKJ136:UKJ137"/>
    <mergeCell ref="UKK136:UKK137"/>
    <mergeCell ref="UKL136:UKL137"/>
    <mergeCell ref="UKM136:UKM137"/>
    <mergeCell ref="UKN136:UKN137"/>
    <mergeCell ref="UKO136:UKO137"/>
    <mergeCell ref="UKD136:UKD137"/>
    <mergeCell ref="UKE136:UKE137"/>
    <mergeCell ref="UKF136:UKF137"/>
    <mergeCell ref="UKG136:UKG137"/>
    <mergeCell ref="UKH136:UKH137"/>
    <mergeCell ref="UKI136:UKI137"/>
    <mergeCell ref="UJX136:UJX137"/>
    <mergeCell ref="UJY136:UJY137"/>
    <mergeCell ref="UJZ136:UJZ137"/>
    <mergeCell ref="UKA136:UKA137"/>
    <mergeCell ref="UKB136:UKB137"/>
    <mergeCell ref="UKC136:UKC137"/>
    <mergeCell ref="UJR136:UJR137"/>
    <mergeCell ref="UJS136:UJS137"/>
    <mergeCell ref="UJT136:UJT137"/>
    <mergeCell ref="UJU136:UJU137"/>
    <mergeCell ref="UJV136:UJV137"/>
    <mergeCell ref="UJW136:UJW137"/>
    <mergeCell ref="UJL136:UJL137"/>
    <mergeCell ref="UJM136:UJM137"/>
    <mergeCell ref="UJN136:UJN137"/>
    <mergeCell ref="UJO136:UJO137"/>
    <mergeCell ref="UJP136:UJP137"/>
    <mergeCell ref="UJQ136:UJQ137"/>
    <mergeCell ref="UJF136:UJF137"/>
    <mergeCell ref="UJG136:UJG137"/>
    <mergeCell ref="UJH136:UJH137"/>
    <mergeCell ref="UJI136:UJI137"/>
    <mergeCell ref="UJJ136:UJJ137"/>
    <mergeCell ref="UJK136:UJK137"/>
    <mergeCell ref="UIZ136:UIZ137"/>
    <mergeCell ref="UJA136:UJA137"/>
    <mergeCell ref="UJB136:UJB137"/>
    <mergeCell ref="UJC136:UJC137"/>
    <mergeCell ref="UJD136:UJD137"/>
    <mergeCell ref="UJE136:UJE137"/>
    <mergeCell ref="UIT136:UIT137"/>
    <mergeCell ref="UIU136:UIU137"/>
    <mergeCell ref="UIV136:UIV137"/>
    <mergeCell ref="UIW136:UIW137"/>
    <mergeCell ref="UIX136:UIX137"/>
    <mergeCell ref="UIY136:UIY137"/>
    <mergeCell ref="UIN136:UIN137"/>
    <mergeCell ref="UIO136:UIO137"/>
    <mergeCell ref="UIP136:UIP137"/>
    <mergeCell ref="UIQ136:UIQ137"/>
    <mergeCell ref="UIR136:UIR137"/>
    <mergeCell ref="UIS136:UIS137"/>
    <mergeCell ref="UIH136:UIH137"/>
    <mergeCell ref="UII136:UII137"/>
    <mergeCell ref="UIJ136:UIJ137"/>
    <mergeCell ref="UIK136:UIK137"/>
    <mergeCell ref="UIL136:UIL137"/>
    <mergeCell ref="UIM136:UIM137"/>
    <mergeCell ref="UIB136:UIB137"/>
    <mergeCell ref="UIC136:UIC137"/>
    <mergeCell ref="UID136:UID137"/>
    <mergeCell ref="UIE136:UIE137"/>
    <mergeCell ref="UIF136:UIF137"/>
    <mergeCell ref="UIG136:UIG137"/>
    <mergeCell ref="UHV136:UHV137"/>
    <mergeCell ref="UHW136:UHW137"/>
    <mergeCell ref="UHX136:UHX137"/>
    <mergeCell ref="UHY136:UHY137"/>
    <mergeCell ref="UHZ136:UHZ137"/>
    <mergeCell ref="UIA136:UIA137"/>
    <mergeCell ref="UHP136:UHP137"/>
    <mergeCell ref="UHQ136:UHQ137"/>
    <mergeCell ref="UHR136:UHR137"/>
    <mergeCell ref="UHS136:UHS137"/>
    <mergeCell ref="UHT136:UHT137"/>
    <mergeCell ref="UHU136:UHU137"/>
    <mergeCell ref="UHJ136:UHJ137"/>
    <mergeCell ref="UHK136:UHK137"/>
    <mergeCell ref="UHL136:UHL137"/>
    <mergeCell ref="UHM136:UHM137"/>
    <mergeCell ref="UHN136:UHN137"/>
    <mergeCell ref="UHO136:UHO137"/>
    <mergeCell ref="UHD136:UHD137"/>
    <mergeCell ref="UHE136:UHE137"/>
    <mergeCell ref="UHF136:UHF137"/>
    <mergeCell ref="UHG136:UHG137"/>
    <mergeCell ref="UHH136:UHH137"/>
    <mergeCell ref="UHI136:UHI137"/>
    <mergeCell ref="UGX136:UGX137"/>
    <mergeCell ref="UGY136:UGY137"/>
    <mergeCell ref="UGZ136:UGZ137"/>
    <mergeCell ref="UHA136:UHA137"/>
    <mergeCell ref="UHB136:UHB137"/>
    <mergeCell ref="UHC136:UHC137"/>
    <mergeCell ref="UGR136:UGR137"/>
    <mergeCell ref="UGS136:UGS137"/>
    <mergeCell ref="UGT136:UGT137"/>
    <mergeCell ref="UGU136:UGU137"/>
    <mergeCell ref="UGV136:UGV137"/>
    <mergeCell ref="UGW136:UGW137"/>
    <mergeCell ref="UGL136:UGL137"/>
    <mergeCell ref="UGM136:UGM137"/>
    <mergeCell ref="UGN136:UGN137"/>
    <mergeCell ref="UGO136:UGO137"/>
    <mergeCell ref="UGP136:UGP137"/>
    <mergeCell ref="UGQ136:UGQ137"/>
    <mergeCell ref="UGF136:UGF137"/>
    <mergeCell ref="UGG136:UGG137"/>
    <mergeCell ref="UGH136:UGH137"/>
    <mergeCell ref="UGI136:UGI137"/>
    <mergeCell ref="UGJ136:UGJ137"/>
    <mergeCell ref="UGK136:UGK137"/>
    <mergeCell ref="UFZ136:UFZ137"/>
    <mergeCell ref="UGA136:UGA137"/>
    <mergeCell ref="UGB136:UGB137"/>
    <mergeCell ref="UGC136:UGC137"/>
    <mergeCell ref="UGD136:UGD137"/>
    <mergeCell ref="UGE136:UGE137"/>
    <mergeCell ref="UFT136:UFT137"/>
    <mergeCell ref="UFU136:UFU137"/>
    <mergeCell ref="UFV136:UFV137"/>
    <mergeCell ref="UFW136:UFW137"/>
    <mergeCell ref="UFX136:UFX137"/>
    <mergeCell ref="UFY136:UFY137"/>
    <mergeCell ref="UFN136:UFN137"/>
    <mergeCell ref="UFO136:UFO137"/>
    <mergeCell ref="UFP136:UFP137"/>
    <mergeCell ref="UFQ136:UFQ137"/>
    <mergeCell ref="UFR136:UFR137"/>
    <mergeCell ref="UFS136:UFS137"/>
    <mergeCell ref="UFH136:UFH137"/>
    <mergeCell ref="UFI136:UFI137"/>
    <mergeCell ref="UFJ136:UFJ137"/>
    <mergeCell ref="UFK136:UFK137"/>
    <mergeCell ref="UFL136:UFL137"/>
    <mergeCell ref="UFM136:UFM137"/>
    <mergeCell ref="UFB136:UFB137"/>
    <mergeCell ref="UFC136:UFC137"/>
    <mergeCell ref="UFD136:UFD137"/>
    <mergeCell ref="UFE136:UFE137"/>
    <mergeCell ref="UFF136:UFF137"/>
    <mergeCell ref="UFG136:UFG137"/>
    <mergeCell ref="UEV136:UEV137"/>
    <mergeCell ref="UEW136:UEW137"/>
    <mergeCell ref="UEX136:UEX137"/>
    <mergeCell ref="UEY136:UEY137"/>
    <mergeCell ref="UEZ136:UEZ137"/>
    <mergeCell ref="UFA136:UFA137"/>
    <mergeCell ref="UEP136:UEP137"/>
    <mergeCell ref="UEQ136:UEQ137"/>
    <mergeCell ref="UER136:UER137"/>
    <mergeCell ref="UES136:UES137"/>
    <mergeCell ref="UET136:UET137"/>
    <mergeCell ref="UEU136:UEU137"/>
    <mergeCell ref="UEJ136:UEJ137"/>
    <mergeCell ref="UEK136:UEK137"/>
    <mergeCell ref="UEL136:UEL137"/>
    <mergeCell ref="UEM136:UEM137"/>
    <mergeCell ref="UEN136:UEN137"/>
    <mergeCell ref="UEO136:UEO137"/>
    <mergeCell ref="UED136:UED137"/>
    <mergeCell ref="UEE136:UEE137"/>
    <mergeCell ref="UEF136:UEF137"/>
    <mergeCell ref="UEG136:UEG137"/>
    <mergeCell ref="UEH136:UEH137"/>
    <mergeCell ref="UEI136:UEI137"/>
    <mergeCell ref="UDX136:UDX137"/>
    <mergeCell ref="UDY136:UDY137"/>
    <mergeCell ref="UDZ136:UDZ137"/>
    <mergeCell ref="UEA136:UEA137"/>
    <mergeCell ref="UEB136:UEB137"/>
    <mergeCell ref="UEC136:UEC137"/>
    <mergeCell ref="UDR136:UDR137"/>
    <mergeCell ref="UDS136:UDS137"/>
    <mergeCell ref="UDT136:UDT137"/>
    <mergeCell ref="UDU136:UDU137"/>
    <mergeCell ref="UDV136:UDV137"/>
    <mergeCell ref="UDW136:UDW137"/>
    <mergeCell ref="UDL136:UDL137"/>
    <mergeCell ref="UDM136:UDM137"/>
    <mergeCell ref="UDN136:UDN137"/>
    <mergeCell ref="UDO136:UDO137"/>
    <mergeCell ref="UDP136:UDP137"/>
    <mergeCell ref="UDQ136:UDQ137"/>
    <mergeCell ref="UDF136:UDF137"/>
    <mergeCell ref="UDG136:UDG137"/>
    <mergeCell ref="UDH136:UDH137"/>
    <mergeCell ref="UDI136:UDI137"/>
    <mergeCell ref="UDJ136:UDJ137"/>
    <mergeCell ref="UDK136:UDK137"/>
    <mergeCell ref="UCZ136:UCZ137"/>
    <mergeCell ref="UDA136:UDA137"/>
    <mergeCell ref="UDB136:UDB137"/>
    <mergeCell ref="UDC136:UDC137"/>
    <mergeCell ref="UDD136:UDD137"/>
    <mergeCell ref="UDE136:UDE137"/>
    <mergeCell ref="UCT136:UCT137"/>
    <mergeCell ref="UCU136:UCU137"/>
    <mergeCell ref="UCV136:UCV137"/>
    <mergeCell ref="UCW136:UCW137"/>
    <mergeCell ref="UCX136:UCX137"/>
    <mergeCell ref="UCY136:UCY137"/>
    <mergeCell ref="UCN136:UCN137"/>
    <mergeCell ref="UCO136:UCO137"/>
    <mergeCell ref="UCP136:UCP137"/>
    <mergeCell ref="UCQ136:UCQ137"/>
    <mergeCell ref="UCR136:UCR137"/>
    <mergeCell ref="UCS136:UCS137"/>
    <mergeCell ref="UCH136:UCH137"/>
    <mergeCell ref="UCI136:UCI137"/>
    <mergeCell ref="UCJ136:UCJ137"/>
    <mergeCell ref="UCK136:UCK137"/>
    <mergeCell ref="UCL136:UCL137"/>
    <mergeCell ref="UCM136:UCM137"/>
    <mergeCell ref="UCB136:UCB137"/>
    <mergeCell ref="UCC136:UCC137"/>
    <mergeCell ref="UCD136:UCD137"/>
    <mergeCell ref="UCE136:UCE137"/>
    <mergeCell ref="UCF136:UCF137"/>
    <mergeCell ref="UCG136:UCG137"/>
    <mergeCell ref="UBV136:UBV137"/>
    <mergeCell ref="UBW136:UBW137"/>
    <mergeCell ref="UBX136:UBX137"/>
    <mergeCell ref="UBY136:UBY137"/>
    <mergeCell ref="UBZ136:UBZ137"/>
    <mergeCell ref="UCA136:UCA137"/>
    <mergeCell ref="UBP136:UBP137"/>
    <mergeCell ref="UBQ136:UBQ137"/>
    <mergeCell ref="UBR136:UBR137"/>
    <mergeCell ref="UBS136:UBS137"/>
    <mergeCell ref="UBT136:UBT137"/>
    <mergeCell ref="UBU136:UBU137"/>
    <mergeCell ref="UBJ136:UBJ137"/>
    <mergeCell ref="UBK136:UBK137"/>
    <mergeCell ref="UBL136:UBL137"/>
    <mergeCell ref="UBM136:UBM137"/>
    <mergeCell ref="UBN136:UBN137"/>
    <mergeCell ref="UBO136:UBO137"/>
    <mergeCell ref="UBD136:UBD137"/>
    <mergeCell ref="UBE136:UBE137"/>
    <mergeCell ref="UBF136:UBF137"/>
    <mergeCell ref="UBG136:UBG137"/>
    <mergeCell ref="UBH136:UBH137"/>
    <mergeCell ref="UBI136:UBI137"/>
    <mergeCell ref="UAX136:UAX137"/>
    <mergeCell ref="UAY136:UAY137"/>
    <mergeCell ref="UAZ136:UAZ137"/>
    <mergeCell ref="UBA136:UBA137"/>
    <mergeCell ref="UBB136:UBB137"/>
    <mergeCell ref="UBC136:UBC137"/>
    <mergeCell ref="UAR136:UAR137"/>
    <mergeCell ref="UAS136:UAS137"/>
    <mergeCell ref="UAT136:UAT137"/>
    <mergeCell ref="UAU136:UAU137"/>
    <mergeCell ref="UAV136:UAV137"/>
    <mergeCell ref="UAW136:UAW137"/>
    <mergeCell ref="UAL136:UAL137"/>
    <mergeCell ref="UAM136:UAM137"/>
    <mergeCell ref="UAN136:UAN137"/>
    <mergeCell ref="UAO136:UAO137"/>
    <mergeCell ref="UAP136:UAP137"/>
    <mergeCell ref="UAQ136:UAQ137"/>
    <mergeCell ref="UAF136:UAF137"/>
    <mergeCell ref="UAG136:UAG137"/>
    <mergeCell ref="UAH136:UAH137"/>
    <mergeCell ref="UAI136:UAI137"/>
    <mergeCell ref="UAJ136:UAJ137"/>
    <mergeCell ref="UAK136:UAK137"/>
    <mergeCell ref="TZZ136:TZZ137"/>
    <mergeCell ref="UAA136:UAA137"/>
    <mergeCell ref="UAB136:UAB137"/>
    <mergeCell ref="UAC136:UAC137"/>
    <mergeCell ref="UAD136:UAD137"/>
    <mergeCell ref="UAE136:UAE137"/>
    <mergeCell ref="TZT136:TZT137"/>
    <mergeCell ref="TZU136:TZU137"/>
    <mergeCell ref="TZV136:TZV137"/>
    <mergeCell ref="TZW136:TZW137"/>
    <mergeCell ref="TZX136:TZX137"/>
    <mergeCell ref="TZY136:TZY137"/>
    <mergeCell ref="TZN136:TZN137"/>
    <mergeCell ref="TZO136:TZO137"/>
    <mergeCell ref="TZP136:TZP137"/>
    <mergeCell ref="TZQ136:TZQ137"/>
    <mergeCell ref="TZR136:TZR137"/>
    <mergeCell ref="TZS136:TZS137"/>
    <mergeCell ref="TZH136:TZH137"/>
    <mergeCell ref="TZI136:TZI137"/>
    <mergeCell ref="TZJ136:TZJ137"/>
    <mergeCell ref="TZK136:TZK137"/>
    <mergeCell ref="TZL136:TZL137"/>
    <mergeCell ref="TZM136:TZM137"/>
    <mergeCell ref="TZB136:TZB137"/>
    <mergeCell ref="TZC136:TZC137"/>
    <mergeCell ref="TZD136:TZD137"/>
    <mergeCell ref="TZE136:TZE137"/>
    <mergeCell ref="TZF136:TZF137"/>
    <mergeCell ref="TZG136:TZG137"/>
    <mergeCell ref="TYV136:TYV137"/>
    <mergeCell ref="TYW136:TYW137"/>
    <mergeCell ref="TYX136:TYX137"/>
    <mergeCell ref="TYY136:TYY137"/>
    <mergeCell ref="TYZ136:TYZ137"/>
    <mergeCell ref="TZA136:TZA137"/>
    <mergeCell ref="TYP136:TYP137"/>
    <mergeCell ref="TYQ136:TYQ137"/>
    <mergeCell ref="TYR136:TYR137"/>
    <mergeCell ref="TYS136:TYS137"/>
    <mergeCell ref="TYT136:TYT137"/>
    <mergeCell ref="TYU136:TYU137"/>
    <mergeCell ref="TYJ136:TYJ137"/>
    <mergeCell ref="TYK136:TYK137"/>
    <mergeCell ref="TYL136:TYL137"/>
    <mergeCell ref="TYM136:TYM137"/>
    <mergeCell ref="TYN136:TYN137"/>
    <mergeCell ref="TYO136:TYO137"/>
    <mergeCell ref="TYD136:TYD137"/>
    <mergeCell ref="TYE136:TYE137"/>
    <mergeCell ref="TYF136:TYF137"/>
    <mergeCell ref="TYG136:TYG137"/>
    <mergeCell ref="TYH136:TYH137"/>
    <mergeCell ref="TYI136:TYI137"/>
    <mergeCell ref="TXX136:TXX137"/>
    <mergeCell ref="TXY136:TXY137"/>
    <mergeCell ref="TXZ136:TXZ137"/>
    <mergeCell ref="TYA136:TYA137"/>
    <mergeCell ref="TYB136:TYB137"/>
    <mergeCell ref="TYC136:TYC137"/>
    <mergeCell ref="TXR136:TXR137"/>
    <mergeCell ref="TXS136:TXS137"/>
    <mergeCell ref="TXT136:TXT137"/>
    <mergeCell ref="TXU136:TXU137"/>
    <mergeCell ref="TXV136:TXV137"/>
    <mergeCell ref="TXW136:TXW137"/>
    <mergeCell ref="TXL136:TXL137"/>
    <mergeCell ref="TXM136:TXM137"/>
    <mergeCell ref="TXN136:TXN137"/>
    <mergeCell ref="TXO136:TXO137"/>
    <mergeCell ref="TXP136:TXP137"/>
    <mergeCell ref="TXQ136:TXQ137"/>
    <mergeCell ref="TXF136:TXF137"/>
    <mergeCell ref="TXG136:TXG137"/>
    <mergeCell ref="TXH136:TXH137"/>
    <mergeCell ref="TXI136:TXI137"/>
    <mergeCell ref="TXJ136:TXJ137"/>
    <mergeCell ref="TXK136:TXK137"/>
    <mergeCell ref="TWZ136:TWZ137"/>
    <mergeCell ref="TXA136:TXA137"/>
    <mergeCell ref="TXB136:TXB137"/>
    <mergeCell ref="TXC136:TXC137"/>
    <mergeCell ref="TXD136:TXD137"/>
    <mergeCell ref="TXE136:TXE137"/>
    <mergeCell ref="TWT136:TWT137"/>
    <mergeCell ref="TWU136:TWU137"/>
    <mergeCell ref="TWV136:TWV137"/>
    <mergeCell ref="TWW136:TWW137"/>
    <mergeCell ref="TWX136:TWX137"/>
    <mergeCell ref="TWY136:TWY137"/>
    <mergeCell ref="TWN136:TWN137"/>
    <mergeCell ref="TWO136:TWO137"/>
    <mergeCell ref="TWP136:TWP137"/>
    <mergeCell ref="TWQ136:TWQ137"/>
    <mergeCell ref="TWR136:TWR137"/>
    <mergeCell ref="TWS136:TWS137"/>
    <mergeCell ref="TWH136:TWH137"/>
    <mergeCell ref="TWI136:TWI137"/>
    <mergeCell ref="TWJ136:TWJ137"/>
    <mergeCell ref="TWK136:TWK137"/>
    <mergeCell ref="TWL136:TWL137"/>
    <mergeCell ref="TWM136:TWM137"/>
    <mergeCell ref="TWB136:TWB137"/>
    <mergeCell ref="TWC136:TWC137"/>
    <mergeCell ref="TWD136:TWD137"/>
    <mergeCell ref="TWE136:TWE137"/>
    <mergeCell ref="TWF136:TWF137"/>
    <mergeCell ref="TWG136:TWG137"/>
    <mergeCell ref="TVV136:TVV137"/>
    <mergeCell ref="TVW136:TVW137"/>
    <mergeCell ref="TVX136:TVX137"/>
    <mergeCell ref="TVY136:TVY137"/>
    <mergeCell ref="TVZ136:TVZ137"/>
    <mergeCell ref="TWA136:TWA137"/>
    <mergeCell ref="TVP136:TVP137"/>
    <mergeCell ref="TVQ136:TVQ137"/>
    <mergeCell ref="TVR136:TVR137"/>
    <mergeCell ref="TVS136:TVS137"/>
    <mergeCell ref="TVT136:TVT137"/>
    <mergeCell ref="TVU136:TVU137"/>
    <mergeCell ref="TVJ136:TVJ137"/>
    <mergeCell ref="TVK136:TVK137"/>
    <mergeCell ref="TVL136:TVL137"/>
    <mergeCell ref="TVM136:TVM137"/>
    <mergeCell ref="TVN136:TVN137"/>
    <mergeCell ref="TVO136:TVO137"/>
    <mergeCell ref="TVD136:TVD137"/>
    <mergeCell ref="TVE136:TVE137"/>
    <mergeCell ref="TVF136:TVF137"/>
    <mergeCell ref="TVG136:TVG137"/>
    <mergeCell ref="TVH136:TVH137"/>
    <mergeCell ref="TVI136:TVI137"/>
    <mergeCell ref="TUX136:TUX137"/>
    <mergeCell ref="TUY136:TUY137"/>
    <mergeCell ref="TUZ136:TUZ137"/>
    <mergeCell ref="TVA136:TVA137"/>
    <mergeCell ref="TVB136:TVB137"/>
    <mergeCell ref="TVC136:TVC137"/>
    <mergeCell ref="TUR136:TUR137"/>
    <mergeCell ref="TUS136:TUS137"/>
    <mergeCell ref="TUT136:TUT137"/>
    <mergeCell ref="TUU136:TUU137"/>
    <mergeCell ref="TUV136:TUV137"/>
    <mergeCell ref="TUW136:TUW137"/>
    <mergeCell ref="TUL136:TUL137"/>
    <mergeCell ref="TUM136:TUM137"/>
    <mergeCell ref="TUN136:TUN137"/>
    <mergeCell ref="TUO136:TUO137"/>
    <mergeCell ref="TUP136:TUP137"/>
    <mergeCell ref="TUQ136:TUQ137"/>
    <mergeCell ref="TUF136:TUF137"/>
    <mergeCell ref="TUG136:TUG137"/>
    <mergeCell ref="TUH136:TUH137"/>
    <mergeCell ref="TUI136:TUI137"/>
    <mergeCell ref="TUJ136:TUJ137"/>
    <mergeCell ref="TUK136:TUK137"/>
    <mergeCell ref="TTZ136:TTZ137"/>
    <mergeCell ref="TUA136:TUA137"/>
    <mergeCell ref="TUB136:TUB137"/>
    <mergeCell ref="TUC136:TUC137"/>
    <mergeCell ref="TUD136:TUD137"/>
    <mergeCell ref="TUE136:TUE137"/>
    <mergeCell ref="TTT136:TTT137"/>
    <mergeCell ref="TTU136:TTU137"/>
    <mergeCell ref="TTV136:TTV137"/>
    <mergeCell ref="TTW136:TTW137"/>
    <mergeCell ref="TTX136:TTX137"/>
    <mergeCell ref="TTY136:TTY137"/>
    <mergeCell ref="TTN136:TTN137"/>
    <mergeCell ref="TTO136:TTO137"/>
    <mergeCell ref="TTP136:TTP137"/>
    <mergeCell ref="TTQ136:TTQ137"/>
    <mergeCell ref="TTR136:TTR137"/>
    <mergeCell ref="TTS136:TTS137"/>
    <mergeCell ref="TTH136:TTH137"/>
    <mergeCell ref="TTI136:TTI137"/>
    <mergeCell ref="TTJ136:TTJ137"/>
    <mergeCell ref="TTK136:TTK137"/>
    <mergeCell ref="TTL136:TTL137"/>
    <mergeCell ref="TTM136:TTM137"/>
    <mergeCell ref="TTB136:TTB137"/>
    <mergeCell ref="TTC136:TTC137"/>
    <mergeCell ref="TTD136:TTD137"/>
    <mergeCell ref="TTE136:TTE137"/>
    <mergeCell ref="TTF136:TTF137"/>
    <mergeCell ref="TTG136:TTG137"/>
    <mergeCell ref="TSV136:TSV137"/>
    <mergeCell ref="TSW136:TSW137"/>
    <mergeCell ref="TSX136:TSX137"/>
    <mergeCell ref="TSY136:TSY137"/>
    <mergeCell ref="TSZ136:TSZ137"/>
    <mergeCell ref="TTA136:TTA137"/>
    <mergeCell ref="TSP136:TSP137"/>
    <mergeCell ref="TSQ136:TSQ137"/>
    <mergeCell ref="TSR136:TSR137"/>
    <mergeCell ref="TSS136:TSS137"/>
    <mergeCell ref="TST136:TST137"/>
    <mergeCell ref="TSU136:TSU137"/>
    <mergeCell ref="TSJ136:TSJ137"/>
    <mergeCell ref="TSK136:TSK137"/>
    <mergeCell ref="TSL136:TSL137"/>
    <mergeCell ref="TSM136:TSM137"/>
    <mergeCell ref="TSN136:TSN137"/>
    <mergeCell ref="TSO136:TSO137"/>
    <mergeCell ref="TSD136:TSD137"/>
    <mergeCell ref="TSE136:TSE137"/>
    <mergeCell ref="TSF136:TSF137"/>
    <mergeCell ref="TSG136:TSG137"/>
    <mergeCell ref="TSH136:TSH137"/>
    <mergeCell ref="TSI136:TSI137"/>
    <mergeCell ref="TRX136:TRX137"/>
    <mergeCell ref="TRY136:TRY137"/>
    <mergeCell ref="TRZ136:TRZ137"/>
    <mergeCell ref="TSA136:TSA137"/>
    <mergeCell ref="TSB136:TSB137"/>
    <mergeCell ref="TSC136:TSC137"/>
    <mergeCell ref="TRR136:TRR137"/>
    <mergeCell ref="TRS136:TRS137"/>
    <mergeCell ref="TRT136:TRT137"/>
    <mergeCell ref="TRU136:TRU137"/>
    <mergeCell ref="TRV136:TRV137"/>
    <mergeCell ref="TRW136:TRW137"/>
    <mergeCell ref="TRL136:TRL137"/>
    <mergeCell ref="TRM136:TRM137"/>
    <mergeCell ref="TRN136:TRN137"/>
    <mergeCell ref="TRO136:TRO137"/>
    <mergeCell ref="TRP136:TRP137"/>
    <mergeCell ref="TRQ136:TRQ137"/>
    <mergeCell ref="TRF136:TRF137"/>
    <mergeCell ref="TRG136:TRG137"/>
    <mergeCell ref="TRH136:TRH137"/>
    <mergeCell ref="TRI136:TRI137"/>
    <mergeCell ref="TRJ136:TRJ137"/>
    <mergeCell ref="TRK136:TRK137"/>
    <mergeCell ref="TQZ136:TQZ137"/>
    <mergeCell ref="TRA136:TRA137"/>
    <mergeCell ref="TRB136:TRB137"/>
    <mergeCell ref="TRC136:TRC137"/>
    <mergeCell ref="TRD136:TRD137"/>
    <mergeCell ref="TRE136:TRE137"/>
    <mergeCell ref="TQT136:TQT137"/>
    <mergeCell ref="TQU136:TQU137"/>
    <mergeCell ref="TQV136:TQV137"/>
    <mergeCell ref="TQW136:TQW137"/>
    <mergeCell ref="TQX136:TQX137"/>
    <mergeCell ref="TQY136:TQY137"/>
    <mergeCell ref="TQN136:TQN137"/>
    <mergeCell ref="TQO136:TQO137"/>
    <mergeCell ref="TQP136:TQP137"/>
    <mergeCell ref="TQQ136:TQQ137"/>
    <mergeCell ref="TQR136:TQR137"/>
    <mergeCell ref="TQS136:TQS137"/>
    <mergeCell ref="TQH136:TQH137"/>
    <mergeCell ref="TQI136:TQI137"/>
    <mergeCell ref="TQJ136:TQJ137"/>
    <mergeCell ref="TQK136:TQK137"/>
    <mergeCell ref="TQL136:TQL137"/>
    <mergeCell ref="TQM136:TQM137"/>
    <mergeCell ref="TQB136:TQB137"/>
    <mergeCell ref="TQC136:TQC137"/>
    <mergeCell ref="TQD136:TQD137"/>
    <mergeCell ref="TQE136:TQE137"/>
    <mergeCell ref="TQF136:TQF137"/>
    <mergeCell ref="TQG136:TQG137"/>
    <mergeCell ref="TPV136:TPV137"/>
    <mergeCell ref="TPW136:TPW137"/>
    <mergeCell ref="TPX136:TPX137"/>
    <mergeCell ref="TPY136:TPY137"/>
    <mergeCell ref="TPZ136:TPZ137"/>
    <mergeCell ref="TQA136:TQA137"/>
    <mergeCell ref="TPP136:TPP137"/>
    <mergeCell ref="TPQ136:TPQ137"/>
    <mergeCell ref="TPR136:TPR137"/>
    <mergeCell ref="TPS136:TPS137"/>
    <mergeCell ref="TPT136:TPT137"/>
    <mergeCell ref="TPU136:TPU137"/>
    <mergeCell ref="TPJ136:TPJ137"/>
    <mergeCell ref="TPK136:TPK137"/>
    <mergeCell ref="TPL136:TPL137"/>
    <mergeCell ref="TPM136:TPM137"/>
    <mergeCell ref="TPN136:TPN137"/>
    <mergeCell ref="TPO136:TPO137"/>
    <mergeCell ref="TPD136:TPD137"/>
    <mergeCell ref="TPE136:TPE137"/>
    <mergeCell ref="TPF136:TPF137"/>
    <mergeCell ref="TPG136:TPG137"/>
    <mergeCell ref="TPH136:TPH137"/>
    <mergeCell ref="TPI136:TPI137"/>
    <mergeCell ref="TOX136:TOX137"/>
    <mergeCell ref="TOY136:TOY137"/>
    <mergeCell ref="TOZ136:TOZ137"/>
    <mergeCell ref="TPA136:TPA137"/>
    <mergeCell ref="TPB136:TPB137"/>
    <mergeCell ref="TPC136:TPC137"/>
    <mergeCell ref="TOR136:TOR137"/>
    <mergeCell ref="TOS136:TOS137"/>
    <mergeCell ref="TOT136:TOT137"/>
    <mergeCell ref="TOU136:TOU137"/>
    <mergeCell ref="TOV136:TOV137"/>
    <mergeCell ref="TOW136:TOW137"/>
    <mergeCell ref="TOL136:TOL137"/>
    <mergeCell ref="TOM136:TOM137"/>
    <mergeCell ref="TON136:TON137"/>
    <mergeCell ref="TOO136:TOO137"/>
    <mergeCell ref="TOP136:TOP137"/>
    <mergeCell ref="TOQ136:TOQ137"/>
    <mergeCell ref="TOF136:TOF137"/>
    <mergeCell ref="TOG136:TOG137"/>
    <mergeCell ref="TOH136:TOH137"/>
    <mergeCell ref="TOI136:TOI137"/>
    <mergeCell ref="TOJ136:TOJ137"/>
    <mergeCell ref="TOK136:TOK137"/>
    <mergeCell ref="TNZ136:TNZ137"/>
    <mergeCell ref="TOA136:TOA137"/>
    <mergeCell ref="TOB136:TOB137"/>
    <mergeCell ref="TOC136:TOC137"/>
    <mergeCell ref="TOD136:TOD137"/>
    <mergeCell ref="TOE136:TOE137"/>
    <mergeCell ref="TNT136:TNT137"/>
    <mergeCell ref="TNU136:TNU137"/>
    <mergeCell ref="TNV136:TNV137"/>
    <mergeCell ref="TNW136:TNW137"/>
    <mergeCell ref="TNX136:TNX137"/>
    <mergeCell ref="TNY136:TNY137"/>
    <mergeCell ref="TNN136:TNN137"/>
    <mergeCell ref="TNO136:TNO137"/>
    <mergeCell ref="TNP136:TNP137"/>
    <mergeCell ref="TNQ136:TNQ137"/>
    <mergeCell ref="TNR136:TNR137"/>
    <mergeCell ref="TNS136:TNS137"/>
    <mergeCell ref="TNH136:TNH137"/>
    <mergeCell ref="TNI136:TNI137"/>
    <mergeCell ref="TNJ136:TNJ137"/>
    <mergeCell ref="TNK136:TNK137"/>
    <mergeCell ref="TNL136:TNL137"/>
    <mergeCell ref="TNM136:TNM137"/>
    <mergeCell ref="TNB136:TNB137"/>
    <mergeCell ref="TNC136:TNC137"/>
    <mergeCell ref="TND136:TND137"/>
    <mergeCell ref="TNE136:TNE137"/>
    <mergeCell ref="TNF136:TNF137"/>
    <mergeCell ref="TNG136:TNG137"/>
    <mergeCell ref="TMV136:TMV137"/>
    <mergeCell ref="TMW136:TMW137"/>
    <mergeCell ref="TMX136:TMX137"/>
    <mergeCell ref="TMY136:TMY137"/>
    <mergeCell ref="TMZ136:TMZ137"/>
    <mergeCell ref="TNA136:TNA137"/>
    <mergeCell ref="TMP136:TMP137"/>
    <mergeCell ref="TMQ136:TMQ137"/>
    <mergeCell ref="TMR136:TMR137"/>
    <mergeCell ref="TMS136:TMS137"/>
    <mergeCell ref="TMT136:TMT137"/>
    <mergeCell ref="TMU136:TMU137"/>
    <mergeCell ref="TMJ136:TMJ137"/>
    <mergeCell ref="TMK136:TMK137"/>
    <mergeCell ref="TML136:TML137"/>
    <mergeCell ref="TMM136:TMM137"/>
    <mergeCell ref="TMN136:TMN137"/>
    <mergeCell ref="TMO136:TMO137"/>
    <mergeCell ref="TMD136:TMD137"/>
    <mergeCell ref="TME136:TME137"/>
    <mergeCell ref="TMF136:TMF137"/>
    <mergeCell ref="TMG136:TMG137"/>
    <mergeCell ref="TMH136:TMH137"/>
    <mergeCell ref="TMI136:TMI137"/>
    <mergeCell ref="TLX136:TLX137"/>
    <mergeCell ref="TLY136:TLY137"/>
    <mergeCell ref="TLZ136:TLZ137"/>
    <mergeCell ref="TMA136:TMA137"/>
    <mergeCell ref="TMB136:TMB137"/>
    <mergeCell ref="TMC136:TMC137"/>
    <mergeCell ref="TLR136:TLR137"/>
    <mergeCell ref="TLS136:TLS137"/>
    <mergeCell ref="TLT136:TLT137"/>
    <mergeCell ref="TLU136:TLU137"/>
    <mergeCell ref="TLV136:TLV137"/>
    <mergeCell ref="TLW136:TLW137"/>
    <mergeCell ref="TLL136:TLL137"/>
    <mergeCell ref="TLM136:TLM137"/>
    <mergeCell ref="TLN136:TLN137"/>
    <mergeCell ref="TLO136:TLO137"/>
    <mergeCell ref="TLP136:TLP137"/>
    <mergeCell ref="TLQ136:TLQ137"/>
    <mergeCell ref="TLF136:TLF137"/>
    <mergeCell ref="TLG136:TLG137"/>
    <mergeCell ref="TLH136:TLH137"/>
    <mergeCell ref="TLI136:TLI137"/>
    <mergeCell ref="TLJ136:TLJ137"/>
    <mergeCell ref="TLK136:TLK137"/>
    <mergeCell ref="TKZ136:TKZ137"/>
    <mergeCell ref="TLA136:TLA137"/>
    <mergeCell ref="TLB136:TLB137"/>
    <mergeCell ref="TLC136:TLC137"/>
    <mergeCell ref="TLD136:TLD137"/>
    <mergeCell ref="TLE136:TLE137"/>
    <mergeCell ref="TKT136:TKT137"/>
    <mergeCell ref="TKU136:TKU137"/>
    <mergeCell ref="TKV136:TKV137"/>
    <mergeCell ref="TKW136:TKW137"/>
    <mergeCell ref="TKX136:TKX137"/>
    <mergeCell ref="TKY136:TKY137"/>
    <mergeCell ref="TKN136:TKN137"/>
    <mergeCell ref="TKO136:TKO137"/>
    <mergeCell ref="TKP136:TKP137"/>
    <mergeCell ref="TKQ136:TKQ137"/>
    <mergeCell ref="TKR136:TKR137"/>
    <mergeCell ref="TKS136:TKS137"/>
    <mergeCell ref="TKH136:TKH137"/>
    <mergeCell ref="TKI136:TKI137"/>
    <mergeCell ref="TKJ136:TKJ137"/>
    <mergeCell ref="TKK136:TKK137"/>
    <mergeCell ref="TKL136:TKL137"/>
    <mergeCell ref="TKM136:TKM137"/>
    <mergeCell ref="TKB136:TKB137"/>
    <mergeCell ref="TKC136:TKC137"/>
    <mergeCell ref="TKD136:TKD137"/>
    <mergeCell ref="TKE136:TKE137"/>
    <mergeCell ref="TKF136:TKF137"/>
    <mergeCell ref="TKG136:TKG137"/>
    <mergeCell ref="TJV136:TJV137"/>
    <mergeCell ref="TJW136:TJW137"/>
    <mergeCell ref="TJX136:TJX137"/>
    <mergeCell ref="TJY136:TJY137"/>
    <mergeCell ref="TJZ136:TJZ137"/>
    <mergeCell ref="TKA136:TKA137"/>
    <mergeCell ref="TJP136:TJP137"/>
    <mergeCell ref="TJQ136:TJQ137"/>
    <mergeCell ref="TJR136:TJR137"/>
    <mergeCell ref="TJS136:TJS137"/>
    <mergeCell ref="TJT136:TJT137"/>
    <mergeCell ref="TJU136:TJU137"/>
    <mergeCell ref="TJJ136:TJJ137"/>
    <mergeCell ref="TJK136:TJK137"/>
    <mergeCell ref="TJL136:TJL137"/>
    <mergeCell ref="TJM136:TJM137"/>
    <mergeCell ref="TJN136:TJN137"/>
    <mergeCell ref="TJO136:TJO137"/>
    <mergeCell ref="TJD136:TJD137"/>
    <mergeCell ref="TJE136:TJE137"/>
    <mergeCell ref="TJF136:TJF137"/>
    <mergeCell ref="TJG136:TJG137"/>
    <mergeCell ref="TJH136:TJH137"/>
    <mergeCell ref="TJI136:TJI137"/>
    <mergeCell ref="TIX136:TIX137"/>
    <mergeCell ref="TIY136:TIY137"/>
    <mergeCell ref="TIZ136:TIZ137"/>
    <mergeCell ref="TJA136:TJA137"/>
    <mergeCell ref="TJB136:TJB137"/>
    <mergeCell ref="TJC136:TJC137"/>
    <mergeCell ref="TIR136:TIR137"/>
    <mergeCell ref="TIS136:TIS137"/>
    <mergeCell ref="TIT136:TIT137"/>
    <mergeCell ref="TIU136:TIU137"/>
    <mergeCell ref="TIV136:TIV137"/>
    <mergeCell ref="TIW136:TIW137"/>
    <mergeCell ref="TIL136:TIL137"/>
    <mergeCell ref="TIM136:TIM137"/>
    <mergeCell ref="TIN136:TIN137"/>
    <mergeCell ref="TIO136:TIO137"/>
    <mergeCell ref="TIP136:TIP137"/>
    <mergeCell ref="TIQ136:TIQ137"/>
    <mergeCell ref="TIF136:TIF137"/>
    <mergeCell ref="TIG136:TIG137"/>
    <mergeCell ref="TIH136:TIH137"/>
    <mergeCell ref="TII136:TII137"/>
    <mergeCell ref="TIJ136:TIJ137"/>
    <mergeCell ref="TIK136:TIK137"/>
    <mergeCell ref="THZ136:THZ137"/>
    <mergeCell ref="TIA136:TIA137"/>
    <mergeCell ref="TIB136:TIB137"/>
    <mergeCell ref="TIC136:TIC137"/>
    <mergeCell ref="TID136:TID137"/>
    <mergeCell ref="TIE136:TIE137"/>
    <mergeCell ref="THT136:THT137"/>
    <mergeCell ref="THU136:THU137"/>
    <mergeCell ref="THV136:THV137"/>
    <mergeCell ref="THW136:THW137"/>
    <mergeCell ref="THX136:THX137"/>
    <mergeCell ref="THY136:THY137"/>
    <mergeCell ref="THN136:THN137"/>
    <mergeCell ref="THO136:THO137"/>
    <mergeCell ref="THP136:THP137"/>
    <mergeCell ref="THQ136:THQ137"/>
    <mergeCell ref="THR136:THR137"/>
    <mergeCell ref="THS136:THS137"/>
    <mergeCell ref="THH136:THH137"/>
    <mergeCell ref="THI136:THI137"/>
    <mergeCell ref="THJ136:THJ137"/>
    <mergeCell ref="THK136:THK137"/>
    <mergeCell ref="THL136:THL137"/>
    <mergeCell ref="THM136:THM137"/>
    <mergeCell ref="THB136:THB137"/>
    <mergeCell ref="THC136:THC137"/>
    <mergeCell ref="THD136:THD137"/>
    <mergeCell ref="THE136:THE137"/>
    <mergeCell ref="THF136:THF137"/>
    <mergeCell ref="THG136:THG137"/>
    <mergeCell ref="TGV136:TGV137"/>
    <mergeCell ref="TGW136:TGW137"/>
    <mergeCell ref="TGX136:TGX137"/>
    <mergeCell ref="TGY136:TGY137"/>
    <mergeCell ref="TGZ136:TGZ137"/>
    <mergeCell ref="THA136:THA137"/>
    <mergeCell ref="TGP136:TGP137"/>
    <mergeCell ref="TGQ136:TGQ137"/>
    <mergeCell ref="TGR136:TGR137"/>
    <mergeCell ref="TGS136:TGS137"/>
    <mergeCell ref="TGT136:TGT137"/>
    <mergeCell ref="TGU136:TGU137"/>
    <mergeCell ref="TGJ136:TGJ137"/>
    <mergeCell ref="TGK136:TGK137"/>
    <mergeCell ref="TGL136:TGL137"/>
    <mergeCell ref="TGM136:TGM137"/>
    <mergeCell ref="TGN136:TGN137"/>
    <mergeCell ref="TGO136:TGO137"/>
    <mergeCell ref="TGD136:TGD137"/>
    <mergeCell ref="TGE136:TGE137"/>
    <mergeCell ref="TGF136:TGF137"/>
    <mergeCell ref="TGG136:TGG137"/>
    <mergeCell ref="TGH136:TGH137"/>
    <mergeCell ref="TGI136:TGI137"/>
    <mergeCell ref="TFX136:TFX137"/>
    <mergeCell ref="TFY136:TFY137"/>
    <mergeCell ref="TFZ136:TFZ137"/>
    <mergeCell ref="TGA136:TGA137"/>
    <mergeCell ref="TGB136:TGB137"/>
    <mergeCell ref="TGC136:TGC137"/>
    <mergeCell ref="TFR136:TFR137"/>
    <mergeCell ref="TFS136:TFS137"/>
    <mergeCell ref="TFT136:TFT137"/>
    <mergeCell ref="TFU136:TFU137"/>
    <mergeCell ref="TFV136:TFV137"/>
    <mergeCell ref="TFW136:TFW137"/>
    <mergeCell ref="TFL136:TFL137"/>
    <mergeCell ref="TFM136:TFM137"/>
    <mergeCell ref="TFN136:TFN137"/>
    <mergeCell ref="TFO136:TFO137"/>
    <mergeCell ref="TFP136:TFP137"/>
    <mergeCell ref="TFQ136:TFQ137"/>
    <mergeCell ref="TFF136:TFF137"/>
    <mergeCell ref="TFG136:TFG137"/>
    <mergeCell ref="TFH136:TFH137"/>
    <mergeCell ref="TFI136:TFI137"/>
    <mergeCell ref="TFJ136:TFJ137"/>
    <mergeCell ref="TFK136:TFK137"/>
    <mergeCell ref="TEZ136:TEZ137"/>
    <mergeCell ref="TFA136:TFA137"/>
    <mergeCell ref="TFB136:TFB137"/>
    <mergeCell ref="TFC136:TFC137"/>
    <mergeCell ref="TFD136:TFD137"/>
    <mergeCell ref="TFE136:TFE137"/>
    <mergeCell ref="TET136:TET137"/>
    <mergeCell ref="TEU136:TEU137"/>
    <mergeCell ref="TEV136:TEV137"/>
    <mergeCell ref="TEW136:TEW137"/>
    <mergeCell ref="TEX136:TEX137"/>
    <mergeCell ref="TEY136:TEY137"/>
    <mergeCell ref="TEN136:TEN137"/>
    <mergeCell ref="TEO136:TEO137"/>
    <mergeCell ref="TEP136:TEP137"/>
    <mergeCell ref="TEQ136:TEQ137"/>
    <mergeCell ref="TER136:TER137"/>
    <mergeCell ref="TES136:TES137"/>
    <mergeCell ref="TEH136:TEH137"/>
    <mergeCell ref="TEI136:TEI137"/>
    <mergeCell ref="TEJ136:TEJ137"/>
    <mergeCell ref="TEK136:TEK137"/>
    <mergeCell ref="TEL136:TEL137"/>
    <mergeCell ref="TEM136:TEM137"/>
    <mergeCell ref="TEB136:TEB137"/>
    <mergeCell ref="TEC136:TEC137"/>
    <mergeCell ref="TED136:TED137"/>
    <mergeCell ref="TEE136:TEE137"/>
    <mergeCell ref="TEF136:TEF137"/>
    <mergeCell ref="TEG136:TEG137"/>
    <mergeCell ref="TDV136:TDV137"/>
    <mergeCell ref="TDW136:TDW137"/>
    <mergeCell ref="TDX136:TDX137"/>
    <mergeCell ref="TDY136:TDY137"/>
    <mergeCell ref="TDZ136:TDZ137"/>
    <mergeCell ref="TEA136:TEA137"/>
    <mergeCell ref="TDP136:TDP137"/>
    <mergeCell ref="TDQ136:TDQ137"/>
    <mergeCell ref="TDR136:TDR137"/>
    <mergeCell ref="TDS136:TDS137"/>
    <mergeCell ref="TDT136:TDT137"/>
    <mergeCell ref="TDU136:TDU137"/>
    <mergeCell ref="TDJ136:TDJ137"/>
    <mergeCell ref="TDK136:TDK137"/>
    <mergeCell ref="TDL136:TDL137"/>
    <mergeCell ref="TDM136:TDM137"/>
    <mergeCell ref="TDN136:TDN137"/>
    <mergeCell ref="TDO136:TDO137"/>
    <mergeCell ref="TDD136:TDD137"/>
    <mergeCell ref="TDE136:TDE137"/>
    <mergeCell ref="TDF136:TDF137"/>
    <mergeCell ref="TDG136:TDG137"/>
    <mergeCell ref="TDH136:TDH137"/>
    <mergeCell ref="TDI136:TDI137"/>
    <mergeCell ref="TCX136:TCX137"/>
    <mergeCell ref="TCY136:TCY137"/>
    <mergeCell ref="TCZ136:TCZ137"/>
    <mergeCell ref="TDA136:TDA137"/>
    <mergeCell ref="TDB136:TDB137"/>
    <mergeCell ref="TDC136:TDC137"/>
    <mergeCell ref="TCR136:TCR137"/>
    <mergeCell ref="TCS136:TCS137"/>
    <mergeCell ref="TCT136:TCT137"/>
    <mergeCell ref="TCU136:TCU137"/>
    <mergeCell ref="TCV136:TCV137"/>
    <mergeCell ref="TCW136:TCW137"/>
    <mergeCell ref="TCL136:TCL137"/>
    <mergeCell ref="TCM136:TCM137"/>
    <mergeCell ref="TCN136:TCN137"/>
    <mergeCell ref="TCO136:TCO137"/>
    <mergeCell ref="TCP136:TCP137"/>
    <mergeCell ref="TCQ136:TCQ137"/>
    <mergeCell ref="TCF136:TCF137"/>
    <mergeCell ref="TCG136:TCG137"/>
    <mergeCell ref="TCH136:TCH137"/>
    <mergeCell ref="TCI136:TCI137"/>
    <mergeCell ref="TCJ136:TCJ137"/>
    <mergeCell ref="TCK136:TCK137"/>
    <mergeCell ref="TBZ136:TBZ137"/>
    <mergeCell ref="TCA136:TCA137"/>
    <mergeCell ref="TCB136:TCB137"/>
    <mergeCell ref="TCC136:TCC137"/>
    <mergeCell ref="TCD136:TCD137"/>
    <mergeCell ref="TCE136:TCE137"/>
    <mergeCell ref="TBT136:TBT137"/>
    <mergeCell ref="TBU136:TBU137"/>
    <mergeCell ref="TBV136:TBV137"/>
    <mergeCell ref="TBW136:TBW137"/>
    <mergeCell ref="TBX136:TBX137"/>
    <mergeCell ref="TBY136:TBY137"/>
    <mergeCell ref="TBN136:TBN137"/>
    <mergeCell ref="TBO136:TBO137"/>
    <mergeCell ref="TBP136:TBP137"/>
    <mergeCell ref="TBQ136:TBQ137"/>
    <mergeCell ref="TBR136:TBR137"/>
    <mergeCell ref="TBS136:TBS137"/>
    <mergeCell ref="TBH136:TBH137"/>
    <mergeCell ref="TBI136:TBI137"/>
    <mergeCell ref="TBJ136:TBJ137"/>
    <mergeCell ref="TBK136:TBK137"/>
    <mergeCell ref="TBL136:TBL137"/>
    <mergeCell ref="TBM136:TBM137"/>
    <mergeCell ref="TBB136:TBB137"/>
    <mergeCell ref="TBC136:TBC137"/>
    <mergeCell ref="TBD136:TBD137"/>
    <mergeCell ref="TBE136:TBE137"/>
    <mergeCell ref="TBF136:TBF137"/>
    <mergeCell ref="TBG136:TBG137"/>
    <mergeCell ref="TAV136:TAV137"/>
    <mergeCell ref="TAW136:TAW137"/>
    <mergeCell ref="TAX136:TAX137"/>
    <mergeCell ref="TAY136:TAY137"/>
    <mergeCell ref="TAZ136:TAZ137"/>
    <mergeCell ref="TBA136:TBA137"/>
    <mergeCell ref="TAP136:TAP137"/>
    <mergeCell ref="TAQ136:TAQ137"/>
    <mergeCell ref="TAR136:TAR137"/>
    <mergeCell ref="TAS136:TAS137"/>
    <mergeCell ref="TAT136:TAT137"/>
    <mergeCell ref="TAU136:TAU137"/>
    <mergeCell ref="TAJ136:TAJ137"/>
    <mergeCell ref="TAK136:TAK137"/>
    <mergeCell ref="TAL136:TAL137"/>
    <mergeCell ref="TAM136:TAM137"/>
    <mergeCell ref="TAN136:TAN137"/>
    <mergeCell ref="TAO136:TAO137"/>
    <mergeCell ref="TAD136:TAD137"/>
    <mergeCell ref="TAE136:TAE137"/>
    <mergeCell ref="TAF136:TAF137"/>
    <mergeCell ref="TAG136:TAG137"/>
    <mergeCell ref="TAH136:TAH137"/>
    <mergeCell ref="TAI136:TAI137"/>
    <mergeCell ref="SZX136:SZX137"/>
    <mergeCell ref="SZY136:SZY137"/>
    <mergeCell ref="SZZ136:SZZ137"/>
    <mergeCell ref="TAA136:TAA137"/>
    <mergeCell ref="TAB136:TAB137"/>
    <mergeCell ref="TAC136:TAC137"/>
    <mergeCell ref="SZR136:SZR137"/>
    <mergeCell ref="SZS136:SZS137"/>
    <mergeCell ref="SZT136:SZT137"/>
    <mergeCell ref="SZU136:SZU137"/>
    <mergeCell ref="SZV136:SZV137"/>
    <mergeCell ref="SZW136:SZW137"/>
    <mergeCell ref="SZL136:SZL137"/>
    <mergeCell ref="SZM136:SZM137"/>
    <mergeCell ref="SZN136:SZN137"/>
    <mergeCell ref="SZO136:SZO137"/>
    <mergeCell ref="SZP136:SZP137"/>
    <mergeCell ref="SZQ136:SZQ137"/>
    <mergeCell ref="SZF136:SZF137"/>
    <mergeCell ref="SZG136:SZG137"/>
    <mergeCell ref="SZH136:SZH137"/>
    <mergeCell ref="SZI136:SZI137"/>
    <mergeCell ref="SZJ136:SZJ137"/>
    <mergeCell ref="SZK136:SZK137"/>
    <mergeCell ref="SYZ136:SYZ137"/>
    <mergeCell ref="SZA136:SZA137"/>
    <mergeCell ref="SZB136:SZB137"/>
    <mergeCell ref="SZC136:SZC137"/>
    <mergeCell ref="SZD136:SZD137"/>
    <mergeCell ref="SZE136:SZE137"/>
    <mergeCell ref="SYT136:SYT137"/>
    <mergeCell ref="SYU136:SYU137"/>
    <mergeCell ref="SYV136:SYV137"/>
    <mergeCell ref="SYW136:SYW137"/>
    <mergeCell ref="SYX136:SYX137"/>
    <mergeCell ref="SYY136:SYY137"/>
    <mergeCell ref="SYN136:SYN137"/>
    <mergeCell ref="SYO136:SYO137"/>
    <mergeCell ref="SYP136:SYP137"/>
    <mergeCell ref="SYQ136:SYQ137"/>
    <mergeCell ref="SYR136:SYR137"/>
    <mergeCell ref="SYS136:SYS137"/>
    <mergeCell ref="SYH136:SYH137"/>
    <mergeCell ref="SYI136:SYI137"/>
    <mergeCell ref="SYJ136:SYJ137"/>
    <mergeCell ref="SYK136:SYK137"/>
    <mergeCell ref="SYL136:SYL137"/>
    <mergeCell ref="SYM136:SYM137"/>
    <mergeCell ref="SYB136:SYB137"/>
    <mergeCell ref="SYC136:SYC137"/>
    <mergeCell ref="SYD136:SYD137"/>
    <mergeCell ref="SYE136:SYE137"/>
    <mergeCell ref="SYF136:SYF137"/>
    <mergeCell ref="SYG136:SYG137"/>
    <mergeCell ref="SXV136:SXV137"/>
    <mergeCell ref="SXW136:SXW137"/>
    <mergeCell ref="SXX136:SXX137"/>
    <mergeCell ref="SXY136:SXY137"/>
    <mergeCell ref="SXZ136:SXZ137"/>
    <mergeCell ref="SYA136:SYA137"/>
    <mergeCell ref="SXP136:SXP137"/>
    <mergeCell ref="SXQ136:SXQ137"/>
    <mergeCell ref="SXR136:SXR137"/>
    <mergeCell ref="SXS136:SXS137"/>
    <mergeCell ref="SXT136:SXT137"/>
    <mergeCell ref="SXU136:SXU137"/>
    <mergeCell ref="SXJ136:SXJ137"/>
    <mergeCell ref="SXK136:SXK137"/>
    <mergeCell ref="SXL136:SXL137"/>
    <mergeCell ref="SXM136:SXM137"/>
    <mergeCell ref="SXN136:SXN137"/>
    <mergeCell ref="SXO136:SXO137"/>
    <mergeCell ref="SXD136:SXD137"/>
    <mergeCell ref="SXE136:SXE137"/>
    <mergeCell ref="SXF136:SXF137"/>
    <mergeCell ref="SXG136:SXG137"/>
    <mergeCell ref="SXH136:SXH137"/>
    <mergeCell ref="SXI136:SXI137"/>
    <mergeCell ref="SWX136:SWX137"/>
    <mergeCell ref="SWY136:SWY137"/>
    <mergeCell ref="SWZ136:SWZ137"/>
    <mergeCell ref="SXA136:SXA137"/>
    <mergeCell ref="SXB136:SXB137"/>
    <mergeCell ref="SXC136:SXC137"/>
    <mergeCell ref="SWR136:SWR137"/>
    <mergeCell ref="SWS136:SWS137"/>
    <mergeCell ref="SWT136:SWT137"/>
    <mergeCell ref="SWU136:SWU137"/>
    <mergeCell ref="SWV136:SWV137"/>
    <mergeCell ref="SWW136:SWW137"/>
    <mergeCell ref="SWL136:SWL137"/>
    <mergeCell ref="SWM136:SWM137"/>
    <mergeCell ref="SWN136:SWN137"/>
    <mergeCell ref="SWO136:SWO137"/>
    <mergeCell ref="SWP136:SWP137"/>
    <mergeCell ref="SWQ136:SWQ137"/>
    <mergeCell ref="SWF136:SWF137"/>
    <mergeCell ref="SWG136:SWG137"/>
    <mergeCell ref="SWH136:SWH137"/>
    <mergeCell ref="SWI136:SWI137"/>
    <mergeCell ref="SWJ136:SWJ137"/>
    <mergeCell ref="SWK136:SWK137"/>
    <mergeCell ref="SVZ136:SVZ137"/>
    <mergeCell ref="SWA136:SWA137"/>
    <mergeCell ref="SWB136:SWB137"/>
    <mergeCell ref="SWC136:SWC137"/>
    <mergeCell ref="SWD136:SWD137"/>
    <mergeCell ref="SWE136:SWE137"/>
    <mergeCell ref="SVT136:SVT137"/>
    <mergeCell ref="SVU136:SVU137"/>
    <mergeCell ref="SVV136:SVV137"/>
    <mergeCell ref="SVW136:SVW137"/>
    <mergeCell ref="SVX136:SVX137"/>
    <mergeCell ref="SVY136:SVY137"/>
    <mergeCell ref="SVN136:SVN137"/>
    <mergeCell ref="SVO136:SVO137"/>
    <mergeCell ref="SVP136:SVP137"/>
    <mergeCell ref="SVQ136:SVQ137"/>
    <mergeCell ref="SVR136:SVR137"/>
    <mergeCell ref="SVS136:SVS137"/>
    <mergeCell ref="SVH136:SVH137"/>
    <mergeCell ref="SVI136:SVI137"/>
    <mergeCell ref="SVJ136:SVJ137"/>
    <mergeCell ref="SVK136:SVK137"/>
    <mergeCell ref="SVL136:SVL137"/>
    <mergeCell ref="SVM136:SVM137"/>
    <mergeCell ref="SVB136:SVB137"/>
    <mergeCell ref="SVC136:SVC137"/>
    <mergeCell ref="SVD136:SVD137"/>
    <mergeCell ref="SVE136:SVE137"/>
    <mergeCell ref="SVF136:SVF137"/>
    <mergeCell ref="SVG136:SVG137"/>
    <mergeCell ref="SUV136:SUV137"/>
    <mergeCell ref="SUW136:SUW137"/>
    <mergeCell ref="SUX136:SUX137"/>
    <mergeCell ref="SUY136:SUY137"/>
    <mergeCell ref="SUZ136:SUZ137"/>
    <mergeCell ref="SVA136:SVA137"/>
    <mergeCell ref="SUP136:SUP137"/>
    <mergeCell ref="SUQ136:SUQ137"/>
    <mergeCell ref="SUR136:SUR137"/>
    <mergeCell ref="SUS136:SUS137"/>
    <mergeCell ref="SUT136:SUT137"/>
    <mergeCell ref="SUU136:SUU137"/>
    <mergeCell ref="SUJ136:SUJ137"/>
    <mergeCell ref="SUK136:SUK137"/>
    <mergeCell ref="SUL136:SUL137"/>
    <mergeCell ref="SUM136:SUM137"/>
    <mergeCell ref="SUN136:SUN137"/>
    <mergeCell ref="SUO136:SUO137"/>
    <mergeCell ref="SUD136:SUD137"/>
    <mergeCell ref="SUE136:SUE137"/>
    <mergeCell ref="SUF136:SUF137"/>
    <mergeCell ref="SUG136:SUG137"/>
    <mergeCell ref="SUH136:SUH137"/>
    <mergeCell ref="SUI136:SUI137"/>
    <mergeCell ref="STX136:STX137"/>
    <mergeCell ref="STY136:STY137"/>
    <mergeCell ref="STZ136:STZ137"/>
    <mergeCell ref="SUA136:SUA137"/>
    <mergeCell ref="SUB136:SUB137"/>
    <mergeCell ref="SUC136:SUC137"/>
    <mergeCell ref="STR136:STR137"/>
    <mergeCell ref="STS136:STS137"/>
    <mergeCell ref="STT136:STT137"/>
    <mergeCell ref="STU136:STU137"/>
    <mergeCell ref="STV136:STV137"/>
    <mergeCell ref="STW136:STW137"/>
    <mergeCell ref="STL136:STL137"/>
    <mergeCell ref="STM136:STM137"/>
    <mergeCell ref="STN136:STN137"/>
    <mergeCell ref="STO136:STO137"/>
    <mergeCell ref="STP136:STP137"/>
    <mergeCell ref="STQ136:STQ137"/>
    <mergeCell ref="STF136:STF137"/>
    <mergeCell ref="STG136:STG137"/>
    <mergeCell ref="STH136:STH137"/>
    <mergeCell ref="STI136:STI137"/>
    <mergeCell ref="STJ136:STJ137"/>
    <mergeCell ref="STK136:STK137"/>
    <mergeCell ref="SSZ136:SSZ137"/>
    <mergeCell ref="STA136:STA137"/>
    <mergeCell ref="STB136:STB137"/>
    <mergeCell ref="STC136:STC137"/>
    <mergeCell ref="STD136:STD137"/>
    <mergeCell ref="STE136:STE137"/>
    <mergeCell ref="SST136:SST137"/>
    <mergeCell ref="SSU136:SSU137"/>
    <mergeCell ref="SSV136:SSV137"/>
    <mergeCell ref="SSW136:SSW137"/>
    <mergeCell ref="SSX136:SSX137"/>
    <mergeCell ref="SSY136:SSY137"/>
    <mergeCell ref="SSN136:SSN137"/>
    <mergeCell ref="SSO136:SSO137"/>
    <mergeCell ref="SSP136:SSP137"/>
    <mergeCell ref="SSQ136:SSQ137"/>
    <mergeCell ref="SSR136:SSR137"/>
    <mergeCell ref="SSS136:SSS137"/>
    <mergeCell ref="SSH136:SSH137"/>
    <mergeCell ref="SSI136:SSI137"/>
    <mergeCell ref="SSJ136:SSJ137"/>
    <mergeCell ref="SSK136:SSK137"/>
    <mergeCell ref="SSL136:SSL137"/>
    <mergeCell ref="SSM136:SSM137"/>
    <mergeCell ref="SSB136:SSB137"/>
    <mergeCell ref="SSC136:SSC137"/>
    <mergeCell ref="SSD136:SSD137"/>
    <mergeCell ref="SSE136:SSE137"/>
    <mergeCell ref="SSF136:SSF137"/>
    <mergeCell ref="SSG136:SSG137"/>
    <mergeCell ref="SRV136:SRV137"/>
    <mergeCell ref="SRW136:SRW137"/>
    <mergeCell ref="SRX136:SRX137"/>
    <mergeCell ref="SRY136:SRY137"/>
    <mergeCell ref="SRZ136:SRZ137"/>
    <mergeCell ref="SSA136:SSA137"/>
    <mergeCell ref="SRP136:SRP137"/>
    <mergeCell ref="SRQ136:SRQ137"/>
    <mergeCell ref="SRR136:SRR137"/>
    <mergeCell ref="SRS136:SRS137"/>
    <mergeCell ref="SRT136:SRT137"/>
    <mergeCell ref="SRU136:SRU137"/>
    <mergeCell ref="SRJ136:SRJ137"/>
    <mergeCell ref="SRK136:SRK137"/>
    <mergeCell ref="SRL136:SRL137"/>
    <mergeCell ref="SRM136:SRM137"/>
    <mergeCell ref="SRN136:SRN137"/>
    <mergeCell ref="SRO136:SRO137"/>
    <mergeCell ref="SRD136:SRD137"/>
    <mergeCell ref="SRE136:SRE137"/>
    <mergeCell ref="SRF136:SRF137"/>
    <mergeCell ref="SRG136:SRG137"/>
    <mergeCell ref="SRH136:SRH137"/>
    <mergeCell ref="SRI136:SRI137"/>
    <mergeCell ref="SQX136:SQX137"/>
    <mergeCell ref="SQY136:SQY137"/>
    <mergeCell ref="SQZ136:SQZ137"/>
    <mergeCell ref="SRA136:SRA137"/>
    <mergeCell ref="SRB136:SRB137"/>
    <mergeCell ref="SRC136:SRC137"/>
    <mergeCell ref="SQR136:SQR137"/>
    <mergeCell ref="SQS136:SQS137"/>
    <mergeCell ref="SQT136:SQT137"/>
    <mergeCell ref="SQU136:SQU137"/>
    <mergeCell ref="SQV136:SQV137"/>
    <mergeCell ref="SQW136:SQW137"/>
    <mergeCell ref="SQL136:SQL137"/>
    <mergeCell ref="SQM136:SQM137"/>
    <mergeCell ref="SQN136:SQN137"/>
    <mergeCell ref="SQO136:SQO137"/>
    <mergeCell ref="SQP136:SQP137"/>
    <mergeCell ref="SQQ136:SQQ137"/>
    <mergeCell ref="SQF136:SQF137"/>
    <mergeCell ref="SQG136:SQG137"/>
    <mergeCell ref="SQH136:SQH137"/>
    <mergeCell ref="SQI136:SQI137"/>
    <mergeCell ref="SQJ136:SQJ137"/>
    <mergeCell ref="SQK136:SQK137"/>
    <mergeCell ref="SPZ136:SPZ137"/>
    <mergeCell ref="SQA136:SQA137"/>
    <mergeCell ref="SQB136:SQB137"/>
    <mergeCell ref="SQC136:SQC137"/>
    <mergeCell ref="SQD136:SQD137"/>
    <mergeCell ref="SQE136:SQE137"/>
    <mergeCell ref="SPT136:SPT137"/>
    <mergeCell ref="SPU136:SPU137"/>
    <mergeCell ref="SPV136:SPV137"/>
    <mergeCell ref="SPW136:SPW137"/>
    <mergeCell ref="SPX136:SPX137"/>
    <mergeCell ref="SPY136:SPY137"/>
    <mergeCell ref="SPN136:SPN137"/>
    <mergeCell ref="SPO136:SPO137"/>
    <mergeCell ref="SPP136:SPP137"/>
    <mergeCell ref="SPQ136:SPQ137"/>
    <mergeCell ref="SPR136:SPR137"/>
    <mergeCell ref="SPS136:SPS137"/>
    <mergeCell ref="SPH136:SPH137"/>
    <mergeCell ref="SPI136:SPI137"/>
    <mergeCell ref="SPJ136:SPJ137"/>
    <mergeCell ref="SPK136:SPK137"/>
    <mergeCell ref="SPL136:SPL137"/>
    <mergeCell ref="SPM136:SPM137"/>
    <mergeCell ref="SPB136:SPB137"/>
    <mergeCell ref="SPC136:SPC137"/>
    <mergeCell ref="SPD136:SPD137"/>
    <mergeCell ref="SPE136:SPE137"/>
    <mergeCell ref="SPF136:SPF137"/>
    <mergeCell ref="SPG136:SPG137"/>
    <mergeCell ref="SOV136:SOV137"/>
    <mergeCell ref="SOW136:SOW137"/>
    <mergeCell ref="SOX136:SOX137"/>
    <mergeCell ref="SOY136:SOY137"/>
    <mergeCell ref="SOZ136:SOZ137"/>
    <mergeCell ref="SPA136:SPA137"/>
    <mergeCell ref="SOP136:SOP137"/>
    <mergeCell ref="SOQ136:SOQ137"/>
    <mergeCell ref="SOR136:SOR137"/>
    <mergeCell ref="SOS136:SOS137"/>
    <mergeCell ref="SOT136:SOT137"/>
    <mergeCell ref="SOU136:SOU137"/>
    <mergeCell ref="SOJ136:SOJ137"/>
    <mergeCell ref="SOK136:SOK137"/>
    <mergeCell ref="SOL136:SOL137"/>
    <mergeCell ref="SOM136:SOM137"/>
    <mergeCell ref="SON136:SON137"/>
    <mergeCell ref="SOO136:SOO137"/>
    <mergeCell ref="SOD136:SOD137"/>
    <mergeCell ref="SOE136:SOE137"/>
    <mergeCell ref="SOF136:SOF137"/>
    <mergeCell ref="SOG136:SOG137"/>
    <mergeCell ref="SOH136:SOH137"/>
    <mergeCell ref="SOI136:SOI137"/>
    <mergeCell ref="SNX136:SNX137"/>
    <mergeCell ref="SNY136:SNY137"/>
    <mergeCell ref="SNZ136:SNZ137"/>
    <mergeCell ref="SOA136:SOA137"/>
    <mergeCell ref="SOB136:SOB137"/>
    <mergeCell ref="SOC136:SOC137"/>
    <mergeCell ref="SNR136:SNR137"/>
    <mergeCell ref="SNS136:SNS137"/>
    <mergeCell ref="SNT136:SNT137"/>
    <mergeCell ref="SNU136:SNU137"/>
    <mergeCell ref="SNV136:SNV137"/>
    <mergeCell ref="SNW136:SNW137"/>
    <mergeCell ref="SNL136:SNL137"/>
    <mergeCell ref="SNM136:SNM137"/>
    <mergeCell ref="SNN136:SNN137"/>
    <mergeCell ref="SNO136:SNO137"/>
    <mergeCell ref="SNP136:SNP137"/>
    <mergeCell ref="SNQ136:SNQ137"/>
    <mergeCell ref="SNF136:SNF137"/>
    <mergeCell ref="SNG136:SNG137"/>
    <mergeCell ref="SNH136:SNH137"/>
    <mergeCell ref="SNI136:SNI137"/>
    <mergeCell ref="SNJ136:SNJ137"/>
    <mergeCell ref="SNK136:SNK137"/>
    <mergeCell ref="SMZ136:SMZ137"/>
    <mergeCell ref="SNA136:SNA137"/>
    <mergeCell ref="SNB136:SNB137"/>
    <mergeCell ref="SNC136:SNC137"/>
    <mergeCell ref="SND136:SND137"/>
    <mergeCell ref="SNE136:SNE137"/>
    <mergeCell ref="SMT136:SMT137"/>
    <mergeCell ref="SMU136:SMU137"/>
    <mergeCell ref="SMV136:SMV137"/>
    <mergeCell ref="SMW136:SMW137"/>
    <mergeCell ref="SMX136:SMX137"/>
    <mergeCell ref="SMY136:SMY137"/>
    <mergeCell ref="SMN136:SMN137"/>
    <mergeCell ref="SMO136:SMO137"/>
    <mergeCell ref="SMP136:SMP137"/>
    <mergeCell ref="SMQ136:SMQ137"/>
    <mergeCell ref="SMR136:SMR137"/>
    <mergeCell ref="SMS136:SMS137"/>
    <mergeCell ref="SMH136:SMH137"/>
    <mergeCell ref="SMI136:SMI137"/>
    <mergeCell ref="SMJ136:SMJ137"/>
    <mergeCell ref="SMK136:SMK137"/>
    <mergeCell ref="SML136:SML137"/>
    <mergeCell ref="SMM136:SMM137"/>
    <mergeCell ref="SMB136:SMB137"/>
    <mergeCell ref="SMC136:SMC137"/>
    <mergeCell ref="SMD136:SMD137"/>
    <mergeCell ref="SME136:SME137"/>
    <mergeCell ref="SMF136:SMF137"/>
    <mergeCell ref="SMG136:SMG137"/>
    <mergeCell ref="SLV136:SLV137"/>
    <mergeCell ref="SLW136:SLW137"/>
    <mergeCell ref="SLX136:SLX137"/>
    <mergeCell ref="SLY136:SLY137"/>
    <mergeCell ref="SLZ136:SLZ137"/>
    <mergeCell ref="SMA136:SMA137"/>
    <mergeCell ref="SLP136:SLP137"/>
    <mergeCell ref="SLQ136:SLQ137"/>
    <mergeCell ref="SLR136:SLR137"/>
    <mergeCell ref="SLS136:SLS137"/>
    <mergeCell ref="SLT136:SLT137"/>
    <mergeCell ref="SLU136:SLU137"/>
    <mergeCell ref="SLJ136:SLJ137"/>
    <mergeCell ref="SLK136:SLK137"/>
    <mergeCell ref="SLL136:SLL137"/>
    <mergeCell ref="SLM136:SLM137"/>
    <mergeCell ref="SLN136:SLN137"/>
    <mergeCell ref="SLO136:SLO137"/>
    <mergeCell ref="SLD136:SLD137"/>
    <mergeCell ref="SLE136:SLE137"/>
    <mergeCell ref="SLF136:SLF137"/>
    <mergeCell ref="SLG136:SLG137"/>
    <mergeCell ref="SLH136:SLH137"/>
    <mergeCell ref="SLI136:SLI137"/>
    <mergeCell ref="SKX136:SKX137"/>
    <mergeCell ref="SKY136:SKY137"/>
    <mergeCell ref="SKZ136:SKZ137"/>
    <mergeCell ref="SLA136:SLA137"/>
    <mergeCell ref="SLB136:SLB137"/>
    <mergeCell ref="SLC136:SLC137"/>
    <mergeCell ref="SKR136:SKR137"/>
    <mergeCell ref="SKS136:SKS137"/>
    <mergeCell ref="SKT136:SKT137"/>
    <mergeCell ref="SKU136:SKU137"/>
    <mergeCell ref="SKV136:SKV137"/>
    <mergeCell ref="SKW136:SKW137"/>
    <mergeCell ref="SKL136:SKL137"/>
    <mergeCell ref="SKM136:SKM137"/>
    <mergeCell ref="SKN136:SKN137"/>
    <mergeCell ref="SKO136:SKO137"/>
    <mergeCell ref="SKP136:SKP137"/>
    <mergeCell ref="SKQ136:SKQ137"/>
    <mergeCell ref="SKF136:SKF137"/>
    <mergeCell ref="SKG136:SKG137"/>
    <mergeCell ref="SKH136:SKH137"/>
    <mergeCell ref="SKI136:SKI137"/>
    <mergeCell ref="SKJ136:SKJ137"/>
    <mergeCell ref="SKK136:SKK137"/>
    <mergeCell ref="SJZ136:SJZ137"/>
    <mergeCell ref="SKA136:SKA137"/>
    <mergeCell ref="SKB136:SKB137"/>
    <mergeCell ref="SKC136:SKC137"/>
    <mergeCell ref="SKD136:SKD137"/>
    <mergeCell ref="SKE136:SKE137"/>
    <mergeCell ref="SJT136:SJT137"/>
    <mergeCell ref="SJU136:SJU137"/>
    <mergeCell ref="SJV136:SJV137"/>
    <mergeCell ref="SJW136:SJW137"/>
    <mergeCell ref="SJX136:SJX137"/>
    <mergeCell ref="SJY136:SJY137"/>
    <mergeCell ref="SJN136:SJN137"/>
    <mergeCell ref="SJO136:SJO137"/>
    <mergeCell ref="SJP136:SJP137"/>
    <mergeCell ref="SJQ136:SJQ137"/>
    <mergeCell ref="SJR136:SJR137"/>
    <mergeCell ref="SJS136:SJS137"/>
    <mergeCell ref="SJH136:SJH137"/>
    <mergeCell ref="SJI136:SJI137"/>
    <mergeCell ref="SJJ136:SJJ137"/>
    <mergeCell ref="SJK136:SJK137"/>
    <mergeCell ref="SJL136:SJL137"/>
    <mergeCell ref="SJM136:SJM137"/>
    <mergeCell ref="SJB136:SJB137"/>
    <mergeCell ref="SJC136:SJC137"/>
    <mergeCell ref="SJD136:SJD137"/>
    <mergeCell ref="SJE136:SJE137"/>
    <mergeCell ref="SJF136:SJF137"/>
    <mergeCell ref="SJG136:SJG137"/>
    <mergeCell ref="SIV136:SIV137"/>
    <mergeCell ref="SIW136:SIW137"/>
    <mergeCell ref="SIX136:SIX137"/>
    <mergeCell ref="SIY136:SIY137"/>
    <mergeCell ref="SIZ136:SIZ137"/>
    <mergeCell ref="SJA136:SJA137"/>
    <mergeCell ref="SIP136:SIP137"/>
    <mergeCell ref="SIQ136:SIQ137"/>
    <mergeCell ref="SIR136:SIR137"/>
    <mergeCell ref="SIS136:SIS137"/>
    <mergeCell ref="SIT136:SIT137"/>
    <mergeCell ref="SIU136:SIU137"/>
    <mergeCell ref="SIJ136:SIJ137"/>
    <mergeCell ref="SIK136:SIK137"/>
    <mergeCell ref="SIL136:SIL137"/>
    <mergeCell ref="SIM136:SIM137"/>
    <mergeCell ref="SIN136:SIN137"/>
    <mergeCell ref="SIO136:SIO137"/>
    <mergeCell ref="SID136:SID137"/>
    <mergeCell ref="SIE136:SIE137"/>
    <mergeCell ref="SIF136:SIF137"/>
    <mergeCell ref="SIG136:SIG137"/>
    <mergeCell ref="SIH136:SIH137"/>
    <mergeCell ref="SII136:SII137"/>
    <mergeCell ref="SHX136:SHX137"/>
    <mergeCell ref="SHY136:SHY137"/>
    <mergeCell ref="SHZ136:SHZ137"/>
    <mergeCell ref="SIA136:SIA137"/>
    <mergeCell ref="SIB136:SIB137"/>
    <mergeCell ref="SIC136:SIC137"/>
    <mergeCell ref="SHR136:SHR137"/>
    <mergeCell ref="SHS136:SHS137"/>
    <mergeCell ref="SHT136:SHT137"/>
    <mergeCell ref="SHU136:SHU137"/>
    <mergeCell ref="SHV136:SHV137"/>
    <mergeCell ref="SHW136:SHW137"/>
    <mergeCell ref="SHL136:SHL137"/>
    <mergeCell ref="SHM136:SHM137"/>
    <mergeCell ref="SHN136:SHN137"/>
    <mergeCell ref="SHO136:SHO137"/>
    <mergeCell ref="SHP136:SHP137"/>
    <mergeCell ref="SHQ136:SHQ137"/>
    <mergeCell ref="SHF136:SHF137"/>
    <mergeCell ref="SHG136:SHG137"/>
    <mergeCell ref="SHH136:SHH137"/>
    <mergeCell ref="SHI136:SHI137"/>
    <mergeCell ref="SHJ136:SHJ137"/>
    <mergeCell ref="SHK136:SHK137"/>
    <mergeCell ref="SGZ136:SGZ137"/>
    <mergeCell ref="SHA136:SHA137"/>
    <mergeCell ref="SHB136:SHB137"/>
    <mergeCell ref="SHC136:SHC137"/>
    <mergeCell ref="SHD136:SHD137"/>
    <mergeCell ref="SHE136:SHE137"/>
    <mergeCell ref="SGT136:SGT137"/>
    <mergeCell ref="SGU136:SGU137"/>
    <mergeCell ref="SGV136:SGV137"/>
    <mergeCell ref="SGW136:SGW137"/>
    <mergeCell ref="SGX136:SGX137"/>
    <mergeCell ref="SGY136:SGY137"/>
    <mergeCell ref="SGN136:SGN137"/>
    <mergeCell ref="SGO136:SGO137"/>
    <mergeCell ref="SGP136:SGP137"/>
    <mergeCell ref="SGQ136:SGQ137"/>
    <mergeCell ref="SGR136:SGR137"/>
    <mergeCell ref="SGS136:SGS137"/>
    <mergeCell ref="SGH136:SGH137"/>
    <mergeCell ref="SGI136:SGI137"/>
    <mergeCell ref="SGJ136:SGJ137"/>
    <mergeCell ref="SGK136:SGK137"/>
    <mergeCell ref="SGL136:SGL137"/>
    <mergeCell ref="SGM136:SGM137"/>
    <mergeCell ref="SGB136:SGB137"/>
    <mergeCell ref="SGC136:SGC137"/>
    <mergeCell ref="SGD136:SGD137"/>
    <mergeCell ref="SGE136:SGE137"/>
    <mergeCell ref="SGF136:SGF137"/>
    <mergeCell ref="SGG136:SGG137"/>
    <mergeCell ref="SFV136:SFV137"/>
    <mergeCell ref="SFW136:SFW137"/>
    <mergeCell ref="SFX136:SFX137"/>
    <mergeCell ref="SFY136:SFY137"/>
    <mergeCell ref="SFZ136:SFZ137"/>
    <mergeCell ref="SGA136:SGA137"/>
    <mergeCell ref="SFP136:SFP137"/>
    <mergeCell ref="SFQ136:SFQ137"/>
    <mergeCell ref="SFR136:SFR137"/>
    <mergeCell ref="SFS136:SFS137"/>
    <mergeCell ref="SFT136:SFT137"/>
    <mergeCell ref="SFU136:SFU137"/>
    <mergeCell ref="SFJ136:SFJ137"/>
    <mergeCell ref="SFK136:SFK137"/>
    <mergeCell ref="SFL136:SFL137"/>
    <mergeCell ref="SFM136:SFM137"/>
    <mergeCell ref="SFN136:SFN137"/>
    <mergeCell ref="SFO136:SFO137"/>
    <mergeCell ref="SFD136:SFD137"/>
    <mergeCell ref="SFE136:SFE137"/>
    <mergeCell ref="SFF136:SFF137"/>
    <mergeCell ref="SFG136:SFG137"/>
    <mergeCell ref="SFH136:SFH137"/>
    <mergeCell ref="SFI136:SFI137"/>
    <mergeCell ref="SEX136:SEX137"/>
    <mergeCell ref="SEY136:SEY137"/>
    <mergeCell ref="SEZ136:SEZ137"/>
    <mergeCell ref="SFA136:SFA137"/>
    <mergeCell ref="SFB136:SFB137"/>
    <mergeCell ref="SFC136:SFC137"/>
    <mergeCell ref="SER136:SER137"/>
    <mergeCell ref="SES136:SES137"/>
    <mergeCell ref="SET136:SET137"/>
    <mergeCell ref="SEU136:SEU137"/>
    <mergeCell ref="SEV136:SEV137"/>
    <mergeCell ref="SEW136:SEW137"/>
    <mergeCell ref="SEL136:SEL137"/>
    <mergeCell ref="SEM136:SEM137"/>
    <mergeCell ref="SEN136:SEN137"/>
    <mergeCell ref="SEO136:SEO137"/>
    <mergeCell ref="SEP136:SEP137"/>
    <mergeCell ref="SEQ136:SEQ137"/>
    <mergeCell ref="SEF136:SEF137"/>
    <mergeCell ref="SEG136:SEG137"/>
    <mergeCell ref="SEH136:SEH137"/>
    <mergeCell ref="SEI136:SEI137"/>
    <mergeCell ref="SEJ136:SEJ137"/>
    <mergeCell ref="SEK136:SEK137"/>
    <mergeCell ref="SDZ136:SDZ137"/>
    <mergeCell ref="SEA136:SEA137"/>
    <mergeCell ref="SEB136:SEB137"/>
    <mergeCell ref="SEC136:SEC137"/>
    <mergeCell ref="SED136:SED137"/>
    <mergeCell ref="SEE136:SEE137"/>
    <mergeCell ref="SDT136:SDT137"/>
    <mergeCell ref="SDU136:SDU137"/>
    <mergeCell ref="SDV136:SDV137"/>
    <mergeCell ref="SDW136:SDW137"/>
    <mergeCell ref="SDX136:SDX137"/>
    <mergeCell ref="SDY136:SDY137"/>
    <mergeCell ref="SDN136:SDN137"/>
    <mergeCell ref="SDO136:SDO137"/>
    <mergeCell ref="SDP136:SDP137"/>
    <mergeCell ref="SDQ136:SDQ137"/>
    <mergeCell ref="SDR136:SDR137"/>
    <mergeCell ref="SDS136:SDS137"/>
    <mergeCell ref="SDH136:SDH137"/>
    <mergeCell ref="SDI136:SDI137"/>
    <mergeCell ref="SDJ136:SDJ137"/>
    <mergeCell ref="SDK136:SDK137"/>
    <mergeCell ref="SDL136:SDL137"/>
    <mergeCell ref="SDM136:SDM137"/>
    <mergeCell ref="SDB136:SDB137"/>
    <mergeCell ref="SDC136:SDC137"/>
    <mergeCell ref="SDD136:SDD137"/>
    <mergeCell ref="SDE136:SDE137"/>
    <mergeCell ref="SDF136:SDF137"/>
    <mergeCell ref="SDG136:SDG137"/>
    <mergeCell ref="SCV136:SCV137"/>
    <mergeCell ref="SCW136:SCW137"/>
    <mergeCell ref="SCX136:SCX137"/>
    <mergeCell ref="SCY136:SCY137"/>
    <mergeCell ref="SCZ136:SCZ137"/>
    <mergeCell ref="SDA136:SDA137"/>
    <mergeCell ref="SCP136:SCP137"/>
    <mergeCell ref="SCQ136:SCQ137"/>
    <mergeCell ref="SCR136:SCR137"/>
    <mergeCell ref="SCS136:SCS137"/>
    <mergeCell ref="SCT136:SCT137"/>
    <mergeCell ref="SCU136:SCU137"/>
    <mergeCell ref="SCJ136:SCJ137"/>
    <mergeCell ref="SCK136:SCK137"/>
    <mergeCell ref="SCL136:SCL137"/>
    <mergeCell ref="SCM136:SCM137"/>
    <mergeCell ref="SCN136:SCN137"/>
    <mergeCell ref="SCO136:SCO137"/>
    <mergeCell ref="SCD136:SCD137"/>
    <mergeCell ref="SCE136:SCE137"/>
    <mergeCell ref="SCF136:SCF137"/>
    <mergeCell ref="SCG136:SCG137"/>
    <mergeCell ref="SCH136:SCH137"/>
    <mergeCell ref="SCI136:SCI137"/>
    <mergeCell ref="SBX136:SBX137"/>
    <mergeCell ref="SBY136:SBY137"/>
    <mergeCell ref="SBZ136:SBZ137"/>
    <mergeCell ref="SCA136:SCA137"/>
    <mergeCell ref="SCB136:SCB137"/>
    <mergeCell ref="SCC136:SCC137"/>
    <mergeCell ref="SBR136:SBR137"/>
    <mergeCell ref="SBS136:SBS137"/>
    <mergeCell ref="SBT136:SBT137"/>
    <mergeCell ref="SBU136:SBU137"/>
    <mergeCell ref="SBV136:SBV137"/>
    <mergeCell ref="SBW136:SBW137"/>
    <mergeCell ref="SBL136:SBL137"/>
    <mergeCell ref="SBM136:SBM137"/>
    <mergeCell ref="SBN136:SBN137"/>
    <mergeCell ref="SBO136:SBO137"/>
    <mergeCell ref="SBP136:SBP137"/>
    <mergeCell ref="SBQ136:SBQ137"/>
    <mergeCell ref="SBF136:SBF137"/>
    <mergeCell ref="SBG136:SBG137"/>
    <mergeCell ref="SBH136:SBH137"/>
    <mergeCell ref="SBI136:SBI137"/>
    <mergeCell ref="SBJ136:SBJ137"/>
    <mergeCell ref="SBK136:SBK137"/>
    <mergeCell ref="SAZ136:SAZ137"/>
    <mergeCell ref="SBA136:SBA137"/>
    <mergeCell ref="SBB136:SBB137"/>
    <mergeCell ref="SBC136:SBC137"/>
    <mergeCell ref="SBD136:SBD137"/>
    <mergeCell ref="SBE136:SBE137"/>
    <mergeCell ref="SAT136:SAT137"/>
    <mergeCell ref="SAU136:SAU137"/>
    <mergeCell ref="SAV136:SAV137"/>
    <mergeCell ref="SAW136:SAW137"/>
    <mergeCell ref="SAX136:SAX137"/>
    <mergeCell ref="SAY136:SAY137"/>
    <mergeCell ref="SAN136:SAN137"/>
    <mergeCell ref="SAO136:SAO137"/>
    <mergeCell ref="SAP136:SAP137"/>
    <mergeCell ref="SAQ136:SAQ137"/>
    <mergeCell ref="SAR136:SAR137"/>
    <mergeCell ref="SAS136:SAS137"/>
    <mergeCell ref="SAH136:SAH137"/>
    <mergeCell ref="SAI136:SAI137"/>
    <mergeCell ref="SAJ136:SAJ137"/>
    <mergeCell ref="SAK136:SAK137"/>
    <mergeCell ref="SAL136:SAL137"/>
    <mergeCell ref="SAM136:SAM137"/>
    <mergeCell ref="SAB136:SAB137"/>
    <mergeCell ref="SAC136:SAC137"/>
    <mergeCell ref="SAD136:SAD137"/>
    <mergeCell ref="SAE136:SAE137"/>
    <mergeCell ref="SAF136:SAF137"/>
    <mergeCell ref="SAG136:SAG137"/>
    <mergeCell ref="RZV136:RZV137"/>
    <mergeCell ref="RZW136:RZW137"/>
    <mergeCell ref="RZX136:RZX137"/>
    <mergeCell ref="RZY136:RZY137"/>
    <mergeCell ref="RZZ136:RZZ137"/>
    <mergeCell ref="SAA136:SAA137"/>
    <mergeCell ref="RZP136:RZP137"/>
    <mergeCell ref="RZQ136:RZQ137"/>
    <mergeCell ref="RZR136:RZR137"/>
    <mergeCell ref="RZS136:RZS137"/>
    <mergeCell ref="RZT136:RZT137"/>
    <mergeCell ref="RZU136:RZU137"/>
    <mergeCell ref="RZJ136:RZJ137"/>
    <mergeCell ref="RZK136:RZK137"/>
    <mergeCell ref="RZL136:RZL137"/>
    <mergeCell ref="RZM136:RZM137"/>
    <mergeCell ref="RZN136:RZN137"/>
    <mergeCell ref="RZO136:RZO137"/>
    <mergeCell ref="RZD136:RZD137"/>
    <mergeCell ref="RZE136:RZE137"/>
    <mergeCell ref="RZF136:RZF137"/>
    <mergeCell ref="RZG136:RZG137"/>
    <mergeCell ref="RZH136:RZH137"/>
    <mergeCell ref="RZI136:RZI137"/>
    <mergeCell ref="RYX136:RYX137"/>
    <mergeCell ref="RYY136:RYY137"/>
    <mergeCell ref="RYZ136:RYZ137"/>
    <mergeCell ref="RZA136:RZA137"/>
    <mergeCell ref="RZB136:RZB137"/>
    <mergeCell ref="RZC136:RZC137"/>
    <mergeCell ref="RYR136:RYR137"/>
    <mergeCell ref="RYS136:RYS137"/>
    <mergeCell ref="RYT136:RYT137"/>
    <mergeCell ref="RYU136:RYU137"/>
    <mergeCell ref="RYV136:RYV137"/>
    <mergeCell ref="RYW136:RYW137"/>
    <mergeCell ref="RYL136:RYL137"/>
    <mergeCell ref="RYM136:RYM137"/>
    <mergeCell ref="RYN136:RYN137"/>
    <mergeCell ref="RYO136:RYO137"/>
    <mergeCell ref="RYP136:RYP137"/>
    <mergeCell ref="RYQ136:RYQ137"/>
    <mergeCell ref="RYF136:RYF137"/>
    <mergeCell ref="RYG136:RYG137"/>
    <mergeCell ref="RYH136:RYH137"/>
    <mergeCell ref="RYI136:RYI137"/>
    <mergeCell ref="RYJ136:RYJ137"/>
    <mergeCell ref="RYK136:RYK137"/>
    <mergeCell ref="RXZ136:RXZ137"/>
    <mergeCell ref="RYA136:RYA137"/>
    <mergeCell ref="RYB136:RYB137"/>
    <mergeCell ref="RYC136:RYC137"/>
    <mergeCell ref="RYD136:RYD137"/>
    <mergeCell ref="RYE136:RYE137"/>
    <mergeCell ref="RXT136:RXT137"/>
    <mergeCell ref="RXU136:RXU137"/>
    <mergeCell ref="RXV136:RXV137"/>
    <mergeCell ref="RXW136:RXW137"/>
    <mergeCell ref="RXX136:RXX137"/>
    <mergeCell ref="RXY136:RXY137"/>
    <mergeCell ref="RXN136:RXN137"/>
    <mergeCell ref="RXO136:RXO137"/>
    <mergeCell ref="RXP136:RXP137"/>
    <mergeCell ref="RXQ136:RXQ137"/>
    <mergeCell ref="RXR136:RXR137"/>
    <mergeCell ref="RXS136:RXS137"/>
    <mergeCell ref="RXH136:RXH137"/>
    <mergeCell ref="RXI136:RXI137"/>
    <mergeCell ref="RXJ136:RXJ137"/>
    <mergeCell ref="RXK136:RXK137"/>
    <mergeCell ref="RXL136:RXL137"/>
    <mergeCell ref="RXM136:RXM137"/>
    <mergeCell ref="RXB136:RXB137"/>
    <mergeCell ref="RXC136:RXC137"/>
    <mergeCell ref="RXD136:RXD137"/>
    <mergeCell ref="RXE136:RXE137"/>
    <mergeCell ref="RXF136:RXF137"/>
    <mergeCell ref="RXG136:RXG137"/>
    <mergeCell ref="RWV136:RWV137"/>
    <mergeCell ref="RWW136:RWW137"/>
    <mergeCell ref="RWX136:RWX137"/>
    <mergeCell ref="RWY136:RWY137"/>
    <mergeCell ref="RWZ136:RWZ137"/>
    <mergeCell ref="RXA136:RXA137"/>
    <mergeCell ref="RWP136:RWP137"/>
    <mergeCell ref="RWQ136:RWQ137"/>
    <mergeCell ref="RWR136:RWR137"/>
    <mergeCell ref="RWS136:RWS137"/>
    <mergeCell ref="RWT136:RWT137"/>
    <mergeCell ref="RWU136:RWU137"/>
    <mergeCell ref="RWJ136:RWJ137"/>
    <mergeCell ref="RWK136:RWK137"/>
    <mergeCell ref="RWL136:RWL137"/>
    <mergeCell ref="RWM136:RWM137"/>
    <mergeCell ref="RWN136:RWN137"/>
    <mergeCell ref="RWO136:RWO137"/>
    <mergeCell ref="RWD136:RWD137"/>
    <mergeCell ref="RWE136:RWE137"/>
    <mergeCell ref="RWF136:RWF137"/>
    <mergeCell ref="RWG136:RWG137"/>
    <mergeCell ref="RWH136:RWH137"/>
    <mergeCell ref="RWI136:RWI137"/>
    <mergeCell ref="RVX136:RVX137"/>
    <mergeCell ref="RVY136:RVY137"/>
    <mergeCell ref="RVZ136:RVZ137"/>
    <mergeCell ref="RWA136:RWA137"/>
    <mergeCell ref="RWB136:RWB137"/>
    <mergeCell ref="RWC136:RWC137"/>
    <mergeCell ref="RVR136:RVR137"/>
    <mergeCell ref="RVS136:RVS137"/>
    <mergeCell ref="RVT136:RVT137"/>
    <mergeCell ref="RVU136:RVU137"/>
    <mergeCell ref="RVV136:RVV137"/>
    <mergeCell ref="RVW136:RVW137"/>
    <mergeCell ref="RVL136:RVL137"/>
    <mergeCell ref="RVM136:RVM137"/>
    <mergeCell ref="RVN136:RVN137"/>
    <mergeCell ref="RVO136:RVO137"/>
    <mergeCell ref="RVP136:RVP137"/>
    <mergeCell ref="RVQ136:RVQ137"/>
    <mergeCell ref="RVF136:RVF137"/>
    <mergeCell ref="RVG136:RVG137"/>
    <mergeCell ref="RVH136:RVH137"/>
    <mergeCell ref="RVI136:RVI137"/>
    <mergeCell ref="RVJ136:RVJ137"/>
    <mergeCell ref="RVK136:RVK137"/>
    <mergeCell ref="RUZ136:RUZ137"/>
    <mergeCell ref="RVA136:RVA137"/>
    <mergeCell ref="RVB136:RVB137"/>
    <mergeCell ref="RVC136:RVC137"/>
    <mergeCell ref="RVD136:RVD137"/>
    <mergeCell ref="RVE136:RVE137"/>
    <mergeCell ref="RUT136:RUT137"/>
    <mergeCell ref="RUU136:RUU137"/>
    <mergeCell ref="RUV136:RUV137"/>
    <mergeCell ref="RUW136:RUW137"/>
    <mergeCell ref="RUX136:RUX137"/>
    <mergeCell ref="RUY136:RUY137"/>
    <mergeCell ref="RUN136:RUN137"/>
    <mergeCell ref="RUO136:RUO137"/>
    <mergeCell ref="RUP136:RUP137"/>
    <mergeCell ref="RUQ136:RUQ137"/>
    <mergeCell ref="RUR136:RUR137"/>
    <mergeCell ref="RUS136:RUS137"/>
    <mergeCell ref="RUH136:RUH137"/>
    <mergeCell ref="RUI136:RUI137"/>
    <mergeCell ref="RUJ136:RUJ137"/>
    <mergeCell ref="RUK136:RUK137"/>
    <mergeCell ref="RUL136:RUL137"/>
    <mergeCell ref="RUM136:RUM137"/>
    <mergeCell ref="RUB136:RUB137"/>
    <mergeCell ref="RUC136:RUC137"/>
    <mergeCell ref="RUD136:RUD137"/>
    <mergeCell ref="RUE136:RUE137"/>
    <mergeCell ref="RUF136:RUF137"/>
    <mergeCell ref="RUG136:RUG137"/>
    <mergeCell ref="RTV136:RTV137"/>
    <mergeCell ref="RTW136:RTW137"/>
    <mergeCell ref="RTX136:RTX137"/>
    <mergeCell ref="RTY136:RTY137"/>
    <mergeCell ref="RTZ136:RTZ137"/>
    <mergeCell ref="RUA136:RUA137"/>
    <mergeCell ref="RTP136:RTP137"/>
    <mergeCell ref="RTQ136:RTQ137"/>
    <mergeCell ref="RTR136:RTR137"/>
    <mergeCell ref="RTS136:RTS137"/>
    <mergeCell ref="RTT136:RTT137"/>
    <mergeCell ref="RTU136:RTU137"/>
    <mergeCell ref="RTJ136:RTJ137"/>
    <mergeCell ref="RTK136:RTK137"/>
    <mergeCell ref="RTL136:RTL137"/>
    <mergeCell ref="RTM136:RTM137"/>
    <mergeCell ref="RTN136:RTN137"/>
    <mergeCell ref="RTO136:RTO137"/>
    <mergeCell ref="RTD136:RTD137"/>
    <mergeCell ref="RTE136:RTE137"/>
    <mergeCell ref="RTF136:RTF137"/>
    <mergeCell ref="RTG136:RTG137"/>
    <mergeCell ref="RTH136:RTH137"/>
    <mergeCell ref="RTI136:RTI137"/>
    <mergeCell ref="RSX136:RSX137"/>
    <mergeCell ref="RSY136:RSY137"/>
    <mergeCell ref="RSZ136:RSZ137"/>
    <mergeCell ref="RTA136:RTA137"/>
    <mergeCell ref="RTB136:RTB137"/>
    <mergeCell ref="RTC136:RTC137"/>
    <mergeCell ref="RSR136:RSR137"/>
    <mergeCell ref="RSS136:RSS137"/>
    <mergeCell ref="RST136:RST137"/>
    <mergeCell ref="RSU136:RSU137"/>
    <mergeCell ref="RSV136:RSV137"/>
    <mergeCell ref="RSW136:RSW137"/>
    <mergeCell ref="RSL136:RSL137"/>
    <mergeCell ref="RSM136:RSM137"/>
    <mergeCell ref="RSN136:RSN137"/>
    <mergeCell ref="RSO136:RSO137"/>
    <mergeCell ref="RSP136:RSP137"/>
    <mergeCell ref="RSQ136:RSQ137"/>
    <mergeCell ref="RSF136:RSF137"/>
    <mergeCell ref="RSG136:RSG137"/>
    <mergeCell ref="RSH136:RSH137"/>
    <mergeCell ref="RSI136:RSI137"/>
    <mergeCell ref="RSJ136:RSJ137"/>
    <mergeCell ref="RSK136:RSK137"/>
    <mergeCell ref="RRZ136:RRZ137"/>
    <mergeCell ref="RSA136:RSA137"/>
    <mergeCell ref="RSB136:RSB137"/>
    <mergeCell ref="RSC136:RSC137"/>
    <mergeCell ref="RSD136:RSD137"/>
    <mergeCell ref="RSE136:RSE137"/>
    <mergeCell ref="RRT136:RRT137"/>
    <mergeCell ref="RRU136:RRU137"/>
    <mergeCell ref="RRV136:RRV137"/>
    <mergeCell ref="RRW136:RRW137"/>
    <mergeCell ref="RRX136:RRX137"/>
    <mergeCell ref="RRY136:RRY137"/>
    <mergeCell ref="RRN136:RRN137"/>
    <mergeCell ref="RRO136:RRO137"/>
    <mergeCell ref="RRP136:RRP137"/>
    <mergeCell ref="RRQ136:RRQ137"/>
    <mergeCell ref="RRR136:RRR137"/>
    <mergeCell ref="RRS136:RRS137"/>
    <mergeCell ref="RRH136:RRH137"/>
    <mergeCell ref="RRI136:RRI137"/>
    <mergeCell ref="RRJ136:RRJ137"/>
    <mergeCell ref="RRK136:RRK137"/>
    <mergeCell ref="RRL136:RRL137"/>
    <mergeCell ref="RRM136:RRM137"/>
    <mergeCell ref="RRB136:RRB137"/>
    <mergeCell ref="RRC136:RRC137"/>
    <mergeCell ref="RRD136:RRD137"/>
    <mergeCell ref="RRE136:RRE137"/>
    <mergeCell ref="RRF136:RRF137"/>
    <mergeCell ref="RRG136:RRG137"/>
    <mergeCell ref="RQV136:RQV137"/>
    <mergeCell ref="RQW136:RQW137"/>
    <mergeCell ref="RQX136:RQX137"/>
    <mergeCell ref="RQY136:RQY137"/>
    <mergeCell ref="RQZ136:RQZ137"/>
    <mergeCell ref="RRA136:RRA137"/>
    <mergeCell ref="RQP136:RQP137"/>
    <mergeCell ref="RQQ136:RQQ137"/>
    <mergeCell ref="RQR136:RQR137"/>
    <mergeCell ref="RQS136:RQS137"/>
    <mergeCell ref="RQT136:RQT137"/>
    <mergeCell ref="RQU136:RQU137"/>
    <mergeCell ref="RQJ136:RQJ137"/>
    <mergeCell ref="RQK136:RQK137"/>
    <mergeCell ref="RQL136:RQL137"/>
    <mergeCell ref="RQM136:RQM137"/>
    <mergeCell ref="RQN136:RQN137"/>
    <mergeCell ref="RQO136:RQO137"/>
    <mergeCell ref="RQD136:RQD137"/>
    <mergeCell ref="RQE136:RQE137"/>
    <mergeCell ref="RQF136:RQF137"/>
    <mergeCell ref="RQG136:RQG137"/>
    <mergeCell ref="RQH136:RQH137"/>
    <mergeCell ref="RQI136:RQI137"/>
    <mergeCell ref="RPX136:RPX137"/>
    <mergeCell ref="RPY136:RPY137"/>
    <mergeCell ref="RPZ136:RPZ137"/>
    <mergeCell ref="RQA136:RQA137"/>
    <mergeCell ref="RQB136:RQB137"/>
    <mergeCell ref="RQC136:RQC137"/>
    <mergeCell ref="RPR136:RPR137"/>
    <mergeCell ref="RPS136:RPS137"/>
    <mergeCell ref="RPT136:RPT137"/>
    <mergeCell ref="RPU136:RPU137"/>
    <mergeCell ref="RPV136:RPV137"/>
    <mergeCell ref="RPW136:RPW137"/>
    <mergeCell ref="RPL136:RPL137"/>
    <mergeCell ref="RPM136:RPM137"/>
    <mergeCell ref="RPN136:RPN137"/>
    <mergeCell ref="RPO136:RPO137"/>
    <mergeCell ref="RPP136:RPP137"/>
    <mergeCell ref="RPQ136:RPQ137"/>
    <mergeCell ref="RPF136:RPF137"/>
    <mergeCell ref="RPG136:RPG137"/>
    <mergeCell ref="RPH136:RPH137"/>
    <mergeCell ref="RPI136:RPI137"/>
    <mergeCell ref="RPJ136:RPJ137"/>
    <mergeCell ref="RPK136:RPK137"/>
    <mergeCell ref="ROZ136:ROZ137"/>
    <mergeCell ref="RPA136:RPA137"/>
    <mergeCell ref="RPB136:RPB137"/>
    <mergeCell ref="RPC136:RPC137"/>
    <mergeCell ref="RPD136:RPD137"/>
    <mergeCell ref="RPE136:RPE137"/>
    <mergeCell ref="ROT136:ROT137"/>
    <mergeCell ref="ROU136:ROU137"/>
    <mergeCell ref="ROV136:ROV137"/>
    <mergeCell ref="ROW136:ROW137"/>
    <mergeCell ref="ROX136:ROX137"/>
    <mergeCell ref="ROY136:ROY137"/>
    <mergeCell ref="RON136:RON137"/>
    <mergeCell ref="ROO136:ROO137"/>
    <mergeCell ref="ROP136:ROP137"/>
    <mergeCell ref="ROQ136:ROQ137"/>
    <mergeCell ref="ROR136:ROR137"/>
    <mergeCell ref="ROS136:ROS137"/>
    <mergeCell ref="ROH136:ROH137"/>
    <mergeCell ref="ROI136:ROI137"/>
    <mergeCell ref="ROJ136:ROJ137"/>
    <mergeCell ref="ROK136:ROK137"/>
    <mergeCell ref="ROL136:ROL137"/>
    <mergeCell ref="ROM136:ROM137"/>
    <mergeCell ref="ROB136:ROB137"/>
    <mergeCell ref="ROC136:ROC137"/>
    <mergeCell ref="ROD136:ROD137"/>
    <mergeCell ref="ROE136:ROE137"/>
    <mergeCell ref="ROF136:ROF137"/>
    <mergeCell ref="ROG136:ROG137"/>
    <mergeCell ref="RNV136:RNV137"/>
    <mergeCell ref="RNW136:RNW137"/>
    <mergeCell ref="RNX136:RNX137"/>
    <mergeCell ref="RNY136:RNY137"/>
    <mergeCell ref="RNZ136:RNZ137"/>
    <mergeCell ref="ROA136:ROA137"/>
    <mergeCell ref="RNP136:RNP137"/>
    <mergeCell ref="RNQ136:RNQ137"/>
    <mergeCell ref="RNR136:RNR137"/>
    <mergeCell ref="RNS136:RNS137"/>
    <mergeCell ref="RNT136:RNT137"/>
    <mergeCell ref="RNU136:RNU137"/>
    <mergeCell ref="RNJ136:RNJ137"/>
    <mergeCell ref="RNK136:RNK137"/>
    <mergeCell ref="RNL136:RNL137"/>
    <mergeCell ref="RNM136:RNM137"/>
    <mergeCell ref="RNN136:RNN137"/>
    <mergeCell ref="RNO136:RNO137"/>
    <mergeCell ref="RND136:RND137"/>
    <mergeCell ref="RNE136:RNE137"/>
    <mergeCell ref="RNF136:RNF137"/>
    <mergeCell ref="RNG136:RNG137"/>
    <mergeCell ref="RNH136:RNH137"/>
    <mergeCell ref="RNI136:RNI137"/>
    <mergeCell ref="RMX136:RMX137"/>
    <mergeCell ref="RMY136:RMY137"/>
    <mergeCell ref="RMZ136:RMZ137"/>
    <mergeCell ref="RNA136:RNA137"/>
    <mergeCell ref="RNB136:RNB137"/>
    <mergeCell ref="RNC136:RNC137"/>
    <mergeCell ref="RMR136:RMR137"/>
    <mergeCell ref="RMS136:RMS137"/>
    <mergeCell ref="RMT136:RMT137"/>
    <mergeCell ref="RMU136:RMU137"/>
    <mergeCell ref="RMV136:RMV137"/>
    <mergeCell ref="RMW136:RMW137"/>
    <mergeCell ref="RML136:RML137"/>
    <mergeCell ref="RMM136:RMM137"/>
    <mergeCell ref="RMN136:RMN137"/>
    <mergeCell ref="RMO136:RMO137"/>
    <mergeCell ref="RMP136:RMP137"/>
    <mergeCell ref="RMQ136:RMQ137"/>
    <mergeCell ref="RMF136:RMF137"/>
    <mergeCell ref="RMG136:RMG137"/>
    <mergeCell ref="RMH136:RMH137"/>
    <mergeCell ref="RMI136:RMI137"/>
    <mergeCell ref="RMJ136:RMJ137"/>
    <mergeCell ref="RMK136:RMK137"/>
    <mergeCell ref="RLZ136:RLZ137"/>
    <mergeCell ref="RMA136:RMA137"/>
    <mergeCell ref="RMB136:RMB137"/>
    <mergeCell ref="RMC136:RMC137"/>
    <mergeCell ref="RMD136:RMD137"/>
    <mergeCell ref="RME136:RME137"/>
    <mergeCell ref="RLT136:RLT137"/>
    <mergeCell ref="RLU136:RLU137"/>
    <mergeCell ref="RLV136:RLV137"/>
    <mergeCell ref="RLW136:RLW137"/>
    <mergeCell ref="RLX136:RLX137"/>
    <mergeCell ref="RLY136:RLY137"/>
    <mergeCell ref="RLN136:RLN137"/>
    <mergeCell ref="RLO136:RLO137"/>
    <mergeCell ref="RLP136:RLP137"/>
    <mergeCell ref="RLQ136:RLQ137"/>
    <mergeCell ref="RLR136:RLR137"/>
    <mergeCell ref="RLS136:RLS137"/>
    <mergeCell ref="RLH136:RLH137"/>
    <mergeCell ref="RLI136:RLI137"/>
    <mergeCell ref="RLJ136:RLJ137"/>
    <mergeCell ref="RLK136:RLK137"/>
    <mergeCell ref="RLL136:RLL137"/>
    <mergeCell ref="RLM136:RLM137"/>
    <mergeCell ref="RLB136:RLB137"/>
    <mergeCell ref="RLC136:RLC137"/>
    <mergeCell ref="RLD136:RLD137"/>
    <mergeCell ref="RLE136:RLE137"/>
    <mergeCell ref="RLF136:RLF137"/>
    <mergeCell ref="RLG136:RLG137"/>
    <mergeCell ref="RKV136:RKV137"/>
    <mergeCell ref="RKW136:RKW137"/>
    <mergeCell ref="RKX136:RKX137"/>
    <mergeCell ref="RKY136:RKY137"/>
    <mergeCell ref="RKZ136:RKZ137"/>
    <mergeCell ref="RLA136:RLA137"/>
    <mergeCell ref="RKP136:RKP137"/>
    <mergeCell ref="RKQ136:RKQ137"/>
    <mergeCell ref="RKR136:RKR137"/>
    <mergeCell ref="RKS136:RKS137"/>
    <mergeCell ref="RKT136:RKT137"/>
    <mergeCell ref="RKU136:RKU137"/>
    <mergeCell ref="RKJ136:RKJ137"/>
    <mergeCell ref="RKK136:RKK137"/>
    <mergeCell ref="RKL136:RKL137"/>
    <mergeCell ref="RKM136:RKM137"/>
    <mergeCell ref="RKN136:RKN137"/>
    <mergeCell ref="RKO136:RKO137"/>
    <mergeCell ref="RKD136:RKD137"/>
    <mergeCell ref="RKE136:RKE137"/>
    <mergeCell ref="RKF136:RKF137"/>
    <mergeCell ref="RKG136:RKG137"/>
    <mergeCell ref="RKH136:RKH137"/>
    <mergeCell ref="RKI136:RKI137"/>
    <mergeCell ref="RJX136:RJX137"/>
    <mergeCell ref="RJY136:RJY137"/>
    <mergeCell ref="RJZ136:RJZ137"/>
    <mergeCell ref="RKA136:RKA137"/>
    <mergeCell ref="RKB136:RKB137"/>
    <mergeCell ref="RKC136:RKC137"/>
    <mergeCell ref="RJR136:RJR137"/>
    <mergeCell ref="RJS136:RJS137"/>
    <mergeCell ref="RJT136:RJT137"/>
    <mergeCell ref="RJU136:RJU137"/>
    <mergeCell ref="RJV136:RJV137"/>
    <mergeCell ref="RJW136:RJW137"/>
    <mergeCell ref="RJL136:RJL137"/>
    <mergeCell ref="RJM136:RJM137"/>
    <mergeCell ref="RJN136:RJN137"/>
    <mergeCell ref="RJO136:RJO137"/>
    <mergeCell ref="RJP136:RJP137"/>
    <mergeCell ref="RJQ136:RJQ137"/>
    <mergeCell ref="RJF136:RJF137"/>
    <mergeCell ref="RJG136:RJG137"/>
    <mergeCell ref="RJH136:RJH137"/>
    <mergeCell ref="RJI136:RJI137"/>
    <mergeCell ref="RJJ136:RJJ137"/>
    <mergeCell ref="RJK136:RJK137"/>
    <mergeCell ref="RIZ136:RIZ137"/>
    <mergeCell ref="RJA136:RJA137"/>
    <mergeCell ref="RJB136:RJB137"/>
    <mergeCell ref="RJC136:RJC137"/>
    <mergeCell ref="RJD136:RJD137"/>
    <mergeCell ref="RJE136:RJE137"/>
    <mergeCell ref="RIT136:RIT137"/>
    <mergeCell ref="RIU136:RIU137"/>
    <mergeCell ref="RIV136:RIV137"/>
    <mergeCell ref="RIW136:RIW137"/>
    <mergeCell ref="RIX136:RIX137"/>
    <mergeCell ref="RIY136:RIY137"/>
    <mergeCell ref="RIN136:RIN137"/>
    <mergeCell ref="RIO136:RIO137"/>
    <mergeCell ref="RIP136:RIP137"/>
    <mergeCell ref="RIQ136:RIQ137"/>
    <mergeCell ref="RIR136:RIR137"/>
    <mergeCell ref="RIS136:RIS137"/>
    <mergeCell ref="RIH136:RIH137"/>
    <mergeCell ref="RII136:RII137"/>
    <mergeCell ref="RIJ136:RIJ137"/>
    <mergeCell ref="RIK136:RIK137"/>
    <mergeCell ref="RIL136:RIL137"/>
    <mergeCell ref="RIM136:RIM137"/>
    <mergeCell ref="RIB136:RIB137"/>
    <mergeCell ref="RIC136:RIC137"/>
    <mergeCell ref="RID136:RID137"/>
    <mergeCell ref="RIE136:RIE137"/>
    <mergeCell ref="RIF136:RIF137"/>
    <mergeCell ref="RIG136:RIG137"/>
    <mergeCell ref="RHV136:RHV137"/>
    <mergeCell ref="RHW136:RHW137"/>
    <mergeCell ref="RHX136:RHX137"/>
    <mergeCell ref="RHY136:RHY137"/>
    <mergeCell ref="RHZ136:RHZ137"/>
    <mergeCell ref="RIA136:RIA137"/>
    <mergeCell ref="RHP136:RHP137"/>
    <mergeCell ref="RHQ136:RHQ137"/>
    <mergeCell ref="RHR136:RHR137"/>
    <mergeCell ref="RHS136:RHS137"/>
    <mergeCell ref="RHT136:RHT137"/>
    <mergeCell ref="RHU136:RHU137"/>
    <mergeCell ref="RHJ136:RHJ137"/>
    <mergeCell ref="RHK136:RHK137"/>
    <mergeCell ref="RHL136:RHL137"/>
    <mergeCell ref="RHM136:RHM137"/>
    <mergeCell ref="RHN136:RHN137"/>
    <mergeCell ref="RHO136:RHO137"/>
    <mergeCell ref="RHD136:RHD137"/>
    <mergeCell ref="RHE136:RHE137"/>
    <mergeCell ref="RHF136:RHF137"/>
    <mergeCell ref="RHG136:RHG137"/>
    <mergeCell ref="RHH136:RHH137"/>
    <mergeCell ref="RHI136:RHI137"/>
    <mergeCell ref="RGX136:RGX137"/>
    <mergeCell ref="RGY136:RGY137"/>
    <mergeCell ref="RGZ136:RGZ137"/>
    <mergeCell ref="RHA136:RHA137"/>
    <mergeCell ref="RHB136:RHB137"/>
    <mergeCell ref="RHC136:RHC137"/>
    <mergeCell ref="RGR136:RGR137"/>
    <mergeCell ref="RGS136:RGS137"/>
    <mergeCell ref="RGT136:RGT137"/>
    <mergeCell ref="RGU136:RGU137"/>
    <mergeCell ref="RGV136:RGV137"/>
    <mergeCell ref="RGW136:RGW137"/>
    <mergeCell ref="RGL136:RGL137"/>
    <mergeCell ref="RGM136:RGM137"/>
    <mergeCell ref="RGN136:RGN137"/>
    <mergeCell ref="RGO136:RGO137"/>
    <mergeCell ref="RGP136:RGP137"/>
    <mergeCell ref="RGQ136:RGQ137"/>
    <mergeCell ref="RGF136:RGF137"/>
    <mergeCell ref="RGG136:RGG137"/>
    <mergeCell ref="RGH136:RGH137"/>
    <mergeCell ref="RGI136:RGI137"/>
    <mergeCell ref="RGJ136:RGJ137"/>
    <mergeCell ref="RGK136:RGK137"/>
    <mergeCell ref="RFZ136:RFZ137"/>
    <mergeCell ref="RGA136:RGA137"/>
    <mergeCell ref="RGB136:RGB137"/>
    <mergeCell ref="RGC136:RGC137"/>
    <mergeCell ref="RGD136:RGD137"/>
    <mergeCell ref="RGE136:RGE137"/>
    <mergeCell ref="RFT136:RFT137"/>
    <mergeCell ref="RFU136:RFU137"/>
    <mergeCell ref="RFV136:RFV137"/>
    <mergeCell ref="RFW136:RFW137"/>
    <mergeCell ref="RFX136:RFX137"/>
    <mergeCell ref="RFY136:RFY137"/>
    <mergeCell ref="RFN136:RFN137"/>
    <mergeCell ref="RFO136:RFO137"/>
    <mergeCell ref="RFP136:RFP137"/>
    <mergeCell ref="RFQ136:RFQ137"/>
    <mergeCell ref="RFR136:RFR137"/>
    <mergeCell ref="RFS136:RFS137"/>
    <mergeCell ref="RFH136:RFH137"/>
    <mergeCell ref="RFI136:RFI137"/>
    <mergeCell ref="RFJ136:RFJ137"/>
    <mergeCell ref="RFK136:RFK137"/>
    <mergeCell ref="RFL136:RFL137"/>
    <mergeCell ref="RFM136:RFM137"/>
    <mergeCell ref="RFB136:RFB137"/>
    <mergeCell ref="RFC136:RFC137"/>
    <mergeCell ref="RFD136:RFD137"/>
    <mergeCell ref="RFE136:RFE137"/>
    <mergeCell ref="RFF136:RFF137"/>
    <mergeCell ref="RFG136:RFG137"/>
    <mergeCell ref="REV136:REV137"/>
    <mergeCell ref="REW136:REW137"/>
    <mergeCell ref="REX136:REX137"/>
    <mergeCell ref="REY136:REY137"/>
    <mergeCell ref="REZ136:REZ137"/>
    <mergeCell ref="RFA136:RFA137"/>
    <mergeCell ref="REP136:REP137"/>
    <mergeCell ref="REQ136:REQ137"/>
    <mergeCell ref="RER136:RER137"/>
    <mergeCell ref="RES136:RES137"/>
    <mergeCell ref="RET136:RET137"/>
    <mergeCell ref="REU136:REU137"/>
    <mergeCell ref="REJ136:REJ137"/>
    <mergeCell ref="REK136:REK137"/>
    <mergeCell ref="REL136:REL137"/>
    <mergeCell ref="REM136:REM137"/>
    <mergeCell ref="REN136:REN137"/>
    <mergeCell ref="REO136:REO137"/>
    <mergeCell ref="RED136:RED137"/>
    <mergeCell ref="REE136:REE137"/>
    <mergeCell ref="REF136:REF137"/>
    <mergeCell ref="REG136:REG137"/>
    <mergeCell ref="REH136:REH137"/>
    <mergeCell ref="REI136:REI137"/>
    <mergeCell ref="RDX136:RDX137"/>
    <mergeCell ref="RDY136:RDY137"/>
    <mergeCell ref="RDZ136:RDZ137"/>
    <mergeCell ref="REA136:REA137"/>
    <mergeCell ref="REB136:REB137"/>
    <mergeCell ref="REC136:REC137"/>
    <mergeCell ref="RDR136:RDR137"/>
    <mergeCell ref="RDS136:RDS137"/>
    <mergeCell ref="RDT136:RDT137"/>
    <mergeCell ref="RDU136:RDU137"/>
    <mergeCell ref="RDV136:RDV137"/>
    <mergeCell ref="RDW136:RDW137"/>
    <mergeCell ref="RDL136:RDL137"/>
    <mergeCell ref="RDM136:RDM137"/>
    <mergeCell ref="RDN136:RDN137"/>
    <mergeCell ref="RDO136:RDO137"/>
    <mergeCell ref="RDP136:RDP137"/>
    <mergeCell ref="RDQ136:RDQ137"/>
    <mergeCell ref="RDF136:RDF137"/>
    <mergeCell ref="RDG136:RDG137"/>
    <mergeCell ref="RDH136:RDH137"/>
    <mergeCell ref="RDI136:RDI137"/>
    <mergeCell ref="RDJ136:RDJ137"/>
    <mergeCell ref="RDK136:RDK137"/>
    <mergeCell ref="RCZ136:RCZ137"/>
    <mergeCell ref="RDA136:RDA137"/>
    <mergeCell ref="RDB136:RDB137"/>
    <mergeCell ref="RDC136:RDC137"/>
    <mergeCell ref="RDD136:RDD137"/>
    <mergeCell ref="RDE136:RDE137"/>
    <mergeCell ref="RCT136:RCT137"/>
    <mergeCell ref="RCU136:RCU137"/>
    <mergeCell ref="RCV136:RCV137"/>
    <mergeCell ref="RCW136:RCW137"/>
    <mergeCell ref="RCX136:RCX137"/>
    <mergeCell ref="RCY136:RCY137"/>
    <mergeCell ref="RCN136:RCN137"/>
    <mergeCell ref="RCO136:RCO137"/>
    <mergeCell ref="RCP136:RCP137"/>
    <mergeCell ref="RCQ136:RCQ137"/>
    <mergeCell ref="RCR136:RCR137"/>
    <mergeCell ref="RCS136:RCS137"/>
    <mergeCell ref="RCH136:RCH137"/>
    <mergeCell ref="RCI136:RCI137"/>
    <mergeCell ref="RCJ136:RCJ137"/>
    <mergeCell ref="RCK136:RCK137"/>
    <mergeCell ref="RCL136:RCL137"/>
    <mergeCell ref="RCM136:RCM137"/>
    <mergeCell ref="RCB136:RCB137"/>
    <mergeCell ref="RCC136:RCC137"/>
    <mergeCell ref="RCD136:RCD137"/>
    <mergeCell ref="RCE136:RCE137"/>
    <mergeCell ref="RCF136:RCF137"/>
    <mergeCell ref="RCG136:RCG137"/>
    <mergeCell ref="RBV136:RBV137"/>
    <mergeCell ref="RBW136:RBW137"/>
    <mergeCell ref="RBX136:RBX137"/>
    <mergeCell ref="RBY136:RBY137"/>
    <mergeCell ref="RBZ136:RBZ137"/>
    <mergeCell ref="RCA136:RCA137"/>
    <mergeCell ref="RBP136:RBP137"/>
    <mergeCell ref="RBQ136:RBQ137"/>
    <mergeCell ref="RBR136:RBR137"/>
    <mergeCell ref="RBS136:RBS137"/>
    <mergeCell ref="RBT136:RBT137"/>
    <mergeCell ref="RBU136:RBU137"/>
    <mergeCell ref="RBJ136:RBJ137"/>
    <mergeCell ref="RBK136:RBK137"/>
    <mergeCell ref="RBL136:RBL137"/>
    <mergeCell ref="RBM136:RBM137"/>
    <mergeCell ref="RBN136:RBN137"/>
    <mergeCell ref="RBO136:RBO137"/>
    <mergeCell ref="RBD136:RBD137"/>
    <mergeCell ref="RBE136:RBE137"/>
    <mergeCell ref="RBF136:RBF137"/>
    <mergeCell ref="RBG136:RBG137"/>
    <mergeCell ref="RBH136:RBH137"/>
    <mergeCell ref="RBI136:RBI137"/>
    <mergeCell ref="RAX136:RAX137"/>
    <mergeCell ref="RAY136:RAY137"/>
    <mergeCell ref="RAZ136:RAZ137"/>
    <mergeCell ref="RBA136:RBA137"/>
    <mergeCell ref="RBB136:RBB137"/>
    <mergeCell ref="RBC136:RBC137"/>
    <mergeCell ref="RAR136:RAR137"/>
    <mergeCell ref="RAS136:RAS137"/>
    <mergeCell ref="RAT136:RAT137"/>
    <mergeCell ref="RAU136:RAU137"/>
    <mergeCell ref="RAV136:RAV137"/>
    <mergeCell ref="RAW136:RAW137"/>
    <mergeCell ref="RAL136:RAL137"/>
    <mergeCell ref="RAM136:RAM137"/>
    <mergeCell ref="RAN136:RAN137"/>
    <mergeCell ref="RAO136:RAO137"/>
    <mergeCell ref="RAP136:RAP137"/>
    <mergeCell ref="RAQ136:RAQ137"/>
    <mergeCell ref="RAF136:RAF137"/>
    <mergeCell ref="RAG136:RAG137"/>
    <mergeCell ref="RAH136:RAH137"/>
    <mergeCell ref="RAI136:RAI137"/>
    <mergeCell ref="RAJ136:RAJ137"/>
    <mergeCell ref="RAK136:RAK137"/>
    <mergeCell ref="QZZ136:QZZ137"/>
    <mergeCell ref="RAA136:RAA137"/>
    <mergeCell ref="RAB136:RAB137"/>
    <mergeCell ref="RAC136:RAC137"/>
    <mergeCell ref="RAD136:RAD137"/>
    <mergeCell ref="RAE136:RAE137"/>
    <mergeCell ref="QZT136:QZT137"/>
    <mergeCell ref="QZU136:QZU137"/>
    <mergeCell ref="QZV136:QZV137"/>
    <mergeCell ref="QZW136:QZW137"/>
    <mergeCell ref="QZX136:QZX137"/>
    <mergeCell ref="QZY136:QZY137"/>
    <mergeCell ref="QZN136:QZN137"/>
    <mergeCell ref="QZO136:QZO137"/>
    <mergeCell ref="QZP136:QZP137"/>
    <mergeCell ref="QZQ136:QZQ137"/>
    <mergeCell ref="QZR136:QZR137"/>
    <mergeCell ref="QZS136:QZS137"/>
    <mergeCell ref="QZH136:QZH137"/>
    <mergeCell ref="QZI136:QZI137"/>
    <mergeCell ref="QZJ136:QZJ137"/>
    <mergeCell ref="QZK136:QZK137"/>
    <mergeCell ref="QZL136:QZL137"/>
    <mergeCell ref="QZM136:QZM137"/>
    <mergeCell ref="QZB136:QZB137"/>
    <mergeCell ref="QZC136:QZC137"/>
    <mergeCell ref="QZD136:QZD137"/>
    <mergeCell ref="QZE136:QZE137"/>
    <mergeCell ref="QZF136:QZF137"/>
    <mergeCell ref="QZG136:QZG137"/>
    <mergeCell ref="QYV136:QYV137"/>
    <mergeCell ref="QYW136:QYW137"/>
    <mergeCell ref="QYX136:QYX137"/>
    <mergeCell ref="QYY136:QYY137"/>
    <mergeCell ref="QYZ136:QYZ137"/>
    <mergeCell ref="QZA136:QZA137"/>
    <mergeCell ref="QYP136:QYP137"/>
    <mergeCell ref="QYQ136:QYQ137"/>
    <mergeCell ref="QYR136:QYR137"/>
    <mergeCell ref="QYS136:QYS137"/>
    <mergeCell ref="QYT136:QYT137"/>
    <mergeCell ref="QYU136:QYU137"/>
    <mergeCell ref="QYJ136:QYJ137"/>
    <mergeCell ref="QYK136:QYK137"/>
    <mergeCell ref="QYL136:QYL137"/>
    <mergeCell ref="QYM136:QYM137"/>
    <mergeCell ref="QYN136:QYN137"/>
    <mergeCell ref="QYO136:QYO137"/>
    <mergeCell ref="QYD136:QYD137"/>
    <mergeCell ref="QYE136:QYE137"/>
    <mergeCell ref="QYF136:QYF137"/>
    <mergeCell ref="QYG136:QYG137"/>
    <mergeCell ref="QYH136:QYH137"/>
    <mergeCell ref="QYI136:QYI137"/>
    <mergeCell ref="QXX136:QXX137"/>
    <mergeCell ref="QXY136:QXY137"/>
    <mergeCell ref="QXZ136:QXZ137"/>
    <mergeCell ref="QYA136:QYA137"/>
    <mergeCell ref="QYB136:QYB137"/>
    <mergeCell ref="QYC136:QYC137"/>
    <mergeCell ref="QXR136:QXR137"/>
    <mergeCell ref="QXS136:QXS137"/>
    <mergeCell ref="QXT136:QXT137"/>
    <mergeCell ref="QXU136:QXU137"/>
    <mergeCell ref="QXV136:QXV137"/>
    <mergeCell ref="QXW136:QXW137"/>
    <mergeCell ref="QXL136:QXL137"/>
    <mergeCell ref="QXM136:QXM137"/>
    <mergeCell ref="QXN136:QXN137"/>
    <mergeCell ref="QXO136:QXO137"/>
    <mergeCell ref="QXP136:QXP137"/>
    <mergeCell ref="QXQ136:QXQ137"/>
    <mergeCell ref="QXF136:QXF137"/>
    <mergeCell ref="QXG136:QXG137"/>
    <mergeCell ref="QXH136:QXH137"/>
    <mergeCell ref="QXI136:QXI137"/>
    <mergeCell ref="QXJ136:QXJ137"/>
    <mergeCell ref="QXK136:QXK137"/>
    <mergeCell ref="QWZ136:QWZ137"/>
    <mergeCell ref="QXA136:QXA137"/>
    <mergeCell ref="QXB136:QXB137"/>
    <mergeCell ref="QXC136:QXC137"/>
    <mergeCell ref="QXD136:QXD137"/>
    <mergeCell ref="QXE136:QXE137"/>
    <mergeCell ref="QWT136:QWT137"/>
    <mergeCell ref="QWU136:QWU137"/>
    <mergeCell ref="QWV136:QWV137"/>
    <mergeCell ref="QWW136:QWW137"/>
    <mergeCell ref="QWX136:QWX137"/>
    <mergeCell ref="QWY136:QWY137"/>
    <mergeCell ref="QWN136:QWN137"/>
    <mergeCell ref="QWO136:QWO137"/>
    <mergeCell ref="QWP136:QWP137"/>
    <mergeCell ref="QWQ136:QWQ137"/>
    <mergeCell ref="QWR136:QWR137"/>
    <mergeCell ref="QWS136:QWS137"/>
    <mergeCell ref="QWH136:QWH137"/>
    <mergeCell ref="QWI136:QWI137"/>
    <mergeCell ref="QWJ136:QWJ137"/>
    <mergeCell ref="QWK136:QWK137"/>
    <mergeCell ref="QWL136:QWL137"/>
    <mergeCell ref="QWM136:QWM137"/>
    <mergeCell ref="QWB136:QWB137"/>
    <mergeCell ref="QWC136:QWC137"/>
    <mergeCell ref="QWD136:QWD137"/>
    <mergeCell ref="QWE136:QWE137"/>
    <mergeCell ref="QWF136:QWF137"/>
    <mergeCell ref="QWG136:QWG137"/>
    <mergeCell ref="QVV136:QVV137"/>
    <mergeCell ref="QVW136:QVW137"/>
    <mergeCell ref="QVX136:QVX137"/>
    <mergeCell ref="QVY136:QVY137"/>
    <mergeCell ref="QVZ136:QVZ137"/>
    <mergeCell ref="QWA136:QWA137"/>
    <mergeCell ref="QVP136:QVP137"/>
    <mergeCell ref="QVQ136:QVQ137"/>
    <mergeCell ref="QVR136:QVR137"/>
    <mergeCell ref="QVS136:QVS137"/>
    <mergeCell ref="QVT136:QVT137"/>
    <mergeCell ref="QVU136:QVU137"/>
    <mergeCell ref="QVJ136:QVJ137"/>
    <mergeCell ref="QVK136:QVK137"/>
    <mergeCell ref="QVL136:QVL137"/>
    <mergeCell ref="QVM136:QVM137"/>
    <mergeCell ref="QVN136:QVN137"/>
    <mergeCell ref="QVO136:QVO137"/>
    <mergeCell ref="QVD136:QVD137"/>
    <mergeCell ref="QVE136:QVE137"/>
    <mergeCell ref="QVF136:QVF137"/>
    <mergeCell ref="QVG136:QVG137"/>
    <mergeCell ref="QVH136:QVH137"/>
    <mergeCell ref="QVI136:QVI137"/>
    <mergeCell ref="QUX136:QUX137"/>
    <mergeCell ref="QUY136:QUY137"/>
    <mergeCell ref="QUZ136:QUZ137"/>
    <mergeCell ref="QVA136:QVA137"/>
    <mergeCell ref="QVB136:QVB137"/>
    <mergeCell ref="QVC136:QVC137"/>
    <mergeCell ref="QUR136:QUR137"/>
    <mergeCell ref="QUS136:QUS137"/>
    <mergeCell ref="QUT136:QUT137"/>
    <mergeCell ref="QUU136:QUU137"/>
    <mergeCell ref="QUV136:QUV137"/>
    <mergeCell ref="QUW136:QUW137"/>
    <mergeCell ref="QUL136:QUL137"/>
    <mergeCell ref="QUM136:QUM137"/>
    <mergeCell ref="QUN136:QUN137"/>
    <mergeCell ref="QUO136:QUO137"/>
    <mergeCell ref="QUP136:QUP137"/>
    <mergeCell ref="QUQ136:QUQ137"/>
    <mergeCell ref="QUF136:QUF137"/>
    <mergeCell ref="QUG136:QUG137"/>
    <mergeCell ref="QUH136:QUH137"/>
    <mergeCell ref="QUI136:QUI137"/>
    <mergeCell ref="QUJ136:QUJ137"/>
    <mergeCell ref="QUK136:QUK137"/>
    <mergeCell ref="QTZ136:QTZ137"/>
    <mergeCell ref="QUA136:QUA137"/>
    <mergeCell ref="QUB136:QUB137"/>
    <mergeCell ref="QUC136:QUC137"/>
    <mergeCell ref="QUD136:QUD137"/>
    <mergeCell ref="QUE136:QUE137"/>
    <mergeCell ref="QTT136:QTT137"/>
    <mergeCell ref="QTU136:QTU137"/>
    <mergeCell ref="QTV136:QTV137"/>
    <mergeCell ref="QTW136:QTW137"/>
    <mergeCell ref="QTX136:QTX137"/>
    <mergeCell ref="QTY136:QTY137"/>
    <mergeCell ref="QTN136:QTN137"/>
    <mergeCell ref="QTO136:QTO137"/>
    <mergeCell ref="QTP136:QTP137"/>
    <mergeCell ref="QTQ136:QTQ137"/>
    <mergeCell ref="QTR136:QTR137"/>
    <mergeCell ref="QTS136:QTS137"/>
    <mergeCell ref="QTH136:QTH137"/>
    <mergeCell ref="QTI136:QTI137"/>
    <mergeCell ref="QTJ136:QTJ137"/>
    <mergeCell ref="QTK136:QTK137"/>
    <mergeCell ref="QTL136:QTL137"/>
    <mergeCell ref="QTM136:QTM137"/>
    <mergeCell ref="QTB136:QTB137"/>
    <mergeCell ref="QTC136:QTC137"/>
    <mergeCell ref="QTD136:QTD137"/>
    <mergeCell ref="QTE136:QTE137"/>
    <mergeCell ref="QTF136:QTF137"/>
    <mergeCell ref="QTG136:QTG137"/>
    <mergeCell ref="QSV136:QSV137"/>
    <mergeCell ref="QSW136:QSW137"/>
    <mergeCell ref="QSX136:QSX137"/>
    <mergeCell ref="QSY136:QSY137"/>
    <mergeCell ref="QSZ136:QSZ137"/>
    <mergeCell ref="QTA136:QTA137"/>
    <mergeCell ref="QSP136:QSP137"/>
    <mergeCell ref="QSQ136:QSQ137"/>
    <mergeCell ref="QSR136:QSR137"/>
    <mergeCell ref="QSS136:QSS137"/>
    <mergeCell ref="QST136:QST137"/>
    <mergeCell ref="QSU136:QSU137"/>
    <mergeCell ref="QSJ136:QSJ137"/>
    <mergeCell ref="QSK136:QSK137"/>
    <mergeCell ref="QSL136:QSL137"/>
    <mergeCell ref="QSM136:QSM137"/>
    <mergeCell ref="QSN136:QSN137"/>
    <mergeCell ref="QSO136:QSO137"/>
    <mergeCell ref="QSD136:QSD137"/>
    <mergeCell ref="QSE136:QSE137"/>
    <mergeCell ref="QSF136:QSF137"/>
    <mergeCell ref="QSG136:QSG137"/>
    <mergeCell ref="QSH136:QSH137"/>
    <mergeCell ref="QSI136:QSI137"/>
    <mergeCell ref="QRX136:QRX137"/>
    <mergeCell ref="QRY136:QRY137"/>
    <mergeCell ref="QRZ136:QRZ137"/>
    <mergeCell ref="QSA136:QSA137"/>
    <mergeCell ref="QSB136:QSB137"/>
    <mergeCell ref="QSC136:QSC137"/>
    <mergeCell ref="QRR136:QRR137"/>
    <mergeCell ref="QRS136:QRS137"/>
    <mergeCell ref="QRT136:QRT137"/>
    <mergeCell ref="QRU136:QRU137"/>
    <mergeCell ref="QRV136:QRV137"/>
    <mergeCell ref="QRW136:QRW137"/>
    <mergeCell ref="QRL136:QRL137"/>
    <mergeCell ref="QRM136:QRM137"/>
    <mergeCell ref="QRN136:QRN137"/>
    <mergeCell ref="QRO136:QRO137"/>
    <mergeCell ref="QRP136:QRP137"/>
    <mergeCell ref="QRQ136:QRQ137"/>
    <mergeCell ref="QRF136:QRF137"/>
    <mergeCell ref="QRG136:QRG137"/>
    <mergeCell ref="QRH136:QRH137"/>
    <mergeCell ref="QRI136:QRI137"/>
    <mergeCell ref="QRJ136:QRJ137"/>
    <mergeCell ref="QRK136:QRK137"/>
    <mergeCell ref="QQZ136:QQZ137"/>
    <mergeCell ref="QRA136:QRA137"/>
    <mergeCell ref="QRB136:QRB137"/>
    <mergeCell ref="QRC136:QRC137"/>
    <mergeCell ref="QRD136:QRD137"/>
    <mergeCell ref="QRE136:QRE137"/>
    <mergeCell ref="QQT136:QQT137"/>
    <mergeCell ref="QQU136:QQU137"/>
    <mergeCell ref="QQV136:QQV137"/>
    <mergeCell ref="QQW136:QQW137"/>
    <mergeCell ref="QQX136:QQX137"/>
    <mergeCell ref="QQY136:QQY137"/>
    <mergeCell ref="QQN136:QQN137"/>
    <mergeCell ref="QQO136:QQO137"/>
    <mergeCell ref="QQP136:QQP137"/>
    <mergeCell ref="QQQ136:QQQ137"/>
    <mergeCell ref="QQR136:QQR137"/>
    <mergeCell ref="QQS136:QQS137"/>
    <mergeCell ref="QQH136:QQH137"/>
    <mergeCell ref="QQI136:QQI137"/>
    <mergeCell ref="QQJ136:QQJ137"/>
    <mergeCell ref="QQK136:QQK137"/>
    <mergeCell ref="QQL136:QQL137"/>
    <mergeCell ref="QQM136:QQM137"/>
    <mergeCell ref="QQB136:QQB137"/>
    <mergeCell ref="QQC136:QQC137"/>
    <mergeCell ref="QQD136:QQD137"/>
    <mergeCell ref="QQE136:QQE137"/>
    <mergeCell ref="QQF136:QQF137"/>
    <mergeCell ref="QQG136:QQG137"/>
    <mergeCell ref="QPV136:QPV137"/>
    <mergeCell ref="QPW136:QPW137"/>
    <mergeCell ref="QPX136:QPX137"/>
    <mergeCell ref="QPY136:QPY137"/>
    <mergeCell ref="QPZ136:QPZ137"/>
    <mergeCell ref="QQA136:QQA137"/>
    <mergeCell ref="QPP136:QPP137"/>
    <mergeCell ref="QPQ136:QPQ137"/>
    <mergeCell ref="QPR136:QPR137"/>
    <mergeCell ref="QPS136:QPS137"/>
    <mergeCell ref="QPT136:QPT137"/>
    <mergeCell ref="QPU136:QPU137"/>
    <mergeCell ref="QPJ136:QPJ137"/>
    <mergeCell ref="QPK136:QPK137"/>
    <mergeCell ref="QPL136:QPL137"/>
    <mergeCell ref="QPM136:QPM137"/>
    <mergeCell ref="QPN136:QPN137"/>
    <mergeCell ref="QPO136:QPO137"/>
    <mergeCell ref="QPD136:QPD137"/>
    <mergeCell ref="QPE136:QPE137"/>
    <mergeCell ref="QPF136:QPF137"/>
    <mergeCell ref="QPG136:QPG137"/>
    <mergeCell ref="QPH136:QPH137"/>
    <mergeCell ref="QPI136:QPI137"/>
    <mergeCell ref="QOX136:QOX137"/>
    <mergeCell ref="QOY136:QOY137"/>
    <mergeCell ref="QOZ136:QOZ137"/>
    <mergeCell ref="QPA136:QPA137"/>
    <mergeCell ref="QPB136:QPB137"/>
    <mergeCell ref="QPC136:QPC137"/>
    <mergeCell ref="QOR136:QOR137"/>
    <mergeCell ref="QOS136:QOS137"/>
    <mergeCell ref="QOT136:QOT137"/>
    <mergeCell ref="QOU136:QOU137"/>
    <mergeCell ref="QOV136:QOV137"/>
    <mergeCell ref="QOW136:QOW137"/>
    <mergeCell ref="QOL136:QOL137"/>
    <mergeCell ref="QOM136:QOM137"/>
    <mergeCell ref="QON136:QON137"/>
    <mergeCell ref="QOO136:QOO137"/>
    <mergeCell ref="QOP136:QOP137"/>
    <mergeCell ref="QOQ136:QOQ137"/>
    <mergeCell ref="QOF136:QOF137"/>
    <mergeCell ref="QOG136:QOG137"/>
    <mergeCell ref="QOH136:QOH137"/>
    <mergeCell ref="QOI136:QOI137"/>
    <mergeCell ref="QOJ136:QOJ137"/>
    <mergeCell ref="QOK136:QOK137"/>
    <mergeCell ref="QNZ136:QNZ137"/>
    <mergeCell ref="QOA136:QOA137"/>
    <mergeCell ref="QOB136:QOB137"/>
    <mergeCell ref="QOC136:QOC137"/>
    <mergeCell ref="QOD136:QOD137"/>
    <mergeCell ref="QOE136:QOE137"/>
    <mergeCell ref="QNT136:QNT137"/>
    <mergeCell ref="QNU136:QNU137"/>
    <mergeCell ref="QNV136:QNV137"/>
    <mergeCell ref="QNW136:QNW137"/>
    <mergeCell ref="QNX136:QNX137"/>
    <mergeCell ref="QNY136:QNY137"/>
    <mergeCell ref="QNN136:QNN137"/>
    <mergeCell ref="QNO136:QNO137"/>
    <mergeCell ref="QNP136:QNP137"/>
    <mergeCell ref="QNQ136:QNQ137"/>
    <mergeCell ref="QNR136:QNR137"/>
    <mergeCell ref="QNS136:QNS137"/>
    <mergeCell ref="QNH136:QNH137"/>
    <mergeCell ref="QNI136:QNI137"/>
    <mergeCell ref="QNJ136:QNJ137"/>
    <mergeCell ref="QNK136:QNK137"/>
    <mergeCell ref="QNL136:QNL137"/>
    <mergeCell ref="QNM136:QNM137"/>
    <mergeCell ref="QNB136:QNB137"/>
    <mergeCell ref="QNC136:QNC137"/>
    <mergeCell ref="QND136:QND137"/>
    <mergeCell ref="QNE136:QNE137"/>
    <mergeCell ref="QNF136:QNF137"/>
    <mergeCell ref="QNG136:QNG137"/>
    <mergeCell ref="QMV136:QMV137"/>
    <mergeCell ref="QMW136:QMW137"/>
    <mergeCell ref="QMX136:QMX137"/>
    <mergeCell ref="QMY136:QMY137"/>
    <mergeCell ref="QMZ136:QMZ137"/>
    <mergeCell ref="QNA136:QNA137"/>
    <mergeCell ref="QMP136:QMP137"/>
    <mergeCell ref="QMQ136:QMQ137"/>
    <mergeCell ref="QMR136:QMR137"/>
    <mergeCell ref="QMS136:QMS137"/>
    <mergeCell ref="QMT136:QMT137"/>
    <mergeCell ref="QMU136:QMU137"/>
    <mergeCell ref="QMJ136:QMJ137"/>
    <mergeCell ref="QMK136:QMK137"/>
    <mergeCell ref="QML136:QML137"/>
    <mergeCell ref="QMM136:QMM137"/>
    <mergeCell ref="QMN136:QMN137"/>
    <mergeCell ref="QMO136:QMO137"/>
    <mergeCell ref="QMD136:QMD137"/>
    <mergeCell ref="QME136:QME137"/>
    <mergeCell ref="QMF136:QMF137"/>
    <mergeCell ref="QMG136:QMG137"/>
    <mergeCell ref="QMH136:QMH137"/>
    <mergeCell ref="QMI136:QMI137"/>
    <mergeCell ref="QLX136:QLX137"/>
    <mergeCell ref="QLY136:QLY137"/>
    <mergeCell ref="QLZ136:QLZ137"/>
    <mergeCell ref="QMA136:QMA137"/>
    <mergeCell ref="QMB136:QMB137"/>
    <mergeCell ref="QMC136:QMC137"/>
    <mergeCell ref="QLR136:QLR137"/>
    <mergeCell ref="QLS136:QLS137"/>
    <mergeCell ref="QLT136:QLT137"/>
    <mergeCell ref="QLU136:QLU137"/>
    <mergeCell ref="QLV136:QLV137"/>
    <mergeCell ref="QLW136:QLW137"/>
    <mergeCell ref="QLL136:QLL137"/>
    <mergeCell ref="QLM136:QLM137"/>
    <mergeCell ref="QLN136:QLN137"/>
    <mergeCell ref="QLO136:QLO137"/>
    <mergeCell ref="QLP136:QLP137"/>
    <mergeCell ref="QLQ136:QLQ137"/>
    <mergeCell ref="QLF136:QLF137"/>
    <mergeCell ref="QLG136:QLG137"/>
    <mergeCell ref="QLH136:QLH137"/>
    <mergeCell ref="QLI136:QLI137"/>
    <mergeCell ref="QLJ136:QLJ137"/>
    <mergeCell ref="QLK136:QLK137"/>
    <mergeCell ref="QKZ136:QKZ137"/>
    <mergeCell ref="QLA136:QLA137"/>
    <mergeCell ref="QLB136:QLB137"/>
    <mergeCell ref="QLC136:QLC137"/>
    <mergeCell ref="QLD136:QLD137"/>
    <mergeCell ref="QLE136:QLE137"/>
    <mergeCell ref="QKT136:QKT137"/>
    <mergeCell ref="QKU136:QKU137"/>
    <mergeCell ref="QKV136:QKV137"/>
    <mergeCell ref="QKW136:QKW137"/>
    <mergeCell ref="QKX136:QKX137"/>
    <mergeCell ref="QKY136:QKY137"/>
    <mergeCell ref="QKN136:QKN137"/>
    <mergeCell ref="QKO136:QKO137"/>
    <mergeCell ref="QKP136:QKP137"/>
    <mergeCell ref="QKQ136:QKQ137"/>
    <mergeCell ref="QKR136:QKR137"/>
    <mergeCell ref="QKS136:QKS137"/>
    <mergeCell ref="QKH136:QKH137"/>
    <mergeCell ref="QKI136:QKI137"/>
    <mergeCell ref="QKJ136:QKJ137"/>
    <mergeCell ref="QKK136:QKK137"/>
    <mergeCell ref="QKL136:QKL137"/>
    <mergeCell ref="QKM136:QKM137"/>
    <mergeCell ref="QKB136:QKB137"/>
    <mergeCell ref="QKC136:QKC137"/>
    <mergeCell ref="QKD136:QKD137"/>
    <mergeCell ref="QKE136:QKE137"/>
    <mergeCell ref="QKF136:QKF137"/>
    <mergeCell ref="QKG136:QKG137"/>
    <mergeCell ref="QJV136:QJV137"/>
    <mergeCell ref="QJW136:QJW137"/>
    <mergeCell ref="QJX136:QJX137"/>
    <mergeCell ref="QJY136:QJY137"/>
    <mergeCell ref="QJZ136:QJZ137"/>
    <mergeCell ref="QKA136:QKA137"/>
    <mergeCell ref="QJP136:QJP137"/>
    <mergeCell ref="QJQ136:QJQ137"/>
    <mergeCell ref="QJR136:QJR137"/>
    <mergeCell ref="QJS136:QJS137"/>
    <mergeCell ref="QJT136:QJT137"/>
    <mergeCell ref="QJU136:QJU137"/>
    <mergeCell ref="QJJ136:QJJ137"/>
    <mergeCell ref="QJK136:QJK137"/>
    <mergeCell ref="QJL136:QJL137"/>
    <mergeCell ref="QJM136:QJM137"/>
    <mergeCell ref="QJN136:QJN137"/>
    <mergeCell ref="QJO136:QJO137"/>
    <mergeCell ref="QJD136:QJD137"/>
    <mergeCell ref="QJE136:QJE137"/>
    <mergeCell ref="QJF136:QJF137"/>
    <mergeCell ref="QJG136:QJG137"/>
    <mergeCell ref="QJH136:QJH137"/>
    <mergeCell ref="QJI136:QJI137"/>
    <mergeCell ref="QIX136:QIX137"/>
    <mergeCell ref="QIY136:QIY137"/>
    <mergeCell ref="QIZ136:QIZ137"/>
    <mergeCell ref="QJA136:QJA137"/>
    <mergeCell ref="QJB136:QJB137"/>
    <mergeCell ref="QJC136:QJC137"/>
    <mergeCell ref="QIR136:QIR137"/>
    <mergeCell ref="QIS136:QIS137"/>
    <mergeCell ref="QIT136:QIT137"/>
    <mergeCell ref="QIU136:QIU137"/>
    <mergeCell ref="QIV136:QIV137"/>
    <mergeCell ref="QIW136:QIW137"/>
    <mergeCell ref="QIL136:QIL137"/>
    <mergeCell ref="QIM136:QIM137"/>
    <mergeCell ref="QIN136:QIN137"/>
    <mergeCell ref="QIO136:QIO137"/>
    <mergeCell ref="QIP136:QIP137"/>
    <mergeCell ref="QIQ136:QIQ137"/>
    <mergeCell ref="QIF136:QIF137"/>
    <mergeCell ref="QIG136:QIG137"/>
    <mergeCell ref="QIH136:QIH137"/>
    <mergeCell ref="QII136:QII137"/>
    <mergeCell ref="QIJ136:QIJ137"/>
    <mergeCell ref="QIK136:QIK137"/>
    <mergeCell ref="QHZ136:QHZ137"/>
    <mergeCell ref="QIA136:QIA137"/>
    <mergeCell ref="QIB136:QIB137"/>
    <mergeCell ref="QIC136:QIC137"/>
    <mergeCell ref="QID136:QID137"/>
    <mergeCell ref="QIE136:QIE137"/>
    <mergeCell ref="QHT136:QHT137"/>
    <mergeCell ref="QHU136:QHU137"/>
    <mergeCell ref="QHV136:QHV137"/>
    <mergeCell ref="QHW136:QHW137"/>
    <mergeCell ref="QHX136:QHX137"/>
    <mergeCell ref="QHY136:QHY137"/>
    <mergeCell ref="QHN136:QHN137"/>
    <mergeCell ref="QHO136:QHO137"/>
    <mergeCell ref="QHP136:QHP137"/>
    <mergeCell ref="QHQ136:QHQ137"/>
    <mergeCell ref="QHR136:QHR137"/>
    <mergeCell ref="QHS136:QHS137"/>
    <mergeCell ref="QHH136:QHH137"/>
    <mergeCell ref="QHI136:QHI137"/>
    <mergeCell ref="QHJ136:QHJ137"/>
    <mergeCell ref="QHK136:QHK137"/>
    <mergeCell ref="QHL136:QHL137"/>
    <mergeCell ref="QHM136:QHM137"/>
    <mergeCell ref="QHB136:QHB137"/>
    <mergeCell ref="QHC136:QHC137"/>
    <mergeCell ref="QHD136:QHD137"/>
    <mergeCell ref="QHE136:QHE137"/>
    <mergeCell ref="QHF136:QHF137"/>
    <mergeCell ref="QHG136:QHG137"/>
    <mergeCell ref="QGV136:QGV137"/>
    <mergeCell ref="QGW136:QGW137"/>
    <mergeCell ref="QGX136:QGX137"/>
    <mergeCell ref="QGY136:QGY137"/>
    <mergeCell ref="QGZ136:QGZ137"/>
    <mergeCell ref="QHA136:QHA137"/>
    <mergeCell ref="QGP136:QGP137"/>
    <mergeCell ref="QGQ136:QGQ137"/>
    <mergeCell ref="QGR136:QGR137"/>
    <mergeCell ref="QGS136:QGS137"/>
    <mergeCell ref="QGT136:QGT137"/>
    <mergeCell ref="QGU136:QGU137"/>
    <mergeCell ref="QGJ136:QGJ137"/>
    <mergeCell ref="QGK136:QGK137"/>
    <mergeCell ref="QGL136:QGL137"/>
    <mergeCell ref="QGM136:QGM137"/>
    <mergeCell ref="QGN136:QGN137"/>
    <mergeCell ref="QGO136:QGO137"/>
    <mergeCell ref="QGD136:QGD137"/>
    <mergeCell ref="QGE136:QGE137"/>
    <mergeCell ref="QGF136:QGF137"/>
    <mergeCell ref="QGG136:QGG137"/>
    <mergeCell ref="QGH136:QGH137"/>
    <mergeCell ref="QGI136:QGI137"/>
    <mergeCell ref="QFX136:QFX137"/>
    <mergeCell ref="QFY136:QFY137"/>
    <mergeCell ref="QFZ136:QFZ137"/>
    <mergeCell ref="QGA136:QGA137"/>
    <mergeCell ref="QGB136:QGB137"/>
    <mergeCell ref="QGC136:QGC137"/>
    <mergeCell ref="QFR136:QFR137"/>
    <mergeCell ref="QFS136:QFS137"/>
    <mergeCell ref="QFT136:QFT137"/>
    <mergeCell ref="QFU136:QFU137"/>
    <mergeCell ref="QFV136:QFV137"/>
    <mergeCell ref="QFW136:QFW137"/>
    <mergeCell ref="QFL136:QFL137"/>
    <mergeCell ref="QFM136:QFM137"/>
    <mergeCell ref="QFN136:QFN137"/>
    <mergeCell ref="QFO136:QFO137"/>
    <mergeCell ref="QFP136:QFP137"/>
    <mergeCell ref="QFQ136:QFQ137"/>
    <mergeCell ref="QFF136:QFF137"/>
    <mergeCell ref="QFG136:QFG137"/>
    <mergeCell ref="QFH136:QFH137"/>
    <mergeCell ref="QFI136:QFI137"/>
    <mergeCell ref="QFJ136:QFJ137"/>
    <mergeCell ref="QFK136:QFK137"/>
    <mergeCell ref="QEZ136:QEZ137"/>
    <mergeCell ref="QFA136:QFA137"/>
    <mergeCell ref="QFB136:QFB137"/>
    <mergeCell ref="QFC136:QFC137"/>
    <mergeCell ref="QFD136:QFD137"/>
    <mergeCell ref="QFE136:QFE137"/>
    <mergeCell ref="QET136:QET137"/>
    <mergeCell ref="QEU136:QEU137"/>
    <mergeCell ref="QEV136:QEV137"/>
    <mergeCell ref="QEW136:QEW137"/>
    <mergeCell ref="QEX136:QEX137"/>
    <mergeCell ref="QEY136:QEY137"/>
    <mergeCell ref="QEN136:QEN137"/>
    <mergeCell ref="QEO136:QEO137"/>
    <mergeCell ref="QEP136:QEP137"/>
    <mergeCell ref="QEQ136:QEQ137"/>
    <mergeCell ref="QER136:QER137"/>
    <mergeCell ref="QES136:QES137"/>
    <mergeCell ref="QEH136:QEH137"/>
    <mergeCell ref="QEI136:QEI137"/>
    <mergeCell ref="QEJ136:QEJ137"/>
    <mergeCell ref="QEK136:QEK137"/>
    <mergeCell ref="QEL136:QEL137"/>
    <mergeCell ref="QEM136:QEM137"/>
    <mergeCell ref="QEB136:QEB137"/>
    <mergeCell ref="QEC136:QEC137"/>
    <mergeCell ref="QED136:QED137"/>
    <mergeCell ref="QEE136:QEE137"/>
    <mergeCell ref="QEF136:QEF137"/>
    <mergeCell ref="QEG136:QEG137"/>
    <mergeCell ref="QDV136:QDV137"/>
    <mergeCell ref="QDW136:QDW137"/>
    <mergeCell ref="QDX136:QDX137"/>
    <mergeCell ref="QDY136:QDY137"/>
    <mergeCell ref="QDZ136:QDZ137"/>
    <mergeCell ref="QEA136:QEA137"/>
    <mergeCell ref="QDP136:QDP137"/>
    <mergeCell ref="QDQ136:QDQ137"/>
    <mergeCell ref="QDR136:QDR137"/>
    <mergeCell ref="QDS136:QDS137"/>
    <mergeCell ref="QDT136:QDT137"/>
    <mergeCell ref="QDU136:QDU137"/>
    <mergeCell ref="QDJ136:QDJ137"/>
    <mergeCell ref="QDK136:QDK137"/>
    <mergeCell ref="QDL136:QDL137"/>
    <mergeCell ref="QDM136:QDM137"/>
    <mergeCell ref="QDN136:QDN137"/>
    <mergeCell ref="QDO136:QDO137"/>
    <mergeCell ref="QDD136:QDD137"/>
    <mergeCell ref="QDE136:QDE137"/>
    <mergeCell ref="QDF136:QDF137"/>
    <mergeCell ref="QDG136:QDG137"/>
    <mergeCell ref="QDH136:QDH137"/>
    <mergeCell ref="QDI136:QDI137"/>
    <mergeCell ref="QCX136:QCX137"/>
    <mergeCell ref="QCY136:QCY137"/>
    <mergeCell ref="QCZ136:QCZ137"/>
    <mergeCell ref="QDA136:QDA137"/>
    <mergeCell ref="QDB136:QDB137"/>
    <mergeCell ref="QDC136:QDC137"/>
    <mergeCell ref="QCR136:QCR137"/>
    <mergeCell ref="QCS136:QCS137"/>
    <mergeCell ref="QCT136:QCT137"/>
    <mergeCell ref="QCU136:QCU137"/>
    <mergeCell ref="QCV136:QCV137"/>
    <mergeCell ref="QCW136:QCW137"/>
    <mergeCell ref="QCL136:QCL137"/>
    <mergeCell ref="QCM136:QCM137"/>
    <mergeCell ref="QCN136:QCN137"/>
    <mergeCell ref="QCO136:QCO137"/>
    <mergeCell ref="QCP136:QCP137"/>
    <mergeCell ref="QCQ136:QCQ137"/>
    <mergeCell ref="QCF136:QCF137"/>
    <mergeCell ref="QCG136:QCG137"/>
    <mergeCell ref="QCH136:QCH137"/>
    <mergeCell ref="QCI136:QCI137"/>
    <mergeCell ref="QCJ136:QCJ137"/>
    <mergeCell ref="QCK136:QCK137"/>
    <mergeCell ref="QBZ136:QBZ137"/>
    <mergeCell ref="QCA136:QCA137"/>
    <mergeCell ref="QCB136:QCB137"/>
    <mergeCell ref="QCC136:QCC137"/>
    <mergeCell ref="QCD136:QCD137"/>
    <mergeCell ref="QCE136:QCE137"/>
    <mergeCell ref="QBT136:QBT137"/>
    <mergeCell ref="QBU136:QBU137"/>
    <mergeCell ref="QBV136:QBV137"/>
    <mergeCell ref="QBW136:QBW137"/>
    <mergeCell ref="QBX136:QBX137"/>
    <mergeCell ref="QBY136:QBY137"/>
    <mergeCell ref="QBN136:QBN137"/>
    <mergeCell ref="QBO136:QBO137"/>
    <mergeCell ref="QBP136:QBP137"/>
    <mergeCell ref="QBQ136:QBQ137"/>
    <mergeCell ref="QBR136:QBR137"/>
    <mergeCell ref="QBS136:QBS137"/>
    <mergeCell ref="QBH136:QBH137"/>
    <mergeCell ref="QBI136:QBI137"/>
    <mergeCell ref="QBJ136:QBJ137"/>
    <mergeCell ref="QBK136:QBK137"/>
    <mergeCell ref="QBL136:QBL137"/>
    <mergeCell ref="QBM136:QBM137"/>
    <mergeCell ref="QBB136:QBB137"/>
    <mergeCell ref="QBC136:QBC137"/>
    <mergeCell ref="QBD136:QBD137"/>
    <mergeCell ref="QBE136:QBE137"/>
    <mergeCell ref="QBF136:QBF137"/>
    <mergeCell ref="QBG136:QBG137"/>
    <mergeCell ref="QAV136:QAV137"/>
    <mergeCell ref="QAW136:QAW137"/>
    <mergeCell ref="QAX136:QAX137"/>
    <mergeCell ref="QAY136:QAY137"/>
    <mergeCell ref="QAZ136:QAZ137"/>
    <mergeCell ref="QBA136:QBA137"/>
    <mergeCell ref="QAP136:QAP137"/>
    <mergeCell ref="QAQ136:QAQ137"/>
    <mergeCell ref="QAR136:QAR137"/>
    <mergeCell ref="QAS136:QAS137"/>
    <mergeCell ref="QAT136:QAT137"/>
    <mergeCell ref="QAU136:QAU137"/>
    <mergeCell ref="QAJ136:QAJ137"/>
    <mergeCell ref="QAK136:QAK137"/>
    <mergeCell ref="QAL136:QAL137"/>
    <mergeCell ref="QAM136:QAM137"/>
    <mergeCell ref="QAN136:QAN137"/>
    <mergeCell ref="QAO136:QAO137"/>
    <mergeCell ref="QAD136:QAD137"/>
    <mergeCell ref="QAE136:QAE137"/>
    <mergeCell ref="QAF136:QAF137"/>
    <mergeCell ref="QAG136:QAG137"/>
    <mergeCell ref="QAH136:QAH137"/>
    <mergeCell ref="QAI136:QAI137"/>
    <mergeCell ref="PZX136:PZX137"/>
    <mergeCell ref="PZY136:PZY137"/>
    <mergeCell ref="PZZ136:PZZ137"/>
    <mergeCell ref="QAA136:QAA137"/>
    <mergeCell ref="QAB136:QAB137"/>
    <mergeCell ref="QAC136:QAC137"/>
    <mergeCell ref="PZR136:PZR137"/>
    <mergeCell ref="PZS136:PZS137"/>
    <mergeCell ref="PZT136:PZT137"/>
    <mergeCell ref="PZU136:PZU137"/>
    <mergeCell ref="PZV136:PZV137"/>
    <mergeCell ref="PZW136:PZW137"/>
    <mergeCell ref="PZL136:PZL137"/>
    <mergeCell ref="PZM136:PZM137"/>
    <mergeCell ref="PZN136:PZN137"/>
    <mergeCell ref="PZO136:PZO137"/>
    <mergeCell ref="PZP136:PZP137"/>
    <mergeCell ref="PZQ136:PZQ137"/>
    <mergeCell ref="PZF136:PZF137"/>
    <mergeCell ref="PZG136:PZG137"/>
    <mergeCell ref="PZH136:PZH137"/>
    <mergeCell ref="PZI136:PZI137"/>
    <mergeCell ref="PZJ136:PZJ137"/>
    <mergeCell ref="PZK136:PZK137"/>
    <mergeCell ref="PYZ136:PYZ137"/>
    <mergeCell ref="PZA136:PZA137"/>
    <mergeCell ref="PZB136:PZB137"/>
    <mergeCell ref="PZC136:PZC137"/>
    <mergeCell ref="PZD136:PZD137"/>
    <mergeCell ref="PZE136:PZE137"/>
    <mergeCell ref="PYT136:PYT137"/>
    <mergeCell ref="PYU136:PYU137"/>
    <mergeCell ref="PYV136:PYV137"/>
    <mergeCell ref="PYW136:PYW137"/>
    <mergeCell ref="PYX136:PYX137"/>
    <mergeCell ref="PYY136:PYY137"/>
    <mergeCell ref="PYN136:PYN137"/>
    <mergeCell ref="PYO136:PYO137"/>
    <mergeCell ref="PYP136:PYP137"/>
    <mergeCell ref="PYQ136:PYQ137"/>
    <mergeCell ref="PYR136:PYR137"/>
    <mergeCell ref="PYS136:PYS137"/>
    <mergeCell ref="PYH136:PYH137"/>
    <mergeCell ref="PYI136:PYI137"/>
    <mergeCell ref="PYJ136:PYJ137"/>
    <mergeCell ref="PYK136:PYK137"/>
    <mergeCell ref="PYL136:PYL137"/>
    <mergeCell ref="PYM136:PYM137"/>
    <mergeCell ref="PYB136:PYB137"/>
    <mergeCell ref="PYC136:PYC137"/>
    <mergeCell ref="PYD136:PYD137"/>
    <mergeCell ref="PYE136:PYE137"/>
    <mergeCell ref="PYF136:PYF137"/>
    <mergeCell ref="PYG136:PYG137"/>
    <mergeCell ref="PXV136:PXV137"/>
    <mergeCell ref="PXW136:PXW137"/>
    <mergeCell ref="PXX136:PXX137"/>
    <mergeCell ref="PXY136:PXY137"/>
    <mergeCell ref="PXZ136:PXZ137"/>
    <mergeCell ref="PYA136:PYA137"/>
    <mergeCell ref="PXP136:PXP137"/>
    <mergeCell ref="PXQ136:PXQ137"/>
    <mergeCell ref="PXR136:PXR137"/>
    <mergeCell ref="PXS136:PXS137"/>
    <mergeCell ref="PXT136:PXT137"/>
    <mergeCell ref="PXU136:PXU137"/>
    <mergeCell ref="PXJ136:PXJ137"/>
    <mergeCell ref="PXK136:PXK137"/>
    <mergeCell ref="PXL136:PXL137"/>
    <mergeCell ref="PXM136:PXM137"/>
    <mergeCell ref="PXN136:PXN137"/>
    <mergeCell ref="PXO136:PXO137"/>
    <mergeCell ref="PXD136:PXD137"/>
    <mergeCell ref="PXE136:PXE137"/>
    <mergeCell ref="PXF136:PXF137"/>
    <mergeCell ref="PXG136:PXG137"/>
    <mergeCell ref="PXH136:PXH137"/>
    <mergeCell ref="PXI136:PXI137"/>
    <mergeCell ref="PWX136:PWX137"/>
    <mergeCell ref="PWY136:PWY137"/>
    <mergeCell ref="PWZ136:PWZ137"/>
    <mergeCell ref="PXA136:PXA137"/>
    <mergeCell ref="PXB136:PXB137"/>
    <mergeCell ref="PXC136:PXC137"/>
    <mergeCell ref="PWR136:PWR137"/>
    <mergeCell ref="PWS136:PWS137"/>
    <mergeCell ref="PWT136:PWT137"/>
    <mergeCell ref="PWU136:PWU137"/>
    <mergeCell ref="PWV136:PWV137"/>
    <mergeCell ref="PWW136:PWW137"/>
    <mergeCell ref="PWL136:PWL137"/>
    <mergeCell ref="PWM136:PWM137"/>
    <mergeCell ref="PWN136:PWN137"/>
    <mergeCell ref="PWO136:PWO137"/>
    <mergeCell ref="PWP136:PWP137"/>
    <mergeCell ref="PWQ136:PWQ137"/>
    <mergeCell ref="PWF136:PWF137"/>
    <mergeCell ref="PWG136:PWG137"/>
    <mergeCell ref="PWH136:PWH137"/>
    <mergeCell ref="PWI136:PWI137"/>
    <mergeCell ref="PWJ136:PWJ137"/>
    <mergeCell ref="PWK136:PWK137"/>
    <mergeCell ref="PVZ136:PVZ137"/>
    <mergeCell ref="PWA136:PWA137"/>
    <mergeCell ref="PWB136:PWB137"/>
    <mergeCell ref="PWC136:PWC137"/>
    <mergeCell ref="PWD136:PWD137"/>
    <mergeCell ref="PWE136:PWE137"/>
    <mergeCell ref="PVT136:PVT137"/>
    <mergeCell ref="PVU136:PVU137"/>
    <mergeCell ref="PVV136:PVV137"/>
    <mergeCell ref="PVW136:PVW137"/>
    <mergeCell ref="PVX136:PVX137"/>
    <mergeCell ref="PVY136:PVY137"/>
    <mergeCell ref="PVN136:PVN137"/>
    <mergeCell ref="PVO136:PVO137"/>
    <mergeCell ref="PVP136:PVP137"/>
    <mergeCell ref="PVQ136:PVQ137"/>
    <mergeCell ref="PVR136:PVR137"/>
    <mergeCell ref="PVS136:PVS137"/>
    <mergeCell ref="PVH136:PVH137"/>
    <mergeCell ref="PVI136:PVI137"/>
    <mergeCell ref="PVJ136:PVJ137"/>
    <mergeCell ref="PVK136:PVK137"/>
    <mergeCell ref="PVL136:PVL137"/>
    <mergeCell ref="PVM136:PVM137"/>
    <mergeCell ref="PVB136:PVB137"/>
    <mergeCell ref="PVC136:PVC137"/>
    <mergeCell ref="PVD136:PVD137"/>
    <mergeCell ref="PVE136:PVE137"/>
    <mergeCell ref="PVF136:PVF137"/>
    <mergeCell ref="PVG136:PVG137"/>
    <mergeCell ref="PUV136:PUV137"/>
    <mergeCell ref="PUW136:PUW137"/>
    <mergeCell ref="PUX136:PUX137"/>
    <mergeCell ref="PUY136:PUY137"/>
    <mergeCell ref="PUZ136:PUZ137"/>
    <mergeCell ref="PVA136:PVA137"/>
    <mergeCell ref="PUP136:PUP137"/>
    <mergeCell ref="PUQ136:PUQ137"/>
    <mergeCell ref="PUR136:PUR137"/>
    <mergeCell ref="PUS136:PUS137"/>
    <mergeCell ref="PUT136:PUT137"/>
    <mergeCell ref="PUU136:PUU137"/>
    <mergeCell ref="PUJ136:PUJ137"/>
    <mergeCell ref="PUK136:PUK137"/>
    <mergeCell ref="PUL136:PUL137"/>
    <mergeCell ref="PUM136:PUM137"/>
    <mergeCell ref="PUN136:PUN137"/>
    <mergeCell ref="PUO136:PUO137"/>
    <mergeCell ref="PUD136:PUD137"/>
    <mergeCell ref="PUE136:PUE137"/>
    <mergeCell ref="PUF136:PUF137"/>
    <mergeCell ref="PUG136:PUG137"/>
    <mergeCell ref="PUH136:PUH137"/>
    <mergeCell ref="PUI136:PUI137"/>
    <mergeCell ref="PTX136:PTX137"/>
    <mergeCell ref="PTY136:PTY137"/>
    <mergeCell ref="PTZ136:PTZ137"/>
    <mergeCell ref="PUA136:PUA137"/>
    <mergeCell ref="PUB136:PUB137"/>
    <mergeCell ref="PUC136:PUC137"/>
    <mergeCell ref="PTR136:PTR137"/>
    <mergeCell ref="PTS136:PTS137"/>
    <mergeCell ref="PTT136:PTT137"/>
    <mergeCell ref="PTU136:PTU137"/>
    <mergeCell ref="PTV136:PTV137"/>
    <mergeCell ref="PTW136:PTW137"/>
    <mergeCell ref="PTL136:PTL137"/>
    <mergeCell ref="PTM136:PTM137"/>
    <mergeCell ref="PTN136:PTN137"/>
    <mergeCell ref="PTO136:PTO137"/>
    <mergeCell ref="PTP136:PTP137"/>
    <mergeCell ref="PTQ136:PTQ137"/>
    <mergeCell ref="PTF136:PTF137"/>
    <mergeCell ref="PTG136:PTG137"/>
    <mergeCell ref="PTH136:PTH137"/>
    <mergeCell ref="PTI136:PTI137"/>
    <mergeCell ref="PTJ136:PTJ137"/>
    <mergeCell ref="PTK136:PTK137"/>
    <mergeCell ref="PSZ136:PSZ137"/>
    <mergeCell ref="PTA136:PTA137"/>
    <mergeCell ref="PTB136:PTB137"/>
    <mergeCell ref="PTC136:PTC137"/>
    <mergeCell ref="PTD136:PTD137"/>
    <mergeCell ref="PTE136:PTE137"/>
    <mergeCell ref="PST136:PST137"/>
    <mergeCell ref="PSU136:PSU137"/>
    <mergeCell ref="PSV136:PSV137"/>
    <mergeCell ref="PSW136:PSW137"/>
    <mergeCell ref="PSX136:PSX137"/>
    <mergeCell ref="PSY136:PSY137"/>
    <mergeCell ref="PSN136:PSN137"/>
    <mergeCell ref="PSO136:PSO137"/>
    <mergeCell ref="PSP136:PSP137"/>
    <mergeCell ref="PSQ136:PSQ137"/>
    <mergeCell ref="PSR136:PSR137"/>
    <mergeCell ref="PSS136:PSS137"/>
    <mergeCell ref="PSH136:PSH137"/>
    <mergeCell ref="PSI136:PSI137"/>
    <mergeCell ref="PSJ136:PSJ137"/>
    <mergeCell ref="PSK136:PSK137"/>
    <mergeCell ref="PSL136:PSL137"/>
    <mergeCell ref="PSM136:PSM137"/>
    <mergeCell ref="PSB136:PSB137"/>
    <mergeCell ref="PSC136:PSC137"/>
    <mergeCell ref="PSD136:PSD137"/>
    <mergeCell ref="PSE136:PSE137"/>
    <mergeCell ref="PSF136:PSF137"/>
    <mergeCell ref="PSG136:PSG137"/>
    <mergeCell ref="PRV136:PRV137"/>
    <mergeCell ref="PRW136:PRW137"/>
    <mergeCell ref="PRX136:PRX137"/>
    <mergeCell ref="PRY136:PRY137"/>
    <mergeCell ref="PRZ136:PRZ137"/>
    <mergeCell ref="PSA136:PSA137"/>
    <mergeCell ref="PRP136:PRP137"/>
    <mergeCell ref="PRQ136:PRQ137"/>
    <mergeCell ref="PRR136:PRR137"/>
    <mergeCell ref="PRS136:PRS137"/>
    <mergeCell ref="PRT136:PRT137"/>
    <mergeCell ref="PRU136:PRU137"/>
    <mergeCell ref="PRJ136:PRJ137"/>
    <mergeCell ref="PRK136:PRK137"/>
    <mergeCell ref="PRL136:PRL137"/>
    <mergeCell ref="PRM136:PRM137"/>
    <mergeCell ref="PRN136:PRN137"/>
    <mergeCell ref="PRO136:PRO137"/>
    <mergeCell ref="PRD136:PRD137"/>
    <mergeCell ref="PRE136:PRE137"/>
    <mergeCell ref="PRF136:PRF137"/>
    <mergeCell ref="PRG136:PRG137"/>
    <mergeCell ref="PRH136:PRH137"/>
    <mergeCell ref="PRI136:PRI137"/>
    <mergeCell ref="PQX136:PQX137"/>
    <mergeCell ref="PQY136:PQY137"/>
    <mergeCell ref="PQZ136:PQZ137"/>
    <mergeCell ref="PRA136:PRA137"/>
    <mergeCell ref="PRB136:PRB137"/>
    <mergeCell ref="PRC136:PRC137"/>
    <mergeCell ref="PQR136:PQR137"/>
    <mergeCell ref="PQS136:PQS137"/>
    <mergeCell ref="PQT136:PQT137"/>
    <mergeCell ref="PQU136:PQU137"/>
    <mergeCell ref="PQV136:PQV137"/>
    <mergeCell ref="PQW136:PQW137"/>
    <mergeCell ref="PQL136:PQL137"/>
    <mergeCell ref="PQM136:PQM137"/>
    <mergeCell ref="PQN136:PQN137"/>
    <mergeCell ref="PQO136:PQO137"/>
    <mergeCell ref="PQP136:PQP137"/>
    <mergeCell ref="PQQ136:PQQ137"/>
    <mergeCell ref="PQF136:PQF137"/>
    <mergeCell ref="PQG136:PQG137"/>
    <mergeCell ref="PQH136:PQH137"/>
    <mergeCell ref="PQI136:PQI137"/>
    <mergeCell ref="PQJ136:PQJ137"/>
    <mergeCell ref="PQK136:PQK137"/>
    <mergeCell ref="PPZ136:PPZ137"/>
    <mergeCell ref="PQA136:PQA137"/>
    <mergeCell ref="PQB136:PQB137"/>
    <mergeCell ref="PQC136:PQC137"/>
    <mergeCell ref="PQD136:PQD137"/>
    <mergeCell ref="PQE136:PQE137"/>
    <mergeCell ref="PPT136:PPT137"/>
    <mergeCell ref="PPU136:PPU137"/>
    <mergeCell ref="PPV136:PPV137"/>
    <mergeCell ref="PPW136:PPW137"/>
    <mergeCell ref="PPX136:PPX137"/>
    <mergeCell ref="PPY136:PPY137"/>
    <mergeCell ref="PPN136:PPN137"/>
    <mergeCell ref="PPO136:PPO137"/>
    <mergeCell ref="PPP136:PPP137"/>
    <mergeCell ref="PPQ136:PPQ137"/>
    <mergeCell ref="PPR136:PPR137"/>
    <mergeCell ref="PPS136:PPS137"/>
    <mergeCell ref="PPH136:PPH137"/>
    <mergeCell ref="PPI136:PPI137"/>
    <mergeCell ref="PPJ136:PPJ137"/>
    <mergeCell ref="PPK136:PPK137"/>
    <mergeCell ref="PPL136:PPL137"/>
    <mergeCell ref="PPM136:PPM137"/>
    <mergeCell ref="PPB136:PPB137"/>
    <mergeCell ref="PPC136:PPC137"/>
    <mergeCell ref="PPD136:PPD137"/>
    <mergeCell ref="PPE136:PPE137"/>
    <mergeCell ref="PPF136:PPF137"/>
    <mergeCell ref="PPG136:PPG137"/>
    <mergeCell ref="POV136:POV137"/>
    <mergeCell ref="POW136:POW137"/>
    <mergeCell ref="POX136:POX137"/>
    <mergeCell ref="POY136:POY137"/>
    <mergeCell ref="POZ136:POZ137"/>
    <mergeCell ref="PPA136:PPA137"/>
    <mergeCell ref="POP136:POP137"/>
    <mergeCell ref="POQ136:POQ137"/>
    <mergeCell ref="POR136:POR137"/>
    <mergeCell ref="POS136:POS137"/>
    <mergeCell ref="POT136:POT137"/>
    <mergeCell ref="POU136:POU137"/>
    <mergeCell ref="POJ136:POJ137"/>
    <mergeCell ref="POK136:POK137"/>
    <mergeCell ref="POL136:POL137"/>
    <mergeCell ref="POM136:POM137"/>
    <mergeCell ref="PON136:PON137"/>
    <mergeCell ref="POO136:POO137"/>
    <mergeCell ref="POD136:POD137"/>
    <mergeCell ref="POE136:POE137"/>
    <mergeCell ref="POF136:POF137"/>
    <mergeCell ref="POG136:POG137"/>
    <mergeCell ref="POH136:POH137"/>
    <mergeCell ref="POI136:POI137"/>
    <mergeCell ref="PNX136:PNX137"/>
    <mergeCell ref="PNY136:PNY137"/>
    <mergeCell ref="PNZ136:PNZ137"/>
    <mergeCell ref="POA136:POA137"/>
    <mergeCell ref="POB136:POB137"/>
    <mergeCell ref="POC136:POC137"/>
    <mergeCell ref="PNR136:PNR137"/>
    <mergeCell ref="PNS136:PNS137"/>
    <mergeCell ref="PNT136:PNT137"/>
    <mergeCell ref="PNU136:PNU137"/>
    <mergeCell ref="PNV136:PNV137"/>
    <mergeCell ref="PNW136:PNW137"/>
    <mergeCell ref="PNL136:PNL137"/>
    <mergeCell ref="PNM136:PNM137"/>
    <mergeCell ref="PNN136:PNN137"/>
    <mergeCell ref="PNO136:PNO137"/>
    <mergeCell ref="PNP136:PNP137"/>
    <mergeCell ref="PNQ136:PNQ137"/>
    <mergeCell ref="PNF136:PNF137"/>
    <mergeCell ref="PNG136:PNG137"/>
    <mergeCell ref="PNH136:PNH137"/>
    <mergeCell ref="PNI136:PNI137"/>
    <mergeCell ref="PNJ136:PNJ137"/>
    <mergeCell ref="PNK136:PNK137"/>
    <mergeCell ref="PMZ136:PMZ137"/>
    <mergeCell ref="PNA136:PNA137"/>
    <mergeCell ref="PNB136:PNB137"/>
    <mergeCell ref="PNC136:PNC137"/>
    <mergeCell ref="PND136:PND137"/>
    <mergeCell ref="PNE136:PNE137"/>
    <mergeCell ref="PMT136:PMT137"/>
    <mergeCell ref="PMU136:PMU137"/>
    <mergeCell ref="PMV136:PMV137"/>
    <mergeCell ref="PMW136:PMW137"/>
    <mergeCell ref="PMX136:PMX137"/>
    <mergeCell ref="PMY136:PMY137"/>
    <mergeCell ref="PMN136:PMN137"/>
    <mergeCell ref="PMO136:PMO137"/>
    <mergeCell ref="PMP136:PMP137"/>
    <mergeCell ref="PMQ136:PMQ137"/>
    <mergeCell ref="PMR136:PMR137"/>
    <mergeCell ref="PMS136:PMS137"/>
    <mergeCell ref="PMH136:PMH137"/>
    <mergeCell ref="PMI136:PMI137"/>
    <mergeCell ref="PMJ136:PMJ137"/>
    <mergeCell ref="PMK136:PMK137"/>
    <mergeCell ref="PML136:PML137"/>
    <mergeCell ref="PMM136:PMM137"/>
    <mergeCell ref="PMB136:PMB137"/>
    <mergeCell ref="PMC136:PMC137"/>
    <mergeCell ref="PMD136:PMD137"/>
    <mergeCell ref="PME136:PME137"/>
    <mergeCell ref="PMF136:PMF137"/>
    <mergeCell ref="PMG136:PMG137"/>
    <mergeCell ref="PLV136:PLV137"/>
    <mergeCell ref="PLW136:PLW137"/>
    <mergeCell ref="PLX136:PLX137"/>
    <mergeCell ref="PLY136:PLY137"/>
    <mergeCell ref="PLZ136:PLZ137"/>
    <mergeCell ref="PMA136:PMA137"/>
    <mergeCell ref="PLP136:PLP137"/>
    <mergeCell ref="PLQ136:PLQ137"/>
    <mergeCell ref="PLR136:PLR137"/>
    <mergeCell ref="PLS136:PLS137"/>
    <mergeCell ref="PLT136:PLT137"/>
    <mergeCell ref="PLU136:PLU137"/>
    <mergeCell ref="PLJ136:PLJ137"/>
    <mergeCell ref="PLK136:PLK137"/>
    <mergeCell ref="PLL136:PLL137"/>
    <mergeCell ref="PLM136:PLM137"/>
    <mergeCell ref="PLN136:PLN137"/>
    <mergeCell ref="PLO136:PLO137"/>
    <mergeCell ref="PLD136:PLD137"/>
    <mergeCell ref="PLE136:PLE137"/>
    <mergeCell ref="PLF136:PLF137"/>
    <mergeCell ref="PLG136:PLG137"/>
    <mergeCell ref="PLH136:PLH137"/>
    <mergeCell ref="PLI136:PLI137"/>
    <mergeCell ref="PKX136:PKX137"/>
    <mergeCell ref="PKY136:PKY137"/>
    <mergeCell ref="PKZ136:PKZ137"/>
    <mergeCell ref="PLA136:PLA137"/>
    <mergeCell ref="PLB136:PLB137"/>
    <mergeCell ref="PLC136:PLC137"/>
    <mergeCell ref="PKR136:PKR137"/>
    <mergeCell ref="PKS136:PKS137"/>
    <mergeCell ref="PKT136:PKT137"/>
    <mergeCell ref="PKU136:PKU137"/>
    <mergeCell ref="PKV136:PKV137"/>
    <mergeCell ref="PKW136:PKW137"/>
    <mergeCell ref="PKL136:PKL137"/>
    <mergeCell ref="PKM136:PKM137"/>
    <mergeCell ref="PKN136:PKN137"/>
    <mergeCell ref="PKO136:PKO137"/>
    <mergeCell ref="PKP136:PKP137"/>
    <mergeCell ref="PKQ136:PKQ137"/>
    <mergeCell ref="PKF136:PKF137"/>
    <mergeCell ref="PKG136:PKG137"/>
    <mergeCell ref="PKH136:PKH137"/>
    <mergeCell ref="PKI136:PKI137"/>
    <mergeCell ref="PKJ136:PKJ137"/>
    <mergeCell ref="PKK136:PKK137"/>
    <mergeCell ref="PJZ136:PJZ137"/>
    <mergeCell ref="PKA136:PKA137"/>
    <mergeCell ref="PKB136:PKB137"/>
    <mergeCell ref="PKC136:PKC137"/>
    <mergeCell ref="PKD136:PKD137"/>
    <mergeCell ref="PKE136:PKE137"/>
    <mergeCell ref="PJT136:PJT137"/>
    <mergeCell ref="PJU136:PJU137"/>
    <mergeCell ref="PJV136:PJV137"/>
    <mergeCell ref="PJW136:PJW137"/>
    <mergeCell ref="PJX136:PJX137"/>
    <mergeCell ref="PJY136:PJY137"/>
    <mergeCell ref="PJN136:PJN137"/>
    <mergeCell ref="PJO136:PJO137"/>
    <mergeCell ref="PJP136:PJP137"/>
    <mergeCell ref="PJQ136:PJQ137"/>
    <mergeCell ref="PJR136:PJR137"/>
    <mergeCell ref="PJS136:PJS137"/>
    <mergeCell ref="PJH136:PJH137"/>
    <mergeCell ref="PJI136:PJI137"/>
    <mergeCell ref="PJJ136:PJJ137"/>
    <mergeCell ref="PJK136:PJK137"/>
    <mergeCell ref="PJL136:PJL137"/>
    <mergeCell ref="PJM136:PJM137"/>
    <mergeCell ref="PJB136:PJB137"/>
    <mergeCell ref="PJC136:PJC137"/>
    <mergeCell ref="PJD136:PJD137"/>
    <mergeCell ref="PJE136:PJE137"/>
    <mergeCell ref="PJF136:PJF137"/>
    <mergeCell ref="PJG136:PJG137"/>
    <mergeCell ref="PIV136:PIV137"/>
    <mergeCell ref="PIW136:PIW137"/>
    <mergeCell ref="PIX136:PIX137"/>
    <mergeCell ref="PIY136:PIY137"/>
    <mergeCell ref="PIZ136:PIZ137"/>
    <mergeCell ref="PJA136:PJA137"/>
    <mergeCell ref="PIP136:PIP137"/>
    <mergeCell ref="PIQ136:PIQ137"/>
    <mergeCell ref="PIR136:PIR137"/>
    <mergeCell ref="PIS136:PIS137"/>
    <mergeCell ref="PIT136:PIT137"/>
    <mergeCell ref="PIU136:PIU137"/>
    <mergeCell ref="PIJ136:PIJ137"/>
    <mergeCell ref="PIK136:PIK137"/>
    <mergeCell ref="PIL136:PIL137"/>
    <mergeCell ref="PIM136:PIM137"/>
    <mergeCell ref="PIN136:PIN137"/>
    <mergeCell ref="PIO136:PIO137"/>
    <mergeCell ref="PID136:PID137"/>
    <mergeCell ref="PIE136:PIE137"/>
    <mergeCell ref="PIF136:PIF137"/>
    <mergeCell ref="PIG136:PIG137"/>
    <mergeCell ref="PIH136:PIH137"/>
    <mergeCell ref="PII136:PII137"/>
    <mergeCell ref="PHX136:PHX137"/>
    <mergeCell ref="PHY136:PHY137"/>
    <mergeCell ref="PHZ136:PHZ137"/>
    <mergeCell ref="PIA136:PIA137"/>
    <mergeCell ref="PIB136:PIB137"/>
    <mergeCell ref="PIC136:PIC137"/>
    <mergeCell ref="PHR136:PHR137"/>
    <mergeCell ref="PHS136:PHS137"/>
    <mergeCell ref="PHT136:PHT137"/>
    <mergeCell ref="PHU136:PHU137"/>
    <mergeCell ref="PHV136:PHV137"/>
    <mergeCell ref="PHW136:PHW137"/>
    <mergeCell ref="PHL136:PHL137"/>
    <mergeCell ref="PHM136:PHM137"/>
    <mergeCell ref="PHN136:PHN137"/>
    <mergeCell ref="PHO136:PHO137"/>
    <mergeCell ref="PHP136:PHP137"/>
    <mergeCell ref="PHQ136:PHQ137"/>
    <mergeCell ref="PHF136:PHF137"/>
    <mergeCell ref="PHG136:PHG137"/>
    <mergeCell ref="PHH136:PHH137"/>
    <mergeCell ref="PHI136:PHI137"/>
    <mergeCell ref="PHJ136:PHJ137"/>
    <mergeCell ref="PHK136:PHK137"/>
    <mergeCell ref="PGZ136:PGZ137"/>
    <mergeCell ref="PHA136:PHA137"/>
    <mergeCell ref="PHB136:PHB137"/>
    <mergeCell ref="PHC136:PHC137"/>
    <mergeCell ref="PHD136:PHD137"/>
    <mergeCell ref="PHE136:PHE137"/>
    <mergeCell ref="PGT136:PGT137"/>
    <mergeCell ref="PGU136:PGU137"/>
    <mergeCell ref="PGV136:PGV137"/>
    <mergeCell ref="PGW136:PGW137"/>
    <mergeCell ref="PGX136:PGX137"/>
    <mergeCell ref="PGY136:PGY137"/>
    <mergeCell ref="PGN136:PGN137"/>
    <mergeCell ref="PGO136:PGO137"/>
    <mergeCell ref="PGP136:PGP137"/>
    <mergeCell ref="PGQ136:PGQ137"/>
    <mergeCell ref="PGR136:PGR137"/>
    <mergeCell ref="PGS136:PGS137"/>
    <mergeCell ref="PGH136:PGH137"/>
    <mergeCell ref="PGI136:PGI137"/>
    <mergeCell ref="PGJ136:PGJ137"/>
    <mergeCell ref="PGK136:PGK137"/>
    <mergeCell ref="PGL136:PGL137"/>
    <mergeCell ref="PGM136:PGM137"/>
    <mergeCell ref="PGB136:PGB137"/>
    <mergeCell ref="PGC136:PGC137"/>
    <mergeCell ref="PGD136:PGD137"/>
    <mergeCell ref="PGE136:PGE137"/>
    <mergeCell ref="PGF136:PGF137"/>
    <mergeCell ref="PGG136:PGG137"/>
    <mergeCell ref="PFV136:PFV137"/>
    <mergeCell ref="PFW136:PFW137"/>
    <mergeCell ref="PFX136:PFX137"/>
    <mergeCell ref="PFY136:PFY137"/>
    <mergeCell ref="PFZ136:PFZ137"/>
    <mergeCell ref="PGA136:PGA137"/>
    <mergeCell ref="PFP136:PFP137"/>
    <mergeCell ref="PFQ136:PFQ137"/>
    <mergeCell ref="PFR136:PFR137"/>
    <mergeCell ref="PFS136:PFS137"/>
    <mergeCell ref="PFT136:PFT137"/>
    <mergeCell ref="PFU136:PFU137"/>
    <mergeCell ref="PFJ136:PFJ137"/>
    <mergeCell ref="PFK136:PFK137"/>
    <mergeCell ref="PFL136:PFL137"/>
    <mergeCell ref="PFM136:PFM137"/>
    <mergeCell ref="PFN136:PFN137"/>
    <mergeCell ref="PFO136:PFO137"/>
    <mergeCell ref="PFD136:PFD137"/>
    <mergeCell ref="PFE136:PFE137"/>
    <mergeCell ref="PFF136:PFF137"/>
    <mergeCell ref="PFG136:PFG137"/>
    <mergeCell ref="PFH136:PFH137"/>
    <mergeCell ref="PFI136:PFI137"/>
    <mergeCell ref="PEX136:PEX137"/>
    <mergeCell ref="PEY136:PEY137"/>
    <mergeCell ref="PEZ136:PEZ137"/>
    <mergeCell ref="PFA136:PFA137"/>
    <mergeCell ref="PFB136:PFB137"/>
    <mergeCell ref="PFC136:PFC137"/>
    <mergeCell ref="PER136:PER137"/>
    <mergeCell ref="PES136:PES137"/>
    <mergeCell ref="PET136:PET137"/>
    <mergeCell ref="PEU136:PEU137"/>
    <mergeCell ref="PEV136:PEV137"/>
    <mergeCell ref="PEW136:PEW137"/>
    <mergeCell ref="PEL136:PEL137"/>
    <mergeCell ref="PEM136:PEM137"/>
    <mergeCell ref="PEN136:PEN137"/>
    <mergeCell ref="PEO136:PEO137"/>
    <mergeCell ref="PEP136:PEP137"/>
    <mergeCell ref="PEQ136:PEQ137"/>
    <mergeCell ref="PEF136:PEF137"/>
    <mergeCell ref="PEG136:PEG137"/>
    <mergeCell ref="PEH136:PEH137"/>
    <mergeCell ref="PEI136:PEI137"/>
    <mergeCell ref="PEJ136:PEJ137"/>
    <mergeCell ref="PEK136:PEK137"/>
    <mergeCell ref="PDZ136:PDZ137"/>
    <mergeCell ref="PEA136:PEA137"/>
    <mergeCell ref="PEB136:PEB137"/>
    <mergeCell ref="PEC136:PEC137"/>
    <mergeCell ref="PED136:PED137"/>
    <mergeCell ref="PEE136:PEE137"/>
    <mergeCell ref="PDT136:PDT137"/>
    <mergeCell ref="PDU136:PDU137"/>
    <mergeCell ref="PDV136:PDV137"/>
    <mergeCell ref="PDW136:PDW137"/>
    <mergeCell ref="PDX136:PDX137"/>
    <mergeCell ref="PDY136:PDY137"/>
    <mergeCell ref="PDN136:PDN137"/>
    <mergeCell ref="PDO136:PDO137"/>
    <mergeCell ref="PDP136:PDP137"/>
    <mergeCell ref="PDQ136:PDQ137"/>
    <mergeCell ref="PDR136:PDR137"/>
    <mergeCell ref="PDS136:PDS137"/>
    <mergeCell ref="PDH136:PDH137"/>
    <mergeCell ref="PDI136:PDI137"/>
    <mergeCell ref="PDJ136:PDJ137"/>
    <mergeCell ref="PDK136:PDK137"/>
    <mergeCell ref="PDL136:PDL137"/>
    <mergeCell ref="PDM136:PDM137"/>
    <mergeCell ref="PDB136:PDB137"/>
    <mergeCell ref="PDC136:PDC137"/>
    <mergeCell ref="PDD136:PDD137"/>
    <mergeCell ref="PDE136:PDE137"/>
    <mergeCell ref="PDF136:PDF137"/>
    <mergeCell ref="PDG136:PDG137"/>
    <mergeCell ref="PCV136:PCV137"/>
    <mergeCell ref="PCW136:PCW137"/>
    <mergeCell ref="PCX136:PCX137"/>
    <mergeCell ref="PCY136:PCY137"/>
    <mergeCell ref="PCZ136:PCZ137"/>
    <mergeCell ref="PDA136:PDA137"/>
    <mergeCell ref="PCP136:PCP137"/>
    <mergeCell ref="PCQ136:PCQ137"/>
    <mergeCell ref="PCR136:PCR137"/>
    <mergeCell ref="PCS136:PCS137"/>
    <mergeCell ref="PCT136:PCT137"/>
    <mergeCell ref="PCU136:PCU137"/>
    <mergeCell ref="PCJ136:PCJ137"/>
    <mergeCell ref="PCK136:PCK137"/>
    <mergeCell ref="PCL136:PCL137"/>
    <mergeCell ref="PCM136:PCM137"/>
    <mergeCell ref="PCN136:PCN137"/>
    <mergeCell ref="PCO136:PCO137"/>
    <mergeCell ref="PCD136:PCD137"/>
    <mergeCell ref="PCE136:PCE137"/>
    <mergeCell ref="PCF136:PCF137"/>
    <mergeCell ref="PCG136:PCG137"/>
    <mergeCell ref="PCH136:PCH137"/>
    <mergeCell ref="PCI136:PCI137"/>
    <mergeCell ref="PBX136:PBX137"/>
    <mergeCell ref="PBY136:PBY137"/>
    <mergeCell ref="PBZ136:PBZ137"/>
    <mergeCell ref="PCA136:PCA137"/>
    <mergeCell ref="PCB136:PCB137"/>
    <mergeCell ref="PCC136:PCC137"/>
    <mergeCell ref="PBR136:PBR137"/>
    <mergeCell ref="PBS136:PBS137"/>
    <mergeCell ref="PBT136:PBT137"/>
    <mergeCell ref="PBU136:PBU137"/>
    <mergeCell ref="PBV136:PBV137"/>
    <mergeCell ref="PBW136:PBW137"/>
    <mergeCell ref="PBL136:PBL137"/>
    <mergeCell ref="PBM136:PBM137"/>
    <mergeCell ref="PBN136:PBN137"/>
    <mergeCell ref="PBO136:PBO137"/>
    <mergeCell ref="PBP136:PBP137"/>
    <mergeCell ref="PBQ136:PBQ137"/>
    <mergeCell ref="PBF136:PBF137"/>
    <mergeCell ref="PBG136:PBG137"/>
    <mergeCell ref="PBH136:PBH137"/>
    <mergeCell ref="PBI136:PBI137"/>
    <mergeCell ref="PBJ136:PBJ137"/>
    <mergeCell ref="PBK136:PBK137"/>
    <mergeCell ref="PAZ136:PAZ137"/>
    <mergeCell ref="PBA136:PBA137"/>
    <mergeCell ref="PBB136:PBB137"/>
    <mergeCell ref="PBC136:PBC137"/>
    <mergeCell ref="PBD136:PBD137"/>
    <mergeCell ref="PBE136:PBE137"/>
    <mergeCell ref="PAT136:PAT137"/>
    <mergeCell ref="PAU136:PAU137"/>
    <mergeCell ref="PAV136:PAV137"/>
    <mergeCell ref="PAW136:PAW137"/>
    <mergeCell ref="PAX136:PAX137"/>
    <mergeCell ref="PAY136:PAY137"/>
    <mergeCell ref="PAN136:PAN137"/>
    <mergeCell ref="PAO136:PAO137"/>
    <mergeCell ref="PAP136:PAP137"/>
    <mergeCell ref="PAQ136:PAQ137"/>
    <mergeCell ref="PAR136:PAR137"/>
    <mergeCell ref="PAS136:PAS137"/>
    <mergeCell ref="PAH136:PAH137"/>
    <mergeCell ref="PAI136:PAI137"/>
    <mergeCell ref="PAJ136:PAJ137"/>
    <mergeCell ref="PAK136:PAK137"/>
    <mergeCell ref="PAL136:PAL137"/>
    <mergeCell ref="PAM136:PAM137"/>
    <mergeCell ref="PAB136:PAB137"/>
    <mergeCell ref="PAC136:PAC137"/>
    <mergeCell ref="PAD136:PAD137"/>
    <mergeCell ref="PAE136:PAE137"/>
    <mergeCell ref="PAF136:PAF137"/>
    <mergeCell ref="PAG136:PAG137"/>
    <mergeCell ref="OZV136:OZV137"/>
    <mergeCell ref="OZW136:OZW137"/>
    <mergeCell ref="OZX136:OZX137"/>
    <mergeCell ref="OZY136:OZY137"/>
    <mergeCell ref="OZZ136:OZZ137"/>
    <mergeCell ref="PAA136:PAA137"/>
    <mergeCell ref="OZP136:OZP137"/>
    <mergeCell ref="OZQ136:OZQ137"/>
    <mergeCell ref="OZR136:OZR137"/>
    <mergeCell ref="OZS136:OZS137"/>
    <mergeCell ref="OZT136:OZT137"/>
    <mergeCell ref="OZU136:OZU137"/>
    <mergeCell ref="OZJ136:OZJ137"/>
    <mergeCell ref="OZK136:OZK137"/>
    <mergeCell ref="OZL136:OZL137"/>
    <mergeCell ref="OZM136:OZM137"/>
    <mergeCell ref="OZN136:OZN137"/>
    <mergeCell ref="OZO136:OZO137"/>
    <mergeCell ref="OZD136:OZD137"/>
    <mergeCell ref="OZE136:OZE137"/>
    <mergeCell ref="OZF136:OZF137"/>
    <mergeCell ref="OZG136:OZG137"/>
    <mergeCell ref="OZH136:OZH137"/>
    <mergeCell ref="OZI136:OZI137"/>
    <mergeCell ref="OYX136:OYX137"/>
    <mergeCell ref="OYY136:OYY137"/>
    <mergeCell ref="OYZ136:OYZ137"/>
    <mergeCell ref="OZA136:OZA137"/>
    <mergeCell ref="OZB136:OZB137"/>
    <mergeCell ref="OZC136:OZC137"/>
    <mergeCell ref="OYR136:OYR137"/>
    <mergeCell ref="OYS136:OYS137"/>
    <mergeCell ref="OYT136:OYT137"/>
    <mergeCell ref="OYU136:OYU137"/>
    <mergeCell ref="OYV136:OYV137"/>
    <mergeCell ref="OYW136:OYW137"/>
    <mergeCell ref="OYL136:OYL137"/>
    <mergeCell ref="OYM136:OYM137"/>
    <mergeCell ref="OYN136:OYN137"/>
    <mergeCell ref="OYO136:OYO137"/>
    <mergeCell ref="OYP136:OYP137"/>
    <mergeCell ref="OYQ136:OYQ137"/>
    <mergeCell ref="OYF136:OYF137"/>
    <mergeCell ref="OYG136:OYG137"/>
    <mergeCell ref="OYH136:OYH137"/>
    <mergeCell ref="OYI136:OYI137"/>
    <mergeCell ref="OYJ136:OYJ137"/>
    <mergeCell ref="OYK136:OYK137"/>
    <mergeCell ref="OXZ136:OXZ137"/>
    <mergeCell ref="OYA136:OYA137"/>
    <mergeCell ref="OYB136:OYB137"/>
    <mergeCell ref="OYC136:OYC137"/>
    <mergeCell ref="OYD136:OYD137"/>
    <mergeCell ref="OYE136:OYE137"/>
    <mergeCell ref="OXT136:OXT137"/>
    <mergeCell ref="OXU136:OXU137"/>
    <mergeCell ref="OXV136:OXV137"/>
    <mergeCell ref="OXW136:OXW137"/>
    <mergeCell ref="OXX136:OXX137"/>
    <mergeCell ref="OXY136:OXY137"/>
    <mergeCell ref="OXN136:OXN137"/>
    <mergeCell ref="OXO136:OXO137"/>
    <mergeCell ref="OXP136:OXP137"/>
    <mergeCell ref="OXQ136:OXQ137"/>
    <mergeCell ref="OXR136:OXR137"/>
    <mergeCell ref="OXS136:OXS137"/>
    <mergeCell ref="OXH136:OXH137"/>
    <mergeCell ref="OXI136:OXI137"/>
    <mergeCell ref="OXJ136:OXJ137"/>
    <mergeCell ref="OXK136:OXK137"/>
    <mergeCell ref="OXL136:OXL137"/>
    <mergeCell ref="OXM136:OXM137"/>
    <mergeCell ref="OXB136:OXB137"/>
    <mergeCell ref="OXC136:OXC137"/>
    <mergeCell ref="OXD136:OXD137"/>
    <mergeCell ref="OXE136:OXE137"/>
    <mergeCell ref="OXF136:OXF137"/>
    <mergeCell ref="OXG136:OXG137"/>
    <mergeCell ref="OWV136:OWV137"/>
    <mergeCell ref="OWW136:OWW137"/>
    <mergeCell ref="OWX136:OWX137"/>
    <mergeCell ref="OWY136:OWY137"/>
    <mergeCell ref="OWZ136:OWZ137"/>
    <mergeCell ref="OXA136:OXA137"/>
    <mergeCell ref="OWP136:OWP137"/>
    <mergeCell ref="OWQ136:OWQ137"/>
    <mergeCell ref="OWR136:OWR137"/>
    <mergeCell ref="OWS136:OWS137"/>
    <mergeCell ref="OWT136:OWT137"/>
    <mergeCell ref="OWU136:OWU137"/>
    <mergeCell ref="OWJ136:OWJ137"/>
    <mergeCell ref="OWK136:OWK137"/>
    <mergeCell ref="OWL136:OWL137"/>
    <mergeCell ref="OWM136:OWM137"/>
    <mergeCell ref="OWN136:OWN137"/>
    <mergeCell ref="OWO136:OWO137"/>
    <mergeCell ref="OWD136:OWD137"/>
    <mergeCell ref="OWE136:OWE137"/>
    <mergeCell ref="OWF136:OWF137"/>
    <mergeCell ref="OWG136:OWG137"/>
    <mergeCell ref="OWH136:OWH137"/>
    <mergeCell ref="OWI136:OWI137"/>
    <mergeCell ref="OVX136:OVX137"/>
    <mergeCell ref="OVY136:OVY137"/>
    <mergeCell ref="OVZ136:OVZ137"/>
    <mergeCell ref="OWA136:OWA137"/>
    <mergeCell ref="OWB136:OWB137"/>
    <mergeCell ref="OWC136:OWC137"/>
    <mergeCell ref="OVR136:OVR137"/>
    <mergeCell ref="OVS136:OVS137"/>
    <mergeCell ref="OVT136:OVT137"/>
    <mergeCell ref="OVU136:OVU137"/>
    <mergeCell ref="OVV136:OVV137"/>
    <mergeCell ref="OVW136:OVW137"/>
    <mergeCell ref="OVL136:OVL137"/>
    <mergeCell ref="OVM136:OVM137"/>
    <mergeCell ref="OVN136:OVN137"/>
    <mergeCell ref="OVO136:OVO137"/>
    <mergeCell ref="OVP136:OVP137"/>
    <mergeCell ref="OVQ136:OVQ137"/>
    <mergeCell ref="OVF136:OVF137"/>
    <mergeCell ref="OVG136:OVG137"/>
    <mergeCell ref="OVH136:OVH137"/>
    <mergeCell ref="OVI136:OVI137"/>
    <mergeCell ref="OVJ136:OVJ137"/>
    <mergeCell ref="OVK136:OVK137"/>
    <mergeCell ref="OUZ136:OUZ137"/>
    <mergeCell ref="OVA136:OVA137"/>
    <mergeCell ref="OVB136:OVB137"/>
    <mergeCell ref="OVC136:OVC137"/>
    <mergeCell ref="OVD136:OVD137"/>
    <mergeCell ref="OVE136:OVE137"/>
    <mergeCell ref="OUT136:OUT137"/>
    <mergeCell ref="OUU136:OUU137"/>
    <mergeCell ref="OUV136:OUV137"/>
    <mergeCell ref="OUW136:OUW137"/>
    <mergeCell ref="OUX136:OUX137"/>
    <mergeCell ref="OUY136:OUY137"/>
    <mergeCell ref="OUN136:OUN137"/>
    <mergeCell ref="OUO136:OUO137"/>
    <mergeCell ref="OUP136:OUP137"/>
    <mergeCell ref="OUQ136:OUQ137"/>
    <mergeCell ref="OUR136:OUR137"/>
    <mergeCell ref="OUS136:OUS137"/>
    <mergeCell ref="OUH136:OUH137"/>
    <mergeCell ref="OUI136:OUI137"/>
    <mergeCell ref="OUJ136:OUJ137"/>
    <mergeCell ref="OUK136:OUK137"/>
    <mergeCell ref="OUL136:OUL137"/>
    <mergeCell ref="OUM136:OUM137"/>
    <mergeCell ref="OUB136:OUB137"/>
    <mergeCell ref="OUC136:OUC137"/>
    <mergeCell ref="OUD136:OUD137"/>
    <mergeCell ref="OUE136:OUE137"/>
    <mergeCell ref="OUF136:OUF137"/>
    <mergeCell ref="OUG136:OUG137"/>
    <mergeCell ref="OTV136:OTV137"/>
    <mergeCell ref="OTW136:OTW137"/>
    <mergeCell ref="OTX136:OTX137"/>
    <mergeCell ref="OTY136:OTY137"/>
    <mergeCell ref="OTZ136:OTZ137"/>
    <mergeCell ref="OUA136:OUA137"/>
    <mergeCell ref="OTP136:OTP137"/>
    <mergeCell ref="OTQ136:OTQ137"/>
    <mergeCell ref="OTR136:OTR137"/>
    <mergeCell ref="OTS136:OTS137"/>
    <mergeCell ref="OTT136:OTT137"/>
    <mergeCell ref="OTU136:OTU137"/>
    <mergeCell ref="OTJ136:OTJ137"/>
    <mergeCell ref="OTK136:OTK137"/>
    <mergeCell ref="OTL136:OTL137"/>
    <mergeCell ref="OTM136:OTM137"/>
    <mergeCell ref="OTN136:OTN137"/>
    <mergeCell ref="OTO136:OTO137"/>
    <mergeCell ref="OTD136:OTD137"/>
    <mergeCell ref="OTE136:OTE137"/>
    <mergeCell ref="OTF136:OTF137"/>
    <mergeCell ref="OTG136:OTG137"/>
    <mergeCell ref="OTH136:OTH137"/>
    <mergeCell ref="OTI136:OTI137"/>
    <mergeCell ref="OSX136:OSX137"/>
    <mergeCell ref="OSY136:OSY137"/>
    <mergeCell ref="OSZ136:OSZ137"/>
    <mergeCell ref="OTA136:OTA137"/>
    <mergeCell ref="OTB136:OTB137"/>
    <mergeCell ref="OTC136:OTC137"/>
    <mergeCell ref="OSR136:OSR137"/>
    <mergeCell ref="OSS136:OSS137"/>
    <mergeCell ref="OST136:OST137"/>
    <mergeCell ref="OSU136:OSU137"/>
    <mergeCell ref="OSV136:OSV137"/>
    <mergeCell ref="OSW136:OSW137"/>
    <mergeCell ref="OSL136:OSL137"/>
    <mergeCell ref="OSM136:OSM137"/>
    <mergeCell ref="OSN136:OSN137"/>
    <mergeCell ref="OSO136:OSO137"/>
    <mergeCell ref="OSP136:OSP137"/>
    <mergeCell ref="OSQ136:OSQ137"/>
    <mergeCell ref="OSF136:OSF137"/>
    <mergeCell ref="OSG136:OSG137"/>
    <mergeCell ref="OSH136:OSH137"/>
    <mergeCell ref="OSI136:OSI137"/>
    <mergeCell ref="OSJ136:OSJ137"/>
    <mergeCell ref="OSK136:OSK137"/>
    <mergeCell ref="ORZ136:ORZ137"/>
    <mergeCell ref="OSA136:OSA137"/>
    <mergeCell ref="OSB136:OSB137"/>
    <mergeCell ref="OSC136:OSC137"/>
    <mergeCell ref="OSD136:OSD137"/>
    <mergeCell ref="OSE136:OSE137"/>
    <mergeCell ref="ORT136:ORT137"/>
    <mergeCell ref="ORU136:ORU137"/>
    <mergeCell ref="ORV136:ORV137"/>
    <mergeCell ref="ORW136:ORW137"/>
    <mergeCell ref="ORX136:ORX137"/>
    <mergeCell ref="ORY136:ORY137"/>
    <mergeCell ref="ORN136:ORN137"/>
    <mergeCell ref="ORO136:ORO137"/>
    <mergeCell ref="ORP136:ORP137"/>
    <mergeCell ref="ORQ136:ORQ137"/>
    <mergeCell ref="ORR136:ORR137"/>
    <mergeCell ref="ORS136:ORS137"/>
    <mergeCell ref="ORH136:ORH137"/>
    <mergeCell ref="ORI136:ORI137"/>
    <mergeCell ref="ORJ136:ORJ137"/>
    <mergeCell ref="ORK136:ORK137"/>
    <mergeCell ref="ORL136:ORL137"/>
    <mergeCell ref="ORM136:ORM137"/>
    <mergeCell ref="ORB136:ORB137"/>
    <mergeCell ref="ORC136:ORC137"/>
    <mergeCell ref="ORD136:ORD137"/>
    <mergeCell ref="ORE136:ORE137"/>
    <mergeCell ref="ORF136:ORF137"/>
    <mergeCell ref="ORG136:ORG137"/>
    <mergeCell ref="OQV136:OQV137"/>
    <mergeCell ref="OQW136:OQW137"/>
    <mergeCell ref="OQX136:OQX137"/>
    <mergeCell ref="OQY136:OQY137"/>
    <mergeCell ref="OQZ136:OQZ137"/>
    <mergeCell ref="ORA136:ORA137"/>
    <mergeCell ref="OQP136:OQP137"/>
    <mergeCell ref="OQQ136:OQQ137"/>
    <mergeCell ref="OQR136:OQR137"/>
    <mergeCell ref="OQS136:OQS137"/>
    <mergeCell ref="OQT136:OQT137"/>
    <mergeCell ref="OQU136:OQU137"/>
    <mergeCell ref="OQJ136:OQJ137"/>
    <mergeCell ref="OQK136:OQK137"/>
    <mergeCell ref="OQL136:OQL137"/>
    <mergeCell ref="OQM136:OQM137"/>
    <mergeCell ref="OQN136:OQN137"/>
    <mergeCell ref="OQO136:OQO137"/>
    <mergeCell ref="OQD136:OQD137"/>
    <mergeCell ref="OQE136:OQE137"/>
    <mergeCell ref="OQF136:OQF137"/>
    <mergeCell ref="OQG136:OQG137"/>
    <mergeCell ref="OQH136:OQH137"/>
    <mergeCell ref="OQI136:OQI137"/>
    <mergeCell ref="OPX136:OPX137"/>
    <mergeCell ref="OPY136:OPY137"/>
    <mergeCell ref="OPZ136:OPZ137"/>
    <mergeCell ref="OQA136:OQA137"/>
    <mergeCell ref="OQB136:OQB137"/>
    <mergeCell ref="OQC136:OQC137"/>
    <mergeCell ref="OPR136:OPR137"/>
    <mergeCell ref="OPS136:OPS137"/>
    <mergeCell ref="OPT136:OPT137"/>
    <mergeCell ref="OPU136:OPU137"/>
    <mergeCell ref="OPV136:OPV137"/>
    <mergeCell ref="OPW136:OPW137"/>
    <mergeCell ref="OPL136:OPL137"/>
    <mergeCell ref="OPM136:OPM137"/>
    <mergeCell ref="OPN136:OPN137"/>
    <mergeCell ref="OPO136:OPO137"/>
    <mergeCell ref="OPP136:OPP137"/>
    <mergeCell ref="OPQ136:OPQ137"/>
    <mergeCell ref="OPF136:OPF137"/>
    <mergeCell ref="OPG136:OPG137"/>
    <mergeCell ref="OPH136:OPH137"/>
    <mergeCell ref="OPI136:OPI137"/>
    <mergeCell ref="OPJ136:OPJ137"/>
    <mergeCell ref="OPK136:OPK137"/>
    <mergeCell ref="OOZ136:OOZ137"/>
    <mergeCell ref="OPA136:OPA137"/>
    <mergeCell ref="OPB136:OPB137"/>
    <mergeCell ref="OPC136:OPC137"/>
    <mergeCell ref="OPD136:OPD137"/>
    <mergeCell ref="OPE136:OPE137"/>
    <mergeCell ref="OOT136:OOT137"/>
    <mergeCell ref="OOU136:OOU137"/>
    <mergeCell ref="OOV136:OOV137"/>
    <mergeCell ref="OOW136:OOW137"/>
    <mergeCell ref="OOX136:OOX137"/>
    <mergeCell ref="OOY136:OOY137"/>
    <mergeCell ref="OON136:OON137"/>
    <mergeCell ref="OOO136:OOO137"/>
    <mergeCell ref="OOP136:OOP137"/>
    <mergeCell ref="OOQ136:OOQ137"/>
    <mergeCell ref="OOR136:OOR137"/>
    <mergeCell ref="OOS136:OOS137"/>
    <mergeCell ref="OOH136:OOH137"/>
    <mergeCell ref="OOI136:OOI137"/>
    <mergeCell ref="OOJ136:OOJ137"/>
    <mergeCell ref="OOK136:OOK137"/>
    <mergeCell ref="OOL136:OOL137"/>
    <mergeCell ref="OOM136:OOM137"/>
    <mergeCell ref="OOB136:OOB137"/>
    <mergeCell ref="OOC136:OOC137"/>
    <mergeCell ref="OOD136:OOD137"/>
    <mergeCell ref="OOE136:OOE137"/>
    <mergeCell ref="OOF136:OOF137"/>
    <mergeCell ref="OOG136:OOG137"/>
    <mergeCell ref="ONV136:ONV137"/>
    <mergeCell ref="ONW136:ONW137"/>
    <mergeCell ref="ONX136:ONX137"/>
    <mergeCell ref="ONY136:ONY137"/>
    <mergeCell ref="ONZ136:ONZ137"/>
    <mergeCell ref="OOA136:OOA137"/>
    <mergeCell ref="ONP136:ONP137"/>
    <mergeCell ref="ONQ136:ONQ137"/>
    <mergeCell ref="ONR136:ONR137"/>
    <mergeCell ref="ONS136:ONS137"/>
    <mergeCell ref="ONT136:ONT137"/>
    <mergeCell ref="ONU136:ONU137"/>
    <mergeCell ref="ONJ136:ONJ137"/>
    <mergeCell ref="ONK136:ONK137"/>
    <mergeCell ref="ONL136:ONL137"/>
    <mergeCell ref="ONM136:ONM137"/>
    <mergeCell ref="ONN136:ONN137"/>
    <mergeCell ref="ONO136:ONO137"/>
    <mergeCell ref="OND136:OND137"/>
    <mergeCell ref="ONE136:ONE137"/>
    <mergeCell ref="ONF136:ONF137"/>
    <mergeCell ref="ONG136:ONG137"/>
    <mergeCell ref="ONH136:ONH137"/>
    <mergeCell ref="ONI136:ONI137"/>
    <mergeCell ref="OMX136:OMX137"/>
    <mergeCell ref="OMY136:OMY137"/>
    <mergeCell ref="OMZ136:OMZ137"/>
    <mergeCell ref="ONA136:ONA137"/>
    <mergeCell ref="ONB136:ONB137"/>
    <mergeCell ref="ONC136:ONC137"/>
    <mergeCell ref="OMR136:OMR137"/>
    <mergeCell ref="OMS136:OMS137"/>
    <mergeCell ref="OMT136:OMT137"/>
    <mergeCell ref="OMU136:OMU137"/>
    <mergeCell ref="OMV136:OMV137"/>
    <mergeCell ref="OMW136:OMW137"/>
    <mergeCell ref="OML136:OML137"/>
    <mergeCell ref="OMM136:OMM137"/>
    <mergeCell ref="OMN136:OMN137"/>
    <mergeCell ref="OMO136:OMO137"/>
    <mergeCell ref="OMP136:OMP137"/>
    <mergeCell ref="OMQ136:OMQ137"/>
    <mergeCell ref="OMF136:OMF137"/>
    <mergeCell ref="OMG136:OMG137"/>
    <mergeCell ref="OMH136:OMH137"/>
    <mergeCell ref="OMI136:OMI137"/>
    <mergeCell ref="OMJ136:OMJ137"/>
    <mergeCell ref="OMK136:OMK137"/>
    <mergeCell ref="OLZ136:OLZ137"/>
    <mergeCell ref="OMA136:OMA137"/>
    <mergeCell ref="OMB136:OMB137"/>
    <mergeCell ref="OMC136:OMC137"/>
    <mergeCell ref="OMD136:OMD137"/>
    <mergeCell ref="OME136:OME137"/>
    <mergeCell ref="OLT136:OLT137"/>
    <mergeCell ref="OLU136:OLU137"/>
    <mergeCell ref="OLV136:OLV137"/>
    <mergeCell ref="OLW136:OLW137"/>
    <mergeCell ref="OLX136:OLX137"/>
    <mergeCell ref="OLY136:OLY137"/>
    <mergeCell ref="OLN136:OLN137"/>
    <mergeCell ref="OLO136:OLO137"/>
    <mergeCell ref="OLP136:OLP137"/>
    <mergeCell ref="OLQ136:OLQ137"/>
    <mergeCell ref="OLR136:OLR137"/>
    <mergeCell ref="OLS136:OLS137"/>
    <mergeCell ref="OLH136:OLH137"/>
    <mergeCell ref="OLI136:OLI137"/>
    <mergeCell ref="OLJ136:OLJ137"/>
    <mergeCell ref="OLK136:OLK137"/>
    <mergeCell ref="OLL136:OLL137"/>
    <mergeCell ref="OLM136:OLM137"/>
    <mergeCell ref="OLB136:OLB137"/>
    <mergeCell ref="OLC136:OLC137"/>
    <mergeCell ref="OLD136:OLD137"/>
    <mergeCell ref="OLE136:OLE137"/>
    <mergeCell ref="OLF136:OLF137"/>
    <mergeCell ref="OLG136:OLG137"/>
    <mergeCell ref="OKV136:OKV137"/>
    <mergeCell ref="OKW136:OKW137"/>
    <mergeCell ref="OKX136:OKX137"/>
    <mergeCell ref="OKY136:OKY137"/>
    <mergeCell ref="OKZ136:OKZ137"/>
    <mergeCell ref="OLA136:OLA137"/>
    <mergeCell ref="OKP136:OKP137"/>
    <mergeCell ref="OKQ136:OKQ137"/>
    <mergeCell ref="OKR136:OKR137"/>
    <mergeCell ref="OKS136:OKS137"/>
    <mergeCell ref="OKT136:OKT137"/>
    <mergeCell ref="OKU136:OKU137"/>
    <mergeCell ref="OKJ136:OKJ137"/>
    <mergeCell ref="OKK136:OKK137"/>
    <mergeCell ref="OKL136:OKL137"/>
    <mergeCell ref="OKM136:OKM137"/>
    <mergeCell ref="OKN136:OKN137"/>
    <mergeCell ref="OKO136:OKO137"/>
    <mergeCell ref="OKD136:OKD137"/>
    <mergeCell ref="OKE136:OKE137"/>
    <mergeCell ref="OKF136:OKF137"/>
    <mergeCell ref="OKG136:OKG137"/>
    <mergeCell ref="OKH136:OKH137"/>
    <mergeCell ref="OKI136:OKI137"/>
    <mergeCell ref="OJX136:OJX137"/>
    <mergeCell ref="OJY136:OJY137"/>
    <mergeCell ref="OJZ136:OJZ137"/>
    <mergeCell ref="OKA136:OKA137"/>
    <mergeCell ref="OKB136:OKB137"/>
    <mergeCell ref="OKC136:OKC137"/>
    <mergeCell ref="OJR136:OJR137"/>
    <mergeCell ref="OJS136:OJS137"/>
    <mergeCell ref="OJT136:OJT137"/>
    <mergeCell ref="OJU136:OJU137"/>
    <mergeCell ref="OJV136:OJV137"/>
    <mergeCell ref="OJW136:OJW137"/>
    <mergeCell ref="OJL136:OJL137"/>
    <mergeCell ref="OJM136:OJM137"/>
    <mergeCell ref="OJN136:OJN137"/>
    <mergeCell ref="OJO136:OJO137"/>
    <mergeCell ref="OJP136:OJP137"/>
    <mergeCell ref="OJQ136:OJQ137"/>
    <mergeCell ref="OJF136:OJF137"/>
    <mergeCell ref="OJG136:OJG137"/>
    <mergeCell ref="OJH136:OJH137"/>
    <mergeCell ref="OJI136:OJI137"/>
    <mergeCell ref="OJJ136:OJJ137"/>
    <mergeCell ref="OJK136:OJK137"/>
    <mergeCell ref="OIZ136:OIZ137"/>
    <mergeCell ref="OJA136:OJA137"/>
    <mergeCell ref="OJB136:OJB137"/>
    <mergeCell ref="OJC136:OJC137"/>
    <mergeCell ref="OJD136:OJD137"/>
    <mergeCell ref="OJE136:OJE137"/>
    <mergeCell ref="OIT136:OIT137"/>
    <mergeCell ref="OIU136:OIU137"/>
    <mergeCell ref="OIV136:OIV137"/>
    <mergeCell ref="OIW136:OIW137"/>
    <mergeCell ref="OIX136:OIX137"/>
    <mergeCell ref="OIY136:OIY137"/>
    <mergeCell ref="OIN136:OIN137"/>
    <mergeCell ref="OIO136:OIO137"/>
    <mergeCell ref="OIP136:OIP137"/>
    <mergeCell ref="OIQ136:OIQ137"/>
    <mergeCell ref="OIR136:OIR137"/>
    <mergeCell ref="OIS136:OIS137"/>
    <mergeCell ref="OIH136:OIH137"/>
    <mergeCell ref="OII136:OII137"/>
    <mergeCell ref="OIJ136:OIJ137"/>
    <mergeCell ref="OIK136:OIK137"/>
    <mergeCell ref="OIL136:OIL137"/>
    <mergeCell ref="OIM136:OIM137"/>
    <mergeCell ref="OIB136:OIB137"/>
    <mergeCell ref="OIC136:OIC137"/>
    <mergeCell ref="OID136:OID137"/>
    <mergeCell ref="OIE136:OIE137"/>
    <mergeCell ref="OIF136:OIF137"/>
    <mergeCell ref="OIG136:OIG137"/>
    <mergeCell ref="OHV136:OHV137"/>
    <mergeCell ref="OHW136:OHW137"/>
    <mergeCell ref="OHX136:OHX137"/>
    <mergeCell ref="OHY136:OHY137"/>
    <mergeCell ref="OHZ136:OHZ137"/>
    <mergeCell ref="OIA136:OIA137"/>
    <mergeCell ref="OHP136:OHP137"/>
    <mergeCell ref="OHQ136:OHQ137"/>
    <mergeCell ref="OHR136:OHR137"/>
    <mergeCell ref="OHS136:OHS137"/>
    <mergeCell ref="OHT136:OHT137"/>
    <mergeCell ref="OHU136:OHU137"/>
    <mergeCell ref="OHJ136:OHJ137"/>
    <mergeCell ref="OHK136:OHK137"/>
    <mergeCell ref="OHL136:OHL137"/>
    <mergeCell ref="OHM136:OHM137"/>
    <mergeCell ref="OHN136:OHN137"/>
    <mergeCell ref="OHO136:OHO137"/>
    <mergeCell ref="OHD136:OHD137"/>
    <mergeCell ref="OHE136:OHE137"/>
    <mergeCell ref="OHF136:OHF137"/>
    <mergeCell ref="OHG136:OHG137"/>
    <mergeCell ref="OHH136:OHH137"/>
    <mergeCell ref="OHI136:OHI137"/>
    <mergeCell ref="OGX136:OGX137"/>
    <mergeCell ref="OGY136:OGY137"/>
    <mergeCell ref="OGZ136:OGZ137"/>
    <mergeCell ref="OHA136:OHA137"/>
    <mergeCell ref="OHB136:OHB137"/>
    <mergeCell ref="OHC136:OHC137"/>
    <mergeCell ref="OGR136:OGR137"/>
    <mergeCell ref="OGS136:OGS137"/>
    <mergeCell ref="OGT136:OGT137"/>
    <mergeCell ref="OGU136:OGU137"/>
    <mergeCell ref="OGV136:OGV137"/>
    <mergeCell ref="OGW136:OGW137"/>
    <mergeCell ref="OGL136:OGL137"/>
    <mergeCell ref="OGM136:OGM137"/>
    <mergeCell ref="OGN136:OGN137"/>
    <mergeCell ref="OGO136:OGO137"/>
    <mergeCell ref="OGP136:OGP137"/>
    <mergeCell ref="OGQ136:OGQ137"/>
    <mergeCell ref="OGF136:OGF137"/>
    <mergeCell ref="OGG136:OGG137"/>
    <mergeCell ref="OGH136:OGH137"/>
    <mergeCell ref="OGI136:OGI137"/>
    <mergeCell ref="OGJ136:OGJ137"/>
    <mergeCell ref="OGK136:OGK137"/>
    <mergeCell ref="OFZ136:OFZ137"/>
    <mergeCell ref="OGA136:OGA137"/>
    <mergeCell ref="OGB136:OGB137"/>
    <mergeCell ref="OGC136:OGC137"/>
    <mergeCell ref="OGD136:OGD137"/>
    <mergeCell ref="OGE136:OGE137"/>
    <mergeCell ref="OFT136:OFT137"/>
    <mergeCell ref="OFU136:OFU137"/>
    <mergeCell ref="OFV136:OFV137"/>
    <mergeCell ref="OFW136:OFW137"/>
    <mergeCell ref="OFX136:OFX137"/>
    <mergeCell ref="OFY136:OFY137"/>
    <mergeCell ref="OFN136:OFN137"/>
    <mergeCell ref="OFO136:OFO137"/>
    <mergeCell ref="OFP136:OFP137"/>
    <mergeCell ref="OFQ136:OFQ137"/>
    <mergeCell ref="OFR136:OFR137"/>
    <mergeCell ref="OFS136:OFS137"/>
    <mergeCell ref="OFH136:OFH137"/>
    <mergeCell ref="OFI136:OFI137"/>
    <mergeCell ref="OFJ136:OFJ137"/>
    <mergeCell ref="OFK136:OFK137"/>
    <mergeCell ref="OFL136:OFL137"/>
    <mergeCell ref="OFM136:OFM137"/>
    <mergeCell ref="OFB136:OFB137"/>
    <mergeCell ref="OFC136:OFC137"/>
    <mergeCell ref="OFD136:OFD137"/>
    <mergeCell ref="OFE136:OFE137"/>
    <mergeCell ref="OFF136:OFF137"/>
    <mergeCell ref="OFG136:OFG137"/>
    <mergeCell ref="OEV136:OEV137"/>
    <mergeCell ref="OEW136:OEW137"/>
    <mergeCell ref="OEX136:OEX137"/>
    <mergeCell ref="OEY136:OEY137"/>
    <mergeCell ref="OEZ136:OEZ137"/>
    <mergeCell ref="OFA136:OFA137"/>
    <mergeCell ref="OEP136:OEP137"/>
    <mergeCell ref="OEQ136:OEQ137"/>
    <mergeCell ref="OER136:OER137"/>
    <mergeCell ref="OES136:OES137"/>
    <mergeCell ref="OET136:OET137"/>
    <mergeCell ref="OEU136:OEU137"/>
    <mergeCell ref="OEJ136:OEJ137"/>
    <mergeCell ref="OEK136:OEK137"/>
    <mergeCell ref="OEL136:OEL137"/>
    <mergeCell ref="OEM136:OEM137"/>
    <mergeCell ref="OEN136:OEN137"/>
    <mergeCell ref="OEO136:OEO137"/>
    <mergeCell ref="OED136:OED137"/>
    <mergeCell ref="OEE136:OEE137"/>
    <mergeCell ref="OEF136:OEF137"/>
    <mergeCell ref="OEG136:OEG137"/>
    <mergeCell ref="OEH136:OEH137"/>
    <mergeCell ref="OEI136:OEI137"/>
    <mergeCell ref="ODX136:ODX137"/>
    <mergeCell ref="ODY136:ODY137"/>
    <mergeCell ref="ODZ136:ODZ137"/>
    <mergeCell ref="OEA136:OEA137"/>
    <mergeCell ref="OEB136:OEB137"/>
    <mergeCell ref="OEC136:OEC137"/>
    <mergeCell ref="ODR136:ODR137"/>
    <mergeCell ref="ODS136:ODS137"/>
    <mergeCell ref="ODT136:ODT137"/>
    <mergeCell ref="ODU136:ODU137"/>
    <mergeCell ref="ODV136:ODV137"/>
    <mergeCell ref="ODW136:ODW137"/>
    <mergeCell ref="ODL136:ODL137"/>
    <mergeCell ref="ODM136:ODM137"/>
    <mergeCell ref="ODN136:ODN137"/>
    <mergeCell ref="ODO136:ODO137"/>
    <mergeCell ref="ODP136:ODP137"/>
    <mergeCell ref="ODQ136:ODQ137"/>
    <mergeCell ref="ODF136:ODF137"/>
    <mergeCell ref="ODG136:ODG137"/>
    <mergeCell ref="ODH136:ODH137"/>
    <mergeCell ref="ODI136:ODI137"/>
    <mergeCell ref="ODJ136:ODJ137"/>
    <mergeCell ref="ODK136:ODK137"/>
    <mergeCell ref="OCZ136:OCZ137"/>
    <mergeCell ref="ODA136:ODA137"/>
    <mergeCell ref="ODB136:ODB137"/>
    <mergeCell ref="ODC136:ODC137"/>
    <mergeCell ref="ODD136:ODD137"/>
    <mergeCell ref="ODE136:ODE137"/>
    <mergeCell ref="OCT136:OCT137"/>
    <mergeCell ref="OCU136:OCU137"/>
    <mergeCell ref="OCV136:OCV137"/>
    <mergeCell ref="OCW136:OCW137"/>
    <mergeCell ref="OCX136:OCX137"/>
    <mergeCell ref="OCY136:OCY137"/>
    <mergeCell ref="OCN136:OCN137"/>
    <mergeCell ref="OCO136:OCO137"/>
    <mergeCell ref="OCP136:OCP137"/>
    <mergeCell ref="OCQ136:OCQ137"/>
    <mergeCell ref="OCR136:OCR137"/>
    <mergeCell ref="OCS136:OCS137"/>
    <mergeCell ref="OCH136:OCH137"/>
    <mergeCell ref="OCI136:OCI137"/>
    <mergeCell ref="OCJ136:OCJ137"/>
    <mergeCell ref="OCK136:OCK137"/>
    <mergeCell ref="OCL136:OCL137"/>
    <mergeCell ref="OCM136:OCM137"/>
    <mergeCell ref="OCB136:OCB137"/>
    <mergeCell ref="OCC136:OCC137"/>
    <mergeCell ref="OCD136:OCD137"/>
    <mergeCell ref="OCE136:OCE137"/>
    <mergeCell ref="OCF136:OCF137"/>
    <mergeCell ref="OCG136:OCG137"/>
    <mergeCell ref="OBV136:OBV137"/>
    <mergeCell ref="OBW136:OBW137"/>
    <mergeCell ref="OBX136:OBX137"/>
    <mergeCell ref="OBY136:OBY137"/>
    <mergeCell ref="OBZ136:OBZ137"/>
    <mergeCell ref="OCA136:OCA137"/>
    <mergeCell ref="OBP136:OBP137"/>
    <mergeCell ref="OBQ136:OBQ137"/>
    <mergeCell ref="OBR136:OBR137"/>
    <mergeCell ref="OBS136:OBS137"/>
    <mergeCell ref="OBT136:OBT137"/>
    <mergeCell ref="OBU136:OBU137"/>
    <mergeCell ref="OBJ136:OBJ137"/>
    <mergeCell ref="OBK136:OBK137"/>
    <mergeCell ref="OBL136:OBL137"/>
    <mergeCell ref="OBM136:OBM137"/>
    <mergeCell ref="OBN136:OBN137"/>
    <mergeCell ref="OBO136:OBO137"/>
    <mergeCell ref="OBD136:OBD137"/>
    <mergeCell ref="OBE136:OBE137"/>
    <mergeCell ref="OBF136:OBF137"/>
    <mergeCell ref="OBG136:OBG137"/>
    <mergeCell ref="OBH136:OBH137"/>
    <mergeCell ref="OBI136:OBI137"/>
    <mergeCell ref="OAX136:OAX137"/>
    <mergeCell ref="OAY136:OAY137"/>
    <mergeCell ref="OAZ136:OAZ137"/>
    <mergeCell ref="OBA136:OBA137"/>
    <mergeCell ref="OBB136:OBB137"/>
    <mergeCell ref="OBC136:OBC137"/>
    <mergeCell ref="OAR136:OAR137"/>
    <mergeCell ref="OAS136:OAS137"/>
    <mergeCell ref="OAT136:OAT137"/>
    <mergeCell ref="OAU136:OAU137"/>
    <mergeCell ref="OAV136:OAV137"/>
    <mergeCell ref="OAW136:OAW137"/>
    <mergeCell ref="OAL136:OAL137"/>
    <mergeCell ref="OAM136:OAM137"/>
    <mergeCell ref="OAN136:OAN137"/>
    <mergeCell ref="OAO136:OAO137"/>
    <mergeCell ref="OAP136:OAP137"/>
    <mergeCell ref="OAQ136:OAQ137"/>
    <mergeCell ref="OAF136:OAF137"/>
    <mergeCell ref="OAG136:OAG137"/>
    <mergeCell ref="OAH136:OAH137"/>
    <mergeCell ref="OAI136:OAI137"/>
    <mergeCell ref="OAJ136:OAJ137"/>
    <mergeCell ref="OAK136:OAK137"/>
    <mergeCell ref="NZZ136:NZZ137"/>
    <mergeCell ref="OAA136:OAA137"/>
    <mergeCell ref="OAB136:OAB137"/>
    <mergeCell ref="OAC136:OAC137"/>
    <mergeCell ref="OAD136:OAD137"/>
    <mergeCell ref="OAE136:OAE137"/>
    <mergeCell ref="NZT136:NZT137"/>
    <mergeCell ref="NZU136:NZU137"/>
    <mergeCell ref="NZV136:NZV137"/>
    <mergeCell ref="NZW136:NZW137"/>
    <mergeCell ref="NZX136:NZX137"/>
    <mergeCell ref="NZY136:NZY137"/>
    <mergeCell ref="NZN136:NZN137"/>
    <mergeCell ref="NZO136:NZO137"/>
    <mergeCell ref="NZP136:NZP137"/>
    <mergeCell ref="NZQ136:NZQ137"/>
    <mergeCell ref="NZR136:NZR137"/>
    <mergeCell ref="NZS136:NZS137"/>
    <mergeCell ref="NZH136:NZH137"/>
    <mergeCell ref="NZI136:NZI137"/>
    <mergeCell ref="NZJ136:NZJ137"/>
    <mergeCell ref="NZK136:NZK137"/>
    <mergeCell ref="NZL136:NZL137"/>
    <mergeCell ref="NZM136:NZM137"/>
    <mergeCell ref="NZB136:NZB137"/>
    <mergeCell ref="NZC136:NZC137"/>
    <mergeCell ref="NZD136:NZD137"/>
    <mergeCell ref="NZE136:NZE137"/>
    <mergeCell ref="NZF136:NZF137"/>
    <mergeCell ref="NZG136:NZG137"/>
    <mergeCell ref="NYV136:NYV137"/>
    <mergeCell ref="NYW136:NYW137"/>
    <mergeCell ref="NYX136:NYX137"/>
    <mergeCell ref="NYY136:NYY137"/>
    <mergeCell ref="NYZ136:NYZ137"/>
    <mergeCell ref="NZA136:NZA137"/>
    <mergeCell ref="NYP136:NYP137"/>
    <mergeCell ref="NYQ136:NYQ137"/>
    <mergeCell ref="NYR136:NYR137"/>
    <mergeCell ref="NYS136:NYS137"/>
    <mergeCell ref="NYT136:NYT137"/>
    <mergeCell ref="NYU136:NYU137"/>
    <mergeCell ref="NYJ136:NYJ137"/>
    <mergeCell ref="NYK136:NYK137"/>
    <mergeCell ref="NYL136:NYL137"/>
    <mergeCell ref="NYM136:NYM137"/>
    <mergeCell ref="NYN136:NYN137"/>
    <mergeCell ref="NYO136:NYO137"/>
    <mergeCell ref="NYD136:NYD137"/>
    <mergeCell ref="NYE136:NYE137"/>
    <mergeCell ref="NYF136:NYF137"/>
    <mergeCell ref="NYG136:NYG137"/>
    <mergeCell ref="NYH136:NYH137"/>
    <mergeCell ref="NYI136:NYI137"/>
    <mergeCell ref="NXX136:NXX137"/>
    <mergeCell ref="NXY136:NXY137"/>
    <mergeCell ref="NXZ136:NXZ137"/>
    <mergeCell ref="NYA136:NYA137"/>
    <mergeCell ref="NYB136:NYB137"/>
    <mergeCell ref="NYC136:NYC137"/>
    <mergeCell ref="NXR136:NXR137"/>
    <mergeCell ref="NXS136:NXS137"/>
    <mergeCell ref="NXT136:NXT137"/>
    <mergeCell ref="NXU136:NXU137"/>
    <mergeCell ref="NXV136:NXV137"/>
    <mergeCell ref="NXW136:NXW137"/>
    <mergeCell ref="NXL136:NXL137"/>
    <mergeCell ref="NXM136:NXM137"/>
    <mergeCell ref="NXN136:NXN137"/>
    <mergeCell ref="NXO136:NXO137"/>
    <mergeCell ref="NXP136:NXP137"/>
    <mergeCell ref="NXQ136:NXQ137"/>
    <mergeCell ref="NXF136:NXF137"/>
    <mergeCell ref="NXG136:NXG137"/>
    <mergeCell ref="NXH136:NXH137"/>
    <mergeCell ref="NXI136:NXI137"/>
    <mergeCell ref="NXJ136:NXJ137"/>
    <mergeCell ref="NXK136:NXK137"/>
    <mergeCell ref="NWZ136:NWZ137"/>
    <mergeCell ref="NXA136:NXA137"/>
    <mergeCell ref="NXB136:NXB137"/>
    <mergeCell ref="NXC136:NXC137"/>
    <mergeCell ref="NXD136:NXD137"/>
    <mergeCell ref="NXE136:NXE137"/>
    <mergeCell ref="NWT136:NWT137"/>
    <mergeCell ref="NWU136:NWU137"/>
    <mergeCell ref="NWV136:NWV137"/>
    <mergeCell ref="NWW136:NWW137"/>
    <mergeCell ref="NWX136:NWX137"/>
    <mergeCell ref="NWY136:NWY137"/>
    <mergeCell ref="NWN136:NWN137"/>
    <mergeCell ref="NWO136:NWO137"/>
    <mergeCell ref="NWP136:NWP137"/>
    <mergeCell ref="NWQ136:NWQ137"/>
    <mergeCell ref="NWR136:NWR137"/>
    <mergeCell ref="NWS136:NWS137"/>
    <mergeCell ref="NWH136:NWH137"/>
    <mergeCell ref="NWI136:NWI137"/>
    <mergeCell ref="NWJ136:NWJ137"/>
    <mergeCell ref="NWK136:NWK137"/>
    <mergeCell ref="NWL136:NWL137"/>
    <mergeCell ref="NWM136:NWM137"/>
    <mergeCell ref="NWB136:NWB137"/>
    <mergeCell ref="NWC136:NWC137"/>
    <mergeCell ref="NWD136:NWD137"/>
    <mergeCell ref="NWE136:NWE137"/>
    <mergeCell ref="NWF136:NWF137"/>
    <mergeCell ref="NWG136:NWG137"/>
    <mergeCell ref="NVV136:NVV137"/>
    <mergeCell ref="NVW136:NVW137"/>
    <mergeCell ref="NVX136:NVX137"/>
    <mergeCell ref="NVY136:NVY137"/>
    <mergeCell ref="NVZ136:NVZ137"/>
    <mergeCell ref="NWA136:NWA137"/>
    <mergeCell ref="NVP136:NVP137"/>
    <mergeCell ref="NVQ136:NVQ137"/>
    <mergeCell ref="NVR136:NVR137"/>
    <mergeCell ref="NVS136:NVS137"/>
    <mergeCell ref="NVT136:NVT137"/>
    <mergeCell ref="NVU136:NVU137"/>
    <mergeCell ref="NVJ136:NVJ137"/>
    <mergeCell ref="NVK136:NVK137"/>
    <mergeCell ref="NVL136:NVL137"/>
    <mergeCell ref="NVM136:NVM137"/>
    <mergeCell ref="NVN136:NVN137"/>
    <mergeCell ref="NVO136:NVO137"/>
    <mergeCell ref="NVD136:NVD137"/>
    <mergeCell ref="NVE136:NVE137"/>
    <mergeCell ref="NVF136:NVF137"/>
    <mergeCell ref="NVG136:NVG137"/>
    <mergeCell ref="NVH136:NVH137"/>
    <mergeCell ref="NVI136:NVI137"/>
    <mergeCell ref="NUX136:NUX137"/>
    <mergeCell ref="NUY136:NUY137"/>
    <mergeCell ref="NUZ136:NUZ137"/>
    <mergeCell ref="NVA136:NVA137"/>
    <mergeCell ref="NVB136:NVB137"/>
    <mergeCell ref="NVC136:NVC137"/>
    <mergeCell ref="NUR136:NUR137"/>
    <mergeCell ref="NUS136:NUS137"/>
    <mergeCell ref="NUT136:NUT137"/>
    <mergeCell ref="NUU136:NUU137"/>
    <mergeCell ref="NUV136:NUV137"/>
    <mergeCell ref="NUW136:NUW137"/>
    <mergeCell ref="NUL136:NUL137"/>
    <mergeCell ref="NUM136:NUM137"/>
    <mergeCell ref="NUN136:NUN137"/>
    <mergeCell ref="NUO136:NUO137"/>
    <mergeCell ref="NUP136:NUP137"/>
    <mergeCell ref="NUQ136:NUQ137"/>
    <mergeCell ref="NUF136:NUF137"/>
    <mergeCell ref="NUG136:NUG137"/>
    <mergeCell ref="NUH136:NUH137"/>
    <mergeCell ref="NUI136:NUI137"/>
    <mergeCell ref="NUJ136:NUJ137"/>
    <mergeCell ref="NUK136:NUK137"/>
    <mergeCell ref="NTZ136:NTZ137"/>
    <mergeCell ref="NUA136:NUA137"/>
    <mergeCell ref="NUB136:NUB137"/>
    <mergeCell ref="NUC136:NUC137"/>
    <mergeCell ref="NUD136:NUD137"/>
    <mergeCell ref="NUE136:NUE137"/>
    <mergeCell ref="NTT136:NTT137"/>
    <mergeCell ref="NTU136:NTU137"/>
    <mergeCell ref="NTV136:NTV137"/>
    <mergeCell ref="NTW136:NTW137"/>
    <mergeCell ref="NTX136:NTX137"/>
    <mergeCell ref="NTY136:NTY137"/>
    <mergeCell ref="NTN136:NTN137"/>
    <mergeCell ref="NTO136:NTO137"/>
    <mergeCell ref="NTP136:NTP137"/>
    <mergeCell ref="NTQ136:NTQ137"/>
    <mergeCell ref="NTR136:NTR137"/>
    <mergeCell ref="NTS136:NTS137"/>
    <mergeCell ref="NTH136:NTH137"/>
    <mergeCell ref="NTI136:NTI137"/>
    <mergeCell ref="NTJ136:NTJ137"/>
    <mergeCell ref="NTK136:NTK137"/>
    <mergeCell ref="NTL136:NTL137"/>
    <mergeCell ref="NTM136:NTM137"/>
    <mergeCell ref="NTB136:NTB137"/>
    <mergeCell ref="NTC136:NTC137"/>
    <mergeCell ref="NTD136:NTD137"/>
    <mergeCell ref="NTE136:NTE137"/>
    <mergeCell ref="NTF136:NTF137"/>
    <mergeCell ref="NTG136:NTG137"/>
    <mergeCell ref="NSV136:NSV137"/>
    <mergeCell ref="NSW136:NSW137"/>
    <mergeCell ref="NSX136:NSX137"/>
    <mergeCell ref="NSY136:NSY137"/>
    <mergeCell ref="NSZ136:NSZ137"/>
    <mergeCell ref="NTA136:NTA137"/>
    <mergeCell ref="NSP136:NSP137"/>
    <mergeCell ref="NSQ136:NSQ137"/>
    <mergeCell ref="NSR136:NSR137"/>
    <mergeCell ref="NSS136:NSS137"/>
    <mergeCell ref="NST136:NST137"/>
    <mergeCell ref="NSU136:NSU137"/>
    <mergeCell ref="NSJ136:NSJ137"/>
    <mergeCell ref="NSK136:NSK137"/>
    <mergeCell ref="NSL136:NSL137"/>
    <mergeCell ref="NSM136:NSM137"/>
    <mergeCell ref="NSN136:NSN137"/>
    <mergeCell ref="NSO136:NSO137"/>
    <mergeCell ref="NSD136:NSD137"/>
    <mergeCell ref="NSE136:NSE137"/>
    <mergeCell ref="NSF136:NSF137"/>
    <mergeCell ref="NSG136:NSG137"/>
    <mergeCell ref="NSH136:NSH137"/>
    <mergeCell ref="NSI136:NSI137"/>
    <mergeCell ref="NRX136:NRX137"/>
    <mergeCell ref="NRY136:NRY137"/>
    <mergeCell ref="NRZ136:NRZ137"/>
    <mergeCell ref="NSA136:NSA137"/>
    <mergeCell ref="NSB136:NSB137"/>
    <mergeCell ref="NSC136:NSC137"/>
    <mergeCell ref="NRR136:NRR137"/>
    <mergeCell ref="NRS136:NRS137"/>
    <mergeCell ref="NRT136:NRT137"/>
    <mergeCell ref="NRU136:NRU137"/>
    <mergeCell ref="NRV136:NRV137"/>
    <mergeCell ref="NRW136:NRW137"/>
    <mergeCell ref="NRL136:NRL137"/>
    <mergeCell ref="NRM136:NRM137"/>
    <mergeCell ref="NRN136:NRN137"/>
    <mergeCell ref="NRO136:NRO137"/>
    <mergeCell ref="NRP136:NRP137"/>
    <mergeCell ref="NRQ136:NRQ137"/>
    <mergeCell ref="NRF136:NRF137"/>
    <mergeCell ref="NRG136:NRG137"/>
    <mergeCell ref="NRH136:NRH137"/>
    <mergeCell ref="NRI136:NRI137"/>
    <mergeCell ref="NRJ136:NRJ137"/>
    <mergeCell ref="NRK136:NRK137"/>
    <mergeCell ref="NQZ136:NQZ137"/>
    <mergeCell ref="NRA136:NRA137"/>
    <mergeCell ref="NRB136:NRB137"/>
    <mergeCell ref="NRC136:NRC137"/>
    <mergeCell ref="NRD136:NRD137"/>
    <mergeCell ref="NRE136:NRE137"/>
    <mergeCell ref="NQT136:NQT137"/>
    <mergeCell ref="NQU136:NQU137"/>
    <mergeCell ref="NQV136:NQV137"/>
    <mergeCell ref="NQW136:NQW137"/>
    <mergeCell ref="NQX136:NQX137"/>
    <mergeCell ref="NQY136:NQY137"/>
    <mergeCell ref="NQN136:NQN137"/>
    <mergeCell ref="NQO136:NQO137"/>
    <mergeCell ref="NQP136:NQP137"/>
    <mergeCell ref="NQQ136:NQQ137"/>
    <mergeCell ref="NQR136:NQR137"/>
    <mergeCell ref="NQS136:NQS137"/>
    <mergeCell ref="NQH136:NQH137"/>
    <mergeCell ref="NQI136:NQI137"/>
    <mergeCell ref="NQJ136:NQJ137"/>
    <mergeCell ref="NQK136:NQK137"/>
    <mergeCell ref="NQL136:NQL137"/>
    <mergeCell ref="NQM136:NQM137"/>
    <mergeCell ref="NQB136:NQB137"/>
    <mergeCell ref="NQC136:NQC137"/>
    <mergeCell ref="NQD136:NQD137"/>
    <mergeCell ref="NQE136:NQE137"/>
    <mergeCell ref="NQF136:NQF137"/>
    <mergeCell ref="NQG136:NQG137"/>
    <mergeCell ref="NPV136:NPV137"/>
    <mergeCell ref="NPW136:NPW137"/>
    <mergeCell ref="NPX136:NPX137"/>
    <mergeCell ref="NPY136:NPY137"/>
    <mergeCell ref="NPZ136:NPZ137"/>
    <mergeCell ref="NQA136:NQA137"/>
    <mergeCell ref="NPP136:NPP137"/>
    <mergeCell ref="NPQ136:NPQ137"/>
    <mergeCell ref="NPR136:NPR137"/>
    <mergeCell ref="NPS136:NPS137"/>
    <mergeCell ref="NPT136:NPT137"/>
    <mergeCell ref="NPU136:NPU137"/>
    <mergeCell ref="NPJ136:NPJ137"/>
    <mergeCell ref="NPK136:NPK137"/>
    <mergeCell ref="NPL136:NPL137"/>
    <mergeCell ref="NPM136:NPM137"/>
    <mergeCell ref="NPN136:NPN137"/>
    <mergeCell ref="NPO136:NPO137"/>
    <mergeCell ref="NPD136:NPD137"/>
    <mergeCell ref="NPE136:NPE137"/>
    <mergeCell ref="NPF136:NPF137"/>
    <mergeCell ref="NPG136:NPG137"/>
    <mergeCell ref="NPH136:NPH137"/>
    <mergeCell ref="NPI136:NPI137"/>
    <mergeCell ref="NOX136:NOX137"/>
    <mergeCell ref="NOY136:NOY137"/>
    <mergeCell ref="NOZ136:NOZ137"/>
    <mergeCell ref="NPA136:NPA137"/>
    <mergeCell ref="NPB136:NPB137"/>
    <mergeCell ref="NPC136:NPC137"/>
    <mergeCell ref="NOR136:NOR137"/>
    <mergeCell ref="NOS136:NOS137"/>
    <mergeCell ref="NOT136:NOT137"/>
    <mergeCell ref="NOU136:NOU137"/>
    <mergeCell ref="NOV136:NOV137"/>
    <mergeCell ref="NOW136:NOW137"/>
    <mergeCell ref="NOL136:NOL137"/>
    <mergeCell ref="NOM136:NOM137"/>
    <mergeCell ref="NON136:NON137"/>
    <mergeCell ref="NOO136:NOO137"/>
    <mergeCell ref="NOP136:NOP137"/>
    <mergeCell ref="NOQ136:NOQ137"/>
    <mergeCell ref="NOF136:NOF137"/>
    <mergeCell ref="NOG136:NOG137"/>
    <mergeCell ref="NOH136:NOH137"/>
    <mergeCell ref="NOI136:NOI137"/>
    <mergeCell ref="NOJ136:NOJ137"/>
    <mergeCell ref="NOK136:NOK137"/>
    <mergeCell ref="NNZ136:NNZ137"/>
    <mergeCell ref="NOA136:NOA137"/>
    <mergeCell ref="NOB136:NOB137"/>
    <mergeCell ref="NOC136:NOC137"/>
    <mergeCell ref="NOD136:NOD137"/>
    <mergeCell ref="NOE136:NOE137"/>
    <mergeCell ref="NNT136:NNT137"/>
    <mergeCell ref="NNU136:NNU137"/>
    <mergeCell ref="NNV136:NNV137"/>
    <mergeCell ref="NNW136:NNW137"/>
    <mergeCell ref="NNX136:NNX137"/>
    <mergeCell ref="NNY136:NNY137"/>
    <mergeCell ref="NNN136:NNN137"/>
    <mergeCell ref="NNO136:NNO137"/>
    <mergeCell ref="NNP136:NNP137"/>
    <mergeCell ref="NNQ136:NNQ137"/>
    <mergeCell ref="NNR136:NNR137"/>
    <mergeCell ref="NNS136:NNS137"/>
    <mergeCell ref="NNH136:NNH137"/>
    <mergeCell ref="NNI136:NNI137"/>
    <mergeCell ref="NNJ136:NNJ137"/>
    <mergeCell ref="NNK136:NNK137"/>
    <mergeCell ref="NNL136:NNL137"/>
    <mergeCell ref="NNM136:NNM137"/>
    <mergeCell ref="NNB136:NNB137"/>
    <mergeCell ref="NNC136:NNC137"/>
    <mergeCell ref="NND136:NND137"/>
    <mergeCell ref="NNE136:NNE137"/>
    <mergeCell ref="NNF136:NNF137"/>
    <mergeCell ref="NNG136:NNG137"/>
    <mergeCell ref="NMV136:NMV137"/>
    <mergeCell ref="NMW136:NMW137"/>
    <mergeCell ref="NMX136:NMX137"/>
    <mergeCell ref="NMY136:NMY137"/>
    <mergeCell ref="NMZ136:NMZ137"/>
    <mergeCell ref="NNA136:NNA137"/>
    <mergeCell ref="NMP136:NMP137"/>
    <mergeCell ref="NMQ136:NMQ137"/>
    <mergeCell ref="NMR136:NMR137"/>
    <mergeCell ref="NMS136:NMS137"/>
    <mergeCell ref="NMT136:NMT137"/>
    <mergeCell ref="NMU136:NMU137"/>
    <mergeCell ref="NMJ136:NMJ137"/>
    <mergeCell ref="NMK136:NMK137"/>
    <mergeCell ref="NML136:NML137"/>
    <mergeCell ref="NMM136:NMM137"/>
    <mergeCell ref="NMN136:NMN137"/>
    <mergeCell ref="NMO136:NMO137"/>
    <mergeCell ref="NMD136:NMD137"/>
    <mergeCell ref="NME136:NME137"/>
    <mergeCell ref="NMF136:NMF137"/>
    <mergeCell ref="NMG136:NMG137"/>
    <mergeCell ref="NMH136:NMH137"/>
    <mergeCell ref="NMI136:NMI137"/>
    <mergeCell ref="NLX136:NLX137"/>
    <mergeCell ref="NLY136:NLY137"/>
    <mergeCell ref="NLZ136:NLZ137"/>
    <mergeCell ref="NMA136:NMA137"/>
    <mergeCell ref="NMB136:NMB137"/>
    <mergeCell ref="NMC136:NMC137"/>
    <mergeCell ref="NLR136:NLR137"/>
    <mergeCell ref="NLS136:NLS137"/>
    <mergeCell ref="NLT136:NLT137"/>
    <mergeCell ref="NLU136:NLU137"/>
    <mergeCell ref="NLV136:NLV137"/>
    <mergeCell ref="NLW136:NLW137"/>
    <mergeCell ref="NLL136:NLL137"/>
    <mergeCell ref="NLM136:NLM137"/>
    <mergeCell ref="NLN136:NLN137"/>
    <mergeCell ref="NLO136:NLO137"/>
    <mergeCell ref="NLP136:NLP137"/>
    <mergeCell ref="NLQ136:NLQ137"/>
    <mergeCell ref="NLF136:NLF137"/>
    <mergeCell ref="NLG136:NLG137"/>
    <mergeCell ref="NLH136:NLH137"/>
    <mergeCell ref="NLI136:NLI137"/>
    <mergeCell ref="NLJ136:NLJ137"/>
    <mergeCell ref="NLK136:NLK137"/>
    <mergeCell ref="NKZ136:NKZ137"/>
    <mergeCell ref="NLA136:NLA137"/>
    <mergeCell ref="NLB136:NLB137"/>
    <mergeCell ref="NLC136:NLC137"/>
    <mergeCell ref="NLD136:NLD137"/>
    <mergeCell ref="NLE136:NLE137"/>
    <mergeCell ref="NKT136:NKT137"/>
    <mergeCell ref="NKU136:NKU137"/>
    <mergeCell ref="NKV136:NKV137"/>
    <mergeCell ref="NKW136:NKW137"/>
    <mergeCell ref="NKX136:NKX137"/>
    <mergeCell ref="NKY136:NKY137"/>
    <mergeCell ref="NKN136:NKN137"/>
    <mergeCell ref="NKO136:NKO137"/>
    <mergeCell ref="NKP136:NKP137"/>
    <mergeCell ref="NKQ136:NKQ137"/>
    <mergeCell ref="NKR136:NKR137"/>
    <mergeCell ref="NKS136:NKS137"/>
    <mergeCell ref="NKH136:NKH137"/>
    <mergeCell ref="NKI136:NKI137"/>
    <mergeCell ref="NKJ136:NKJ137"/>
    <mergeCell ref="NKK136:NKK137"/>
    <mergeCell ref="NKL136:NKL137"/>
    <mergeCell ref="NKM136:NKM137"/>
    <mergeCell ref="NKB136:NKB137"/>
    <mergeCell ref="NKC136:NKC137"/>
    <mergeCell ref="NKD136:NKD137"/>
    <mergeCell ref="NKE136:NKE137"/>
    <mergeCell ref="NKF136:NKF137"/>
    <mergeCell ref="NKG136:NKG137"/>
    <mergeCell ref="NJV136:NJV137"/>
    <mergeCell ref="NJW136:NJW137"/>
    <mergeCell ref="NJX136:NJX137"/>
    <mergeCell ref="NJY136:NJY137"/>
    <mergeCell ref="NJZ136:NJZ137"/>
    <mergeCell ref="NKA136:NKA137"/>
    <mergeCell ref="NJP136:NJP137"/>
    <mergeCell ref="NJQ136:NJQ137"/>
    <mergeCell ref="NJR136:NJR137"/>
    <mergeCell ref="NJS136:NJS137"/>
    <mergeCell ref="NJT136:NJT137"/>
    <mergeCell ref="NJU136:NJU137"/>
    <mergeCell ref="NJJ136:NJJ137"/>
    <mergeCell ref="NJK136:NJK137"/>
    <mergeCell ref="NJL136:NJL137"/>
    <mergeCell ref="NJM136:NJM137"/>
    <mergeCell ref="NJN136:NJN137"/>
    <mergeCell ref="NJO136:NJO137"/>
    <mergeCell ref="NJD136:NJD137"/>
    <mergeCell ref="NJE136:NJE137"/>
    <mergeCell ref="NJF136:NJF137"/>
    <mergeCell ref="NJG136:NJG137"/>
    <mergeCell ref="NJH136:NJH137"/>
    <mergeCell ref="NJI136:NJI137"/>
    <mergeCell ref="NIX136:NIX137"/>
    <mergeCell ref="NIY136:NIY137"/>
    <mergeCell ref="NIZ136:NIZ137"/>
    <mergeCell ref="NJA136:NJA137"/>
    <mergeCell ref="NJB136:NJB137"/>
    <mergeCell ref="NJC136:NJC137"/>
    <mergeCell ref="NIR136:NIR137"/>
    <mergeCell ref="NIS136:NIS137"/>
    <mergeCell ref="NIT136:NIT137"/>
    <mergeCell ref="NIU136:NIU137"/>
    <mergeCell ref="NIV136:NIV137"/>
    <mergeCell ref="NIW136:NIW137"/>
    <mergeCell ref="NIL136:NIL137"/>
    <mergeCell ref="NIM136:NIM137"/>
    <mergeCell ref="NIN136:NIN137"/>
    <mergeCell ref="NIO136:NIO137"/>
    <mergeCell ref="NIP136:NIP137"/>
    <mergeCell ref="NIQ136:NIQ137"/>
    <mergeCell ref="NIF136:NIF137"/>
    <mergeCell ref="NIG136:NIG137"/>
    <mergeCell ref="NIH136:NIH137"/>
    <mergeCell ref="NII136:NII137"/>
    <mergeCell ref="NIJ136:NIJ137"/>
    <mergeCell ref="NIK136:NIK137"/>
    <mergeCell ref="NHZ136:NHZ137"/>
    <mergeCell ref="NIA136:NIA137"/>
    <mergeCell ref="NIB136:NIB137"/>
    <mergeCell ref="NIC136:NIC137"/>
    <mergeCell ref="NID136:NID137"/>
    <mergeCell ref="NIE136:NIE137"/>
    <mergeCell ref="NHT136:NHT137"/>
    <mergeCell ref="NHU136:NHU137"/>
    <mergeCell ref="NHV136:NHV137"/>
    <mergeCell ref="NHW136:NHW137"/>
    <mergeCell ref="NHX136:NHX137"/>
    <mergeCell ref="NHY136:NHY137"/>
    <mergeCell ref="NHN136:NHN137"/>
    <mergeCell ref="NHO136:NHO137"/>
    <mergeCell ref="NHP136:NHP137"/>
    <mergeCell ref="NHQ136:NHQ137"/>
    <mergeCell ref="NHR136:NHR137"/>
    <mergeCell ref="NHS136:NHS137"/>
    <mergeCell ref="NHH136:NHH137"/>
    <mergeCell ref="NHI136:NHI137"/>
    <mergeCell ref="NHJ136:NHJ137"/>
    <mergeCell ref="NHK136:NHK137"/>
    <mergeCell ref="NHL136:NHL137"/>
    <mergeCell ref="NHM136:NHM137"/>
    <mergeCell ref="NHB136:NHB137"/>
    <mergeCell ref="NHC136:NHC137"/>
    <mergeCell ref="NHD136:NHD137"/>
    <mergeCell ref="NHE136:NHE137"/>
    <mergeCell ref="NHF136:NHF137"/>
    <mergeCell ref="NHG136:NHG137"/>
    <mergeCell ref="NGV136:NGV137"/>
    <mergeCell ref="NGW136:NGW137"/>
    <mergeCell ref="NGX136:NGX137"/>
    <mergeCell ref="NGY136:NGY137"/>
    <mergeCell ref="NGZ136:NGZ137"/>
    <mergeCell ref="NHA136:NHA137"/>
    <mergeCell ref="NGP136:NGP137"/>
    <mergeCell ref="NGQ136:NGQ137"/>
    <mergeCell ref="NGR136:NGR137"/>
    <mergeCell ref="NGS136:NGS137"/>
    <mergeCell ref="NGT136:NGT137"/>
    <mergeCell ref="NGU136:NGU137"/>
    <mergeCell ref="NGJ136:NGJ137"/>
    <mergeCell ref="NGK136:NGK137"/>
    <mergeCell ref="NGL136:NGL137"/>
    <mergeCell ref="NGM136:NGM137"/>
    <mergeCell ref="NGN136:NGN137"/>
    <mergeCell ref="NGO136:NGO137"/>
    <mergeCell ref="NGD136:NGD137"/>
    <mergeCell ref="NGE136:NGE137"/>
    <mergeCell ref="NGF136:NGF137"/>
    <mergeCell ref="NGG136:NGG137"/>
    <mergeCell ref="NGH136:NGH137"/>
    <mergeCell ref="NGI136:NGI137"/>
    <mergeCell ref="NFX136:NFX137"/>
    <mergeCell ref="NFY136:NFY137"/>
    <mergeCell ref="NFZ136:NFZ137"/>
    <mergeCell ref="NGA136:NGA137"/>
    <mergeCell ref="NGB136:NGB137"/>
    <mergeCell ref="NGC136:NGC137"/>
    <mergeCell ref="NFR136:NFR137"/>
    <mergeCell ref="NFS136:NFS137"/>
    <mergeCell ref="NFT136:NFT137"/>
    <mergeCell ref="NFU136:NFU137"/>
    <mergeCell ref="NFV136:NFV137"/>
    <mergeCell ref="NFW136:NFW137"/>
    <mergeCell ref="NFL136:NFL137"/>
    <mergeCell ref="NFM136:NFM137"/>
    <mergeCell ref="NFN136:NFN137"/>
    <mergeCell ref="NFO136:NFO137"/>
    <mergeCell ref="NFP136:NFP137"/>
    <mergeCell ref="NFQ136:NFQ137"/>
    <mergeCell ref="NFF136:NFF137"/>
    <mergeCell ref="NFG136:NFG137"/>
    <mergeCell ref="NFH136:NFH137"/>
    <mergeCell ref="NFI136:NFI137"/>
    <mergeCell ref="NFJ136:NFJ137"/>
    <mergeCell ref="NFK136:NFK137"/>
    <mergeCell ref="NEZ136:NEZ137"/>
    <mergeCell ref="NFA136:NFA137"/>
    <mergeCell ref="NFB136:NFB137"/>
    <mergeCell ref="NFC136:NFC137"/>
    <mergeCell ref="NFD136:NFD137"/>
    <mergeCell ref="NFE136:NFE137"/>
    <mergeCell ref="NET136:NET137"/>
    <mergeCell ref="NEU136:NEU137"/>
    <mergeCell ref="NEV136:NEV137"/>
    <mergeCell ref="NEW136:NEW137"/>
    <mergeCell ref="NEX136:NEX137"/>
    <mergeCell ref="NEY136:NEY137"/>
    <mergeCell ref="NEN136:NEN137"/>
    <mergeCell ref="NEO136:NEO137"/>
    <mergeCell ref="NEP136:NEP137"/>
    <mergeCell ref="NEQ136:NEQ137"/>
    <mergeCell ref="NER136:NER137"/>
    <mergeCell ref="NES136:NES137"/>
    <mergeCell ref="NEH136:NEH137"/>
    <mergeCell ref="NEI136:NEI137"/>
    <mergeCell ref="NEJ136:NEJ137"/>
    <mergeCell ref="NEK136:NEK137"/>
    <mergeCell ref="NEL136:NEL137"/>
    <mergeCell ref="NEM136:NEM137"/>
    <mergeCell ref="NEB136:NEB137"/>
    <mergeCell ref="NEC136:NEC137"/>
    <mergeCell ref="NED136:NED137"/>
    <mergeCell ref="NEE136:NEE137"/>
    <mergeCell ref="NEF136:NEF137"/>
    <mergeCell ref="NEG136:NEG137"/>
    <mergeCell ref="NDV136:NDV137"/>
    <mergeCell ref="NDW136:NDW137"/>
    <mergeCell ref="NDX136:NDX137"/>
    <mergeCell ref="NDY136:NDY137"/>
    <mergeCell ref="NDZ136:NDZ137"/>
    <mergeCell ref="NEA136:NEA137"/>
    <mergeCell ref="NDP136:NDP137"/>
    <mergeCell ref="NDQ136:NDQ137"/>
    <mergeCell ref="NDR136:NDR137"/>
    <mergeCell ref="NDS136:NDS137"/>
    <mergeCell ref="NDT136:NDT137"/>
    <mergeCell ref="NDU136:NDU137"/>
    <mergeCell ref="NDJ136:NDJ137"/>
    <mergeCell ref="NDK136:NDK137"/>
    <mergeCell ref="NDL136:NDL137"/>
    <mergeCell ref="NDM136:NDM137"/>
    <mergeCell ref="NDN136:NDN137"/>
    <mergeCell ref="NDO136:NDO137"/>
    <mergeCell ref="NDD136:NDD137"/>
    <mergeCell ref="NDE136:NDE137"/>
    <mergeCell ref="NDF136:NDF137"/>
    <mergeCell ref="NDG136:NDG137"/>
    <mergeCell ref="NDH136:NDH137"/>
    <mergeCell ref="NDI136:NDI137"/>
    <mergeCell ref="NCX136:NCX137"/>
    <mergeCell ref="NCY136:NCY137"/>
    <mergeCell ref="NCZ136:NCZ137"/>
    <mergeCell ref="NDA136:NDA137"/>
    <mergeCell ref="NDB136:NDB137"/>
    <mergeCell ref="NDC136:NDC137"/>
    <mergeCell ref="NCR136:NCR137"/>
    <mergeCell ref="NCS136:NCS137"/>
    <mergeCell ref="NCT136:NCT137"/>
    <mergeCell ref="NCU136:NCU137"/>
    <mergeCell ref="NCV136:NCV137"/>
    <mergeCell ref="NCW136:NCW137"/>
    <mergeCell ref="NCL136:NCL137"/>
    <mergeCell ref="NCM136:NCM137"/>
    <mergeCell ref="NCN136:NCN137"/>
    <mergeCell ref="NCO136:NCO137"/>
    <mergeCell ref="NCP136:NCP137"/>
    <mergeCell ref="NCQ136:NCQ137"/>
    <mergeCell ref="NCF136:NCF137"/>
    <mergeCell ref="NCG136:NCG137"/>
    <mergeCell ref="NCH136:NCH137"/>
    <mergeCell ref="NCI136:NCI137"/>
    <mergeCell ref="NCJ136:NCJ137"/>
    <mergeCell ref="NCK136:NCK137"/>
    <mergeCell ref="NBZ136:NBZ137"/>
    <mergeCell ref="NCA136:NCA137"/>
    <mergeCell ref="NCB136:NCB137"/>
    <mergeCell ref="NCC136:NCC137"/>
    <mergeCell ref="NCD136:NCD137"/>
    <mergeCell ref="NCE136:NCE137"/>
    <mergeCell ref="NBT136:NBT137"/>
    <mergeCell ref="NBU136:NBU137"/>
    <mergeCell ref="NBV136:NBV137"/>
    <mergeCell ref="NBW136:NBW137"/>
    <mergeCell ref="NBX136:NBX137"/>
    <mergeCell ref="NBY136:NBY137"/>
    <mergeCell ref="NBN136:NBN137"/>
    <mergeCell ref="NBO136:NBO137"/>
    <mergeCell ref="NBP136:NBP137"/>
    <mergeCell ref="NBQ136:NBQ137"/>
    <mergeCell ref="NBR136:NBR137"/>
    <mergeCell ref="NBS136:NBS137"/>
    <mergeCell ref="NBH136:NBH137"/>
    <mergeCell ref="NBI136:NBI137"/>
    <mergeCell ref="NBJ136:NBJ137"/>
    <mergeCell ref="NBK136:NBK137"/>
    <mergeCell ref="NBL136:NBL137"/>
    <mergeCell ref="NBM136:NBM137"/>
    <mergeCell ref="NBB136:NBB137"/>
    <mergeCell ref="NBC136:NBC137"/>
    <mergeCell ref="NBD136:NBD137"/>
    <mergeCell ref="NBE136:NBE137"/>
    <mergeCell ref="NBF136:NBF137"/>
    <mergeCell ref="NBG136:NBG137"/>
    <mergeCell ref="NAV136:NAV137"/>
    <mergeCell ref="NAW136:NAW137"/>
    <mergeCell ref="NAX136:NAX137"/>
    <mergeCell ref="NAY136:NAY137"/>
    <mergeCell ref="NAZ136:NAZ137"/>
    <mergeCell ref="NBA136:NBA137"/>
    <mergeCell ref="NAP136:NAP137"/>
    <mergeCell ref="NAQ136:NAQ137"/>
    <mergeCell ref="NAR136:NAR137"/>
    <mergeCell ref="NAS136:NAS137"/>
    <mergeCell ref="NAT136:NAT137"/>
    <mergeCell ref="NAU136:NAU137"/>
    <mergeCell ref="NAJ136:NAJ137"/>
    <mergeCell ref="NAK136:NAK137"/>
    <mergeCell ref="NAL136:NAL137"/>
    <mergeCell ref="NAM136:NAM137"/>
    <mergeCell ref="NAN136:NAN137"/>
    <mergeCell ref="NAO136:NAO137"/>
    <mergeCell ref="NAD136:NAD137"/>
    <mergeCell ref="NAE136:NAE137"/>
    <mergeCell ref="NAF136:NAF137"/>
    <mergeCell ref="NAG136:NAG137"/>
    <mergeCell ref="NAH136:NAH137"/>
    <mergeCell ref="NAI136:NAI137"/>
    <mergeCell ref="MZX136:MZX137"/>
    <mergeCell ref="MZY136:MZY137"/>
    <mergeCell ref="MZZ136:MZZ137"/>
    <mergeCell ref="NAA136:NAA137"/>
    <mergeCell ref="NAB136:NAB137"/>
    <mergeCell ref="NAC136:NAC137"/>
    <mergeCell ref="MZR136:MZR137"/>
    <mergeCell ref="MZS136:MZS137"/>
    <mergeCell ref="MZT136:MZT137"/>
    <mergeCell ref="MZU136:MZU137"/>
    <mergeCell ref="MZV136:MZV137"/>
    <mergeCell ref="MZW136:MZW137"/>
    <mergeCell ref="MZL136:MZL137"/>
    <mergeCell ref="MZM136:MZM137"/>
    <mergeCell ref="MZN136:MZN137"/>
    <mergeCell ref="MZO136:MZO137"/>
    <mergeCell ref="MZP136:MZP137"/>
    <mergeCell ref="MZQ136:MZQ137"/>
    <mergeCell ref="MZF136:MZF137"/>
    <mergeCell ref="MZG136:MZG137"/>
    <mergeCell ref="MZH136:MZH137"/>
    <mergeCell ref="MZI136:MZI137"/>
    <mergeCell ref="MZJ136:MZJ137"/>
    <mergeCell ref="MZK136:MZK137"/>
    <mergeCell ref="MYZ136:MYZ137"/>
    <mergeCell ref="MZA136:MZA137"/>
    <mergeCell ref="MZB136:MZB137"/>
    <mergeCell ref="MZC136:MZC137"/>
    <mergeCell ref="MZD136:MZD137"/>
    <mergeCell ref="MZE136:MZE137"/>
    <mergeCell ref="MYT136:MYT137"/>
    <mergeCell ref="MYU136:MYU137"/>
    <mergeCell ref="MYV136:MYV137"/>
    <mergeCell ref="MYW136:MYW137"/>
    <mergeCell ref="MYX136:MYX137"/>
    <mergeCell ref="MYY136:MYY137"/>
    <mergeCell ref="MYN136:MYN137"/>
    <mergeCell ref="MYO136:MYO137"/>
    <mergeCell ref="MYP136:MYP137"/>
    <mergeCell ref="MYQ136:MYQ137"/>
    <mergeCell ref="MYR136:MYR137"/>
    <mergeCell ref="MYS136:MYS137"/>
    <mergeCell ref="MYH136:MYH137"/>
    <mergeCell ref="MYI136:MYI137"/>
    <mergeCell ref="MYJ136:MYJ137"/>
    <mergeCell ref="MYK136:MYK137"/>
    <mergeCell ref="MYL136:MYL137"/>
    <mergeCell ref="MYM136:MYM137"/>
    <mergeCell ref="MYB136:MYB137"/>
    <mergeCell ref="MYC136:MYC137"/>
    <mergeCell ref="MYD136:MYD137"/>
    <mergeCell ref="MYE136:MYE137"/>
    <mergeCell ref="MYF136:MYF137"/>
    <mergeCell ref="MYG136:MYG137"/>
    <mergeCell ref="MXV136:MXV137"/>
    <mergeCell ref="MXW136:MXW137"/>
    <mergeCell ref="MXX136:MXX137"/>
    <mergeCell ref="MXY136:MXY137"/>
    <mergeCell ref="MXZ136:MXZ137"/>
    <mergeCell ref="MYA136:MYA137"/>
    <mergeCell ref="MXP136:MXP137"/>
    <mergeCell ref="MXQ136:MXQ137"/>
    <mergeCell ref="MXR136:MXR137"/>
    <mergeCell ref="MXS136:MXS137"/>
    <mergeCell ref="MXT136:MXT137"/>
    <mergeCell ref="MXU136:MXU137"/>
    <mergeCell ref="MXJ136:MXJ137"/>
    <mergeCell ref="MXK136:MXK137"/>
    <mergeCell ref="MXL136:MXL137"/>
    <mergeCell ref="MXM136:MXM137"/>
    <mergeCell ref="MXN136:MXN137"/>
    <mergeCell ref="MXO136:MXO137"/>
    <mergeCell ref="MXD136:MXD137"/>
    <mergeCell ref="MXE136:MXE137"/>
    <mergeCell ref="MXF136:MXF137"/>
    <mergeCell ref="MXG136:MXG137"/>
    <mergeCell ref="MXH136:MXH137"/>
    <mergeCell ref="MXI136:MXI137"/>
    <mergeCell ref="MWX136:MWX137"/>
    <mergeCell ref="MWY136:MWY137"/>
    <mergeCell ref="MWZ136:MWZ137"/>
    <mergeCell ref="MXA136:MXA137"/>
    <mergeCell ref="MXB136:MXB137"/>
    <mergeCell ref="MXC136:MXC137"/>
    <mergeCell ref="MWR136:MWR137"/>
    <mergeCell ref="MWS136:MWS137"/>
    <mergeCell ref="MWT136:MWT137"/>
    <mergeCell ref="MWU136:MWU137"/>
    <mergeCell ref="MWV136:MWV137"/>
    <mergeCell ref="MWW136:MWW137"/>
    <mergeCell ref="MWL136:MWL137"/>
    <mergeCell ref="MWM136:MWM137"/>
    <mergeCell ref="MWN136:MWN137"/>
    <mergeCell ref="MWO136:MWO137"/>
    <mergeCell ref="MWP136:MWP137"/>
    <mergeCell ref="MWQ136:MWQ137"/>
    <mergeCell ref="MWF136:MWF137"/>
    <mergeCell ref="MWG136:MWG137"/>
    <mergeCell ref="MWH136:MWH137"/>
    <mergeCell ref="MWI136:MWI137"/>
    <mergeCell ref="MWJ136:MWJ137"/>
    <mergeCell ref="MWK136:MWK137"/>
    <mergeCell ref="MVZ136:MVZ137"/>
    <mergeCell ref="MWA136:MWA137"/>
    <mergeCell ref="MWB136:MWB137"/>
    <mergeCell ref="MWC136:MWC137"/>
    <mergeCell ref="MWD136:MWD137"/>
    <mergeCell ref="MWE136:MWE137"/>
    <mergeCell ref="MVT136:MVT137"/>
    <mergeCell ref="MVU136:MVU137"/>
    <mergeCell ref="MVV136:MVV137"/>
    <mergeCell ref="MVW136:MVW137"/>
    <mergeCell ref="MVX136:MVX137"/>
    <mergeCell ref="MVY136:MVY137"/>
    <mergeCell ref="MVN136:MVN137"/>
    <mergeCell ref="MVO136:MVO137"/>
    <mergeCell ref="MVP136:MVP137"/>
    <mergeCell ref="MVQ136:MVQ137"/>
    <mergeCell ref="MVR136:MVR137"/>
    <mergeCell ref="MVS136:MVS137"/>
    <mergeCell ref="MVH136:MVH137"/>
    <mergeCell ref="MVI136:MVI137"/>
    <mergeCell ref="MVJ136:MVJ137"/>
    <mergeCell ref="MVK136:MVK137"/>
    <mergeCell ref="MVL136:MVL137"/>
    <mergeCell ref="MVM136:MVM137"/>
    <mergeCell ref="MVB136:MVB137"/>
    <mergeCell ref="MVC136:MVC137"/>
    <mergeCell ref="MVD136:MVD137"/>
    <mergeCell ref="MVE136:MVE137"/>
    <mergeCell ref="MVF136:MVF137"/>
    <mergeCell ref="MVG136:MVG137"/>
    <mergeCell ref="MUV136:MUV137"/>
    <mergeCell ref="MUW136:MUW137"/>
    <mergeCell ref="MUX136:MUX137"/>
    <mergeCell ref="MUY136:MUY137"/>
    <mergeCell ref="MUZ136:MUZ137"/>
    <mergeCell ref="MVA136:MVA137"/>
    <mergeCell ref="MUP136:MUP137"/>
    <mergeCell ref="MUQ136:MUQ137"/>
    <mergeCell ref="MUR136:MUR137"/>
    <mergeCell ref="MUS136:MUS137"/>
    <mergeCell ref="MUT136:MUT137"/>
    <mergeCell ref="MUU136:MUU137"/>
    <mergeCell ref="MUJ136:MUJ137"/>
    <mergeCell ref="MUK136:MUK137"/>
    <mergeCell ref="MUL136:MUL137"/>
    <mergeCell ref="MUM136:MUM137"/>
    <mergeCell ref="MUN136:MUN137"/>
    <mergeCell ref="MUO136:MUO137"/>
    <mergeCell ref="MUD136:MUD137"/>
    <mergeCell ref="MUE136:MUE137"/>
    <mergeCell ref="MUF136:MUF137"/>
    <mergeCell ref="MUG136:MUG137"/>
    <mergeCell ref="MUH136:MUH137"/>
    <mergeCell ref="MUI136:MUI137"/>
    <mergeCell ref="MTX136:MTX137"/>
    <mergeCell ref="MTY136:MTY137"/>
    <mergeCell ref="MTZ136:MTZ137"/>
    <mergeCell ref="MUA136:MUA137"/>
    <mergeCell ref="MUB136:MUB137"/>
    <mergeCell ref="MUC136:MUC137"/>
    <mergeCell ref="MTR136:MTR137"/>
    <mergeCell ref="MTS136:MTS137"/>
    <mergeCell ref="MTT136:MTT137"/>
    <mergeCell ref="MTU136:MTU137"/>
    <mergeCell ref="MTV136:MTV137"/>
    <mergeCell ref="MTW136:MTW137"/>
    <mergeCell ref="MTL136:MTL137"/>
    <mergeCell ref="MTM136:MTM137"/>
    <mergeCell ref="MTN136:MTN137"/>
    <mergeCell ref="MTO136:MTO137"/>
    <mergeCell ref="MTP136:MTP137"/>
    <mergeCell ref="MTQ136:MTQ137"/>
    <mergeCell ref="MTF136:MTF137"/>
    <mergeCell ref="MTG136:MTG137"/>
    <mergeCell ref="MTH136:MTH137"/>
    <mergeCell ref="MTI136:MTI137"/>
    <mergeCell ref="MTJ136:MTJ137"/>
    <mergeCell ref="MTK136:MTK137"/>
    <mergeCell ref="MSZ136:MSZ137"/>
    <mergeCell ref="MTA136:MTA137"/>
    <mergeCell ref="MTB136:MTB137"/>
    <mergeCell ref="MTC136:MTC137"/>
    <mergeCell ref="MTD136:MTD137"/>
    <mergeCell ref="MTE136:MTE137"/>
    <mergeCell ref="MST136:MST137"/>
    <mergeCell ref="MSU136:MSU137"/>
    <mergeCell ref="MSV136:MSV137"/>
    <mergeCell ref="MSW136:MSW137"/>
    <mergeCell ref="MSX136:MSX137"/>
    <mergeCell ref="MSY136:MSY137"/>
    <mergeCell ref="MSN136:MSN137"/>
    <mergeCell ref="MSO136:MSO137"/>
    <mergeCell ref="MSP136:MSP137"/>
    <mergeCell ref="MSQ136:MSQ137"/>
    <mergeCell ref="MSR136:MSR137"/>
    <mergeCell ref="MSS136:MSS137"/>
    <mergeCell ref="MSH136:MSH137"/>
    <mergeCell ref="MSI136:MSI137"/>
    <mergeCell ref="MSJ136:MSJ137"/>
    <mergeCell ref="MSK136:MSK137"/>
    <mergeCell ref="MSL136:MSL137"/>
    <mergeCell ref="MSM136:MSM137"/>
    <mergeCell ref="MSB136:MSB137"/>
    <mergeCell ref="MSC136:MSC137"/>
    <mergeCell ref="MSD136:MSD137"/>
    <mergeCell ref="MSE136:MSE137"/>
    <mergeCell ref="MSF136:MSF137"/>
    <mergeCell ref="MSG136:MSG137"/>
    <mergeCell ref="MRV136:MRV137"/>
    <mergeCell ref="MRW136:MRW137"/>
    <mergeCell ref="MRX136:MRX137"/>
    <mergeCell ref="MRY136:MRY137"/>
    <mergeCell ref="MRZ136:MRZ137"/>
    <mergeCell ref="MSA136:MSA137"/>
    <mergeCell ref="MRP136:MRP137"/>
    <mergeCell ref="MRQ136:MRQ137"/>
    <mergeCell ref="MRR136:MRR137"/>
    <mergeCell ref="MRS136:MRS137"/>
    <mergeCell ref="MRT136:MRT137"/>
    <mergeCell ref="MRU136:MRU137"/>
    <mergeCell ref="MRJ136:MRJ137"/>
    <mergeCell ref="MRK136:MRK137"/>
    <mergeCell ref="MRL136:MRL137"/>
    <mergeCell ref="MRM136:MRM137"/>
    <mergeCell ref="MRN136:MRN137"/>
    <mergeCell ref="MRO136:MRO137"/>
    <mergeCell ref="MRD136:MRD137"/>
    <mergeCell ref="MRE136:MRE137"/>
    <mergeCell ref="MRF136:MRF137"/>
    <mergeCell ref="MRG136:MRG137"/>
    <mergeCell ref="MRH136:MRH137"/>
    <mergeCell ref="MRI136:MRI137"/>
    <mergeCell ref="MQX136:MQX137"/>
    <mergeCell ref="MQY136:MQY137"/>
    <mergeCell ref="MQZ136:MQZ137"/>
    <mergeCell ref="MRA136:MRA137"/>
    <mergeCell ref="MRB136:MRB137"/>
    <mergeCell ref="MRC136:MRC137"/>
    <mergeCell ref="MQR136:MQR137"/>
    <mergeCell ref="MQS136:MQS137"/>
    <mergeCell ref="MQT136:MQT137"/>
    <mergeCell ref="MQU136:MQU137"/>
    <mergeCell ref="MQV136:MQV137"/>
    <mergeCell ref="MQW136:MQW137"/>
    <mergeCell ref="MQL136:MQL137"/>
    <mergeCell ref="MQM136:MQM137"/>
    <mergeCell ref="MQN136:MQN137"/>
    <mergeCell ref="MQO136:MQO137"/>
    <mergeCell ref="MQP136:MQP137"/>
    <mergeCell ref="MQQ136:MQQ137"/>
    <mergeCell ref="MQF136:MQF137"/>
    <mergeCell ref="MQG136:MQG137"/>
    <mergeCell ref="MQH136:MQH137"/>
    <mergeCell ref="MQI136:MQI137"/>
    <mergeCell ref="MQJ136:MQJ137"/>
    <mergeCell ref="MQK136:MQK137"/>
    <mergeCell ref="MPZ136:MPZ137"/>
    <mergeCell ref="MQA136:MQA137"/>
    <mergeCell ref="MQB136:MQB137"/>
    <mergeCell ref="MQC136:MQC137"/>
    <mergeCell ref="MQD136:MQD137"/>
    <mergeCell ref="MQE136:MQE137"/>
    <mergeCell ref="MPT136:MPT137"/>
    <mergeCell ref="MPU136:MPU137"/>
    <mergeCell ref="MPV136:MPV137"/>
    <mergeCell ref="MPW136:MPW137"/>
    <mergeCell ref="MPX136:MPX137"/>
    <mergeCell ref="MPY136:MPY137"/>
    <mergeCell ref="MPN136:MPN137"/>
    <mergeCell ref="MPO136:MPO137"/>
    <mergeCell ref="MPP136:MPP137"/>
    <mergeCell ref="MPQ136:MPQ137"/>
    <mergeCell ref="MPR136:MPR137"/>
    <mergeCell ref="MPS136:MPS137"/>
    <mergeCell ref="MPH136:MPH137"/>
    <mergeCell ref="MPI136:MPI137"/>
    <mergeCell ref="MPJ136:MPJ137"/>
    <mergeCell ref="MPK136:MPK137"/>
    <mergeCell ref="MPL136:MPL137"/>
    <mergeCell ref="MPM136:MPM137"/>
    <mergeCell ref="MPB136:MPB137"/>
    <mergeCell ref="MPC136:MPC137"/>
    <mergeCell ref="MPD136:MPD137"/>
    <mergeCell ref="MPE136:MPE137"/>
    <mergeCell ref="MPF136:MPF137"/>
    <mergeCell ref="MPG136:MPG137"/>
    <mergeCell ref="MOV136:MOV137"/>
    <mergeCell ref="MOW136:MOW137"/>
    <mergeCell ref="MOX136:MOX137"/>
    <mergeCell ref="MOY136:MOY137"/>
    <mergeCell ref="MOZ136:MOZ137"/>
    <mergeCell ref="MPA136:MPA137"/>
    <mergeCell ref="MOP136:MOP137"/>
    <mergeCell ref="MOQ136:MOQ137"/>
    <mergeCell ref="MOR136:MOR137"/>
    <mergeCell ref="MOS136:MOS137"/>
    <mergeCell ref="MOT136:MOT137"/>
    <mergeCell ref="MOU136:MOU137"/>
    <mergeCell ref="MOJ136:MOJ137"/>
    <mergeCell ref="MOK136:MOK137"/>
    <mergeCell ref="MOL136:MOL137"/>
    <mergeCell ref="MOM136:MOM137"/>
    <mergeCell ref="MON136:MON137"/>
    <mergeCell ref="MOO136:MOO137"/>
    <mergeCell ref="MOD136:MOD137"/>
    <mergeCell ref="MOE136:MOE137"/>
    <mergeCell ref="MOF136:MOF137"/>
    <mergeCell ref="MOG136:MOG137"/>
    <mergeCell ref="MOH136:MOH137"/>
    <mergeCell ref="MOI136:MOI137"/>
    <mergeCell ref="MNX136:MNX137"/>
    <mergeCell ref="MNY136:MNY137"/>
    <mergeCell ref="MNZ136:MNZ137"/>
    <mergeCell ref="MOA136:MOA137"/>
    <mergeCell ref="MOB136:MOB137"/>
    <mergeCell ref="MOC136:MOC137"/>
    <mergeCell ref="MNR136:MNR137"/>
    <mergeCell ref="MNS136:MNS137"/>
    <mergeCell ref="MNT136:MNT137"/>
    <mergeCell ref="MNU136:MNU137"/>
    <mergeCell ref="MNV136:MNV137"/>
    <mergeCell ref="MNW136:MNW137"/>
    <mergeCell ref="MNL136:MNL137"/>
    <mergeCell ref="MNM136:MNM137"/>
    <mergeCell ref="MNN136:MNN137"/>
    <mergeCell ref="MNO136:MNO137"/>
    <mergeCell ref="MNP136:MNP137"/>
    <mergeCell ref="MNQ136:MNQ137"/>
    <mergeCell ref="MNF136:MNF137"/>
    <mergeCell ref="MNG136:MNG137"/>
    <mergeCell ref="MNH136:MNH137"/>
    <mergeCell ref="MNI136:MNI137"/>
    <mergeCell ref="MNJ136:MNJ137"/>
    <mergeCell ref="MNK136:MNK137"/>
    <mergeCell ref="MMZ136:MMZ137"/>
    <mergeCell ref="MNA136:MNA137"/>
    <mergeCell ref="MNB136:MNB137"/>
    <mergeCell ref="MNC136:MNC137"/>
    <mergeCell ref="MND136:MND137"/>
    <mergeCell ref="MNE136:MNE137"/>
    <mergeCell ref="MMT136:MMT137"/>
    <mergeCell ref="MMU136:MMU137"/>
    <mergeCell ref="MMV136:MMV137"/>
    <mergeCell ref="MMW136:MMW137"/>
    <mergeCell ref="MMX136:MMX137"/>
    <mergeCell ref="MMY136:MMY137"/>
    <mergeCell ref="MMN136:MMN137"/>
    <mergeCell ref="MMO136:MMO137"/>
    <mergeCell ref="MMP136:MMP137"/>
    <mergeCell ref="MMQ136:MMQ137"/>
    <mergeCell ref="MMR136:MMR137"/>
    <mergeCell ref="MMS136:MMS137"/>
    <mergeCell ref="MMH136:MMH137"/>
    <mergeCell ref="MMI136:MMI137"/>
    <mergeCell ref="MMJ136:MMJ137"/>
    <mergeCell ref="MMK136:MMK137"/>
    <mergeCell ref="MML136:MML137"/>
    <mergeCell ref="MMM136:MMM137"/>
    <mergeCell ref="MMB136:MMB137"/>
    <mergeCell ref="MMC136:MMC137"/>
    <mergeCell ref="MMD136:MMD137"/>
    <mergeCell ref="MME136:MME137"/>
    <mergeCell ref="MMF136:MMF137"/>
    <mergeCell ref="MMG136:MMG137"/>
    <mergeCell ref="MLV136:MLV137"/>
    <mergeCell ref="MLW136:MLW137"/>
    <mergeCell ref="MLX136:MLX137"/>
    <mergeCell ref="MLY136:MLY137"/>
    <mergeCell ref="MLZ136:MLZ137"/>
    <mergeCell ref="MMA136:MMA137"/>
    <mergeCell ref="MLP136:MLP137"/>
    <mergeCell ref="MLQ136:MLQ137"/>
    <mergeCell ref="MLR136:MLR137"/>
    <mergeCell ref="MLS136:MLS137"/>
    <mergeCell ref="MLT136:MLT137"/>
    <mergeCell ref="MLU136:MLU137"/>
    <mergeCell ref="MLJ136:MLJ137"/>
    <mergeCell ref="MLK136:MLK137"/>
    <mergeCell ref="MLL136:MLL137"/>
    <mergeCell ref="MLM136:MLM137"/>
    <mergeCell ref="MLN136:MLN137"/>
    <mergeCell ref="MLO136:MLO137"/>
    <mergeCell ref="MLD136:MLD137"/>
    <mergeCell ref="MLE136:MLE137"/>
    <mergeCell ref="MLF136:MLF137"/>
    <mergeCell ref="MLG136:MLG137"/>
    <mergeCell ref="MLH136:MLH137"/>
    <mergeCell ref="MLI136:MLI137"/>
    <mergeCell ref="MKX136:MKX137"/>
    <mergeCell ref="MKY136:MKY137"/>
    <mergeCell ref="MKZ136:MKZ137"/>
    <mergeCell ref="MLA136:MLA137"/>
    <mergeCell ref="MLB136:MLB137"/>
    <mergeCell ref="MLC136:MLC137"/>
    <mergeCell ref="MKR136:MKR137"/>
    <mergeCell ref="MKS136:MKS137"/>
    <mergeCell ref="MKT136:MKT137"/>
    <mergeCell ref="MKU136:MKU137"/>
    <mergeCell ref="MKV136:MKV137"/>
    <mergeCell ref="MKW136:MKW137"/>
    <mergeCell ref="MKL136:MKL137"/>
    <mergeCell ref="MKM136:MKM137"/>
    <mergeCell ref="MKN136:MKN137"/>
    <mergeCell ref="MKO136:MKO137"/>
    <mergeCell ref="MKP136:MKP137"/>
    <mergeCell ref="MKQ136:MKQ137"/>
    <mergeCell ref="MKF136:MKF137"/>
    <mergeCell ref="MKG136:MKG137"/>
    <mergeCell ref="MKH136:MKH137"/>
    <mergeCell ref="MKI136:MKI137"/>
    <mergeCell ref="MKJ136:MKJ137"/>
    <mergeCell ref="MKK136:MKK137"/>
    <mergeCell ref="MJZ136:MJZ137"/>
    <mergeCell ref="MKA136:MKA137"/>
    <mergeCell ref="MKB136:MKB137"/>
    <mergeCell ref="MKC136:MKC137"/>
    <mergeCell ref="MKD136:MKD137"/>
    <mergeCell ref="MKE136:MKE137"/>
    <mergeCell ref="MJT136:MJT137"/>
    <mergeCell ref="MJU136:MJU137"/>
    <mergeCell ref="MJV136:MJV137"/>
    <mergeCell ref="MJW136:MJW137"/>
    <mergeCell ref="MJX136:MJX137"/>
    <mergeCell ref="MJY136:MJY137"/>
    <mergeCell ref="MJN136:MJN137"/>
    <mergeCell ref="MJO136:MJO137"/>
    <mergeCell ref="MJP136:MJP137"/>
    <mergeCell ref="MJQ136:MJQ137"/>
    <mergeCell ref="MJR136:MJR137"/>
    <mergeCell ref="MJS136:MJS137"/>
    <mergeCell ref="MJH136:MJH137"/>
    <mergeCell ref="MJI136:MJI137"/>
    <mergeCell ref="MJJ136:MJJ137"/>
    <mergeCell ref="MJK136:MJK137"/>
    <mergeCell ref="MJL136:MJL137"/>
    <mergeCell ref="MJM136:MJM137"/>
    <mergeCell ref="MJB136:MJB137"/>
    <mergeCell ref="MJC136:MJC137"/>
    <mergeCell ref="MJD136:MJD137"/>
    <mergeCell ref="MJE136:MJE137"/>
    <mergeCell ref="MJF136:MJF137"/>
    <mergeCell ref="MJG136:MJG137"/>
    <mergeCell ref="MIV136:MIV137"/>
    <mergeCell ref="MIW136:MIW137"/>
    <mergeCell ref="MIX136:MIX137"/>
    <mergeCell ref="MIY136:MIY137"/>
    <mergeCell ref="MIZ136:MIZ137"/>
    <mergeCell ref="MJA136:MJA137"/>
    <mergeCell ref="MIP136:MIP137"/>
    <mergeCell ref="MIQ136:MIQ137"/>
    <mergeCell ref="MIR136:MIR137"/>
    <mergeCell ref="MIS136:MIS137"/>
    <mergeCell ref="MIT136:MIT137"/>
    <mergeCell ref="MIU136:MIU137"/>
    <mergeCell ref="MIJ136:MIJ137"/>
    <mergeCell ref="MIK136:MIK137"/>
    <mergeCell ref="MIL136:MIL137"/>
    <mergeCell ref="MIM136:MIM137"/>
    <mergeCell ref="MIN136:MIN137"/>
    <mergeCell ref="MIO136:MIO137"/>
    <mergeCell ref="MID136:MID137"/>
    <mergeCell ref="MIE136:MIE137"/>
    <mergeCell ref="MIF136:MIF137"/>
    <mergeCell ref="MIG136:MIG137"/>
    <mergeCell ref="MIH136:MIH137"/>
    <mergeCell ref="MII136:MII137"/>
    <mergeCell ref="MHX136:MHX137"/>
    <mergeCell ref="MHY136:MHY137"/>
    <mergeCell ref="MHZ136:MHZ137"/>
    <mergeCell ref="MIA136:MIA137"/>
    <mergeCell ref="MIB136:MIB137"/>
    <mergeCell ref="MIC136:MIC137"/>
    <mergeCell ref="MHR136:MHR137"/>
    <mergeCell ref="MHS136:MHS137"/>
    <mergeCell ref="MHT136:MHT137"/>
    <mergeCell ref="MHU136:MHU137"/>
    <mergeCell ref="MHV136:MHV137"/>
    <mergeCell ref="MHW136:MHW137"/>
    <mergeCell ref="MHL136:MHL137"/>
    <mergeCell ref="MHM136:MHM137"/>
    <mergeCell ref="MHN136:MHN137"/>
    <mergeCell ref="MHO136:MHO137"/>
    <mergeCell ref="MHP136:MHP137"/>
    <mergeCell ref="MHQ136:MHQ137"/>
    <mergeCell ref="MHF136:MHF137"/>
    <mergeCell ref="MHG136:MHG137"/>
    <mergeCell ref="MHH136:MHH137"/>
    <mergeCell ref="MHI136:MHI137"/>
    <mergeCell ref="MHJ136:MHJ137"/>
    <mergeCell ref="MHK136:MHK137"/>
    <mergeCell ref="MGZ136:MGZ137"/>
    <mergeCell ref="MHA136:MHA137"/>
    <mergeCell ref="MHB136:MHB137"/>
    <mergeCell ref="MHC136:MHC137"/>
    <mergeCell ref="MHD136:MHD137"/>
    <mergeCell ref="MHE136:MHE137"/>
    <mergeCell ref="MGT136:MGT137"/>
    <mergeCell ref="MGU136:MGU137"/>
    <mergeCell ref="MGV136:MGV137"/>
    <mergeCell ref="MGW136:MGW137"/>
    <mergeCell ref="MGX136:MGX137"/>
    <mergeCell ref="MGY136:MGY137"/>
    <mergeCell ref="MGN136:MGN137"/>
    <mergeCell ref="MGO136:MGO137"/>
    <mergeCell ref="MGP136:MGP137"/>
    <mergeCell ref="MGQ136:MGQ137"/>
    <mergeCell ref="MGR136:MGR137"/>
    <mergeCell ref="MGS136:MGS137"/>
    <mergeCell ref="MGH136:MGH137"/>
    <mergeCell ref="MGI136:MGI137"/>
    <mergeCell ref="MGJ136:MGJ137"/>
    <mergeCell ref="MGK136:MGK137"/>
    <mergeCell ref="MGL136:MGL137"/>
    <mergeCell ref="MGM136:MGM137"/>
    <mergeCell ref="MGB136:MGB137"/>
    <mergeCell ref="MGC136:MGC137"/>
    <mergeCell ref="MGD136:MGD137"/>
    <mergeCell ref="MGE136:MGE137"/>
    <mergeCell ref="MGF136:MGF137"/>
    <mergeCell ref="MGG136:MGG137"/>
    <mergeCell ref="MFV136:MFV137"/>
    <mergeCell ref="MFW136:MFW137"/>
    <mergeCell ref="MFX136:MFX137"/>
    <mergeCell ref="MFY136:MFY137"/>
    <mergeCell ref="MFZ136:MFZ137"/>
    <mergeCell ref="MGA136:MGA137"/>
    <mergeCell ref="MFP136:MFP137"/>
    <mergeCell ref="MFQ136:MFQ137"/>
    <mergeCell ref="MFR136:MFR137"/>
    <mergeCell ref="MFS136:MFS137"/>
    <mergeCell ref="MFT136:MFT137"/>
    <mergeCell ref="MFU136:MFU137"/>
    <mergeCell ref="MFJ136:MFJ137"/>
    <mergeCell ref="MFK136:MFK137"/>
    <mergeCell ref="MFL136:MFL137"/>
    <mergeCell ref="MFM136:MFM137"/>
    <mergeCell ref="MFN136:MFN137"/>
    <mergeCell ref="MFO136:MFO137"/>
    <mergeCell ref="MFD136:MFD137"/>
    <mergeCell ref="MFE136:MFE137"/>
    <mergeCell ref="MFF136:MFF137"/>
    <mergeCell ref="MFG136:MFG137"/>
    <mergeCell ref="MFH136:MFH137"/>
    <mergeCell ref="MFI136:MFI137"/>
    <mergeCell ref="MEX136:MEX137"/>
    <mergeCell ref="MEY136:MEY137"/>
    <mergeCell ref="MEZ136:MEZ137"/>
    <mergeCell ref="MFA136:MFA137"/>
    <mergeCell ref="MFB136:MFB137"/>
    <mergeCell ref="MFC136:MFC137"/>
    <mergeCell ref="MER136:MER137"/>
    <mergeCell ref="MES136:MES137"/>
    <mergeCell ref="MET136:MET137"/>
    <mergeCell ref="MEU136:MEU137"/>
    <mergeCell ref="MEV136:MEV137"/>
    <mergeCell ref="MEW136:MEW137"/>
    <mergeCell ref="MEL136:MEL137"/>
    <mergeCell ref="MEM136:MEM137"/>
    <mergeCell ref="MEN136:MEN137"/>
    <mergeCell ref="MEO136:MEO137"/>
    <mergeCell ref="MEP136:MEP137"/>
    <mergeCell ref="MEQ136:MEQ137"/>
    <mergeCell ref="MEF136:MEF137"/>
    <mergeCell ref="MEG136:MEG137"/>
    <mergeCell ref="MEH136:MEH137"/>
    <mergeCell ref="MEI136:MEI137"/>
    <mergeCell ref="MEJ136:MEJ137"/>
    <mergeCell ref="MEK136:MEK137"/>
    <mergeCell ref="MDZ136:MDZ137"/>
    <mergeCell ref="MEA136:MEA137"/>
    <mergeCell ref="MEB136:MEB137"/>
    <mergeCell ref="MEC136:MEC137"/>
    <mergeCell ref="MED136:MED137"/>
    <mergeCell ref="MEE136:MEE137"/>
    <mergeCell ref="MDT136:MDT137"/>
    <mergeCell ref="MDU136:MDU137"/>
    <mergeCell ref="MDV136:MDV137"/>
    <mergeCell ref="MDW136:MDW137"/>
    <mergeCell ref="MDX136:MDX137"/>
    <mergeCell ref="MDY136:MDY137"/>
    <mergeCell ref="MDN136:MDN137"/>
    <mergeCell ref="MDO136:MDO137"/>
    <mergeCell ref="MDP136:MDP137"/>
    <mergeCell ref="MDQ136:MDQ137"/>
    <mergeCell ref="MDR136:MDR137"/>
    <mergeCell ref="MDS136:MDS137"/>
    <mergeCell ref="MDH136:MDH137"/>
    <mergeCell ref="MDI136:MDI137"/>
    <mergeCell ref="MDJ136:MDJ137"/>
    <mergeCell ref="MDK136:MDK137"/>
    <mergeCell ref="MDL136:MDL137"/>
    <mergeCell ref="MDM136:MDM137"/>
    <mergeCell ref="MDB136:MDB137"/>
    <mergeCell ref="MDC136:MDC137"/>
    <mergeCell ref="MDD136:MDD137"/>
    <mergeCell ref="MDE136:MDE137"/>
    <mergeCell ref="MDF136:MDF137"/>
    <mergeCell ref="MDG136:MDG137"/>
    <mergeCell ref="MCV136:MCV137"/>
    <mergeCell ref="MCW136:MCW137"/>
    <mergeCell ref="MCX136:MCX137"/>
    <mergeCell ref="MCY136:MCY137"/>
    <mergeCell ref="MCZ136:MCZ137"/>
    <mergeCell ref="MDA136:MDA137"/>
    <mergeCell ref="MCP136:MCP137"/>
    <mergeCell ref="MCQ136:MCQ137"/>
    <mergeCell ref="MCR136:MCR137"/>
    <mergeCell ref="MCS136:MCS137"/>
    <mergeCell ref="MCT136:MCT137"/>
    <mergeCell ref="MCU136:MCU137"/>
    <mergeCell ref="MCJ136:MCJ137"/>
    <mergeCell ref="MCK136:MCK137"/>
    <mergeCell ref="MCL136:MCL137"/>
    <mergeCell ref="MCM136:MCM137"/>
    <mergeCell ref="MCN136:MCN137"/>
    <mergeCell ref="MCO136:MCO137"/>
    <mergeCell ref="MCD136:MCD137"/>
    <mergeCell ref="MCE136:MCE137"/>
    <mergeCell ref="MCF136:MCF137"/>
    <mergeCell ref="MCG136:MCG137"/>
    <mergeCell ref="MCH136:MCH137"/>
    <mergeCell ref="MCI136:MCI137"/>
    <mergeCell ref="MBX136:MBX137"/>
    <mergeCell ref="MBY136:MBY137"/>
    <mergeCell ref="MBZ136:MBZ137"/>
    <mergeCell ref="MCA136:MCA137"/>
    <mergeCell ref="MCB136:MCB137"/>
    <mergeCell ref="MCC136:MCC137"/>
    <mergeCell ref="MBR136:MBR137"/>
    <mergeCell ref="MBS136:MBS137"/>
    <mergeCell ref="MBT136:MBT137"/>
    <mergeCell ref="MBU136:MBU137"/>
    <mergeCell ref="MBV136:MBV137"/>
    <mergeCell ref="MBW136:MBW137"/>
    <mergeCell ref="MBL136:MBL137"/>
    <mergeCell ref="MBM136:MBM137"/>
    <mergeCell ref="MBN136:MBN137"/>
    <mergeCell ref="MBO136:MBO137"/>
    <mergeCell ref="MBP136:MBP137"/>
    <mergeCell ref="MBQ136:MBQ137"/>
    <mergeCell ref="MBF136:MBF137"/>
    <mergeCell ref="MBG136:MBG137"/>
    <mergeCell ref="MBH136:MBH137"/>
    <mergeCell ref="MBI136:MBI137"/>
    <mergeCell ref="MBJ136:MBJ137"/>
    <mergeCell ref="MBK136:MBK137"/>
    <mergeCell ref="MAZ136:MAZ137"/>
    <mergeCell ref="MBA136:MBA137"/>
    <mergeCell ref="MBB136:MBB137"/>
    <mergeCell ref="MBC136:MBC137"/>
    <mergeCell ref="MBD136:MBD137"/>
    <mergeCell ref="MBE136:MBE137"/>
    <mergeCell ref="MAT136:MAT137"/>
    <mergeCell ref="MAU136:MAU137"/>
    <mergeCell ref="MAV136:MAV137"/>
    <mergeCell ref="MAW136:MAW137"/>
    <mergeCell ref="MAX136:MAX137"/>
    <mergeCell ref="MAY136:MAY137"/>
    <mergeCell ref="MAN136:MAN137"/>
    <mergeCell ref="MAO136:MAO137"/>
    <mergeCell ref="MAP136:MAP137"/>
    <mergeCell ref="MAQ136:MAQ137"/>
    <mergeCell ref="MAR136:MAR137"/>
    <mergeCell ref="MAS136:MAS137"/>
    <mergeCell ref="MAH136:MAH137"/>
    <mergeCell ref="MAI136:MAI137"/>
    <mergeCell ref="MAJ136:MAJ137"/>
    <mergeCell ref="MAK136:MAK137"/>
    <mergeCell ref="MAL136:MAL137"/>
    <mergeCell ref="MAM136:MAM137"/>
    <mergeCell ref="MAB136:MAB137"/>
    <mergeCell ref="MAC136:MAC137"/>
    <mergeCell ref="MAD136:MAD137"/>
    <mergeCell ref="MAE136:MAE137"/>
    <mergeCell ref="MAF136:MAF137"/>
    <mergeCell ref="MAG136:MAG137"/>
    <mergeCell ref="LZV136:LZV137"/>
    <mergeCell ref="LZW136:LZW137"/>
    <mergeCell ref="LZX136:LZX137"/>
    <mergeCell ref="LZY136:LZY137"/>
    <mergeCell ref="LZZ136:LZZ137"/>
    <mergeCell ref="MAA136:MAA137"/>
    <mergeCell ref="LZP136:LZP137"/>
    <mergeCell ref="LZQ136:LZQ137"/>
    <mergeCell ref="LZR136:LZR137"/>
    <mergeCell ref="LZS136:LZS137"/>
    <mergeCell ref="LZT136:LZT137"/>
    <mergeCell ref="LZU136:LZU137"/>
    <mergeCell ref="LZJ136:LZJ137"/>
    <mergeCell ref="LZK136:LZK137"/>
    <mergeCell ref="LZL136:LZL137"/>
    <mergeCell ref="LZM136:LZM137"/>
    <mergeCell ref="LZN136:LZN137"/>
    <mergeCell ref="LZO136:LZO137"/>
    <mergeCell ref="LZD136:LZD137"/>
    <mergeCell ref="LZE136:LZE137"/>
    <mergeCell ref="LZF136:LZF137"/>
    <mergeCell ref="LZG136:LZG137"/>
    <mergeCell ref="LZH136:LZH137"/>
    <mergeCell ref="LZI136:LZI137"/>
    <mergeCell ref="LYX136:LYX137"/>
    <mergeCell ref="LYY136:LYY137"/>
    <mergeCell ref="LYZ136:LYZ137"/>
    <mergeCell ref="LZA136:LZA137"/>
    <mergeCell ref="LZB136:LZB137"/>
    <mergeCell ref="LZC136:LZC137"/>
    <mergeCell ref="LYR136:LYR137"/>
    <mergeCell ref="LYS136:LYS137"/>
    <mergeCell ref="LYT136:LYT137"/>
    <mergeCell ref="LYU136:LYU137"/>
    <mergeCell ref="LYV136:LYV137"/>
    <mergeCell ref="LYW136:LYW137"/>
    <mergeCell ref="LYL136:LYL137"/>
    <mergeCell ref="LYM136:LYM137"/>
    <mergeCell ref="LYN136:LYN137"/>
    <mergeCell ref="LYO136:LYO137"/>
    <mergeCell ref="LYP136:LYP137"/>
    <mergeCell ref="LYQ136:LYQ137"/>
    <mergeCell ref="LYF136:LYF137"/>
    <mergeCell ref="LYG136:LYG137"/>
    <mergeCell ref="LYH136:LYH137"/>
    <mergeCell ref="LYI136:LYI137"/>
    <mergeCell ref="LYJ136:LYJ137"/>
    <mergeCell ref="LYK136:LYK137"/>
    <mergeCell ref="LXZ136:LXZ137"/>
    <mergeCell ref="LYA136:LYA137"/>
    <mergeCell ref="LYB136:LYB137"/>
    <mergeCell ref="LYC136:LYC137"/>
    <mergeCell ref="LYD136:LYD137"/>
    <mergeCell ref="LYE136:LYE137"/>
    <mergeCell ref="LXT136:LXT137"/>
    <mergeCell ref="LXU136:LXU137"/>
    <mergeCell ref="LXV136:LXV137"/>
    <mergeCell ref="LXW136:LXW137"/>
    <mergeCell ref="LXX136:LXX137"/>
    <mergeCell ref="LXY136:LXY137"/>
    <mergeCell ref="LXN136:LXN137"/>
    <mergeCell ref="LXO136:LXO137"/>
    <mergeCell ref="LXP136:LXP137"/>
    <mergeCell ref="LXQ136:LXQ137"/>
    <mergeCell ref="LXR136:LXR137"/>
    <mergeCell ref="LXS136:LXS137"/>
    <mergeCell ref="LXH136:LXH137"/>
    <mergeCell ref="LXI136:LXI137"/>
    <mergeCell ref="LXJ136:LXJ137"/>
    <mergeCell ref="LXK136:LXK137"/>
    <mergeCell ref="LXL136:LXL137"/>
    <mergeCell ref="LXM136:LXM137"/>
    <mergeCell ref="LXB136:LXB137"/>
    <mergeCell ref="LXC136:LXC137"/>
    <mergeCell ref="LXD136:LXD137"/>
    <mergeCell ref="LXE136:LXE137"/>
    <mergeCell ref="LXF136:LXF137"/>
    <mergeCell ref="LXG136:LXG137"/>
    <mergeCell ref="LWV136:LWV137"/>
    <mergeCell ref="LWW136:LWW137"/>
    <mergeCell ref="LWX136:LWX137"/>
    <mergeCell ref="LWY136:LWY137"/>
    <mergeCell ref="LWZ136:LWZ137"/>
    <mergeCell ref="LXA136:LXA137"/>
    <mergeCell ref="LWP136:LWP137"/>
    <mergeCell ref="LWQ136:LWQ137"/>
    <mergeCell ref="LWR136:LWR137"/>
    <mergeCell ref="LWS136:LWS137"/>
    <mergeCell ref="LWT136:LWT137"/>
    <mergeCell ref="LWU136:LWU137"/>
    <mergeCell ref="LWJ136:LWJ137"/>
    <mergeCell ref="LWK136:LWK137"/>
    <mergeCell ref="LWL136:LWL137"/>
    <mergeCell ref="LWM136:LWM137"/>
    <mergeCell ref="LWN136:LWN137"/>
    <mergeCell ref="LWO136:LWO137"/>
    <mergeCell ref="LWD136:LWD137"/>
    <mergeCell ref="LWE136:LWE137"/>
    <mergeCell ref="LWF136:LWF137"/>
    <mergeCell ref="LWG136:LWG137"/>
    <mergeCell ref="LWH136:LWH137"/>
    <mergeCell ref="LWI136:LWI137"/>
    <mergeCell ref="LVX136:LVX137"/>
    <mergeCell ref="LVY136:LVY137"/>
    <mergeCell ref="LVZ136:LVZ137"/>
    <mergeCell ref="LWA136:LWA137"/>
    <mergeCell ref="LWB136:LWB137"/>
    <mergeCell ref="LWC136:LWC137"/>
    <mergeCell ref="LVR136:LVR137"/>
    <mergeCell ref="LVS136:LVS137"/>
    <mergeCell ref="LVT136:LVT137"/>
    <mergeCell ref="LVU136:LVU137"/>
    <mergeCell ref="LVV136:LVV137"/>
    <mergeCell ref="LVW136:LVW137"/>
    <mergeCell ref="LVL136:LVL137"/>
    <mergeCell ref="LVM136:LVM137"/>
    <mergeCell ref="LVN136:LVN137"/>
    <mergeCell ref="LVO136:LVO137"/>
    <mergeCell ref="LVP136:LVP137"/>
    <mergeCell ref="LVQ136:LVQ137"/>
    <mergeCell ref="LVF136:LVF137"/>
    <mergeCell ref="LVG136:LVG137"/>
    <mergeCell ref="LVH136:LVH137"/>
    <mergeCell ref="LVI136:LVI137"/>
    <mergeCell ref="LVJ136:LVJ137"/>
    <mergeCell ref="LVK136:LVK137"/>
    <mergeCell ref="LUZ136:LUZ137"/>
    <mergeCell ref="LVA136:LVA137"/>
    <mergeCell ref="LVB136:LVB137"/>
    <mergeCell ref="LVC136:LVC137"/>
    <mergeCell ref="LVD136:LVD137"/>
    <mergeCell ref="LVE136:LVE137"/>
    <mergeCell ref="LUT136:LUT137"/>
    <mergeCell ref="LUU136:LUU137"/>
    <mergeCell ref="LUV136:LUV137"/>
    <mergeCell ref="LUW136:LUW137"/>
    <mergeCell ref="LUX136:LUX137"/>
    <mergeCell ref="LUY136:LUY137"/>
    <mergeCell ref="LUN136:LUN137"/>
    <mergeCell ref="LUO136:LUO137"/>
    <mergeCell ref="LUP136:LUP137"/>
    <mergeCell ref="LUQ136:LUQ137"/>
    <mergeCell ref="LUR136:LUR137"/>
    <mergeCell ref="LUS136:LUS137"/>
    <mergeCell ref="LUH136:LUH137"/>
    <mergeCell ref="LUI136:LUI137"/>
    <mergeCell ref="LUJ136:LUJ137"/>
    <mergeCell ref="LUK136:LUK137"/>
    <mergeCell ref="LUL136:LUL137"/>
    <mergeCell ref="LUM136:LUM137"/>
    <mergeCell ref="LUB136:LUB137"/>
    <mergeCell ref="LUC136:LUC137"/>
    <mergeCell ref="LUD136:LUD137"/>
    <mergeCell ref="LUE136:LUE137"/>
    <mergeCell ref="LUF136:LUF137"/>
    <mergeCell ref="LUG136:LUG137"/>
    <mergeCell ref="LTV136:LTV137"/>
    <mergeCell ref="LTW136:LTW137"/>
    <mergeCell ref="LTX136:LTX137"/>
    <mergeCell ref="LTY136:LTY137"/>
    <mergeCell ref="LTZ136:LTZ137"/>
    <mergeCell ref="LUA136:LUA137"/>
    <mergeCell ref="LTP136:LTP137"/>
    <mergeCell ref="LTQ136:LTQ137"/>
    <mergeCell ref="LTR136:LTR137"/>
    <mergeCell ref="LTS136:LTS137"/>
    <mergeCell ref="LTT136:LTT137"/>
    <mergeCell ref="LTU136:LTU137"/>
    <mergeCell ref="LTJ136:LTJ137"/>
    <mergeCell ref="LTK136:LTK137"/>
    <mergeCell ref="LTL136:LTL137"/>
    <mergeCell ref="LTM136:LTM137"/>
    <mergeCell ref="LTN136:LTN137"/>
    <mergeCell ref="LTO136:LTO137"/>
    <mergeCell ref="LTD136:LTD137"/>
    <mergeCell ref="LTE136:LTE137"/>
    <mergeCell ref="LTF136:LTF137"/>
    <mergeCell ref="LTG136:LTG137"/>
    <mergeCell ref="LTH136:LTH137"/>
    <mergeCell ref="LTI136:LTI137"/>
    <mergeCell ref="LSX136:LSX137"/>
    <mergeCell ref="LSY136:LSY137"/>
    <mergeCell ref="LSZ136:LSZ137"/>
    <mergeCell ref="LTA136:LTA137"/>
    <mergeCell ref="LTB136:LTB137"/>
    <mergeCell ref="LTC136:LTC137"/>
    <mergeCell ref="LSR136:LSR137"/>
    <mergeCell ref="LSS136:LSS137"/>
    <mergeCell ref="LST136:LST137"/>
    <mergeCell ref="LSU136:LSU137"/>
    <mergeCell ref="LSV136:LSV137"/>
    <mergeCell ref="LSW136:LSW137"/>
    <mergeCell ref="LSL136:LSL137"/>
    <mergeCell ref="LSM136:LSM137"/>
    <mergeCell ref="LSN136:LSN137"/>
    <mergeCell ref="LSO136:LSO137"/>
    <mergeCell ref="LSP136:LSP137"/>
    <mergeCell ref="LSQ136:LSQ137"/>
    <mergeCell ref="LSF136:LSF137"/>
    <mergeCell ref="LSG136:LSG137"/>
    <mergeCell ref="LSH136:LSH137"/>
    <mergeCell ref="LSI136:LSI137"/>
    <mergeCell ref="LSJ136:LSJ137"/>
    <mergeCell ref="LSK136:LSK137"/>
    <mergeCell ref="LRZ136:LRZ137"/>
    <mergeCell ref="LSA136:LSA137"/>
    <mergeCell ref="LSB136:LSB137"/>
    <mergeCell ref="LSC136:LSC137"/>
    <mergeCell ref="LSD136:LSD137"/>
    <mergeCell ref="LSE136:LSE137"/>
    <mergeCell ref="LRT136:LRT137"/>
    <mergeCell ref="LRU136:LRU137"/>
    <mergeCell ref="LRV136:LRV137"/>
    <mergeCell ref="LRW136:LRW137"/>
    <mergeCell ref="LRX136:LRX137"/>
    <mergeCell ref="LRY136:LRY137"/>
    <mergeCell ref="LRN136:LRN137"/>
    <mergeCell ref="LRO136:LRO137"/>
    <mergeCell ref="LRP136:LRP137"/>
    <mergeCell ref="LRQ136:LRQ137"/>
    <mergeCell ref="LRR136:LRR137"/>
    <mergeCell ref="LRS136:LRS137"/>
    <mergeCell ref="LRH136:LRH137"/>
    <mergeCell ref="LRI136:LRI137"/>
    <mergeCell ref="LRJ136:LRJ137"/>
    <mergeCell ref="LRK136:LRK137"/>
    <mergeCell ref="LRL136:LRL137"/>
    <mergeCell ref="LRM136:LRM137"/>
    <mergeCell ref="LRB136:LRB137"/>
    <mergeCell ref="LRC136:LRC137"/>
    <mergeCell ref="LRD136:LRD137"/>
    <mergeCell ref="LRE136:LRE137"/>
    <mergeCell ref="LRF136:LRF137"/>
    <mergeCell ref="LRG136:LRG137"/>
    <mergeCell ref="LQV136:LQV137"/>
    <mergeCell ref="LQW136:LQW137"/>
    <mergeCell ref="LQX136:LQX137"/>
    <mergeCell ref="LQY136:LQY137"/>
    <mergeCell ref="LQZ136:LQZ137"/>
    <mergeCell ref="LRA136:LRA137"/>
    <mergeCell ref="LQP136:LQP137"/>
    <mergeCell ref="LQQ136:LQQ137"/>
    <mergeCell ref="LQR136:LQR137"/>
    <mergeCell ref="LQS136:LQS137"/>
    <mergeCell ref="LQT136:LQT137"/>
    <mergeCell ref="LQU136:LQU137"/>
    <mergeCell ref="LQJ136:LQJ137"/>
    <mergeCell ref="LQK136:LQK137"/>
    <mergeCell ref="LQL136:LQL137"/>
    <mergeCell ref="LQM136:LQM137"/>
    <mergeCell ref="LQN136:LQN137"/>
    <mergeCell ref="LQO136:LQO137"/>
    <mergeCell ref="LQD136:LQD137"/>
    <mergeCell ref="LQE136:LQE137"/>
    <mergeCell ref="LQF136:LQF137"/>
    <mergeCell ref="LQG136:LQG137"/>
    <mergeCell ref="LQH136:LQH137"/>
    <mergeCell ref="LQI136:LQI137"/>
    <mergeCell ref="LPX136:LPX137"/>
    <mergeCell ref="LPY136:LPY137"/>
    <mergeCell ref="LPZ136:LPZ137"/>
    <mergeCell ref="LQA136:LQA137"/>
    <mergeCell ref="LQB136:LQB137"/>
    <mergeCell ref="LQC136:LQC137"/>
    <mergeCell ref="LPR136:LPR137"/>
    <mergeCell ref="LPS136:LPS137"/>
    <mergeCell ref="LPT136:LPT137"/>
    <mergeCell ref="LPU136:LPU137"/>
    <mergeCell ref="LPV136:LPV137"/>
    <mergeCell ref="LPW136:LPW137"/>
    <mergeCell ref="LPL136:LPL137"/>
    <mergeCell ref="LPM136:LPM137"/>
    <mergeCell ref="LPN136:LPN137"/>
    <mergeCell ref="LPO136:LPO137"/>
    <mergeCell ref="LPP136:LPP137"/>
    <mergeCell ref="LPQ136:LPQ137"/>
    <mergeCell ref="LPF136:LPF137"/>
    <mergeCell ref="LPG136:LPG137"/>
    <mergeCell ref="LPH136:LPH137"/>
    <mergeCell ref="LPI136:LPI137"/>
    <mergeCell ref="LPJ136:LPJ137"/>
    <mergeCell ref="LPK136:LPK137"/>
    <mergeCell ref="LOZ136:LOZ137"/>
    <mergeCell ref="LPA136:LPA137"/>
    <mergeCell ref="LPB136:LPB137"/>
    <mergeCell ref="LPC136:LPC137"/>
    <mergeCell ref="LPD136:LPD137"/>
    <mergeCell ref="LPE136:LPE137"/>
    <mergeCell ref="LOT136:LOT137"/>
    <mergeCell ref="LOU136:LOU137"/>
    <mergeCell ref="LOV136:LOV137"/>
    <mergeCell ref="LOW136:LOW137"/>
    <mergeCell ref="LOX136:LOX137"/>
    <mergeCell ref="LOY136:LOY137"/>
    <mergeCell ref="LON136:LON137"/>
    <mergeCell ref="LOO136:LOO137"/>
    <mergeCell ref="LOP136:LOP137"/>
    <mergeCell ref="LOQ136:LOQ137"/>
    <mergeCell ref="LOR136:LOR137"/>
    <mergeCell ref="LOS136:LOS137"/>
    <mergeCell ref="LOH136:LOH137"/>
    <mergeCell ref="LOI136:LOI137"/>
    <mergeCell ref="LOJ136:LOJ137"/>
    <mergeCell ref="LOK136:LOK137"/>
    <mergeCell ref="LOL136:LOL137"/>
    <mergeCell ref="LOM136:LOM137"/>
    <mergeCell ref="LOB136:LOB137"/>
    <mergeCell ref="LOC136:LOC137"/>
    <mergeCell ref="LOD136:LOD137"/>
    <mergeCell ref="LOE136:LOE137"/>
    <mergeCell ref="LOF136:LOF137"/>
    <mergeCell ref="LOG136:LOG137"/>
    <mergeCell ref="LNV136:LNV137"/>
    <mergeCell ref="LNW136:LNW137"/>
    <mergeCell ref="LNX136:LNX137"/>
    <mergeCell ref="LNY136:LNY137"/>
    <mergeCell ref="LNZ136:LNZ137"/>
    <mergeCell ref="LOA136:LOA137"/>
    <mergeCell ref="LNP136:LNP137"/>
    <mergeCell ref="LNQ136:LNQ137"/>
    <mergeCell ref="LNR136:LNR137"/>
    <mergeCell ref="LNS136:LNS137"/>
    <mergeCell ref="LNT136:LNT137"/>
    <mergeCell ref="LNU136:LNU137"/>
    <mergeCell ref="LNJ136:LNJ137"/>
    <mergeCell ref="LNK136:LNK137"/>
    <mergeCell ref="LNL136:LNL137"/>
    <mergeCell ref="LNM136:LNM137"/>
    <mergeCell ref="LNN136:LNN137"/>
    <mergeCell ref="LNO136:LNO137"/>
    <mergeCell ref="LND136:LND137"/>
    <mergeCell ref="LNE136:LNE137"/>
    <mergeCell ref="LNF136:LNF137"/>
    <mergeCell ref="LNG136:LNG137"/>
    <mergeCell ref="LNH136:LNH137"/>
    <mergeCell ref="LNI136:LNI137"/>
    <mergeCell ref="LMX136:LMX137"/>
    <mergeCell ref="LMY136:LMY137"/>
    <mergeCell ref="LMZ136:LMZ137"/>
    <mergeCell ref="LNA136:LNA137"/>
    <mergeCell ref="LNB136:LNB137"/>
    <mergeCell ref="LNC136:LNC137"/>
    <mergeCell ref="LMR136:LMR137"/>
    <mergeCell ref="LMS136:LMS137"/>
    <mergeCell ref="LMT136:LMT137"/>
    <mergeCell ref="LMU136:LMU137"/>
    <mergeCell ref="LMV136:LMV137"/>
    <mergeCell ref="LMW136:LMW137"/>
    <mergeCell ref="LML136:LML137"/>
    <mergeCell ref="LMM136:LMM137"/>
    <mergeCell ref="LMN136:LMN137"/>
    <mergeCell ref="LMO136:LMO137"/>
    <mergeCell ref="LMP136:LMP137"/>
    <mergeCell ref="LMQ136:LMQ137"/>
    <mergeCell ref="LMF136:LMF137"/>
    <mergeCell ref="LMG136:LMG137"/>
    <mergeCell ref="LMH136:LMH137"/>
    <mergeCell ref="LMI136:LMI137"/>
    <mergeCell ref="LMJ136:LMJ137"/>
    <mergeCell ref="LMK136:LMK137"/>
    <mergeCell ref="LLZ136:LLZ137"/>
    <mergeCell ref="LMA136:LMA137"/>
    <mergeCell ref="LMB136:LMB137"/>
    <mergeCell ref="LMC136:LMC137"/>
    <mergeCell ref="LMD136:LMD137"/>
    <mergeCell ref="LME136:LME137"/>
    <mergeCell ref="LLT136:LLT137"/>
    <mergeCell ref="LLU136:LLU137"/>
    <mergeCell ref="LLV136:LLV137"/>
    <mergeCell ref="LLW136:LLW137"/>
    <mergeCell ref="LLX136:LLX137"/>
    <mergeCell ref="LLY136:LLY137"/>
    <mergeCell ref="LLN136:LLN137"/>
    <mergeCell ref="LLO136:LLO137"/>
    <mergeCell ref="LLP136:LLP137"/>
    <mergeCell ref="LLQ136:LLQ137"/>
    <mergeCell ref="LLR136:LLR137"/>
    <mergeCell ref="LLS136:LLS137"/>
    <mergeCell ref="LLH136:LLH137"/>
    <mergeCell ref="LLI136:LLI137"/>
    <mergeCell ref="LLJ136:LLJ137"/>
    <mergeCell ref="LLK136:LLK137"/>
    <mergeCell ref="LLL136:LLL137"/>
    <mergeCell ref="LLM136:LLM137"/>
    <mergeCell ref="LLB136:LLB137"/>
    <mergeCell ref="LLC136:LLC137"/>
    <mergeCell ref="LLD136:LLD137"/>
    <mergeCell ref="LLE136:LLE137"/>
    <mergeCell ref="LLF136:LLF137"/>
    <mergeCell ref="LLG136:LLG137"/>
    <mergeCell ref="LKV136:LKV137"/>
    <mergeCell ref="LKW136:LKW137"/>
    <mergeCell ref="LKX136:LKX137"/>
    <mergeCell ref="LKY136:LKY137"/>
    <mergeCell ref="LKZ136:LKZ137"/>
    <mergeCell ref="LLA136:LLA137"/>
    <mergeCell ref="LKP136:LKP137"/>
    <mergeCell ref="LKQ136:LKQ137"/>
    <mergeCell ref="LKR136:LKR137"/>
    <mergeCell ref="LKS136:LKS137"/>
    <mergeCell ref="LKT136:LKT137"/>
    <mergeCell ref="LKU136:LKU137"/>
    <mergeCell ref="LKJ136:LKJ137"/>
    <mergeCell ref="LKK136:LKK137"/>
    <mergeCell ref="LKL136:LKL137"/>
    <mergeCell ref="LKM136:LKM137"/>
    <mergeCell ref="LKN136:LKN137"/>
    <mergeCell ref="LKO136:LKO137"/>
    <mergeCell ref="LKD136:LKD137"/>
    <mergeCell ref="LKE136:LKE137"/>
    <mergeCell ref="LKF136:LKF137"/>
    <mergeCell ref="LKG136:LKG137"/>
    <mergeCell ref="LKH136:LKH137"/>
    <mergeCell ref="LKI136:LKI137"/>
    <mergeCell ref="LJX136:LJX137"/>
    <mergeCell ref="LJY136:LJY137"/>
    <mergeCell ref="LJZ136:LJZ137"/>
    <mergeCell ref="LKA136:LKA137"/>
    <mergeCell ref="LKB136:LKB137"/>
    <mergeCell ref="LKC136:LKC137"/>
    <mergeCell ref="LJR136:LJR137"/>
    <mergeCell ref="LJS136:LJS137"/>
    <mergeCell ref="LJT136:LJT137"/>
    <mergeCell ref="LJU136:LJU137"/>
    <mergeCell ref="LJV136:LJV137"/>
    <mergeCell ref="LJW136:LJW137"/>
    <mergeCell ref="LJL136:LJL137"/>
    <mergeCell ref="LJM136:LJM137"/>
    <mergeCell ref="LJN136:LJN137"/>
    <mergeCell ref="LJO136:LJO137"/>
    <mergeCell ref="LJP136:LJP137"/>
    <mergeCell ref="LJQ136:LJQ137"/>
    <mergeCell ref="LJF136:LJF137"/>
    <mergeCell ref="LJG136:LJG137"/>
    <mergeCell ref="LJH136:LJH137"/>
    <mergeCell ref="LJI136:LJI137"/>
    <mergeCell ref="LJJ136:LJJ137"/>
    <mergeCell ref="LJK136:LJK137"/>
    <mergeCell ref="LIZ136:LIZ137"/>
    <mergeCell ref="LJA136:LJA137"/>
    <mergeCell ref="LJB136:LJB137"/>
    <mergeCell ref="LJC136:LJC137"/>
    <mergeCell ref="LJD136:LJD137"/>
    <mergeCell ref="LJE136:LJE137"/>
    <mergeCell ref="LIT136:LIT137"/>
    <mergeCell ref="LIU136:LIU137"/>
    <mergeCell ref="LIV136:LIV137"/>
    <mergeCell ref="LIW136:LIW137"/>
    <mergeCell ref="LIX136:LIX137"/>
    <mergeCell ref="LIY136:LIY137"/>
    <mergeCell ref="LIN136:LIN137"/>
    <mergeCell ref="LIO136:LIO137"/>
    <mergeCell ref="LIP136:LIP137"/>
    <mergeCell ref="LIQ136:LIQ137"/>
    <mergeCell ref="LIR136:LIR137"/>
    <mergeCell ref="LIS136:LIS137"/>
    <mergeCell ref="LIH136:LIH137"/>
    <mergeCell ref="LII136:LII137"/>
    <mergeCell ref="LIJ136:LIJ137"/>
    <mergeCell ref="LIK136:LIK137"/>
    <mergeCell ref="LIL136:LIL137"/>
    <mergeCell ref="LIM136:LIM137"/>
    <mergeCell ref="LIB136:LIB137"/>
    <mergeCell ref="LIC136:LIC137"/>
    <mergeCell ref="LID136:LID137"/>
    <mergeCell ref="LIE136:LIE137"/>
    <mergeCell ref="LIF136:LIF137"/>
    <mergeCell ref="LIG136:LIG137"/>
    <mergeCell ref="LHV136:LHV137"/>
    <mergeCell ref="LHW136:LHW137"/>
    <mergeCell ref="LHX136:LHX137"/>
    <mergeCell ref="LHY136:LHY137"/>
    <mergeCell ref="LHZ136:LHZ137"/>
    <mergeCell ref="LIA136:LIA137"/>
    <mergeCell ref="LHP136:LHP137"/>
    <mergeCell ref="LHQ136:LHQ137"/>
    <mergeCell ref="LHR136:LHR137"/>
    <mergeCell ref="LHS136:LHS137"/>
    <mergeCell ref="LHT136:LHT137"/>
    <mergeCell ref="LHU136:LHU137"/>
    <mergeCell ref="LHJ136:LHJ137"/>
    <mergeCell ref="LHK136:LHK137"/>
    <mergeCell ref="LHL136:LHL137"/>
    <mergeCell ref="LHM136:LHM137"/>
    <mergeCell ref="LHN136:LHN137"/>
    <mergeCell ref="LHO136:LHO137"/>
    <mergeCell ref="LHD136:LHD137"/>
    <mergeCell ref="LHE136:LHE137"/>
    <mergeCell ref="LHF136:LHF137"/>
    <mergeCell ref="LHG136:LHG137"/>
    <mergeCell ref="LHH136:LHH137"/>
    <mergeCell ref="LHI136:LHI137"/>
    <mergeCell ref="LGX136:LGX137"/>
    <mergeCell ref="LGY136:LGY137"/>
    <mergeCell ref="LGZ136:LGZ137"/>
    <mergeCell ref="LHA136:LHA137"/>
    <mergeCell ref="LHB136:LHB137"/>
    <mergeCell ref="LHC136:LHC137"/>
    <mergeCell ref="LGR136:LGR137"/>
    <mergeCell ref="LGS136:LGS137"/>
    <mergeCell ref="LGT136:LGT137"/>
    <mergeCell ref="LGU136:LGU137"/>
    <mergeCell ref="LGV136:LGV137"/>
    <mergeCell ref="LGW136:LGW137"/>
    <mergeCell ref="LGL136:LGL137"/>
    <mergeCell ref="LGM136:LGM137"/>
    <mergeCell ref="LGN136:LGN137"/>
    <mergeCell ref="LGO136:LGO137"/>
    <mergeCell ref="LGP136:LGP137"/>
    <mergeCell ref="LGQ136:LGQ137"/>
    <mergeCell ref="LGF136:LGF137"/>
    <mergeCell ref="LGG136:LGG137"/>
    <mergeCell ref="LGH136:LGH137"/>
    <mergeCell ref="LGI136:LGI137"/>
    <mergeCell ref="LGJ136:LGJ137"/>
    <mergeCell ref="LGK136:LGK137"/>
    <mergeCell ref="LFZ136:LFZ137"/>
    <mergeCell ref="LGA136:LGA137"/>
    <mergeCell ref="LGB136:LGB137"/>
    <mergeCell ref="LGC136:LGC137"/>
    <mergeCell ref="LGD136:LGD137"/>
    <mergeCell ref="LGE136:LGE137"/>
    <mergeCell ref="LFT136:LFT137"/>
    <mergeCell ref="LFU136:LFU137"/>
    <mergeCell ref="LFV136:LFV137"/>
    <mergeCell ref="LFW136:LFW137"/>
    <mergeCell ref="LFX136:LFX137"/>
    <mergeCell ref="LFY136:LFY137"/>
    <mergeCell ref="LFN136:LFN137"/>
    <mergeCell ref="LFO136:LFO137"/>
    <mergeCell ref="LFP136:LFP137"/>
    <mergeCell ref="LFQ136:LFQ137"/>
    <mergeCell ref="LFR136:LFR137"/>
    <mergeCell ref="LFS136:LFS137"/>
    <mergeCell ref="LFH136:LFH137"/>
    <mergeCell ref="LFI136:LFI137"/>
    <mergeCell ref="LFJ136:LFJ137"/>
    <mergeCell ref="LFK136:LFK137"/>
    <mergeCell ref="LFL136:LFL137"/>
    <mergeCell ref="LFM136:LFM137"/>
    <mergeCell ref="LFB136:LFB137"/>
    <mergeCell ref="LFC136:LFC137"/>
    <mergeCell ref="LFD136:LFD137"/>
    <mergeCell ref="LFE136:LFE137"/>
    <mergeCell ref="LFF136:LFF137"/>
    <mergeCell ref="LFG136:LFG137"/>
    <mergeCell ref="LEV136:LEV137"/>
    <mergeCell ref="LEW136:LEW137"/>
    <mergeCell ref="LEX136:LEX137"/>
    <mergeCell ref="LEY136:LEY137"/>
    <mergeCell ref="LEZ136:LEZ137"/>
    <mergeCell ref="LFA136:LFA137"/>
    <mergeCell ref="LEP136:LEP137"/>
    <mergeCell ref="LEQ136:LEQ137"/>
    <mergeCell ref="LER136:LER137"/>
    <mergeCell ref="LES136:LES137"/>
    <mergeCell ref="LET136:LET137"/>
    <mergeCell ref="LEU136:LEU137"/>
    <mergeCell ref="LEJ136:LEJ137"/>
    <mergeCell ref="LEK136:LEK137"/>
    <mergeCell ref="LEL136:LEL137"/>
    <mergeCell ref="LEM136:LEM137"/>
    <mergeCell ref="LEN136:LEN137"/>
    <mergeCell ref="LEO136:LEO137"/>
    <mergeCell ref="LED136:LED137"/>
    <mergeCell ref="LEE136:LEE137"/>
    <mergeCell ref="LEF136:LEF137"/>
    <mergeCell ref="LEG136:LEG137"/>
    <mergeCell ref="LEH136:LEH137"/>
    <mergeCell ref="LEI136:LEI137"/>
    <mergeCell ref="LDX136:LDX137"/>
    <mergeCell ref="LDY136:LDY137"/>
    <mergeCell ref="LDZ136:LDZ137"/>
    <mergeCell ref="LEA136:LEA137"/>
    <mergeCell ref="LEB136:LEB137"/>
    <mergeCell ref="LEC136:LEC137"/>
    <mergeCell ref="LDR136:LDR137"/>
    <mergeCell ref="LDS136:LDS137"/>
    <mergeCell ref="LDT136:LDT137"/>
    <mergeCell ref="LDU136:LDU137"/>
    <mergeCell ref="LDV136:LDV137"/>
    <mergeCell ref="LDW136:LDW137"/>
    <mergeCell ref="LDL136:LDL137"/>
    <mergeCell ref="LDM136:LDM137"/>
    <mergeCell ref="LDN136:LDN137"/>
    <mergeCell ref="LDO136:LDO137"/>
    <mergeCell ref="LDP136:LDP137"/>
    <mergeCell ref="LDQ136:LDQ137"/>
    <mergeCell ref="LDF136:LDF137"/>
    <mergeCell ref="LDG136:LDG137"/>
    <mergeCell ref="LDH136:LDH137"/>
    <mergeCell ref="LDI136:LDI137"/>
    <mergeCell ref="LDJ136:LDJ137"/>
    <mergeCell ref="LDK136:LDK137"/>
    <mergeCell ref="LCZ136:LCZ137"/>
    <mergeCell ref="LDA136:LDA137"/>
    <mergeCell ref="LDB136:LDB137"/>
    <mergeCell ref="LDC136:LDC137"/>
    <mergeCell ref="LDD136:LDD137"/>
    <mergeCell ref="LDE136:LDE137"/>
    <mergeCell ref="LCT136:LCT137"/>
    <mergeCell ref="LCU136:LCU137"/>
    <mergeCell ref="LCV136:LCV137"/>
    <mergeCell ref="LCW136:LCW137"/>
    <mergeCell ref="LCX136:LCX137"/>
    <mergeCell ref="LCY136:LCY137"/>
    <mergeCell ref="LCN136:LCN137"/>
    <mergeCell ref="LCO136:LCO137"/>
    <mergeCell ref="LCP136:LCP137"/>
    <mergeCell ref="LCQ136:LCQ137"/>
    <mergeCell ref="LCR136:LCR137"/>
    <mergeCell ref="LCS136:LCS137"/>
    <mergeCell ref="LCH136:LCH137"/>
    <mergeCell ref="LCI136:LCI137"/>
    <mergeCell ref="LCJ136:LCJ137"/>
    <mergeCell ref="LCK136:LCK137"/>
    <mergeCell ref="LCL136:LCL137"/>
    <mergeCell ref="LCM136:LCM137"/>
    <mergeCell ref="LCB136:LCB137"/>
    <mergeCell ref="LCC136:LCC137"/>
    <mergeCell ref="LCD136:LCD137"/>
    <mergeCell ref="LCE136:LCE137"/>
    <mergeCell ref="LCF136:LCF137"/>
    <mergeCell ref="LCG136:LCG137"/>
    <mergeCell ref="LBV136:LBV137"/>
    <mergeCell ref="LBW136:LBW137"/>
    <mergeCell ref="LBX136:LBX137"/>
    <mergeCell ref="LBY136:LBY137"/>
    <mergeCell ref="LBZ136:LBZ137"/>
    <mergeCell ref="LCA136:LCA137"/>
    <mergeCell ref="LBP136:LBP137"/>
    <mergeCell ref="LBQ136:LBQ137"/>
    <mergeCell ref="LBR136:LBR137"/>
    <mergeCell ref="LBS136:LBS137"/>
    <mergeCell ref="LBT136:LBT137"/>
    <mergeCell ref="LBU136:LBU137"/>
    <mergeCell ref="LBJ136:LBJ137"/>
    <mergeCell ref="LBK136:LBK137"/>
    <mergeCell ref="LBL136:LBL137"/>
    <mergeCell ref="LBM136:LBM137"/>
    <mergeCell ref="LBN136:LBN137"/>
    <mergeCell ref="LBO136:LBO137"/>
    <mergeCell ref="LBD136:LBD137"/>
    <mergeCell ref="LBE136:LBE137"/>
    <mergeCell ref="LBF136:LBF137"/>
    <mergeCell ref="LBG136:LBG137"/>
    <mergeCell ref="LBH136:LBH137"/>
    <mergeCell ref="LBI136:LBI137"/>
    <mergeCell ref="LAX136:LAX137"/>
    <mergeCell ref="LAY136:LAY137"/>
    <mergeCell ref="LAZ136:LAZ137"/>
    <mergeCell ref="LBA136:LBA137"/>
    <mergeCell ref="LBB136:LBB137"/>
    <mergeCell ref="LBC136:LBC137"/>
    <mergeCell ref="LAR136:LAR137"/>
    <mergeCell ref="LAS136:LAS137"/>
    <mergeCell ref="LAT136:LAT137"/>
    <mergeCell ref="LAU136:LAU137"/>
    <mergeCell ref="LAV136:LAV137"/>
    <mergeCell ref="LAW136:LAW137"/>
    <mergeCell ref="LAL136:LAL137"/>
    <mergeCell ref="LAM136:LAM137"/>
    <mergeCell ref="LAN136:LAN137"/>
    <mergeCell ref="LAO136:LAO137"/>
    <mergeCell ref="LAP136:LAP137"/>
    <mergeCell ref="LAQ136:LAQ137"/>
    <mergeCell ref="LAF136:LAF137"/>
    <mergeCell ref="LAG136:LAG137"/>
    <mergeCell ref="LAH136:LAH137"/>
    <mergeCell ref="LAI136:LAI137"/>
    <mergeCell ref="LAJ136:LAJ137"/>
    <mergeCell ref="LAK136:LAK137"/>
    <mergeCell ref="KZZ136:KZZ137"/>
    <mergeCell ref="LAA136:LAA137"/>
    <mergeCell ref="LAB136:LAB137"/>
    <mergeCell ref="LAC136:LAC137"/>
    <mergeCell ref="LAD136:LAD137"/>
    <mergeCell ref="LAE136:LAE137"/>
    <mergeCell ref="KZT136:KZT137"/>
    <mergeCell ref="KZU136:KZU137"/>
    <mergeCell ref="KZV136:KZV137"/>
    <mergeCell ref="KZW136:KZW137"/>
    <mergeCell ref="KZX136:KZX137"/>
    <mergeCell ref="KZY136:KZY137"/>
    <mergeCell ref="KZN136:KZN137"/>
    <mergeCell ref="KZO136:KZO137"/>
    <mergeCell ref="KZP136:KZP137"/>
    <mergeCell ref="KZQ136:KZQ137"/>
    <mergeCell ref="KZR136:KZR137"/>
    <mergeCell ref="KZS136:KZS137"/>
    <mergeCell ref="KZH136:KZH137"/>
    <mergeCell ref="KZI136:KZI137"/>
    <mergeCell ref="KZJ136:KZJ137"/>
    <mergeCell ref="KZK136:KZK137"/>
    <mergeCell ref="KZL136:KZL137"/>
    <mergeCell ref="KZM136:KZM137"/>
    <mergeCell ref="KZB136:KZB137"/>
    <mergeCell ref="KZC136:KZC137"/>
    <mergeCell ref="KZD136:KZD137"/>
    <mergeCell ref="KZE136:KZE137"/>
    <mergeCell ref="KZF136:KZF137"/>
    <mergeCell ref="KZG136:KZG137"/>
    <mergeCell ref="KYV136:KYV137"/>
    <mergeCell ref="KYW136:KYW137"/>
    <mergeCell ref="KYX136:KYX137"/>
    <mergeCell ref="KYY136:KYY137"/>
    <mergeCell ref="KYZ136:KYZ137"/>
    <mergeCell ref="KZA136:KZA137"/>
    <mergeCell ref="KYP136:KYP137"/>
    <mergeCell ref="KYQ136:KYQ137"/>
    <mergeCell ref="KYR136:KYR137"/>
    <mergeCell ref="KYS136:KYS137"/>
    <mergeCell ref="KYT136:KYT137"/>
    <mergeCell ref="KYU136:KYU137"/>
    <mergeCell ref="KYJ136:KYJ137"/>
    <mergeCell ref="KYK136:KYK137"/>
    <mergeCell ref="KYL136:KYL137"/>
    <mergeCell ref="KYM136:KYM137"/>
    <mergeCell ref="KYN136:KYN137"/>
    <mergeCell ref="KYO136:KYO137"/>
    <mergeCell ref="KYD136:KYD137"/>
    <mergeCell ref="KYE136:KYE137"/>
    <mergeCell ref="KYF136:KYF137"/>
    <mergeCell ref="KYG136:KYG137"/>
    <mergeCell ref="KYH136:KYH137"/>
    <mergeCell ref="KYI136:KYI137"/>
    <mergeCell ref="KXX136:KXX137"/>
    <mergeCell ref="KXY136:KXY137"/>
    <mergeCell ref="KXZ136:KXZ137"/>
    <mergeCell ref="KYA136:KYA137"/>
    <mergeCell ref="KYB136:KYB137"/>
    <mergeCell ref="KYC136:KYC137"/>
    <mergeCell ref="KXR136:KXR137"/>
    <mergeCell ref="KXS136:KXS137"/>
    <mergeCell ref="KXT136:KXT137"/>
    <mergeCell ref="KXU136:KXU137"/>
    <mergeCell ref="KXV136:KXV137"/>
    <mergeCell ref="KXW136:KXW137"/>
    <mergeCell ref="KXL136:KXL137"/>
    <mergeCell ref="KXM136:KXM137"/>
    <mergeCell ref="KXN136:KXN137"/>
    <mergeCell ref="KXO136:KXO137"/>
    <mergeCell ref="KXP136:KXP137"/>
    <mergeCell ref="KXQ136:KXQ137"/>
    <mergeCell ref="KXF136:KXF137"/>
    <mergeCell ref="KXG136:KXG137"/>
    <mergeCell ref="KXH136:KXH137"/>
    <mergeCell ref="KXI136:KXI137"/>
    <mergeCell ref="KXJ136:KXJ137"/>
    <mergeCell ref="KXK136:KXK137"/>
    <mergeCell ref="KWZ136:KWZ137"/>
    <mergeCell ref="KXA136:KXA137"/>
    <mergeCell ref="KXB136:KXB137"/>
    <mergeCell ref="KXC136:KXC137"/>
    <mergeCell ref="KXD136:KXD137"/>
    <mergeCell ref="KXE136:KXE137"/>
    <mergeCell ref="KWT136:KWT137"/>
    <mergeCell ref="KWU136:KWU137"/>
    <mergeCell ref="KWV136:KWV137"/>
    <mergeCell ref="KWW136:KWW137"/>
    <mergeCell ref="KWX136:KWX137"/>
    <mergeCell ref="KWY136:KWY137"/>
    <mergeCell ref="KWN136:KWN137"/>
    <mergeCell ref="KWO136:KWO137"/>
    <mergeCell ref="KWP136:KWP137"/>
    <mergeCell ref="KWQ136:KWQ137"/>
    <mergeCell ref="KWR136:KWR137"/>
    <mergeCell ref="KWS136:KWS137"/>
    <mergeCell ref="KWH136:KWH137"/>
    <mergeCell ref="KWI136:KWI137"/>
    <mergeCell ref="KWJ136:KWJ137"/>
    <mergeCell ref="KWK136:KWK137"/>
    <mergeCell ref="KWL136:KWL137"/>
    <mergeCell ref="KWM136:KWM137"/>
    <mergeCell ref="KWB136:KWB137"/>
    <mergeCell ref="KWC136:KWC137"/>
    <mergeCell ref="KWD136:KWD137"/>
    <mergeCell ref="KWE136:KWE137"/>
    <mergeCell ref="KWF136:KWF137"/>
    <mergeCell ref="KWG136:KWG137"/>
    <mergeCell ref="KVV136:KVV137"/>
    <mergeCell ref="KVW136:KVW137"/>
    <mergeCell ref="KVX136:KVX137"/>
    <mergeCell ref="KVY136:KVY137"/>
    <mergeCell ref="KVZ136:KVZ137"/>
    <mergeCell ref="KWA136:KWA137"/>
    <mergeCell ref="KVP136:KVP137"/>
    <mergeCell ref="KVQ136:KVQ137"/>
    <mergeCell ref="KVR136:KVR137"/>
    <mergeCell ref="KVS136:KVS137"/>
    <mergeCell ref="KVT136:KVT137"/>
    <mergeCell ref="KVU136:KVU137"/>
    <mergeCell ref="KVJ136:KVJ137"/>
    <mergeCell ref="KVK136:KVK137"/>
    <mergeCell ref="KVL136:KVL137"/>
    <mergeCell ref="KVM136:KVM137"/>
    <mergeCell ref="KVN136:KVN137"/>
    <mergeCell ref="KVO136:KVO137"/>
    <mergeCell ref="KVD136:KVD137"/>
    <mergeCell ref="KVE136:KVE137"/>
    <mergeCell ref="KVF136:KVF137"/>
    <mergeCell ref="KVG136:KVG137"/>
    <mergeCell ref="KVH136:KVH137"/>
    <mergeCell ref="KVI136:KVI137"/>
    <mergeCell ref="KUX136:KUX137"/>
    <mergeCell ref="KUY136:KUY137"/>
    <mergeCell ref="KUZ136:KUZ137"/>
    <mergeCell ref="KVA136:KVA137"/>
    <mergeCell ref="KVB136:KVB137"/>
    <mergeCell ref="KVC136:KVC137"/>
    <mergeCell ref="KUR136:KUR137"/>
    <mergeCell ref="KUS136:KUS137"/>
    <mergeCell ref="KUT136:KUT137"/>
    <mergeCell ref="KUU136:KUU137"/>
    <mergeCell ref="KUV136:KUV137"/>
    <mergeCell ref="KUW136:KUW137"/>
    <mergeCell ref="KUL136:KUL137"/>
    <mergeCell ref="KUM136:KUM137"/>
    <mergeCell ref="KUN136:KUN137"/>
    <mergeCell ref="KUO136:KUO137"/>
    <mergeCell ref="KUP136:KUP137"/>
    <mergeCell ref="KUQ136:KUQ137"/>
    <mergeCell ref="KUF136:KUF137"/>
    <mergeCell ref="KUG136:KUG137"/>
    <mergeCell ref="KUH136:KUH137"/>
    <mergeCell ref="KUI136:KUI137"/>
    <mergeCell ref="KUJ136:KUJ137"/>
    <mergeCell ref="KUK136:KUK137"/>
    <mergeCell ref="KTZ136:KTZ137"/>
    <mergeCell ref="KUA136:KUA137"/>
    <mergeCell ref="KUB136:KUB137"/>
    <mergeCell ref="KUC136:KUC137"/>
    <mergeCell ref="KUD136:KUD137"/>
    <mergeCell ref="KUE136:KUE137"/>
    <mergeCell ref="KTT136:KTT137"/>
    <mergeCell ref="KTU136:KTU137"/>
    <mergeCell ref="KTV136:KTV137"/>
    <mergeCell ref="KTW136:KTW137"/>
    <mergeCell ref="KTX136:KTX137"/>
    <mergeCell ref="KTY136:KTY137"/>
    <mergeCell ref="KTN136:KTN137"/>
    <mergeCell ref="KTO136:KTO137"/>
    <mergeCell ref="KTP136:KTP137"/>
    <mergeCell ref="KTQ136:KTQ137"/>
    <mergeCell ref="KTR136:KTR137"/>
    <mergeCell ref="KTS136:KTS137"/>
    <mergeCell ref="KTH136:KTH137"/>
    <mergeCell ref="KTI136:KTI137"/>
    <mergeCell ref="KTJ136:KTJ137"/>
    <mergeCell ref="KTK136:KTK137"/>
    <mergeCell ref="KTL136:KTL137"/>
    <mergeCell ref="KTM136:KTM137"/>
    <mergeCell ref="KTB136:KTB137"/>
    <mergeCell ref="KTC136:KTC137"/>
    <mergeCell ref="KTD136:KTD137"/>
    <mergeCell ref="KTE136:KTE137"/>
    <mergeCell ref="KTF136:KTF137"/>
    <mergeCell ref="KTG136:KTG137"/>
    <mergeCell ref="KSV136:KSV137"/>
    <mergeCell ref="KSW136:KSW137"/>
    <mergeCell ref="KSX136:KSX137"/>
    <mergeCell ref="KSY136:KSY137"/>
    <mergeCell ref="KSZ136:KSZ137"/>
    <mergeCell ref="KTA136:KTA137"/>
    <mergeCell ref="KSP136:KSP137"/>
    <mergeCell ref="KSQ136:KSQ137"/>
    <mergeCell ref="KSR136:KSR137"/>
    <mergeCell ref="KSS136:KSS137"/>
    <mergeCell ref="KST136:KST137"/>
    <mergeCell ref="KSU136:KSU137"/>
    <mergeCell ref="KSJ136:KSJ137"/>
    <mergeCell ref="KSK136:KSK137"/>
    <mergeCell ref="KSL136:KSL137"/>
    <mergeCell ref="KSM136:KSM137"/>
    <mergeCell ref="KSN136:KSN137"/>
    <mergeCell ref="KSO136:KSO137"/>
    <mergeCell ref="KSD136:KSD137"/>
    <mergeCell ref="KSE136:KSE137"/>
    <mergeCell ref="KSF136:KSF137"/>
    <mergeCell ref="KSG136:KSG137"/>
    <mergeCell ref="KSH136:KSH137"/>
    <mergeCell ref="KSI136:KSI137"/>
    <mergeCell ref="KRX136:KRX137"/>
    <mergeCell ref="KRY136:KRY137"/>
    <mergeCell ref="KRZ136:KRZ137"/>
    <mergeCell ref="KSA136:KSA137"/>
    <mergeCell ref="KSB136:KSB137"/>
    <mergeCell ref="KSC136:KSC137"/>
    <mergeCell ref="KRR136:KRR137"/>
    <mergeCell ref="KRS136:KRS137"/>
    <mergeCell ref="KRT136:KRT137"/>
    <mergeCell ref="KRU136:KRU137"/>
    <mergeCell ref="KRV136:KRV137"/>
    <mergeCell ref="KRW136:KRW137"/>
    <mergeCell ref="KRL136:KRL137"/>
    <mergeCell ref="KRM136:KRM137"/>
    <mergeCell ref="KRN136:KRN137"/>
    <mergeCell ref="KRO136:KRO137"/>
    <mergeCell ref="KRP136:KRP137"/>
    <mergeCell ref="KRQ136:KRQ137"/>
    <mergeCell ref="KRF136:KRF137"/>
    <mergeCell ref="KRG136:KRG137"/>
    <mergeCell ref="KRH136:KRH137"/>
    <mergeCell ref="KRI136:KRI137"/>
    <mergeCell ref="KRJ136:KRJ137"/>
    <mergeCell ref="KRK136:KRK137"/>
    <mergeCell ref="KQZ136:KQZ137"/>
    <mergeCell ref="KRA136:KRA137"/>
    <mergeCell ref="KRB136:KRB137"/>
    <mergeCell ref="KRC136:KRC137"/>
    <mergeCell ref="KRD136:KRD137"/>
    <mergeCell ref="KRE136:KRE137"/>
    <mergeCell ref="KQT136:KQT137"/>
    <mergeCell ref="KQU136:KQU137"/>
    <mergeCell ref="KQV136:KQV137"/>
    <mergeCell ref="KQW136:KQW137"/>
    <mergeCell ref="KQX136:KQX137"/>
    <mergeCell ref="KQY136:KQY137"/>
    <mergeCell ref="KQN136:KQN137"/>
    <mergeCell ref="KQO136:KQO137"/>
    <mergeCell ref="KQP136:KQP137"/>
    <mergeCell ref="KQQ136:KQQ137"/>
    <mergeCell ref="KQR136:KQR137"/>
    <mergeCell ref="KQS136:KQS137"/>
    <mergeCell ref="KQH136:KQH137"/>
    <mergeCell ref="KQI136:KQI137"/>
    <mergeCell ref="KQJ136:KQJ137"/>
    <mergeCell ref="KQK136:KQK137"/>
    <mergeCell ref="KQL136:KQL137"/>
    <mergeCell ref="KQM136:KQM137"/>
    <mergeCell ref="KQB136:KQB137"/>
    <mergeCell ref="KQC136:KQC137"/>
    <mergeCell ref="KQD136:KQD137"/>
    <mergeCell ref="KQE136:KQE137"/>
    <mergeCell ref="KQF136:KQF137"/>
    <mergeCell ref="KQG136:KQG137"/>
    <mergeCell ref="KPV136:KPV137"/>
    <mergeCell ref="KPW136:KPW137"/>
    <mergeCell ref="KPX136:KPX137"/>
    <mergeCell ref="KPY136:KPY137"/>
    <mergeCell ref="KPZ136:KPZ137"/>
    <mergeCell ref="KQA136:KQA137"/>
    <mergeCell ref="KPP136:KPP137"/>
    <mergeCell ref="KPQ136:KPQ137"/>
    <mergeCell ref="KPR136:KPR137"/>
    <mergeCell ref="KPS136:KPS137"/>
    <mergeCell ref="KPT136:KPT137"/>
    <mergeCell ref="KPU136:KPU137"/>
    <mergeCell ref="KPJ136:KPJ137"/>
    <mergeCell ref="KPK136:KPK137"/>
    <mergeCell ref="KPL136:KPL137"/>
    <mergeCell ref="KPM136:KPM137"/>
    <mergeCell ref="KPN136:KPN137"/>
    <mergeCell ref="KPO136:KPO137"/>
    <mergeCell ref="KPD136:KPD137"/>
    <mergeCell ref="KPE136:KPE137"/>
    <mergeCell ref="KPF136:KPF137"/>
    <mergeCell ref="KPG136:KPG137"/>
    <mergeCell ref="KPH136:KPH137"/>
    <mergeCell ref="KPI136:KPI137"/>
    <mergeCell ref="KOX136:KOX137"/>
    <mergeCell ref="KOY136:KOY137"/>
    <mergeCell ref="KOZ136:KOZ137"/>
    <mergeCell ref="KPA136:KPA137"/>
    <mergeCell ref="KPB136:KPB137"/>
    <mergeCell ref="KPC136:KPC137"/>
    <mergeCell ref="KOR136:KOR137"/>
    <mergeCell ref="KOS136:KOS137"/>
    <mergeCell ref="KOT136:KOT137"/>
    <mergeCell ref="KOU136:KOU137"/>
    <mergeCell ref="KOV136:KOV137"/>
    <mergeCell ref="KOW136:KOW137"/>
    <mergeCell ref="KOL136:KOL137"/>
    <mergeCell ref="KOM136:KOM137"/>
    <mergeCell ref="KON136:KON137"/>
    <mergeCell ref="KOO136:KOO137"/>
    <mergeCell ref="KOP136:KOP137"/>
    <mergeCell ref="KOQ136:KOQ137"/>
    <mergeCell ref="KOF136:KOF137"/>
    <mergeCell ref="KOG136:KOG137"/>
    <mergeCell ref="KOH136:KOH137"/>
    <mergeCell ref="KOI136:KOI137"/>
    <mergeCell ref="KOJ136:KOJ137"/>
    <mergeCell ref="KOK136:KOK137"/>
    <mergeCell ref="KNZ136:KNZ137"/>
    <mergeCell ref="KOA136:KOA137"/>
    <mergeCell ref="KOB136:KOB137"/>
    <mergeCell ref="KOC136:KOC137"/>
    <mergeCell ref="KOD136:KOD137"/>
    <mergeCell ref="KOE136:KOE137"/>
    <mergeCell ref="KNT136:KNT137"/>
    <mergeCell ref="KNU136:KNU137"/>
    <mergeCell ref="KNV136:KNV137"/>
    <mergeCell ref="KNW136:KNW137"/>
    <mergeCell ref="KNX136:KNX137"/>
    <mergeCell ref="KNY136:KNY137"/>
    <mergeCell ref="KNN136:KNN137"/>
    <mergeCell ref="KNO136:KNO137"/>
    <mergeCell ref="KNP136:KNP137"/>
    <mergeCell ref="KNQ136:KNQ137"/>
    <mergeCell ref="KNR136:KNR137"/>
    <mergeCell ref="KNS136:KNS137"/>
    <mergeCell ref="KNH136:KNH137"/>
    <mergeCell ref="KNI136:KNI137"/>
    <mergeCell ref="KNJ136:KNJ137"/>
    <mergeCell ref="KNK136:KNK137"/>
    <mergeCell ref="KNL136:KNL137"/>
    <mergeCell ref="KNM136:KNM137"/>
    <mergeCell ref="KNB136:KNB137"/>
    <mergeCell ref="KNC136:KNC137"/>
    <mergeCell ref="KND136:KND137"/>
    <mergeCell ref="KNE136:KNE137"/>
    <mergeCell ref="KNF136:KNF137"/>
    <mergeCell ref="KNG136:KNG137"/>
    <mergeCell ref="KMV136:KMV137"/>
    <mergeCell ref="KMW136:KMW137"/>
    <mergeCell ref="KMX136:KMX137"/>
    <mergeCell ref="KMY136:KMY137"/>
    <mergeCell ref="KMZ136:KMZ137"/>
    <mergeCell ref="KNA136:KNA137"/>
    <mergeCell ref="KMP136:KMP137"/>
    <mergeCell ref="KMQ136:KMQ137"/>
    <mergeCell ref="KMR136:KMR137"/>
    <mergeCell ref="KMS136:KMS137"/>
    <mergeCell ref="KMT136:KMT137"/>
    <mergeCell ref="KMU136:KMU137"/>
    <mergeCell ref="KMJ136:KMJ137"/>
    <mergeCell ref="KMK136:KMK137"/>
    <mergeCell ref="KML136:KML137"/>
    <mergeCell ref="KMM136:KMM137"/>
    <mergeCell ref="KMN136:KMN137"/>
    <mergeCell ref="KMO136:KMO137"/>
    <mergeCell ref="KMD136:KMD137"/>
    <mergeCell ref="KME136:KME137"/>
    <mergeCell ref="KMF136:KMF137"/>
    <mergeCell ref="KMG136:KMG137"/>
    <mergeCell ref="KMH136:KMH137"/>
    <mergeCell ref="KMI136:KMI137"/>
    <mergeCell ref="KLX136:KLX137"/>
    <mergeCell ref="KLY136:KLY137"/>
    <mergeCell ref="KLZ136:KLZ137"/>
    <mergeCell ref="KMA136:KMA137"/>
    <mergeCell ref="KMB136:KMB137"/>
    <mergeCell ref="KMC136:KMC137"/>
    <mergeCell ref="KLR136:KLR137"/>
    <mergeCell ref="KLS136:KLS137"/>
    <mergeCell ref="KLT136:KLT137"/>
    <mergeCell ref="KLU136:KLU137"/>
    <mergeCell ref="KLV136:KLV137"/>
    <mergeCell ref="KLW136:KLW137"/>
    <mergeCell ref="KLL136:KLL137"/>
    <mergeCell ref="KLM136:KLM137"/>
    <mergeCell ref="KLN136:KLN137"/>
    <mergeCell ref="KLO136:KLO137"/>
    <mergeCell ref="KLP136:KLP137"/>
    <mergeCell ref="KLQ136:KLQ137"/>
    <mergeCell ref="KLF136:KLF137"/>
    <mergeCell ref="KLG136:KLG137"/>
    <mergeCell ref="KLH136:KLH137"/>
    <mergeCell ref="KLI136:KLI137"/>
    <mergeCell ref="KLJ136:KLJ137"/>
    <mergeCell ref="KLK136:KLK137"/>
    <mergeCell ref="KKZ136:KKZ137"/>
    <mergeCell ref="KLA136:KLA137"/>
    <mergeCell ref="KLB136:KLB137"/>
    <mergeCell ref="KLC136:KLC137"/>
    <mergeCell ref="KLD136:KLD137"/>
    <mergeCell ref="KLE136:KLE137"/>
    <mergeCell ref="KKT136:KKT137"/>
    <mergeCell ref="KKU136:KKU137"/>
    <mergeCell ref="KKV136:KKV137"/>
    <mergeCell ref="KKW136:KKW137"/>
    <mergeCell ref="KKX136:KKX137"/>
    <mergeCell ref="KKY136:KKY137"/>
    <mergeCell ref="KKN136:KKN137"/>
    <mergeCell ref="KKO136:KKO137"/>
    <mergeCell ref="KKP136:KKP137"/>
    <mergeCell ref="KKQ136:KKQ137"/>
    <mergeCell ref="KKR136:KKR137"/>
    <mergeCell ref="KKS136:KKS137"/>
    <mergeCell ref="KKH136:KKH137"/>
    <mergeCell ref="KKI136:KKI137"/>
    <mergeCell ref="KKJ136:KKJ137"/>
    <mergeCell ref="KKK136:KKK137"/>
    <mergeCell ref="KKL136:KKL137"/>
    <mergeCell ref="KKM136:KKM137"/>
    <mergeCell ref="KKB136:KKB137"/>
    <mergeCell ref="KKC136:KKC137"/>
    <mergeCell ref="KKD136:KKD137"/>
    <mergeCell ref="KKE136:KKE137"/>
    <mergeCell ref="KKF136:KKF137"/>
    <mergeCell ref="KKG136:KKG137"/>
    <mergeCell ref="KJV136:KJV137"/>
    <mergeCell ref="KJW136:KJW137"/>
    <mergeCell ref="KJX136:KJX137"/>
    <mergeCell ref="KJY136:KJY137"/>
    <mergeCell ref="KJZ136:KJZ137"/>
    <mergeCell ref="KKA136:KKA137"/>
    <mergeCell ref="KJP136:KJP137"/>
    <mergeCell ref="KJQ136:KJQ137"/>
    <mergeCell ref="KJR136:KJR137"/>
    <mergeCell ref="KJS136:KJS137"/>
    <mergeCell ref="KJT136:KJT137"/>
    <mergeCell ref="KJU136:KJU137"/>
    <mergeCell ref="KJJ136:KJJ137"/>
    <mergeCell ref="KJK136:KJK137"/>
    <mergeCell ref="KJL136:KJL137"/>
    <mergeCell ref="KJM136:KJM137"/>
    <mergeCell ref="KJN136:KJN137"/>
    <mergeCell ref="KJO136:KJO137"/>
    <mergeCell ref="KJD136:KJD137"/>
    <mergeCell ref="KJE136:KJE137"/>
    <mergeCell ref="KJF136:KJF137"/>
    <mergeCell ref="KJG136:KJG137"/>
    <mergeCell ref="KJH136:KJH137"/>
    <mergeCell ref="KJI136:KJI137"/>
    <mergeCell ref="KIX136:KIX137"/>
    <mergeCell ref="KIY136:KIY137"/>
    <mergeCell ref="KIZ136:KIZ137"/>
    <mergeCell ref="KJA136:KJA137"/>
    <mergeCell ref="KJB136:KJB137"/>
    <mergeCell ref="KJC136:KJC137"/>
    <mergeCell ref="KIR136:KIR137"/>
    <mergeCell ref="KIS136:KIS137"/>
    <mergeCell ref="KIT136:KIT137"/>
    <mergeCell ref="KIU136:KIU137"/>
    <mergeCell ref="KIV136:KIV137"/>
    <mergeCell ref="KIW136:KIW137"/>
    <mergeCell ref="KIL136:KIL137"/>
    <mergeCell ref="KIM136:KIM137"/>
    <mergeCell ref="KIN136:KIN137"/>
    <mergeCell ref="KIO136:KIO137"/>
    <mergeCell ref="KIP136:KIP137"/>
    <mergeCell ref="KIQ136:KIQ137"/>
    <mergeCell ref="KIF136:KIF137"/>
    <mergeCell ref="KIG136:KIG137"/>
    <mergeCell ref="KIH136:KIH137"/>
    <mergeCell ref="KII136:KII137"/>
    <mergeCell ref="KIJ136:KIJ137"/>
    <mergeCell ref="KIK136:KIK137"/>
    <mergeCell ref="KHZ136:KHZ137"/>
    <mergeCell ref="KIA136:KIA137"/>
    <mergeCell ref="KIB136:KIB137"/>
    <mergeCell ref="KIC136:KIC137"/>
    <mergeCell ref="KID136:KID137"/>
    <mergeCell ref="KIE136:KIE137"/>
    <mergeCell ref="KHT136:KHT137"/>
    <mergeCell ref="KHU136:KHU137"/>
    <mergeCell ref="KHV136:KHV137"/>
    <mergeCell ref="KHW136:KHW137"/>
    <mergeCell ref="KHX136:KHX137"/>
    <mergeCell ref="KHY136:KHY137"/>
    <mergeCell ref="KHN136:KHN137"/>
    <mergeCell ref="KHO136:KHO137"/>
    <mergeCell ref="KHP136:KHP137"/>
    <mergeCell ref="KHQ136:KHQ137"/>
    <mergeCell ref="KHR136:KHR137"/>
    <mergeCell ref="KHS136:KHS137"/>
    <mergeCell ref="KHH136:KHH137"/>
    <mergeCell ref="KHI136:KHI137"/>
    <mergeCell ref="KHJ136:KHJ137"/>
    <mergeCell ref="KHK136:KHK137"/>
    <mergeCell ref="KHL136:KHL137"/>
    <mergeCell ref="KHM136:KHM137"/>
    <mergeCell ref="KHB136:KHB137"/>
    <mergeCell ref="KHC136:KHC137"/>
    <mergeCell ref="KHD136:KHD137"/>
    <mergeCell ref="KHE136:KHE137"/>
    <mergeCell ref="KHF136:KHF137"/>
    <mergeCell ref="KHG136:KHG137"/>
    <mergeCell ref="KGV136:KGV137"/>
    <mergeCell ref="KGW136:KGW137"/>
    <mergeCell ref="KGX136:KGX137"/>
    <mergeCell ref="KGY136:KGY137"/>
    <mergeCell ref="KGZ136:KGZ137"/>
    <mergeCell ref="KHA136:KHA137"/>
    <mergeCell ref="KGP136:KGP137"/>
    <mergeCell ref="KGQ136:KGQ137"/>
    <mergeCell ref="KGR136:KGR137"/>
    <mergeCell ref="KGS136:KGS137"/>
    <mergeCell ref="KGT136:KGT137"/>
    <mergeCell ref="KGU136:KGU137"/>
    <mergeCell ref="KGJ136:KGJ137"/>
    <mergeCell ref="KGK136:KGK137"/>
    <mergeCell ref="KGL136:KGL137"/>
    <mergeCell ref="KGM136:KGM137"/>
    <mergeCell ref="KGN136:KGN137"/>
    <mergeCell ref="KGO136:KGO137"/>
    <mergeCell ref="KGD136:KGD137"/>
    <mergeCell ref="KGE136:KGE137"/>
    <mergeCell ref="KGF136:KGF137"/>
    <mergeCell ref="KGG136:KGG137"/>
    <mergeCell ref="KGH136:KGH137"/>
    <mergeCell ref="KGI136:KGI137"/>
    <mergeCell ref="KFX136:KFX137"/>
    <mergeCell ref="KFY136:KFY137"/>
    <mergeCell ref="KFZ136:KFZ137"/>
    <mergeCell ref="KGA136:KGA137"/>
    <mergeCell ref="KGB136:KGB137"/>
    <mergeCell ref="KGC136:KGC137"/>
    <mergeCell ref="KFR136:KFR137"/>
    <mergeCell ref="KFS136:KFS137"/>
    <mergeCell ref="KFT136:KFT137"/>
    <mergeCell ref="KFU136:KFU137"/>
    <mergeCell ref="KFV136:KFV137"/>
    <mergeCell ref="KFW136:KFW137"/>
    <mergeCell ref="KFL136:KFL137"/>
    <mergeCell ref="KFM136:KFM137"/>
    <mergeCell ref="KFN136:KFN137"/>
    <mergeCell ref="KFO136:KFO137"/>
    <mergeCell ref="KFP136:KFP137"/>
    <mergeCell ref="KFQ136:KFQ137"/>
    <mergeCell ref="KFF136:KFF137"/>
    <mergeCell ref="KFG136:KFG137"/>
    <mergeCell ref="KFH136:KFH137"/>
    <mergeCell ref="KFI136:KFI137"/>
    <mergeCell ref="KFJ136:KFJ137"/>
    <mergeCell ref="KFK136:KFK137"/>
    <mergeCell ref="KEZ136:KEZ137"/>
    <mergeCell ref="KFA136:KFA137"/>
    <mergeCell ref="KFB136:KFB137"/>
    <mergeCell ref="KFC136:KFC137"/>
    <mergeCell ref="KFD136:KFD137"/>
    <mergeCell ref="KFE136:KFE137"/>
    <mergeCell ref="KET136:KET137"/>
    <mergeCell ref="KEU136:KEU137"/>
    <mergeCell ref="KEV136:KEV137"/>
    <mergeCell ref="KEW136:KEW137"/>
    <mergeCell ref="KEX136:KEX137"/>
    <mergeCell ref="KEY136:KEY137"/>
    <mergeCell ref="KEN136:KEN137"/>
    <mergeCell ref="KEO136:KEO137"/>
    <mergeCell ref="KEP136:KEP137"/>
    <mergeCell ref="KEQ136:KEQ137"/>
    <mergeCell ref="KER136:KER137"/>
    <mergeCell ref="KES136:KES137"/>
    <mergeCell ref="KEH136:KEH137"/>
    <mergeCell ref="KEI136:KEI137"/>
    <mergeCell ref="KEJ136:KEJ137"/>
    <mergeCell ref="KEK136:KEK137"/>
    <mergeCell ref="KEL136:KEL137"/>
    <mergeCell ref="KEM136:KEM137"/>
    <mergeCell ref="KEB136:KEB137"/>
    <mergeCell ref="KEC136:KEC137"/>
    <mergeCell ref="KED136:KED137"/>
    <mergeCell ref="KEE136:KEE137"/>
    <mergeCell ref="KEF136:KEF137"/>
    <mergeCell ref="KEG136:KEG137"/>
    <mergeCell ref="KDV136:KDV137"/>
    <mergeCell ref="KDW136:KDW137"/>
    <mergeCell ref="KDX136:KDX137"/>
    <mergeCell ref="KDY136:KDY137"/>
    <mergeCell ref="KDZ136:KDZ137"/>
    <mergeCell ref="KEA136:KEA137"/>
    <mergeCell ref="KDP136:KDP137"/>
    <mergeCell ref="KDQ136:KDQ137"/>
    <mergeCell ref="KDR136:KDR137"/>
    <mergeCell ref="KDS136:KDS137"/>
    <mergeCell ref="KDT136:KDT137"/>
    <mergeCell ref="KDU136:KDU137"/>
    <mergeCell ref="KDJ136:KDJ137"/>
    <mergeCell ref="KDK136:KDK137"/>
    <mergeCell ref="KDL136:KDL137"/>
    <mergeCell ref="KDM136:KDM137"/>
    <mergeCell ref="KDN136:KDN137"/>
    <mergeCell ref="KDO136:KDO137"/>
    <mergeCell ref="KDD136:KDD137"/>
    <mergeCell ref="KDE136:KDE137"/>
    <mergeCell ref="KDF136:KDF137"/>
    <mergeCell ref="KDG136:KDG137"/>
    <mergeCell ref="KDH136:KDH137"/>
    <mergeCell ref="KDI136:KDI137"/>
    <mergeCell ref="KCX136:KCX137"/>
    <mergeCell ref="KCY136:KCY137"/>
    <mergeCell ref="KCZ136:KCZ137"/>
    <mergeCell ref="KDA136:KDA137"/>
    <mergeCell ref="KDB136:KDB137"/>
    <mergeCell ref="KDC136:KDC137"/>
    <mergeCell ref="KCR136:KCR137"/>
    <mergeCell ref="KCS136:KCS137"/>
    <mergeCell ref="KCT136:KCT137"/>
    <mergeCell ref="KCU136:KCU137"/>
    <mergeCell ref="KCV136:KCV137"/>
    <mergeCell ref="KCW136:KCW137"/>
    <mergeCell ref="KCL136:KCL137"/>
    <mergeCell ref="KCM136:KCM137"/>
    <mergeCell ref="KCN136:KCN137"/>
    <mergeCell ref="KCO136:KCO137"/>
    <mergeCell ref="KCP136:KCP137"/>
    <mergeCell ref="KCQ136:KCQ137"/>
    <mergeCell ref="KCF136:KCF137"/>
    <mergeCell ref="KCG136:KCG137"/>
    <mergeCell ref="KCH136:KCH137"/>
    <mergeCell ref="KCI136:KCI137"/>
    <mergeCell ref="KCJ136:KCJ137"/>
    <mergeCell ref="KCK136:KCK137"/>
    <mergeCell ref="KBZ136:KBZ137"/>
    <mergeCell ref="KCA136:KCA137"/>
    <mergeCell ref="KCB136:KCB137"/>
    <mergeCell ref="KCC136:KCC137"/>
    <mergeCell ref="KCD136:KCD137"/>
    <mergeCell ref="KCE136:KCE137"/>
    <mergeCell ref="KBT136:KBT137"/>
    <mergeCell ref="KBU136:KBU137"/>
    <mergeCell ref="KBV136:KBV137"/>
    <mergeCell ref="KBW136:KBW137"/>
    <mergeCell ref="KBX136:KBX137"/>
    <mergeCell ref="KBY136:KBY137"/>
    <mergeCell ref="KBN136:KBN137"/>
    <mergeCell ref="KBO136:KBO137"/>
    <mergeCell ref="KBP136:KBP137"/>
    <mergeCell ref="KBQ136:KBQ137"/>
    <mergeCell ref="KBR136:KBR137"/>
    <mergeCell ref="KBS136:KBS137"/>
    <mergeCell ref="KBH136:KBH137"/>
    <mergeCell ref="KBI136:KBI137"/>
    <mergeCell ref="KBJ136:KBJ137"/>
    <mergeCell ref="KBK136:KBK137"/>
    <mergeCell ref="KBL136:KBL137"/>
    <mergeCell ref="KBM136:KBM137"/>
    <mergeCell ref="KBB136:KBB137"/>
    <mergeCell ref="KBC136:KBC137"/>
    <mergeCell ref="KBD136:KBD137"/>
    <mergeCell ref="KBE136:KBE137"/>
    <mergeCell ref="KBF136:KBF137"/>
    <mergeCell ref="KBG136:KBG137"/>
    <mergeCell ref="KAV136:KAV137"/>
    <mergeCell ref="KAW136:KAW137"/>
    <mergeCell ref="KAX136:KAX137"/>
    <mergeCell ref="KAY136:KAY137"/>
    <mergeCell ref="KAZ136:KAZ137"/>
    <mergeCell ref="KBA136:KBA137"/>
    <mergeCell ref="KAP136:KAP137"/>
    <mergeCell ref="KAQ136:KAQ137"/>
    <mergeCell ref="KAR136:KAR137"/>
    <mergeCell ref="KAS136:KAS137"/>
    <mergeCell ref="KAT136:KAT137"/>
    <mergeCell ref="KAU136:KAU137"/>
    <mergeCell ref="KAJ136:KAJ137"/>
    <mergeCell ref="KAK136:KAK137"/>
    <mergeCell ref="KAL136:KAL137"/>
    <mergeCell ref="KAM136:KAM137"/>
    <mergeCell ref="KAN136:KAN137"/>
    <mergeCell ref="KAO136:KAO137"/>
    <mergeCell ref="KAD136:KAD137"/>
    <mergeCell ref="KAE136:KAE137"/>
    <mergeCell ref="KAF136:KAF137"/>
    <mergeCell ref="KAG136:KAG137"/>
    <mergeCell ref="KAH136:KAH137"/>
    <mergeCell ref="KAI136:KAI137"/>
    <mergeCell ref="JZX136:JZX137"/>
    <mergeCell ref="JZY136:JZY137"/>
    <mergeCell ref="JZZ136:JZZ137"/>
    <mergeCell ref="KAA136:KAA137"/>
    <mergeCell ref="KAB136:KAB137"/>
    <mergeCell ref="KAC136:KAC137"/>
    <mergeCell ref="JZR136:JZR137"/>
    <mergeCell ref="JZS136:JZS137"/>
    <mergeCell ref="JZT136:JZT137"/>
    <mergeCell ref="JZU136:JZU137"/>
    <mergeCell ref="JZV136:JZV137"/>
    <mergeCell ref="JZW136:JZW137"/>
    <mergeCell ref="JZL136:JZL137"/>
    <mergeCell ref="JZM136:JZM137"/>
    <mergeCell ref="JZN136:JZN137"/>
    <mergeCell ref="JZO136:JZO137"/>
    <mergeCell ref="JZP136:JZP137"/>
    <mergeCell ref="JZQ136:JZQ137"/>
    <mergeCell ref="JZF136:JZF137"/>
    <mergeCell ref="JZG136:JZG137"/>
    <mergeCell ref="JZH136:JZH137"/>
    <mergeCell ref="JZI136:JZI137"/>
    <mergeCell ref="JZJ136:JZJ137"/>
    <mergeCell ref="JZK136:JZK137"/>
    <mergeCell ref="JYZ136:JYZ137"/>
    <mergeCell ref="JZA136:JZA137"/>
    <mergeCell ref="JZB136:JZB137"/>
    <mergeCell ref="JZC136:JZC137"/>
    <mergeCell ref="JZD136:JZD137"/>
    <mergeCell ref="JZE136:JZE137"/>
    <mergeCell ref="JYT136:JYT137"/>
    <mergeCell ref="JYU136:JYU137"/>
    <mergeCell ref="JYV136:JYV137"/>
    <mergeCell ref="JYW136:JYW137"/>
    <mergeCell ref="JYX136:JYX137"/>
    <mergeCell ref="JYY136:JYY137"/>
    <mergeCell ref="JYN136:JYN137"/>
    <mergeCell ref="JYO136:JYO137"/>
    <mergeCell ref="JYP136:JYP137"/>
    <mergeCell ref="JYQ136:JYQ137"/>
    <mergeCell ref="JYR136:JYR137"/>
    <mergeCell ref="JYS136:JYS137"/>
    <mergeCell ref="JYH136:JYH137"/>
    <mergeCell ref="JYI136:JYI137"/>
    <mergeCell ref="JYJ136:JYJ137"/>
    <mergeCell ref="JYK136:JYK137"/>
    <mergeCell ref="JYL136:JYL137"/>
    <mergeCell ref="JYM136:JYM137"/>
    <mergeCell ref="JYB136:JYB137"/>
    <mergeCell ref="JYC136:JYC137"/>
    <mergeCell ref="JYD136:JYD137"/>
    <mergeCell ref="JYE136:JYE137"/>
    <mergeCell ref="JYF136:JYF137"/>
    <mergeCell ref="JYG136:JYG137"/>
    <mergeCell ref="JXV136:JXV137"/>
    <mergeCell ref="JXW136:JXW137"/>
    <mergeCell ref="JXX136:JXX137"/>
    <mergeCell ref="JXY136:JXY137"/>
    <mergeCell ref="JXZ136:JXZ137"/>
    <mergeCell ref="JYA136:JYA137"/>
    <mergeCell ref="JXP136:JXP137"/>
    <mergeCell ref="JXQ136:JXQ137"/>
    <mergeCell ref="JXR136:JXR137"/>
    <mergeCell ref="JXS136:JXS137"/>
    <mergeCell ref="JXT136:JXT137"/>
    <mergeCell ref="JXU136:JXU137"/>
    <mergeCell ref="JXJ136:JXJ137"/>
    <mergeCell ref="JXK136:JXK137"/>
    <mergeCell ref="JXL136:JXL137"/>
    <mergeCell ref="JXM136:JXM137"/>
    <mergeCell ref="JXN136:JXN137"/>
    <mergeCell ref="JXO136:JXO137"/>
    <mergeCell ref="JXD136:JXD137"/>
    <mergeCell ref="JXE136:JXE137"/>
    <mergeCell ref="JXF136:JXF137"/>
    <mergeCell ref="JXG136:JXG137"/>
    <mergeCell ref="JXH136:JXH137"/>
    <mergeCell ref="JXI136:JXI137"/>
    <mergeCell ref="JWX136:JWX137"/>
    <mergeCell ref="JWY136:JWY137"/>
    <mergeCell ref="JWZ136:JWZ137"/>
    <mergeCell ref="JXA136:JXA137"/>
    <mergeCell ref="JXB136:JXB137"/>
    <mergeCell ref="JXC136:JXC137"/>
    <mergeCell ref="JWR136:JWR137"/>
    <mergeCell ref="JWS136:JWS137"/>
    <mergeCell ref="JWT136:JWT137"/>
    <mergeCell ref="JWU136:JWU137"/>
    <mergeCell ref="JWV136:JWV137"/>
    <mergeCell ref="JWW136:JWW137"/>
    <mergeCell ref="JWL136:JWL137"/>
    <mergeCell ref="JWM136:JWM137"/>
    <mergeCell ref="JWN136:JWN137"/>
    <mergeCell ref="JWO136:JWO137"/>
    <mergeCell ref="JWP136:JWP137"/>
    <mergeCell ref="JWQ136:JWQ137"/>
    <mergeCell ref="JWF136:JWF137"/>
    <mergeCell ref="JWG136:JWG137"/>
    <mergeCell ref="JWH136:JWH137"/>
    <mergeCell ref="JWI136:JWI137"/>
    <mergeCell ref="JWJ136:JWJ137"/>
    <mergeCell ref="JWK136:JWK137"/>
    <mergeCell ref="JVZ136:JVZ137"/>
    <mergeCell ref="JWA136:JWA137"/>
    <mergeCell ref="JWB136:JWB137"/>
    <mergeCell ref="JWC136:JWC137"/>
    <mergeCell ref="JWD136:JWD137"/>
    <mergeCell ref="JWE136:JWE137"/>
    <mergeCell ref="JVT136:JVT137"/>
    <mergeCell ref="JVU136:JVU137"/>
    <mergeCell ref="JVV136:JVV137"/>
    <mergeCell ref="JVW136:JVW137"/>
    <mergeCell ref="JVX136:JVX137"/>
    <mergeCell ref="JVY136:JVY137"/>
    <mergeCell ref="JVN136:JVN137"/>
    <mergeCell ref="JVO136:JVO137"/>
    <mergeCell ref="JVP136:JVP137"/>
    <mergeCell ref="JVQ136:JVQ137"/>
    <mergeCell ref="JVR136:JVR137"/>
    <mergeCell ref="JVS136:JVS137"/>
    <mergeCell ref="JVH136:JVH137"/>
    <mergeCell ref="JVI136:JVI137"/>
    <mergeCell ref="JVJ136:JVJ137"/>
    <mergeCell ref="JVK136:JVK137"/>
    <mergeCell ref="JVL136:JVL137"/>
    <mergeCell ref="JVM136:JVM137"/>
    <mergeCell ref="JVB136:JVB137"/>
    <mergeCell ref="JVC136:JVC137"/>
    <mergeCell ref="JVD136:JVD137"/>
    <mergeCell ref="JVE136:JVE137"/>
    <mergeCell ref="JVF136:JVF137"/>
    <mergeCell ref="JVG136:JVG137"/>
    <mergeCell ref="JUV136:JUV137"/>
    <mergeCell ref="JUW136:JUW137"/>
    <mergeCell ref="JUX136:JUX137"/>
    <mergeCell ref="JUY136:JUY137"/>
    <mergeCell ref="JUZ136:JUZ137"/>
    <mergeCell ref="JVA136:JVA137"/>
    <mergeCell ref="JUP136:JUP137"/>
    <mergeCell ref="JUQ136:JUQ137"/>
    <mergeCell ref="JUR136:JUR137"/>
    <mergeCell ref="JUS136:JUS137"/>
    <mergeCell ref="JUT136:JUT137"/>
    <mergeCell ref="JUU136:JUU137"/>
    <mergeCell ref="JUJ136:JUJ137"/>
    <mergeCell ref="JUK136:JUK137"/>
    <mergeCell ref="JUL136:JUL137"/>
    <mergeCell ref="JUM136:JUM137"/>
    <mergeCell ref="JUN136:JUN137"/>
    <mergeCell ref="JUO136:JUO137"/>
    <mergeCell ref="JUD136:JUD137"/>
    <mergeCell ref="JUE136:JUE137"/>
    <mergeCell ref="JUF136:JUF137"/>
    <mergeCell ref="JUG136:JUG137"/>
    <mergeCell ref="JUH136:JUH137"/>
    <mergeCell ref="JUI136:JUI137"/>
    <mergeCell ref="JTX136:JTX137"/>
    <mergeCell ref="JTY136:JTY137"/>
    <mergeCell ref="JTZ136:JTZ137"/>
    <mergeCell ref="JUA136:JUA137"/>
    <mergeCell ref="JUB136:JUB137"/>
    <mergeCell ref="JUC136:JUC137"/>
    <mergeCell ref="JTR136:JTR137"/>
    <mergeCell ref="JTS136:JTS137"/>
    <mergeCell ref="JTT136:JTT137"/>
    <mergeCell ref="JTU136:JTU137"/>
    <mergeCell ref="JTV136:JTV137"/>
    <mergeCell ref="JTW136:JTW137"/>
    <mergeCell ref="JTL136:JTL137"/>
    <mergeCell ref="JTM136:JTM137"/>
    <mergeCell ref="JTN136:JTN137"/>
    <mergeCell ref="JTO136:JTO137"/>
    <mergeCell ref="JTP136:JTP137"/>
    <mergeCell ref="JTQ136:JTQ137"/>
    <mergeCell ref="JTF136:JTF137"/>
    <mergeCell ref="JTG136:JTG137"/>
    <mergeCell ref="JTH136:JTH137"/>
    <mergeCell ref="JTI136:JTI137"/>
    <mergeCell ref="JTJ136:JTJ137"/>
    <mergeCell ref="JTK136:JTK137"/>
    <mergeCell ref="JSZ136:JSZ137"/>
    <mergeCell ref="JTA136:JTA137"/>
    <mergeCell ref="JTB136:JTB137"/>
    <mergeCell ref="JTC136:JTC137"/>
    <mergeCell ref="JTD136:JTD137"/>
    <mergeCell ref="JTE136:JTE137"/>
    <mergeCell ref="JST136:JST137"/>
    <mergeCell ref="JSU136:JSU137"/>
    <mergeCell ref="JSV136:JSV137"/>
    <mergeCell ref="JSW136:JSW137"/>
    <mergeCell ref="JSX136:JSX137"/>
    <mergeCell ref="JSY136:JSY137"/>
    <mergeCell ref="JSN136:JSN137"/>
    <mergeCell ref="JSO136:JSO137"/>
    <mergeCell ref="JSP136:JSP137"/>
    <mergeCell ref="JSQ136:JSQ137"/>
    <mergeCell ref="JSR136:JSR137"/>
    <mergeCell ref="JSS136:JSS137"/>
    <mergeCell ref="JSH136:JSH137"/>
    <mergeCell ref="JSI136:JSI137"/>
    <mergeCell ref="JSJ136:JSJ137"/>
    <mergeCell ref="JSK136:JSK137"/>
    <mergeCell ref="JSL136:JSL137"/>
    <mergeCell ref="JSM136:JSM137"/>
    <mergeCell ref="JSB136:JSB137"/>
    <mergeCell ref="JSC136:JSC137"/>
    <mergeCell ref="JSD136:JSD137"/>
    <mergeCell ref="JSE136:JSE137"/>
    <mergeCell ref="JSF136:JSF137"/>
    <mergeCell ref="JSG136:JSG137"/>
    <mergeCell ref="JRV136:JRV137"/>
    <mergeCell ref="JRW136:JRW137"/>
    <mergeCell ref="JRX136:JRX137"/>
    <mergeCell ref="JRY136:JRY137"/>
    <mergeCell ref="JRZ136:JRZ137"/>
    <mergeCell ref="JSA136:JSA137"/>
    <mergeCell ref="JRP136:JRP137"/>
    <mergeCell ref="JRQ136:JRQ137"/>
    <mergeCell ref="JRR136:JRR137"/>
    <mergeCell ref="JRS136:JRS137"/>
    <mergeCell ref="JRT136:JRT137"/>
    <mergeCell ref="JRU136:JRU137"/>
    <mergeCell ref="JRJ136:JRJ137"/>
    <mergeCell ref="JRK136:JRK137"/>
    <mergeCell ref="JRL136:JRL137"/>
    <mergeCell ref="JRM136:JRM137"/>
    <mergeCell ref="JRN136:JRN137"/>
    <mergeCell ref="JRO136:JRO137"/>
    <mergeCell ref="JRD136:JRD137"/>
    <mergeCell ref="JRE136:JRE137"/>
    <mergeCell ref="JRF136:JRF137"/>
    <mergeCell ref="JRG136:JRG137"/>
    <mergeCell ref="JRH136:JRH137"/>
    <mergeCell ref="JRI136:JRI137"/>
    <mergeCell ref="JQX136:JQX137"/>
    <mergeCell ref="JQY136:JQY137"/>
    <mergeCell ref="JQZ136:JQZ137"/>
    <mergeCell ref="JRA136:JRA137"/>
    <mergeCell ref="JRB136:JRB137"/>
    <mergeCell ref="JRC136:JRC137"/>
    <mergeCell ref="JQR136:JQR137"/>
    <mergeCell ref="JQS136:JQS137"/>
    <mergeCell ref="JQT136:JQT137"/>
    <mergeCell ref="JQU136:JQU137"/>
    <mergeCell ref="JQV136:JQV137"/>
    <mergeCell ref="JQW136:JQW137"/>
    <mergeCell ref="JQL136:JQL137"/>
    <mergeCell ref="JQM136:JQM137"/>
    <mergeCell ref="JQN136:JQN137"/>
    <mergeCell ref="JQO136:JQO137"/>
    <mergeCell ref="JQP136:JQP137"/>
    <mergeCell ref="JQQ136:JQQ137"/>
    <mergeCell ref="JQF136:JQF137"/>
    <mergeCell ref="JQG136:JQG137"/>
    <mergeCell ref="JQH136:JQH137"/>
    <mergeCell ref="JQI136:JQI137"/>
    <mergeCell ref="JQJ136:JQJ137"/>
    <mergeCell ref="JQK136:JQK137"/>
    <mergeCell ref="JPZ136:JPZ137"/>
    <mergeCell ref="JQA136:JQA137"/>
    <mergeCell ref="JQB136:JQB137"/>
    <mergeCell ref="JQC136:JQC137"/>
    <mergeCell ref="JQD136:JQD137"/>
    <mergeCell ref="JQE136:JQE137"/>
    <mergeCell ref="JPT136:JPT137"/>
    <mergeCell ref="JPU136:JPU137"/>
    <mergeCell ref="JPV136:JPV137"/>
    <mergeCell ref="JPW136:JPW137"/>
    <mergeCell ref="JPX136:JPX137"/>
    <mergeCell ref="JPY136:JPY137"/>
    <mergeCell ref="JPN136:JPN137"/>
    <mergeCell ref="JPO136:JPO137"/>
    <mergeCell ref="JPP136:JPP137"/>
    <mergeCell ref="JPQ136:JPQ137"/>
    <mergeCell ref="JPR136:JPR137"/>
    <mergeCell ref="JPS136:JPS137"/>
    <mergeCell ref="JPH136:JPH137"/>
    <mergeCell ref="JPI136:JPI137"/>
    <mergeCell ref="JPJ136:JPJ137"/>
    <mergeCell ref="JPK136:JPK137"/>
    <mergeCell ref="JPL136:JPL137"/>
    <mergeCell ref="JPM136:JPM137"/>
    <mergeCell ref="JPB136:JPB137"/>
    <mergeCell ref="JPC136:JPC137"/>
    <mergeCell ref="JPD136:JPD137"/>
    <mergeCell ref="JPE136:JPE137"/>
    <mergeCell ref="JPF136:JPF137"/>
    <mergeCell ref="JPG136:JPG137"/>
    <mergeCell ref="JOV136:JOV137"/>
    <mergeCell ref="JOW136:JOW137"/>
    <mergeCell ref="JOX136:JOX137"/>
    <mergeCell ref="JOY136:JOY137"/>
    <mergeCell ref="JOZ136:JOZ137"/>
    <mergeCell ref="JPA136:JPA137"/>
    <mergeCell ref="JOP136:JOP137"/>
    <mergeCell ref="JOQ136:JOQ137"/>
    <mergeCell ref="JOR136:JOR137"/>
    <mergeCell ref="JOS136:JOS137"/>
    <mergeCell ref="JOT136:JOT137"/>
    <mergeCell ref="JOU136:JOU137"/>
    <mergeCell ref="JOJ136:JOJ137"/>
    <mergeCell ref="JOK136:JOK137"/>
    <mergeCell ref="JOL136:JOL137"/>
    <mergeCell ref="JOM136:JOM137"/>
    <mergeCell ref="JON136:JON137"/>
    <mergeCell ref="JOO136:JOO137"/>
    <mergeCell ref="JOD136:JOD137"/>
    <mergeCell ref="JOE136:JOE137"/>
    <mergeCell ref="JOF136:JOF137"/>
    <mergeCell ref="JOG136:JOG137"/>
    <mergeCell ref="JOH136:JOH137"/>
    <mergeCell ref="JOI136:JOI137"/>
    <mergeCell ref="JNX136:JNX137"/>
    <mergeCell ref="JNY136:JNY137"/>
    <mergeCell ref="JNZ136:JNZ137"/>
    <mergeCell ref="JOA136:JOA137"/>
    <mergeCell ref="JOB136:JOB137"/>
    <mergeCell ref="JOC136:JOC137"/>
    <mergeCell ref="JNR136:JNR137"/>
    <mergeCell ref="JNS136:JNS137"/>
    <mergeCell ref="JNT136:JNT137"/>
    <mergeCell ref="JNU136:JNU137"/>
    <mergeCell ref="JNV136:JNV137"/>
    <mergeCell ref="JNW136:JNW137"/>
    <mergeCell ref="JNL136:JNL137"/>
    <mergeCell ref="JNM136:JNM137"/>
    <mergeCell ref="JNN136:JNN137"/>
    <mergeCell ref="JNO136:JNO137"/>
    <mergeCell ref="JNP136:JNP137"/>
    <mergeCell ref="JNQ136:JNQ137"/>
    <mergeCell ref="JNF136:JNF137"/>
    <mergeCell ref="JNG136:JNG137"/>
    <mergeCell ref="JNH136:JNH137"/>
    <mergeCell ref="JNI136:JNI137"/>
    <mergeCell ref="JNJ136:JNJ137"/>
    <mergeCell ref="JNK136:JNK137"/>
    <mergeCell ref="JMZ136:JMZ137"/>
    <mergeCell ref="JNA136:JNA137"/>
    <mergeCell ref="JNB136:JNB137"/>
    <mergeCell ref="JNC136:JNC137"/>
    <mergeCell ref="JND136:JND137"/>
    <mergeCell ref="JNE136:JNE137"/>
    <mergeCell ref="JMT136:JMT137"/>
    <mergeCell ref="JMU136:JMU137"/>
    <mergeCell ref="JMV136:JMV137"/>
    <mergeCell ref="JMW136:JMW137"/>
    <mergeCell ref="JMX136:JMX137"/>
    <mergeCell ref="JMY136:JMY137"/>
    <mergeCell ref="JMN136:JMN137"/>
    <mergeCell ref="JMO136:JMO137"/>
    <mergeCell ref="JMP136:JMP137"/>
    <mergeCell ref="JMQ136:JMQ137"/>
    <mergeCell ref="JMR136:JMR137"/>
    <mergeCell ref="JMS136:JMS137"/>
    <mergeCell ref="JMH136:JMH137"/>
    <mergeCell ref="JMI136:JMI137"/>
    <mergeCell ref="JMJ136:JMJ137"/>
    <mergeCell ref="JMK136:JMK137"/>
    <mergeCell ref="JML136:JML137"/>
    <mergeCell ref="JMM136:JMM137"/>
    <mergeCell ref="JMB136:JMB137"/>
    <mergeCell ref="JMC136:JMC137"/>
    <mergeCell ref="JMD136:JMD137"/>
    <mergeCell ref="JME136:JME137"/>
    <mergeCell ref="JMF136:JMF137"/>
    <mergeCell ref="JMG136:JMG137"/>
    <mergeCell ref="JLV136:JLV137"/>
    <mergeCell ref="JLW136:JLW137"/>
    <mergeCell ref="JLX136:JLX137"/>
    <mergeCell ref="JLY136:JLY137"/>
    <mergeCell ref="JLZ136:JLZ137"/>
    <mergeCell ref="JMA136:JMA137"/>
    <mergeCell ref="JLP136:JLP137"/>
    <mergeCell ref="JLQ136:JLQ137"/>
    <mergeCell ref="JLR136:JLR137"/>
    <mergeCell ref="JLS136:JLS137"/>
    <mergeCell ref="JLT136:JLT137"/>
    <mergeCell ref="JLU136:JLU137"/>
    <mergeCell ref="JLJ136:JLJ137"/>
    <mergeCell ref="JLK136:JLK137"/>
    <mergeCell ref="JLL136:JLL137"/>
    <mergeCell ref="JLM136:JLM137"/>
    <mergeCell ref="JLN136:JLN137"/>
    <mergeCell ref="JLO136:JLO137"/>
    <mergeCell ref="JLD136:JLD137"/>
    <mergeCell ref="JLE136:JLE137"/>
    <mergeCell ref="JLF136:JLF137"/>
    <mergeCell ref="JLG136:JLG137"/>
    <mergeCell ref="JLH136:JLH137"/>
    <mergeCell ref="JLI136:JLI137"/>
    <mergeCell ref="JKX136:JKX137"/>
    <mergeCell ref="JKY136:JKY137"/>
    <mergeCell ref="JKZ136:JKZ137"/>
    <mergeCell ref="JLA136:JLA137"/>
    <mergeCell ref="JLB136:JLB137"/>
    <mergeCell ref="JLC136:JLC137"/>
    <mergeCell ref="JKR136:JKR137"/>
    <mergeCell ref="JKS136:JKS137"/>
    <mergeCell ref="JKT136:JKT137"/>
    <mergeCell ref="JKU136:JKU137"/>
    <mergeCell ref="JKV136:JKV137"/>
    <mergeCell ref="JKW136:JKW137"/>
    <mergeCell ref="JKL136:JKL137"/>
    <mergeCell ref="JKM136:JKM137"/>
    <mergeCell ref="JKN136:JKN137"/>
    <mergeCell ref="JKO136:JKO137"/>
    <mergeCell ref="JKP136:JKP137"/>
    <mergeCell ref="JKQ136:JKQ137"/>
    <mergeCell ref="JKF136:JKF137"/>
    <mergeCell ref="JKG136:JKG137"/>
    <mergeCell ref="JKH136:JKH137"/>
    <mergeCell ref="JKI136:JKI137"/>
    <mergeCell ref="JKJ136:JKJ137"/>
    <mergeCell ref="JKK136:JKK137"/>
    <mergeCell ref="JJZ136:JJZ137"/>
    <mergeCell ref="JKA136:JKA137"/>
    <mergeCell ref="JKB136:JKB137"/>
    <mergeCell ref="JKC136:JKC137"/>
    <mergeCell ref="JKD136:JKD137"/>
    <mergeCell ref="JKE136:JKE137"/>
    <mergeCell ref="JJT136:JJT137"/>
    <mergeCell ref="JJU136:JJU137"/>
    <mergeCell ref="JJV136:JJV137"/>
    <mergeCell ref="JJW136:JJW137"/>
    <mergeCell ref="JJX136:JJX137"/>
    <mergeCell ref="JJY136:JJY137"/>
    <mergeCell ref="JJN136:JJN137"/>
    <mergeCell ref="JJO136:JJO137"/>
    <mergeCell ref="JJP136:JJP137"/>
    <mergeCell ref="JJQ136:JJQ137"/>
    <mergeCell ref="JJR136:JJR137"/>
    <mergeCell ref="JJS136:JJS137"/>
    <mergeCell ref="JJH136:JJH137"/>
    <mergeCell ref="JJI136:JJI137"/>
    <mergeCell ref="JJJ136:JJJ137"/>
    <mergeCell ref="JJK136:JJK137"/>
    <mergeCell ref="JJL136:JJL137"/>
    <mergeCell ref="JJM136:JJM137"/>
    <mergeCell ref="JJB136:JJB137"/>
    <mergeCell ref="JJC136:JJC137"/>
    <mergeCell ref="JJD136:JJD137"/>
    <mergeCell ref="JJE136:JJE137"/>
    <mergeCell ref="JJF136:JJF137"/>
    <mergeCell ref="JJG136:JJG137"/>
    <mergeCell ref="JIV136:JIV137"/>
    <mergeCell ref="JIW136:JIW137"/>
    <mergeCell ref="JIX136:JIX137"/>
    <mergeCell ref="JIY136:JIY137"/>
    <mergeCell ref="JIZ136:JIZ137"/>
    <mergeCell ref="JJA136:JJA137"/>
    <mergeCell ref="JIP136:JIP137"/>
    <mergeCell ref="JIQ136:JIQ137"/>
    <mergeCell ref="JIR136:JIR137"/>
    <mergeCell ref="JIS136:JIS137"/>
    <mergeCell ref="JIT136:JIT137"/>
    <mergeCell ref="JIU136:JIU137"/>
    <mergeCell ref="JIJ136:JIJ137"/>
    <mergeCell ref="JIK136:JIK137"/>
    <mergeCell ref="JIL136:JIL137"/>
    <mergeCell ref="JIM136:JIM137"/>
    <mergeCell ref="JIN136:JIN137"/>
    <mergeCell ref="JIO136:JIO137"/>
    <mergeCell ref="JID136:JID137"/>
    <mergeCell ref="JIE136:JIE137"/>
    <mergeCell ref="JIF136:JIF137"/>
    <mergeCell ref="JIG136:JIG137"/>
    <mergeCell ref="JIH136:JIH137"/>
    <mergeCell ref="JII136:JII137"/>
    <mergeCell ref="JHX136:JHX137"/>
    <mergeCell ref="JHY136:JHY137"/>
    <mergeCell ref="JHZ136:JHZ137"/>
    <mergeCell ref="JIA136:JIA137"/>
    <mergeCell ref="JIB136:JIB137"/>
    <mergeCell ref="JIC136:JIC137"/>
    <mergeCell ref="JHR136:JHR137"/>
    <mergeCell ref="JHS136:JHS137"/>
    <mergeCell ref="JHT136:JHT137"/>
    <mergeCell ref="JHU136:JHU137"/>
    <mergeCell ref="JHV136:JHV137"/>
    <mergeCell ref="JHW136:JHW137"/>
    <mergeCell ref="JHL136:JHL137"/>
    <mergeCell ref="JHM136:JHM137"/>
    <mergeCell ref="JHN136:JHN137"/>
    <mergeCell ref="JHO136:JHO137"/>
    <mergeCell ref="JHP136:JHP137"/>
    <mergeCell ref="JHQ136:JHQ137"/>
    <mergeCell ref="JHF136:JHF137"/>
    <mergeCell ref="JHG136:JHG137"/>
    <mergeCell ref="JHH136:JHH137"/>
    <mergeCell ref="JHI136:JHI137"/>
    <mergeCell ref="JHJ136:JHJ137"/>
    <mergeCell ref="JHK136:JHK137"/>
    <mergeCell ref="JGZ136:JGZ137"/>
    <mergeCell ref="JHA136:JHA137"/>
    <mergeCell ref="JHB136:JHB137"/>
    <mergeCell ref="JHC136:JHC137"/>
    <mergeCell ref="JHD136:JHD137"/>
    <mergeCell ref="JHE136:JHE137"/>
    <mergeCell ref="JGT136:JGT137"/>
    <mergeCell ref="JGU136:JGU137"/>
    <mergeCell ref="JGV136:JGV137"/>
    <mergeCell ref="JGW136:JGW137"/>
    <mergeCell ref="JGX136:JGX137"/>
    <mergeCell ref="JGY136:JGY137"/>
    <mergeCell ref="JGN136:JGN137"/>
    <mergeCell ref="JGO136:JGO137"/>
    <mergeCell ref="JGP136:JGP137"/>
    <mergeCell ref="JGQ136:JGQ137"/>
    <mergeCell ref="JGR136:JGR137"/>
    <mergeCell ref="JGS136:JGS137"/>
    <mergeCell ref="JGH136:JGH137"/>
    <mergeCell ref="JGI136:JGI137"/>
    <mergeCell ref="JGJ136:JGJ137"/>
    <mergeCell ref="JGK136:JGK137"/>
    <mergeCell ref="JGL136:JGL137"/>
    <mergeCell ref="JGM136:JGM137"/>
    <mergeCell ref="JGB136:JGB137"/>
    <mergeCell ref="JGC136:JGC137"/>
    <mergeCell ref="JGD136:JGD137"/>
    <mergeCell ref="JGE136:JGE137"/>
    <mergeCell ref="JGF136:JGF137"/>
    <mergeCell ref="JGG136:JGG137"/>
    <mergeCell ref="JFV136:JFV137"/>
    <mergeCell ref="JFW136:JFW137"/>
    <mergeCell ref="JFX136:JFX137"/>
    <mergeCell ref="JFY136:JFY137"/>
    <mergeCell ref="JFZ136:JFZ137"/>
    <mergeCell ref="JGA136:JGA137"/>
    <mergeCell ref="JFP136:JFP137"/>
    <mergeCell ref="JFQ136:JFQ137"/>
    <mergeCell ref="JFR136:JFR137"/>
    <mergeCell ref="JFS136:JFS137"/>
    <mergeCell ref="JFT136:JFT137"/>
    <mergeCell ref="JFU136:JFU137"/>
    <mergeCell ref="JFJ136:JFJ137"/>
    <mergeCell ref="JFK136:JFK137"/>
    <mergeCell ref="JFL136:JFL137"/>
    <mergeCell ref="JFM136:JFM137"/>
    <mergeCell ref="JFN136:JFN137"/>
    <mergeCell ref="JFO136:JFO137"/>
    <mergeCell ref="JFD136:JFD137"/>
    <mergeCell ref="JFE136:JFE137"/>
    <mergeCell ref="JFF136:JFF137"/>
    <mergeCell ref="JFG136:JFG137"/>
    <mergeCell ref="JFH136:JFH137"/>
    <mergeCell ref="JFI136:JFI137"/>
    <mergeCell ref="JEX136:JEX137"/>
    <mergeCell ref="JEY136:JEY137"/>
    <mergeCell ref="JEZ136:JEZ137"/>
    <mergeCell ref="JFA136:JFA137"/>
    <mergeCell ref="JFB136:JFB137"/>
    <mergeCell ref="JFC136:JFC137"/>
    <mergeCell ref="JER136:JER137"/>
    <mergeCell ref="JES136:JES137"/>
    <mergeCell ref="JET136:JET137"/>
    <mergeCell ref="JEU136:JEU137"/>
    <mergeCell ref="JEV136:JEV137"/>
    <mergeCell ref="JEW136:JEW137"/>
    <mergeCell ref="JEL136:JEL137"/>
    <mergeCell ref="JEM136:JEM137"/>
    <mergeCell ref="JEN136:JEN137"/>
    <mergeCell ref="JEO136:JEO137"/>
    <mergeCell ref="JEP136:JEP137"/>
    <mergeCell ref="JEQ136:JEQ137"/>
    <mergeCell ref="JEF136:JEF137"/>
    <mergeCell ref="JEG136:JEG137"/>
    <mergeCell ref="JEH136:JEH137"/>
    <mergeCell ref="JEI136:JEI137"/>
    <mergeCell ref="JEJ136:JEJ137"/>
    <mergeCell ref="JEK136:JEK137"/>
    <mergeCell ref="JDZ136:JDZ137"/>
    <mergeCell ref="JEA136:JEA137"/>
    <mergeCell ref="JEB136:JEB137"/>
    <mergeCell ref="JEC136:JEC137"/>
    <mergeCell ref="JED136:JED137"/>
    <mergeCell ref="JEE136:JEE137"/>
    <mergeCell ref="JDT136:JDT137"/>
    <mergeCell ref="JDU136:JDU137"/>
    <mergeCell ref="JDV136:JDV137"/>
    <mergeCell ref="JDW136:JDW137"/>
    <mergeCell ref="JDX136:JDX137"/>
    <mergeCell ref="JDY136:JDY137"/>
    <mergeCell ref="JDN136:JDN137"/>
    <mergeCell ref="JDO136:JDO137"/>
    <mergeCell ref="JDP136:JDP137"/>
    <mergeCell ref="JDQ136:JDQ137"/>
    <mergeCell ref="JDR136:JDR137"/>
    <mergeCell ref="JDS136:JDS137"/>
    <mergeCell ref="JDH136:JDH137"/>
    <mergeCell ref="JDI136:JDI137"/>
    <mergeCell ref="JDJ136:JDJ137"/>
    <mergeCell ref="JDK136:JDK137"/>
    <mergeCell ref="JDL136:JDL137"/>
    <mergeCell ref="JDM136:JDM137"/>
    <mergeCell ref="JDB136:JDB137"/>
    <mergeCell ref="JDC136:JDC137"/>
    <mergeCell ref="JDD136:JDD137"/>
    <mergeCell ref="JDE136:JDE137"/>
    <mergeCell ref="JDF136:JDF137"/>
    <mergeCell ref="JDG136:JDG137"/>
    <mergeCell ref="JCV136:JCV137"/>
    <mergeCell ref="JCW136:JCW137"/>
    <mergeCell ref="JCX136:JCX137"/>
    <mergeCell ref="JCY136:JCY137"/>
    <mergeCell ref="JCZ136:JCZ137"/>
    <mergeCell ref="JDA136:JDA137"/>
    <mergeCell ref="JCP136:JCP137"/>
    <mergeCell ref="JCQ136:JCQ137"/>
    <mergeCell ref="JCR136:JCR137"/>
    <mergeCell ref="JCS136:JCS137"/>
    <mergeCell ref="JCT136:JCT137"/>
    <mergeCell ref="JCU136:JCU137"/>
    <mergeCell ref="JCJ136:JCJ137"/>
    <mergeCell ref="JCK136:JCK137"/>
    <mergeCell ref="JCL136:JCL137"/>
    <mergeCell ref="JCM136:JCM137"/>
    <mergeCell ref="JCN136:JCN137"/>
    <mergeCell ref="JCO136:JCO137"/>
    <mergeCell ref="JCD136:JCD137"/>
    <mergeCell ref="JCE136:JCE137"/>
    <mergeCell ref="JCF136:JCF137"/>
    <mergeCell ref="JCG136:JCG137"/>
    <mergeCell ref="JCH136:JCH137"/>
    <mergeCell ref="JCI136:JCI137"/>
    <mergeCell ref="JBX136:JBX137"/>
    <mergeCell ref="JBY136:JBY137"/>
    <mergeCell ref="JBZ136:JBZ137"/>
    <mergeCell ref="JCA136:JCA137"/>
    <mergeCell ref="JCB136:JCB137"/>
    <mergeCell ref="JCC136:JCC137"/>
    <mergeCell ref="JBR136:JBR137"/>
    <mergeCell ref="JBS136:JBS137"/>
    <mergeCell ref="JBT136:JBT137"/>
    <mergeCell ref="JBU136:JBU137"/>
    <mergeCell ref="JBV136:JBV137"/>
    <mergeCell ref="JBW136:JBW137"/>
    <mergeCell ref="JBL136:JBL137"/>
    <mergeCell ref="JBM136:JBM137"/>
    <mergeCell ref="JBN136:JBN137"/>
    <mergeCell ref="JBO136:JBO137"/>
    <mergeCell ref="JBP136:JBP137"/>
    <mergeCell ref="JBQ136:JBQ137"/>
    <mergeCell ref="JBF136:JBF137"/>
    <mergeCell ref="JBG136:JBG137"/>
    <mergeCell ref="JBH136:JBH137"/>
    <mergeCell ref="JBI136:JBI137"/>
    <mergeCell ref="JBJ136:JBJ137"/>
    <mergeCell ref="JBK136:JBK137"/>
    <mergeCell ref="JAZ136:JAZ137"/>
    <mergeCell ref="JBA136:JBA137"/>
    <mergeCell ref="JBB136:JBB137"/>
    <mergeCell ref="JBC136:JBC137"/>
    <mergeCell ref="JBD136:JBD137"/>
    <mergeCell ref="JBE136:JBE137"/>
    <mergeCell ref="JAT136:JAT137"/>
    <mergeCell ref="JAU136:JAU137"/>
    <mergeCell ref="JAV136:JAV137"/>
    <mergeCell ref="JAW136:JAW137"/>
    <mergeCell ref="JAX136:JAX137"/>
    <mergeCell ref="JAY136:JAY137"/>
    <mergeCell ref="JAN136:JAN137"/>
    <mergeCell ref="JAO136:JAO137"/>
    <mergeCell ref="JAP136:JAP137"/>
    <mergeCell ref="JAQ136:JAQ137"/>
    <mergeCell ref="JAR136:JAR137"/>
    <mergeCell ref="JAS136:JAS137"/>
    <mergeCell ref="JAH136:JAH137"/>
    <mergeCell ref="JAI136:JAI137"/>
    <mergeCell ref="JAJ136:JAJ137"/>
    <mergeCell ref="JAK136:JAK137"/>
    <mergeCell ref="JAL136:JAL137"/>
    <mergeCell ref="JAM136:JAM137"/>
    <mergeCell ref="JAB136:JAB137"/>
    <mergeCell ref="JAC136:JAC137"/>
    <mergeCell ref="JAD136:JAD137"/>
    <mergeCell ref="JAE136:JAE137"/>
    <mergeCell ref="JAF136:JAF137"/>
    <mergeCell ref="JAG136:JAG137"/>
    <mergeCell ref="IZV136:IZV137"/>
    <mergeCell ref="IZW136:IZW137"/>
    <mergeCell ref="IZX136:IZX137"/>
    <mergeCell ref="IZY136:IZY137"/>
    <mergeCell ref="IZZ136:IZZ137"/>
    <mergeCell ref="JAA136:JAA137"/>
    <mergeCell ref="IZP136:IZP137"/>
    <mergeCell ref="IZQ136:IZQ137"/>
    <mergeCell ref="IZR136:IZR137"/>
    <mergeCell ref="IZS136:IZS137"/>
    <mergeCell ref="IZT136:IZT137"/>
    <mergeCell ref="IZU136:IZU137"/>
    <mergeCell ref="IZJ136:IZJ137"/>
    <mergeCell ref="IZK136:IZK137"/>
    <mergeCell ref="IZL136:IZL137"/>
    <mergeCell ref="IZM136:IZM137"/>
    <mergeCell ref="IZN136:IZN137"/>
    <mergeCell ref="IZO136:IZO137"/>
    <mergeCell ref="IZD136:IZD137"/>
    <mergeCell ref="IZE136:IZE137"/>
    <mergeCell ref="IZF136:IZF137"/>
    <mergeCell ref="IZG136:IZG137"/>
    <mergeCell ref="IZH136:IZH137"/>
    <mergeCell ref="IZI136:IZI137"/>
    <mergeCell ref="IYX136:IYX137"/>
    <mergeCell ref="IYY136:IYY137"/>
    <mergeCell ref="IYZ136:IYZ137"/>
    <mergeCell ref="IZA136:IZA137"/>
    <mergeCell ref="IZB136:IZB137"/>
    <mergeCell ref="IZC136:IZC137"/>
    <mergeCell ref="IYR136:IYR137"/>
    <mergeCell ref="IYS136:IYS137"/>
    <mergeCell ref="IYT136:IYT137"/>
    <mergeCell ref="IYU136:IYU137"/>
    <mergeCell ref="IYV136:IYV137"/>
    <mergeCell ref="IYW136:IYW137"/>
    <mergeCell ref="IYL136:IYL137"/>
    <mergeCell ref="IYM136:IYM137"/>
    <mergeCell ref="IYN136:IYN137"/>
    <mergeCell ref="IYO136:IYO137"/>
    <mergeCell ref="IYP136:IYP137"/>
    <mergeCell ref="IYQ136:IYQ137"/>
    <mergeCell ref="IYF136:IYF137"/>
    <mergeCell ref="IYG136:IYG137"/>
    <mergeCell ref="IYH136:IYH137"/>
    <mergeCell ref="IYI136:IYI137"/>
    <mergeCell ref="IYJ136:IYJ137"/>
    <mergeCell ref="IYK136:IYK137"/>
    <mergeCell ref="IXZ136:IXZ137"/>
    <mergeCell ref="IYA136:IYA137"/>
    <mergeCell ref="IYB136:IYB137"/>
    <mergeCell ref="IYC136:IYC137"/>
    <mergeCell ref="IYD136:IYD137"/>
    <mergeCell ref="IYE136:IYE137"/>
    <mergeCell ref="IXT136:IXT137"/>
    <mergeCell ref="IXU136:IXU137"/>
    <mergeCell ref="IXV136:IXV137"/>
    <mergeCell ref="IXW136:IXW137"/>
    <mergeCell ref="IXX136:IXX137"/>
    <mergeCell ref="IXY136:IXY137"/>
    <mergeCell ref="IXN136:IXN137"/>
    <mergeCell ref="IXO136:IXO137"/>
    <mergeCell ref="IXP136:IXP137"/>
    <mergeCell ref="IXQ136:IXQ137"/>
    <mergeCell ref="IXR136:IXR137"/>
    <mergeCell ref="IXS136:IXS137"/>
    <mergeCell ref="IXH136:IXH137"/>
    <mergeCell ref="IXI136:IXI137"/>
    <mergeCell ref="IXJ136:IXJ137"/>
    <mergeCell ref="IXK136:IXK137"/>
    <mergeCell ref="IXL136:IXL137"/>
    <mergeCell ref="IXM136:IXM137"/>
    <mergeCell ref="IXB136:IXB137"/>
    <mergeCell ref="IXC136:IXC137"/>
    <mergeCell ref="IXD136:IXD137"/>
    <mergeCell ref="IXE136:IXE137"/>
    <mergeCell ref="IXF136:IXF137"/>
    <mergeCell ref="IXG136:IXG137"/>
    <mergeCell ref="IWV136:IWV137"/>
    <mergeCell ref="IWW136:IWW137"/>
    <mergeCell ref="IWX136:IWX137"/>
    <mergeCell ref="IWY136:IWY137"/>
    <mergeCell ref="IWZ136:IWZ137"/>
    <mergeCell ref="IXA136:IXA137"/>
    <mergeCell ref="IWP136:IWP137"/>
    <mergeCell ref="IWQ136:IWQ137"/>
    <mergeCell ref="IWR136:IWR137"/>
    <mergeCell ref="IWS136:IWS137"/>
    <mergeCell ref="IWT136:IWT137"/>
    <mergeCell ref="IWU136:IWU137"/>
    <mergeCell ref="IWJ136:IWJ137"/>
    <mergeCell ref="IWK136:IWK137"/>
    <mergeCell ref="IWL136:IWL137"/>
    <mergeCell ref="IWM136:IWM137"/>
    <mergeCell ref="IWN136:IWN137"/>
    <mergeCell ref="IWO136:IWO137"/>
    <mergeCell ref="IWD136:IWD137"/>
    <mergeCell ref="IWE136:IWE137"/>
    <mergeCell ref="IWF136:IWF137"/>
    <mergeCell ref="IWG136:IWG137"/>
    <mergeCell ref="IWH136:IWH137"/>
    <mergeCell ref="IWI136:IWI137"/>
    <mergeCell ref="IVX136:IVX137"/>
    <mergeCell ref="IVY136:IVY137"/>
    <mergeCell ref="IVZ136:IVZ137"/>
    <mergeCell ref="IWA136:IWA137"/>
    <mergeCell ref="IWB136:IWB137"/>
    <mergeCell ref="IWC136:IWC137"/>
    <mergeCell ref="IVR136:IVR137"/>
    <mergeCell ref="IVS136:IVS137"/>
    <mergeCell ref="IVT136:IVT137"/>
    <mergeCell ref="IVU136:IVU137"/>
    <mergeCell ref="IVV136:IVV137"/>
    <mergeCell ref="IVW136:IVW137"/>
    <mergeCell ref="IVL136:IVL137"/>
    <mergeCell ref="IVM136:IVM137"/>
    <mergeCell ref="IVN136:IVN137"/>
    <mergeCell ref="IVO136:IVO137"/>
    <mergeCell ref="IVP136:IVP137"/>
    <mergeCell ref="IVQ136:IVQ137"/>
    <mergeCell ref="IVF136:IVF137"/>
    <mergeCell ref="IVG136:IVG137"/>
    <mergeCell ref="IVH136:IVH137"/>
    <mergeCell ref="IVI136:IVI137"/>
    <mergeCell ref="IVJ136:IVJ137"/>
    <mergeCell ref="IVK136:IVK137"/>
    <mergeCell ref="IUZ136:IUZ137"/>
    <mergeCell ref="IVA136:IVA137"/>
    <mergeCell ref="IVB136:IVB137"/>
    <mergeCell ref="IVC136:IVC137"/>
    <mergeCell ref="IVD136:IVD137"/>
    <mergeCell ref="IVE136:IVE137"/>
    <mergeCell ref="IUT136:IUT137"/>
    <mergeCell ref="IUU136:IUU137"/>
    <mergeCell ref="IUV136:IUV137"/>
    <mergeCell ref="IUW136:IUW137"/>
    <mergeCell ref="IUX136:IUX137"/>
    <mergeCell ref="IUY136:IUY137"/>
    <mergeCell ref="IUN136:IUN137"/>
    <mergeCell ref="IUO136:IUO137"/>
    <mergeCell ref="IUP136:IUP137"/>
    <mergeCell ref="IUQ136:IUQ137"/>
    <mergeCell ref="IUR136:IUR137"/>
    <mergeCell ref="IUS136:IUS137"/>
    <mergeCell ref="IUH136:IUH137"/>
    <mergeCell ref="IUI136:IUI137"/>
    <mergeCell ref="IUJ136:IUJ137"/>
    <mergeCell ref="IUK136:IUK137"/>
    <mergeCell ref="IUL136:IUL137"/>
    <mergeCell ref="IUM136:IUM137"/>
    <mergeCell ref="IUB136:IUB137"/>
    <mergeCell ref="IUC136:IUC137"/>
    <mergeCell ref="IUD136:IUD137"/>
    <mergeCell ref="IUE136:IUE137"/>
    <mergeCell ref="IUF136:IUF137"/>
    <mergeCell ref="IUG136:IUG137"/>
    <mergeCell ref="ITV136:ITV137"/>
    <mergeCell ref="ITW136:ITW137"/>
    <mergeCell ref="ITX136:ITX137"/>
    <mergeCell ref="ITY136:ITY137"/>
    <mergeCell ref="ITZ136:ITZ137"/>
    <mergeCell ref="IUA136:IUA137"/>
    <mergeCell ref="ITP136:ITP137"/>
    <mergeCell ref="ITQ136:ITQ137"/>
    <mergeCell ref="ITR136:ITR137"/>
    <mergeCell ref="ITS136:ITS137"/>
    <mergeCell ref="ITT136:ITT137"/>
    <mergeCell ref="ITU136:ITU137"/>
    <mergeCell ref="ITJ136:ITJ137"/>
    <mergeCell ref="ITK136:ITK137"/>
    <mergeCell ref="ITL136:ITL137"/>
    <mergeCell ref="ITM136:ITM137"/>
    <mergeCell ref="ITN136:ITN137"/>
    <mergeCell ref="ITO136:ITO137"/>
    <mergeCell ref="ITD136:ITD137"/>
    <mergeCell ref="ITE136:ITE137"/>
    <mergeCell ref="ITF136:ITF137"/>
    <mergeCell ref="ITG136:ITG137"/>
    <mergeCell ref="ITH136:ITH137"/>
    <mergeCell ref="ITI136:ITI137"/>
    <mergeCell ref="ISX136:ISX137"/>
    <mergeCell ref="ISY136:ISY137"/>
    <mergeCell ref="ISZ136:ISZ137"/>
    <mergeCell ref="ITA136:ITA137"/>
    <mergeCell ref="ITB136:ITB137"/>
    <mergeCell ref="ITC136:ITC137"/>
    <mergeCell ref="ISR136:ISR137"/>
    <mergeCell ref="ISS136:ISS137"/>
    <mergeCell ref="IST136:IST137"/>
    <mergeCell ref="ISU136:ISU137"/>
    <mergeCell ref="ISV136:ISV137"/>
    <mergeCell ref="ISW136:ISW137"/>
    <mergeCell ref="ISL136:ISL137"/>
    <mergeCell ref="ISM136:ISM137"/>
    <mergeCell ref="ISN136:ISN137"/>
    <mergeCell ref="ISO136:ISO137"/>
    <mergeCell ref="ISP136:ISP137"/>
    <mergeCell ref="ISQ136:ISQ137"/>
    <mergeCell ref="ISF136:ISF137"/>
    <mergeCell ref="ISG136:ISG137"/>
    <mergeCell ref="ISH136:ISH137"/>
    <mergeCell ref="ISI136:ISI137"/>
    <mergeCell ref="ISJ136:ISJ137"/>
    <mergeCell ref="ISK136:ISK137"/>
    <mergeCell ref="IRZ136:IRZ137"/>
    <mergeCell ref="ISA136:ISA137"/>
    <mergeCell ref="ISB136:ISB137"/>
    <mergeCell ref="ISC136:ISC137"/>
    <mergeCell ref="ISD136:ISD137"/>
    <mergeCell ref="ISE136:ISE137"/>
    <mergeCell ref="IRT136:IRT137"/>
    <mergeCell ref="IRU136:IRU137"/>
    <mergeCell ref="IRV136:IRV137"/>
    <mergeCell ref="IRW136:IRW137"/>
    <mergeCell ref="IRX136:IRX137"/>
    <mergeCell ref="IRY136:IRY137"/>
    <mergeCell ref="IRN136:IRN137"/>
    <mergeCell ref="IRO136:IRO137"/>
    <mergeCell ref="IRP136:IRP137"/>
    <mergeCell ref="IRQ136:IRQ137"/>
    <mergeCell ref="IRR136:IRR137"/>
    <mergeCell ref="IRS136:IRS137"/>
    <mergeCell ref="IRH136:IRH137"/>
    <mergeCell ref="IRI136:IRI137"/>
    <mergeCell ref="IRJ136:IRJ137"/>
    <mergeCell ref="IRK136:IRK137"/>
    <mergeCell ref="IRL136:IRL137"/>
    <mergeCell ref="IRM136:IRM137"/>
    <mergeCell ref="IRB136:IRB137"/>
    <mergeCell ref="IRC136:IRC137"/>
    <mergeCell ref="IRD136:IRD137"/>
    <mergeCell ref="IRE136:IRE137"/>
    <mergeCell ref="IRF136:IRF137"/>
    <mergeCell ref="IRG136:IRG137"/>
    <mergeCell ref="IQV136:IQV137"/>
    <mergeCell ref="IQW136:IQW137"/>
    <mergeCell ref="IQX136:IQX137"/>
    <mergeCell ref="IQY136:IQY137"/>
    <mergeCell ref="IQZ136:IQZ137"/>
    <mergeCell ref="IRA136:IRA137"/>
    <mergeCell ref="IQP136:IQP137"/>
    <mergeCell ref="IQQ136:IQQ137"/>
    <mergeCell ref="IQR136:IQR137"/>
    <mergeCell ref="IQS136:IQS137"/>
    <mergeCell ref="IQT136:IQT137"/>
    <mergeCell ref="IQU136:IQU137"/>
    <mergeCell ref="IQJ136:IQJ137"/>
    <mergeCell ref="IQK136:IQK137"/>
    <mergeCell ref="IQL136:IQL137"/>
    <mergeCell ref="IQM136:IQM137"/>
    <mergeCell ref="IQN136:IQN137"/>
    <mergeCell ref="IQO136:IQO137"/>
    <mergeCell ref="IQD136:IQD137"/>
    <mergeCell ref="IQE136:IQE137"/>
    <mergeCell ref="IQF136:IQF137"/>
    <mergeCell ref="IQG136:IQG137"/>
    <mergeCell ref="IQH136:IQH137"/>
    <mergeCell ref="IQI136:IQI137"/>
    <mergeCell ref="IPX136:IPX137"/>
    <mergeCell ref="IPY136:IPY137"/>
    <mergeCell ref="IPZ136:IPZ137"/>
    <mergeCell ref="IQA136:IQA137"/>
    <mergeCell ref="IQB136:IQB137"/>
    <mergeCell ref="IQC136:IQC137"/>
    <mergeCell ref="IPR136:IPR137"/>
    <mergeCell ref="IPS136:IPS137"/>
    <mergeCell ref="IPT136:IPT137"/>
    <mergeCell ref="IPU136:IPU137"/>
    <mergeCell ref="IPV136:IPV137"/>
    <mergeCell ref="IPW136:IPW137"/>
    <mergeCell ref="IPL136:IPL137"/>
    <mergeCell ref="IPM136:IPM137"/>
    <mergeCell ref="IPN136:IPN137"/>
    <mergeCell ref="IPO136:IPO137"/>
    <mergeCell ref="IPP136:IPP137"/>
    <mergeCell ref="IPQ136:IPQ137"/>
    <mergeCell ref="IPF136:IPF137"/>
    <mergeCell ref="IPG136:IPG137"/>
    <mergeCell ref="IPH136:IPH137"/>
    <mergeCell ref="IPI136:IPI137"/>
    <mergeCell ref="IPJ136:IPJ137"/>
    <mergeCell ref="IPK136:IPK137"/>
    <mergeCell ref="IOZ136:IOZ137"/>
    <mergeCell ref="IPA136:IPA137"/>
    <mergeCell ref="IPB136:IPB137"/>
    <mergeCell ref="IPC136:IPC137"/>
    <mergeCell ref="IPD136:IPD137"/>
    <mergeCell ref="IPE136:IPE137"/>
    <mergeCell ref="IOT136:IOT137"/>
    <mergeCell ref="IOU136:IOU137"/>
    <mergeCell ref="IOV136:IOV137"/>
    <mergeCell ref="IOW136:IOW137"/>
    <mergeCell ref="IOX136:IOX137"/>
    <mergeCell ref="IOY136:IOY137"/>
    <mergeCell ref="ION136:ION137"/>
    <mergeCell ref="IOO136:IOO137"/>
    <mergeCell ref="IOP136:IOP137"/>
    <mergeCell ref="IOQ136:IOQ137"/>
    <mergeCell ref="IOR136:IOR137"/>
    <mergeCell ref="IOS136:IOS137"/>
    <mergeCell ref="IOH136:IOH137"/>
    <mergeCell ref="IOI136:IOI137"/>
    <mergeCell ref="IOJ136:IOJ137"/>
    <mergeCell ref="IOK136:IOK137"/>
    <mergeCell ref="IOL136:IOL137"/>
    <mergeCell ref="IOM136:IOM137"/>
    <mergeCell ref="IOB136:IOB137"/>
    <mergeCell ref="IOC136:IOC137"/>
    <mergeCell ref="IOD136:IOD137"/>
    <mergeCell ref="IOE136:IOE137"/>
    <mergeCell ref="IOF136:IOF137"/>
    <mergeCell ref="IOG136:IOG137"/>
    <mergeCell ref="INV136:INV137"/>
    <mergeCell ref="INW136:INW137"/>
    <mergeCell ref="INX136:INX137"/>
    <mergeCell ref="INY136:INY137"/>
    <mergeCell ref="INZ136:INZ137"/>
    <mergeCell ref="IOA136:IOA137"/>
    <mergeCell ref="INP136:INP137"/>
    <mergeCell ref="INQ136:INQ137"/>
    <mergeCell ref="INR136:INR137"/>
    <mergeCell ref="INS136:INS137"/>
    <mergeCell ref="INT136:INT137"/>
    <mergeCell ref="INU136:INU137"/>
    <mergeCell ref="INJ136:INJ137"/>
    <mergeCell ref="INK136:INK137"/>
    <mergeCell ref="INL136:INL137"/>
    <mergeCell ref="INM136:INM137"/>
    <mergeCell ref="INN136:INN137"/>
    <mergeCell ref="INO136:INO137"/>
    <mergeCell ref="IND136:IND137"/>
    <mergeCell ref="INE136:INE137"/>
    <mergeCell ref="INF136:INF137"/>
    <mergeCell ref="ING136:ING137"/>
    <mergeCell ref="INH136:INH137"/>
    <mergeCell ref="INI136:INI137"/>
    <mergeCell ref="IMX136:IMX137"/>
    <mergeCell ref="IMY136:IMY137"/>
    <mergeCell ref="IMZ136:IMZ137"/>
    <mergeCell ref="INA136:INA137"/>
    <mergeCell ref="INB136:INB137"/>
    <mergeCell ref="INC136:INC137"/>
    <mergeCell ref="IMR136:IMR137"/>
    <mergeCell ref="IMS136:IMS137"/>
    <mergeCell ref="IMT136:IMT137"/>
    <mergeCell ref="IMU136:IMU137"/>
    <mergeCell ref="IMV136:IMV137"/>
    <mergeCell ref="IMW136:IMW137"/>
    <mergeCell ref="IML136:IML137"/>
    <mergeCell ref="IMM136:IMM137"/>
    <mergeCell ref="IMN136:IMN137"/>
    <mergeCell ref="IMO136:IMO137"/>
    <mergeCell ref="IMP136:IMP137"/>
    <mergeCell ref="IMQ136:IMQ137"/>
    <mergeCell ref="IMF136:IMF137"/>
    <mergeCell ref="IMG136:IMG137"/>
    <mergeCell ref="IMH136:IMH137"/>
    <mergeCell ref="IMI136:IMI137"/>
    <mergeCell ref="IMJ136:IMJ137"/>
    <mergeCell ref="IMK136:IMK137"/>
    <mergeCell ref="ILZ136:ILZ137"/>
    <mergeCell ref="IMA136:IMA137"/>
    <mergeCell ref="IMB136:IMB137"/>
    <mergeCell ref="IMC136:IMC137"/>
    <mergeCell ref="IMD136:IMD137"/>
    <mergeCell ref="IME136:IME137"/>
    <mergeCell ref="ILT136:ILT137"/>
    <mergeCell ref="ILU136:ILU137"/>
    <mergeCell ref="ILV136:ILV137"/>
    <mergeCell ref="ILW136:ILW137"/>
    <mergeCell ref="ILX136:ILX137"/>
    <mergeCell ref="ILY136:ILY137"/>
    <mergeCell ref="ILN136:ILN137"/>
    <mergeCell ref="ILO136:ILO137"/>
    <mergeCell ref="ILP136:ILP137"/>
    <mergeCell ref="ILQ136:ILQ137"/>
    <mergeCell ref="ILR136:ILR137"/>
    <mergeCell ref="ILS136:ILS137"/>
    <mergeCell ref="ILH136:ILH137"/>
    <mergeCell ref="ILI136:ILI137"/>
    <mergeCell ref="ILJ136:ILJ137"/>
    <mergeCell ref="ILK136:ILK137"/>
    <mergeCell ref="ILL136:ILL137"/>
    <mergeCell ref="ILM136:ILM137"/>
    <mergeCell ref="ILB136:ILB137"/>
    <mergeCell ref="ILC136:ILC137"/>
    <mergeCell ref="ILD136:ILD137"/>
    <mergeCell ref="ILE136:ILE137"/>
    <mergeCell ref="ILF136:ILF137"/>
    <mergeCell ref="ILG136:ILG137"/>
    <mergeCell ref="IKV136:IKV137"/>
    <mergeCell ref="IKW136:IKW137"/>
    <mergeCell ref="IKX136:IKX137"/>
    <mergeCell ref="IKY136:IKY137"/>
    <mergeCell ref="IKZ136:IKZ137"/>
    <mergeCell ref="ILA136:ILA137"/>
    <mergeCell ref="IKP136:IKP137"/>
    <mergeCell ref="IKQ136:IKQ137"/>
    <mergeCell ref="IKR136:IKR137"/>
    <mergeCell ref="IKS136:IKS137"/>
    <mergeCell ref="IKT136:IKT137"/>
    <mergeCell ref="IKU136:IKU137"/>
    <mergeCell ref="IKJ136:IKJ137"/>
    <mergeCell ref="IKK136:IKK137"/>
    <mergeCell ref="IKL136:IKL137"/>
    <mergeCell ref="IKM136:IKM137"/>
    <mergeCell ref="IKN136:IKN137"/>
    <mergeCell ref="IKO136:IKO137"/>
    <mergeCell ref="IKD136:IKD137"/>
    <mergeCell ref="IKE136:IKE137"/>
    <mergeCell ref="IKF136:IKF137"/>
    <mergeCell ref="IKG136:IKG137"/>
    <mergeCell ref="IKH136:IKH137"/>
    <mergeCell ref="IKI136:IKI137"/>
    <mergeCell ref="IJX136:IJX137"/>
    <mergeCell ref="IJY136:IJY137"/>
    <mergeCell ref="IJZ136:IJZ137"/>
    <mergeCell ref="IKA136:IKA137"/>
    <mergeCell ref="IKB136:IKB137"/>
    <mergeCell ref="IKC136:IKC137"/>
    <mergeCell ref="IJR136:IJR137"/>
    <mergeCell ref="IJS136:IJS137"/>
    <mergeCell ref="IJT136:IJT137"/>
    <mergeCell ref="IJU136:IJU137"/>
    <mergeCell ref="IJV136:IJV137"/>
    <mergeCell ref="IJW136:IJW137"/>
    <mergeCell ref="IJL136:IJL137"/>
    <mergeCell ref="IJM136:IJM137"/>
    <mergeCell ref="IJN136:IJN137"/>
    <mergeCell ref="IJO136:IJO137"/>
    <mergeCell ref="IJP136:IJP137"/>
    <mergeCell ref="IJQ136:IJQ137"/>
    <mergeCell ref="IJF136:IJF137"/>
    <mergeCell ref="IJG136:IJG137"/>
    <mergeCell ref="IJH136:IJH137"/>
    <mergeCell ref="IJI136:IJI137"/>
    <mergeCell ref="IJJ136:IJJ137"/>
    <mergeCell ref="IJK136:IJK137"/>
    <mergeCell ref="IIZ136:IIZ137"/>
    <mergeCell ref="IJA136:IJA137"/>
    <mergeCell ref="IJB136:IJB137"/>
    <mergeCell ref="IJC136:IJC137"/>
    <mergeCell ref="IJD136:IJD137"/>
    <mergeCell ref="IJE136:IJE137"/>
    <mergeCell ref="IIT136:IIT137"/>
    <mergeCell ref="IIU136:IIU137"/>
    <mergeCell ref="IIV136:IIV137"/>
    <mergeCell ref="IIW136:IIW137"/>
    <mergeCell ref="IIX136:IIX137"/>
    <mergeCell ref="IIY136:IIY137"/>
    <mergeCell ref="IIN136:IIN137"/>
    <mergeCell ref="IIO136:IIO137"/>
    <mergeCell ref="IIP136:IIP137"/>
    <mergeCell ref="IIQ136:IIQ137"/>
    <mergeCell ref="IIR136:IIR137"/>
    <mergeCell ref="IIS136:IIS137"/>
    <mergeCell ref="IIH136:IIH137"/>
    <mergeCell ref="III136:III137"/>
    <mergeCell ref="IIJ136:IIJ137"/>
    <mergeCell ref="IIK136:IIK137"/>
    <mergeCell ref="IIL136:IIL137"/>
    <mergeCell ref="IIM136:IIM137"/>
    <mergeCell ref="IIB136:IIB137"/>
    <mergeCell ref="IIC136:IIC137"/>
    <mergeCell ref="IID136:IID137"/>
    <mergeCell ref="IIE136:IIE137"/>
    <mergeCell ref="IIF136:IIF137"/>
    <mergeCell ref="IIG136:IIG137"/>
    <mergeCell ref="IHV136:IHV137"/>
    <mergeCell ref="IHW136:IHW137"/>
    <mergeCell ref="IHX136:IHX137"/>
    <mergeCell ref="IHY136:IHY137"/>
    <mergeCell ref="IHZ136:IHZ137"/>
    <mergeCell ref="IIA136:IIA137"/>
    <mergeCell ref="IHP136:IHP137"/>
    <mergeCell ref="IHQ136:IHQ137"/>
    <mergeCell ref="IHR136:IHR137"/>
    <mergeCell ref="IHS136:IHS137"/>
    <mergeCell ref="IHT136:IHT137"/>
    <mergeCell ref="IHU136:IHU137"/>
    <mergeCell ref="IHJ136:IHJ137"/>
    <mergeCell ref="IHK136:IHK137"/>
    <mergeCell ref="IHL136:IHL137"/>
    <mergeCell ref="IHM136:IHM137"/>
    <mergeCell ref="IHN136:IHN137"/>
    <mergeCell ref="IHO136:IHO137"/>
    <mergeCell ref="IHD136:IHD137"/>
    <mergeCell ref="IHE136:IHE137"/>
    <mergeCell ref="IHF136:IHF137"/>
    <mergeCell ref="IHG136:IHG137"/>
    <mergeCell ref="IHH136:IHH137"/>
    <mergeCell ref="IHI136:IHI137"/>
    <mergeCell ref="IGX136:IGX137"/>
    <mergeCell ref="IGY136:IGY137"/>
    <mergeCell ref="IGZ136:IGZ137"/>
    <mergeCell ref="IHA136:IHA137"/>
    <mergeCell ref="IHB136:IHB137"/>
    <mergeCell ref="IHC136:IHC137"/>
    <mergeCell ref="IGR136:IGR137"/>
    <mergeCell ref="IGS136:IGS137"/>
    <mergeCell ref="IGT136:IGT137"/>
    <mergeCell ref="IGU136:IGU137"/>
    <mergeCell ref="IGV136:IGV137"/>
    <mergeCell ref="IGW136:IGW137"/>
    <mergeCell ref="IGL136:IGL137"/>
    <mergeCell ref="IGM136:IGM137"/>
    <mergeCell ref="IGN136:IGN137"/>
    <mergeCell ref="IGO136:IGO137"/>
    <mergeCell ref="IGP136:IGP137"/>
    <mergeCell ref="IGQ136:IGQ137"/>
    <mergeCell ref="IGF136:IGF137"/>
    <mergeCell ref="IGG136:IGG137"/>
    <mergeCell ref="IGH136:IGH137"/>
    <mergeCell ref="IGI136:IGI137"/>
    <mergeCell ref="IGJ136:IGJ137"/>
    <mergeCell ref="IGK136:IGK137"/>
    <mergeCell ref="IFZ136:IFZ137"/>
    <mergeCell ref="IGA136:IGA137"/>
    <mergeCell ref="IGB136:IGB137"/>
    <mergeCell ref="IGC136:IGC137"/>
    <mergeCell ref="IGD136:IGD137"/>
    <mergeCell ref="IGE136:IGE137"/>
    <mergeCell ref="IFT136:IFT137"/>
    <mergeCell ref="IFU136:IFU137"/>
    <mergeCell ref="IFV136:IFV137"/>
    <mergeCell ref="IFW136:IFW137"/>
    <mergeCell ref="IFX136:IFX137"/>
    <mergeCell ref="IFY136:IFY137"/>
    <mergeCell ref="IFN136:IFN137"/>
    <mergeCell ref="IFO136:IFO137"/>
    <mergeCell ref="IFP136:IFP137"/>
    <mergeCell ref="IFQ136:IFQ137"/>
    <mergeCell ref="IFR136:IFR137"/>
    <mergeCell ref="IFS136:IFS137"/>
    <mergeCell ref="IFH136:IFH137"/>
    <mergeCell ref="IFI136:IFI137"/>
    <mergeCell ref="IFJ136:IFJ137"/>
    <mergeCell ref="IFK136:IFK137"/>
    <mergeCell ref="IFL136:IFL137"/>
    <mergeCell ref="IFM136:IFM137"/>
    <mergeCell ref="IFB136:IFB137"/>
    <mergeCell ref="IFC136:IFC137"/>
    <mergeCell ref="IFD136:IFD137"/>
    <mergeCell ref="IFE136:IFE137"/>
    <mergeCell ref="IFF136:IFF137"/>
    <mergeCell ref="IFG136:IFG137"/>
    <mergeCell ref="IEV136:IEV137"/>
    <mergeCell ref="IEW136:IEW137"/>
    <mergeCell ref="IEX136:IEX137"/>
    <mergeCell ref="IEY136:IEY137"/>
    <mergeCell ref="IEZ136:IEZ137"/>
    <mergeCell ref="IFA136:IFA137"/>
    <mergeCell ref="IEP136:IEP137"/>
    <mergeCell ref="IEQ136:IEQ137"/>
    <mergeCell ref="IER136:IER137"/>
    <mergeCell ref="IES136:IES137"/>
    <mergeCell ref="IET136:IET137"/>
    <mergeCell ref="IEU136:IEU137"/>
    <mergeCell ref="IEJ136:IEJ137"/>
    <mergeCell ref="IEK136:IEK137"/>
    <mergeCell ref="IEL136:IEL137"/>
    <mergeCell ref="IEM136:IEM137"/>
    <mergeCell ref="IEN136:IEN137"/>
    <mergeCell ref="IEO136:IEO137"/>
    <mergeCell ref="IED136:IED137"/>
    <mergeCell ref="IEE136:IEE137"/>
    <mergeCell ref="IEF136:IEF137"/>
    <mergeCell ref="IEG136:IEG137"/>
    <mergeCell ref="IEH136:IEH137"/>
    <mergeCell ref="IEI136:IEI137"/>
    <mergeCell ref="IDX136:IDX137"/>
    <mergeCell ref="IDY136:IDY137"/>
    <mergeCell ref="IDZ136:IDZ137"/>
    <mergeCell ref="IEA136:IEA137"/>
    <mergeCell ref="IEB136:IEB137"/>
    <mergeCell ref="IEC136:IEC137"/>
    <mergeCell ref="IDR136:IDR137"/>
    <mergeCell ref="IDS136:IDS137"/>
    <mergeCell ref="IDT136:IDT137"/>
    <mergeCell ref="IDU136:IDU137"/>
    <mergeCell ref="IDV136:IDV137"/>
    <mergeCell ref="IDW136:IDW137"/>
    <mergeCell ref="IDL136:IDL137"/>
    <mergeCell ref="IDM136:IDM137"/>
    <mergeCell ref="IDN136:IDN137"/>
    <mergeCell ref="IDO136:IDO137"/>
    <mergeCell ref="IDP136:IDP137"/>
    <mergeCell ref="IDQ136:IDQ137"/>
    <mergeCell ref="IDF136:IDF137"/>
    <mergeCell ref="IDG136:IDG137"/>
    <mergeCell ref="IDH136:IDH137"/>
    <mergeCell ref="IDI136:IDI137"/>
    <mergeCell ref="IDJ136:IDJ137"/>
    <mergeCell ref="IDK136:IDK137"/>
    <mergeCell ref="ICZ136:ICZ137"/>
    <mergeCell ref="IDA136:IDA137"/>
    <mergeCell ref="IDB136:IDB137"/>
    <mergeCell ref="IDC136:IDC137"/>
    <mergeCell ref="IDD136:IDD137"/>
    <mergeCell ref="IDE136:IDE137"/>
    <mergeCell ref="ICT136:ICT137"/>
    <mergeCell ref="ICU136:ICU137"/>
    <mergeCell ref="ICV136:ICV137"/>
    <mergeCell ref="ICW136:ICW137"/>
    <mergeCell ref="ICX136:ICX137"/>
    <mergeCell ref="ICY136:ICY137"/>
    <mergeCell ref="ICN136:ICN137"/>
    <mergeCell ref="ICO136:ICO137"/>
    <mergeCell ref="ICP136:ICP137"/>
    <mergeCell ref="ICQ136:ICQ137"/>
    <mergeCell ref="ICR136:ICR137"/>
    <mergeCell ref="ICS136:ICS137"/>
    <mergeCell ref="ICH136:ICH137"/>
    <mergeCell ref="ICI136:ICI137"/>
    <mergeCell ref="ICJ136:ICJ137"/>
    <mergeCell ref="ICK136:ICK137"/>
    <mergeCell ref="ICL136:ICL137"/>
    <mergeCell ref="ICM136:ICM137"/>
    <mergeCell ref="ICB136:ICB137"/>
    <mergeCell ref="ICC136:ICC137"/>
    <mergeCell ref="ICD136:ICD137"/>
    <mergeCell ref="ICE136:ICE137"/>
    <mergeCell ref="ICF136:ICF137"/>
    <mergeCell ref="ICG136:ICG137"/>
    <mergeCell ref="IBV136:IBV137"/>
    <mergeCell ref="IBW136:IBW137"/>
    <mergeCell ref="IBX136:IBX137"/>
    <mergeCell ref="IBY136:IBY137"/>
    <mergeCell ref="IBZ136:IBZ137"/>
    <mergeCell ref="ICA136:ICA137"/>
    <mergeCell ref="IBP136:IBP137"/>
    <mergeCell ref="IBQ136:IBQ137"/>
    <mergeCell ref="IBR136:IBR137"/>
    <mergeCell ref="IBS136:IBS137"/>
    <mergeCell ref="IBT136:IBT137"/>
    <mergeCell ref="IBU136:IBU137"/>
    <mergeCell ref="IBJ136:IBJ137"/>
    <mergeCell ref="IBK136:IBK137"/>
    <mergeCell ref="IBL136:IBL137"/>
    <mergeCell ref="IBM136:IBM137"/>
    <mergeCell ref="IBN136:IBN137"/>
    <mergeCell ref="IBO136:IBO137"/>
    <mergeCell ref="IBD136:IBD137"/>
    <mergeCell ref="IBE136:IBE137"/>
    <mergeCell ref="IBF136:IBF137"/>
    <mergeCell ref="IBG136:IBG137"/>
    <mergeCell ref="IBH136:IBH137"/>
    <mergeCell ref="IBI136:IBI137"/>
    <mergeCell ref="IAX136:IAX137"/>
    <mergeCell ref="IAY136:IAY137"/>
    <mergeCell ref="IAZ136:IAZ137"/>
    <mergeCell ref="IBA136:IBA137"/>
    <mergeCell ref="IBB136:IBB137"/>
    <mergeCell ref="IBC136:IBC137"/>
    <mergeCell ref="IAR136:IAR137"/>
    <mergeCell ref="IAS136:IAS137"/>
    <mergeCell ref="IAT136:IAT137"/>
    <mergeCell ref="IAU136:IAU137"/>
    <mergeCell ref="IAV136:IAV137"/>
    <mergeCell ref="IAW136:IAW137"/>
    <mergeCell ref="IAL136:IAL137"/>
    <mergeCell ref="IAM136:IAM137"/>
    <mergeCell ref="IAN136:IAN137"/>
    <mergeCell ref="IAO136:IAO137"/>
    <mergeCell ref="IAP136:IAP137"/>
    <mergeCell ref="IAQ136:IAQ137"/>
    <mergeCell ref="IAF136:IAF137"/>
    <mergeCell ref="IAG136:IAG137"/>
    <mergeCell ref="IAH136:IAH137"/>
    <mergeCell ref="IAI136:IAI137"/>
    <mergeCell ref="IAJ136:IAJ137"/>
    <mergeCell ref="IAK136:IAK137"/>
    <mergeCell ref="HZZ136:HZZ137"/>
    <mergeCell ref="IAA136:IAA137"/>
    <mergeCell ref="IAB136:IAB137"/>
    <mergeCell ref="IAC136:IAC137"/>
    <mergeCell ref="IAD136:IAD137"/>
    <mergeCell ref="IAE136:IAE137"/>
    <mergeCell ref="HZT136:HZT137"/>
    <mergeCell ref="HZU136:HZU137"/>
    <mergeCell ref="HZV136:HZV137"/>
    <mergeCell ref="HZW136:HZW137"/>
    <mergeCell ref="HZX136:HZX137"/>
    <mergeCell ref="HZY136:HZY137"/>
    <mergeCell ref="HZN136:HZN137"/>
    <mergeCell ref="HZO136:HZO137"/>
    <mergeCell ref="HZP136:HZP137"/>
    <mergeCell ref="HZQ136:HZQ137"/>
    <mergeCell ref="HZR136:HZR137"/>
    <mergeCell ref="HZS136:HZS137"/>
    <mergeCell ref="HZH136:HZH137"/>
    <mergeCell ref="HZI136:HZI137"/>
    <mergeCell ref="HZJ136:HZJ137"/>
    <mergeCell ref="HZK136:HZK137"/>
    <mergeCell ref="HZL136:HZL137"/>
    <mergeCell ref="HZM136:HZM137"/>
    <mergeCell ref="HZB136:HZB137"/>
    <mergeCell ref="HZC136:HZC137"/>
    <mergeCell ref="HZD136:HZD137"/>
    <mergeCell ref="HZE136:HZE137"/>
    <mergeCell ref="HZF136:HZF137"/>
    <mergeCell ref="HZG136:HZG137"/>
    <mergeCell ref="HYV136:HYV137"/>
    <mergeCell ref="HYW136:HYW137"/>
    <mergeCell ref="HYX136:HYX137"/>
    <mergeCell ref="HYY136:HYY137"/>
    <mergeCell ref="HYZ136:HYZ137"/>
    <mergeCell ref="HZA136:HZA137"/>
    <mergeCell ref="HYP136:HYP137"/>
    <mergeCell ref="HYQ136:HYQ137"/>
    <mergeCell ref="HYR136:HYR137"/>
    <mergeCell ref="HYS136:HYS137"/>
    <mergeCell ref="HYT136:HYT137"/>
    <mergeCell ref="HYU136:HYU137"/>
    <mergeCell ref="HYJ136:HYJ137"/>
    <mergeCell ref="HYK136:HYK137"/>
    <mergeCell ref="HYL136:HYL137"/>
    <mergeCell ref="HYM136:HYM137"/>
    <mergeCell ref="HYN136:HYN137"/>
    <mergeCell ref="HYO136:HYO137"/>
    <mergeCell ref="HYD136:HYD137"/>
    <mergeCell ref="HYE136:HYE137"/>
    <mergeCell ref="HYF136:HYF137"/>
    <mergeCell ref="HYG136:HYG137"/>
    <mergeCell ref="HYH136:HYH137"/>
    <mergeCell ref="HYI136:HYI137"/>
    <mergeCell ref="HXX136:HXX137"/>
    <mergeCell ref="HXY136:HXY137"/>
    <mergeCell ref="HXZ136:HXZ137"/>
    <mergeCell ref="HYA136:HYA137"/>
    <mergeCell ref="HYB136:HYB137"/>
    <mergeCell ref="HYC136:HYC137"/>
    <mergeCell ref="HXR136:HXR137"/>
    <mergeCell ref="HXS136:HXS137"/>
    <mergeCell ref="HXT136:HXT137"/>
    <mergeCell ref="HXU136:HXU137"/>
    <mergeCell ref="HXV136:HXV137"/>
    <mergeCell ref="HXW136:HXW137"/>
    <mergeCell ref="HXL136:HXL137"/>
    <mergeCell ref="HXM136:HXM137"/>
    <mergeCell ref="HXN136:HXN137"/>
    <mergeCell ref="HXO136:HXO137"/>
    <mergeCell ref="HXP136:HXP137"/>
    <mergeCell ref="HXQ136:HXQ137"/>
    <mergeCell ref="HXF136:HXF137"/>
    <mergeCell ref="HXG136:HXG137"/>
    <mergeCell ref="HXH136:HXH137"/>
    <mergeCell ref="HXI136:HXI137"/>
    <mergeCell ref="HXJ136:HXJ137"/>
    <mergeCell ref="HXK136:HXK137"/>
    <mergeCell ref="HWZ136:HWZ137"/>
    <mergeCell ref="HXA136:HXA137"/>
    <mergeCell ref="HXB136:HXB137"/>
    <mergeCell ref="HXC136:HXC137"/>
    <mergeCell ref="HXD136:HXD137"/>
    <mergeCell ref="HXE136:HXE137"/>
    <mergeCell ref="HWT136:HWT137"/>
    <mergeCell ref="HWU136:HWU137"/>
    <mergeCell ref="HWV136:HWV137"/>
    <mergeCell ref="HWW136:HWW137"/>
    <mergeCell ref="HWX136:HWX137"/>
    <mergeCell ref="HWY136:HWY137"/>
    <mergeCell ref="HWN136:HWN137"/>
    <mergeCell ref="HWO136:HWO137"/>
    <mergeCell ref="HWP136:HWP137"/>
    <mergeCell ref="HWQ136:HWQ137"/>
    <mergeCell ref="HWR136:HWR137"/>
    <mergeCell ref="HWS136:HWS137"/>
    <mergeCell ref="HWH136:HWH137"/>
    <mergeCell ref="HWI136:HWI137"/>
    <mergeCell ref="HWJ136:HWJ137"/>
    <mergeCell ref="HWK136:HWK137"/>
    <mergeCell ref="HWL136:HWL137"/>
    <mergeCell ref="HWM136:HWM137"/>
    <mergeCell ref="HWB136:HWB137"/>
    <mergeCell ref="HWC136:HWC137"/>
    <mergeCell ref="HWD136:HWD137"/>
    <mergeCell ref="HWE136:HWE137"/>
    <mergeCell ref="HWF136:HWF137"/>
    <mergeCell ref="HWG136:HWG137"/>
    <mergeCell ref="HVV136:HVV137"/>
    <mergeCell ref="HVW136:HVW137"/>
    <mergeCell ref="HVX136:HVX137"/>
    <mergeCell ref="HVY136:HVY137"/>
    <mergeCell ref="HVZ136:HVZ137"/>
    <mergeCell ref="HWA136:HWA137"/>
    <mergeCell ref="HVP136:HVP137"/>
    <mergeCell ref="HVQ136:HVQ137"/>
    <mergeCell ref="HVR136:HVR137"/>
    <mergeCell ref="HVS136:HVS137"/>
    <mergeCell ref="HVT136:HVT137"/>
    <mergeCell ref="HVU136:HVU137"/>
    <mergeCell ref="HVJ136:HVJ137"/>
    <mergeCell ref="HVK136:HVK137"/>
    <mergeCell ref="HVL136:HVL137"/>
    <mergeCell ref="HVM136:HVM137"/>
    <mergeCell ref="HVN136:HVN137"/>
    <mergeCell ref="HVO136:HVO137"/>
    <mergeCell ref="HVD136:HVD137"/>
    <mergeCell ref="HVE136:HVE137"/>
    <mergeCell ref="HVF136:HVF137"/>
    <mergeCell ref="HVG136:HVG137"/>
    <mergeCell ref="HVH136:HVH137"/>
    <mergeCell ref="HVI136:HVI137"/>
    <mergeCell ref="HUX136:HUX137"/>
    <mergeCell ref="HUY136:HUY137"/>
    <mergeCell ref="HUZ136:HUZ137"/>
    <mergeCell ref="HVA136:HVA137"/>
    <mergeCell ref="HVB136:HVB137"/>
    <mergeCell ref="HVC136:HVC137"/>
    <mergeCell ref="HUR136:HUR137"/>
    <mergeCell ref="HUS136:HUS137"/>
    <mergeCell ref="HUT136:HUT137"/>
    <mergeCell ref="HUU136:HUU137"/>
    <mergeCell ref="HUV136:HUV137"/>
    <mergeCell ref="HUW136:HUW137"/>
    <mergeCell ref="HUL136:HUL137"/>
    <mergeCell ref="HUM136:HUM137"/>
    <mergeCell ref="HUN136:HUN137"/>
    <mergeCell ref="HUO136:HUO137"/>
    <mergeCell ref="HUP136:HUP137"/>
    <mergeCell ref="HUQ136:HUQ137"/>
    <mergeCell ref="HUF136:HUF137"/>
    <mergeCell ref="HUG136:HUG137"/>
    <mergeCell ref="HUH136:HUH137"/>
    <mergeCell ref="HUI136:HUI137"/>
    <mergeCell ref="HUJ136:HUJ137"/>
    <mergeCell ref="HUK136:HUK137"/>
    <mergeCell ref="HTZ136:HTZ137"/>
    <mergeCell ref="HUA136:HUA137"/>
    <mergeCell ref="HUB136:HUB137"/>
    <mergeCell ref="HUC136:HUC137"/>
    <mergeCell ref="HUD136:HUD137"/>
    <mergeCell ref="HUE136:HUE137"/>
    <mergeCell ref="HTT136:HTT137"/>
    <mergeCell ref="HTU136:HTU137"/>
    <mergeCell ref="HTV136:HTV137"/>
    <mergeCell ref="HTW136:HTW137"/>
    <mergeCell ref="HTX136:HTX137"/>
    <mergeCell ref="HTY136:HTY137"/>
    <mergeCell ref="HTN136:HTN137"/>
    <mergeCell ref="HTO136:HTO137"/>
    <mergeCell ref="HTP136:HTP137"/>
    <mergeCell ref="HTQ136:HTQ137"/>
    <mergeCell ref="HTR136:HTR137"/>
    <mergeCell ref="HTS136:HTS137"/>
    <mergeCell ref="HTH136:HTH137"/>
    <mergeCell ref="HTI136:HTI137"/>
    <mergeCell ref="HTJ136:HTJ137"/>
    <mergeCell ref="HTK136:HTK137"/>
    <mergeCell ref="HTL136:HTL137"/>
    <mergeCell ref="HTM136:HTM137"/>
    <mergeCell ref="HTB136:HTB137"/>
    <mergeCell ref="HTC136:HTC137"/>
    <mergeCell ref="HTD136:HTD137"/>
    <mergeCell ref="HTE136:HTE137"/>
    <mergeCell ref="HTF136:HTF137"/>
    <mergeCell ref="HTG136:HTG137"/>
    <mergeCell ref="HSV136:HSV137"/>
    <mergeCell ref="HSW136:HSW137"/>
    <mergeCell ref="HSX136:HSX137"/>
    <mergeCell ref="HSY136:HSY137"/>
    <mergeCell ref="HSZ136:HSZ137"/>
    <mergeCell ref="HTA136:HTA137"/>
    <mergeCell ref="HSP136:HSP137"/>
    <mergeCell ref="HSQ136:HSQ137"/>
    <mergeCell ref="HSR136:HSR137"/>
    <mergeCell ref="HSS136:HSS137"/>
    <mergeCell ref="HST136:HST137"/>
    <mergeCell ref="HSU136:HSU137"/>
    <mergeCell ref="HSJ136:HSJ137"/>
    <mergeCell ref="HSK136:HSK137"/>
    <mergeCell ref="HSL136:HSL137"/>
    <mergeCell ref="HSM136:HSM137"/>
    <mergeCell ref="HSN136:HSN137"/>
    <mergeCell ref="HSO136:HSO137"/>
    <mergeCell ref="HSD136:HSD137"/>
    <mergeCell ref="HSE136:HSE137"/>
    <mergeCell ref="HSF136:HSF137"/>
    <mergeCell ref="HSG136:HSG137"/>
    <mergeCell ref="HSH136:HSH137"/>
    <mergeCell ref="HSI136:HSI137"/>
    <mergeCell ref="HRX136:HRX137"/>
    <mergeCell ref="HRY136:HRY137"/>
    <mergeCell ref="HRZ136:HRZ137"/>
    <mergeCell ref="HSA136:HSA137"/>
    <mergeCell ref="HSB136:HSB137"/>
    <mergeCell ref="HSC136:HSC137"/>
    <mergeCell ref="HRR136:HRR137"/>
    <mergeCell ref="HRS136:HRS137"/>
    <mergeCell ref="HRT136:HRT137"/>
    <mergeCell ref="HRU136:HRU137"/>
    <mergeCell ref="HRV136:HRV137"/>
    <mergeCell ref="HRW136:HRW137"/>
    <mergeCell ref="HRL136:HRL137"/>
    <mergeCell ref="HRM136:HRM137"/>
    <mergeCell ref="HRN136:HRN137"/>
    <mergeCell ref="HRO136:HRO137"/>
    <mergeCell ref="HRP136:HRP137"/>
    <mergeCell ref="HRQ136:HRQ137"/>
    <mergeCell ref="HRF136:HRF137"/>
    <mergeCell ref="HRG136:HRG137"/>
    <mergeCell ref="HRH136:HRH137"/>
    <mergeCell ref="HRI136:HRI137"/>
    <mergeCell ref="HRJ136:HRJ137"/>
    <mergeCell ref="HRK136:HRK137"/>
    <mergeCell ref="HQZ136:HQZ137"/>
    <mergeCell ref="HRA136:HRA137"/>
    <mergeCell ref="HRB136:HRB137"/>
    <mergeCell ref="HRC136:HRC137"/>
    <mergeCell ref="HRD136:HRD137"/>
    <mergeCell ref="HRE136:HRE137"/>
    <mergeCell ref="HQT136:HQT137"/>
    <mergeCell ref="HQU136:HQU137"/>
    <mergeCell ref="HQV136:HQV137"/>
    <mergeCell ref="HQW136:HQW137"/>
    <mergeCell ref="HQX136:HQX137"/>
    <mergeCell ref="HQY136:HQY137"/>
    <mergeCell ref="HQN136:HQN137"/>
    <mergeCell ref="HQO136:HQO137"/>
    <mergeCell ref="HQP136:HQP137"/>
    <mergeCell ref="HQQ136:HQQ137"/>
    <mergeCell ref="HQR136:HQR137"/>
    <mergeCell ref="HQS136:HQS137"/>
    <mergeCell ref="HQH136:HQH137"/>
    <mergeCell ref="HQI136:HQI137"/>
    <mergeCell ref="HQJ136:HQJ137"/>
    <mergeCell ref="HQK136:HQK137"/>
    <mergeCell ref="HQL136:HQL137"/>
    <mergeCell ref="HQM136:HQM137"/>
    <mergeCell ref="HQB136:HQB137"/>
    <mergeCell ref="HQC136:HQC137"/>
    <mergeCell ref="HQD136:HQD137"/>
    <mergeCell ref="HQE136:HQE137"/>
    <mergeCell ref="HQF136:HQF137"/>
    <mergeCell ref="HQG136:HQG137"/>
    <mergeCell ref="HPV136:HPV137"/>
    <mergeCell ref="HPW136:HPW137"/>
    <mergeCell ref="HPX136:HPX137"/>
    <mergeCell ref="HPY136:HPY137"/>
    <mergeCell ref="HPZ136:HPZ137"/>
    <mergeCell ref="HQA136:HQA137"/>
    <mergeCell ref="HPP136:HPP137"/>
    <mergeCell ref="HPQ136:HPQ137"/>
    <mergeCell ref="HPR136:HPR137"/>
    <mergeCell ref="HPS136:HPS137"/>
    <mergeCell ref="HPT136:HPT137"/>
    <mergeCell ref="HPU136:HPU137"/>
    <mergeCell ref="HPJ136:HPJ137"/>
    <mergeCell ref="HPK136:HPK137"/>
    <mergeCell ref="HPL136:HPL137"/>
    <mergeCell ref="HPM136:HPM137"/>
    <mergeCell ref="HPN136:HPN137"/>
    <mergeCell ref="HPO136:HPO137"/>
    <mergeCell ref="HPD136:HPD137"/>
    <mergeCell ref="HPE136:HPE137"/>
    <mergeCell ref="HPF136:HPF137"/>
    <mergeCell ref="HPG136:HPG137"/>
    <mergeCell ref="HPH136:HPH137"/>
    <mergeCell ref="HPI136:HPI137"/>
    <mergeCell ref="HOX136:HOX137"/>
    <mergeCell ref="HOY136:HOY137"/>
    <mergeCell ref="HOZ136:HOZ137"/>
    <mergeCell ref="HPA136:HPA137"/>
    <mergeCell ref="HPB136:HPB137"/>
    <mergeCell ref="HPC136:HPC137"/>
    <mergeCell ref="HOR136:HOR137"/>
    <mergeCell ref="HOS136:HOS137"/>
    <mergeCell ref="HOT136:HOT137"/>
    <mergeCell ref="HOU136:HOU137"/>
    <mergeCell ref="HOV136:HOV137"/>
    <mergeCell ref="HOW136:HOW137"/>
    <mergeCell ref="HOL136:HOL137"/>
    <mergeCell ref="HOM136:HOM137"/>
    <mergeCell ref="HON136:HON137"/>
    <mergeCell ref="HOO136:HOO137"/>
    <mergeCell ref="HOP136:HOP137"/>
    <mergeCell ref="HOQ136:HOQ137"/>
    <mergeCell ref="HOF136:HOF137"/>
    <mergeCell ref="HOG136:HOG137"/>
    <mergeCell ref="HOH136:HOH137"/>
    <mergeCell ref="HOI136:HOI137"/>
    <mergeCell ref="HOJ136:HOJ137"/>
    <mergeCell ref="HOK136:HOK137"/>
    <mergeCell ref="HNZ136:HNZ137"/>
    <mergeCell ref="HOA136:HOA137"/>
    <mergeCell ref="HOB136:HOB137"/>
    <mergeCell ref="HOC136:HOC137"/>
    <mergeCell ref="HOD136:HOD137"/>
    <mergeCell ref="HOE136:HOE137"/>
    <mergeCell ref="HNT136:HNT137"/>
    <mergeCell ref="HNU136:HNU137"/>
    <mergeCell ref="HNV136:HNV137"/>
    <mergeCell ref="HNW136:HNW137"/>
    <mergeCell ref="HNX136:HNX137"/>
    <mergeCell ref="HNY136:HNY137"/>
    <mergeCell ref="HNN136:HNN137"/>
    <mergeCell ref="HNO136:HNO137"/>
    <mergeCell ref="HNP136:HNP137"/>
    <mergeCell ref="HNQ136:HNQ137"/>
    <mergeCell ref="HNR136:HNR137"/>
    <mergeCell ref="HNS136:HNS137"/>
    <mergeCell ref="HNH136:HNH137"/>
    <mergeCell ref="HNI136:HNI137"/>
    <mergeCell ref="HNJ136:HNJ137"/>
    <mergeCell ref="HNK136:HNK137"/>
    <mergeCell ref="HNL136:HNL137"/>
    <mergeCell ref="HNM136:HNM137"/>
    <mergeCell ref="HNB136:HNB137"/>
    <mergeCell ref="HNC136:HNC137"/>
    <mergeCell ref="HND136:HND137"/>
    <mergeCell ref="HNE136:HNE137"/>
    <mergeCell ref="HNF136:HNF137"/>
    <mergeCell ref="HNG136:HNG137"/>
    <mergeCell ref="HMV136:HMV137"/>
    <mergeCell ref="HMW136:HMW137"/>
    <mergeCell ref="HMX136:HMX137"/>
    <mergeCell ref="HMY136:HMY137"/>
    <mergeCell ref="HMZ136:HMZ137"/>
    <mergeCell ref="HNA136:HNA137"/>
    <mergeCell ref="HMP136:HMP137"/>
    <mergeCell ref="HMQ136:HMQ137"/>
    <mergeCell ref="HMR136:HMR137"/>
    <mergeCell ref="HMS136:HMS137"/>
    <mergeCell ref="HMT136:HMT137"/>
    <mergeCell ref="HMU136:HMU137"/>
    <mergeCell ref="HMJ136:HMJ137"/>
    <mergeCell ref="HMK136:HMK137"/>
    <mergeCell ref="HML136:HML137"/>
    <mergeCell ref="HMM136:HMM137"/>
    <mergeCell ref="HMN136:HMN137"/>
    <mergeCell ref="HMO136:HMO137"/>
    <mergeCell ref="HMD136:HMD137"/>
    <mergeCell ref="HME136:HME137"/>
    <mergeCell ref="HMF136:HMF137"/>
    <mergeCell ref="HMG136:HMG137"/>
    <mergeCell ref="HMH136:HMH137"/>
    <mergeCell ref="HMI136:HMI137"/>
    <mergeCell ref="HLX136:HLX137"/>
    <mergeCell ref="HLY136:HLY137"/>
    <mergeCell ref="HLZ136:HLZ137"/>
    <mergeCell ref="HMA136:HMA137"/>
    <mergeCell ref="HMB136:HMB137"/>
    <mergeCell ref="HMC136:HMC137"/>
    <mergeCell ref="HLR136:HLR137"/>
    <mergeCell ref="HLS136:HLS137"/>
    <mergeCell ref="HLT136:HLT137"/>
    <mergeCell ref="HLU136:HLU137"/>
    <mergeCell ref="HLV136:HLV137"/>
    <mergeCell ref="HLW136:HLW137"/>
    <mergeCell ref="HLL136:HLL137"/>
    <mergeCell ref="HLM136:HLM137"/>
    <mergeCell ref="HLN136:HLN137"/>
    <mergeCell ref="HLO136:HLO137"/>
    <mergeCell ref="HLP136:HLP137"/>
    <mergeCell ref="HLQ136:HLQ137"/>
    <mergeCell ref="HLF136:HLF137"/>
    <mergeCell ref="HLG136:HLG137"/>
    <mergeCell ref="HLH136:HLH137"/>
    <mergeCell ref="HLI136:HLI137"/>
    <mergeCell ref="HLJ136:HLJ137"/>
    <mergeCell ref="HLK136:HLK137"/>
    <mergeCell ref="HKZ136:HKZ137"/>
    <mergeCell ref="HLA136:HLA137"/>
    <mergeCell ref="HLB136:HLB137"/>
    <mergeCell ref="HLC136:HLC137"/>
    <mergeCell ref="HLD136:HLD137"/>
    <mergeCell ref="HLE136:HLE137"/>
    <mergeCell ref="HKT136:HKT137"/>
    <mergeCell ref="HKU136:HKU137"/>
    <mergeCell ref="HKV136:HKV137"/>
    <mergeCell ref="HKW136:HKW137"/>
    <mergeCell ref="HKX136:HKX137"/>
    <mergeCell ref="HKY136:HKY137"/>
    <mergeCell ref="HKN136:HKN137"/>
    <mergeCell ref="HKO136:HKO137"/>
    <mergeCell ref="HKP136:HKP137"/>
    <mergeCell ref="HKQ136:HKQ137"/>
    <mergeCell ref="HKR136:HKR137"/>
    <mergeCell ref="HKS136:HKS137"/>
    <mergeCell ref="HKH136:HKH137"/>
    <mergeCell ref="HKI136:HKI137"/>
    <mergeCell ref="HKJ136:HKJ137"/>
    <mergeCell ref="HKK136:HKK137"/>
    <mergeCell ref="HKL136:HKL137"/>
    <mergeCell ref="HKM136:HKM137"/>
    <mergeCell ref="HKB136:HKB137"/>
    <mergeCell ref="HKC136:HKC137"/>
    <mergeCell ref="HKD136:HKD137"/>
    <mergeCell ref="HKE136:HKE137"/>
    <mergeCell ref="HKF136:HKF137"/>
    <mergeCell ref="HKG136:HKG137"/>
    <mergeCell ref="HJV136:HJV137"/>
    <mergeCell ref="HJW136:HJW137"/>
    <mergeCell ref="HJX136:HJX137"/>
    <mergeCell ref="HJY136:HJY137"/>
    <mergeCell ref="HJZ136:HJZ137"/>
    <mergeCell ref="HKA136:HKA137"/>
    <mergeCell ref="HJP136:HJP137"/>
    <mergeCell ref="HJQ136:HJQ137"/>
    <mergeCell ref="HJR136:HJR137"/>
    <mergeCell ref="HJS136:HJS137"/>
    <mergeCell ref="HJT136:HJT137"/>
    <mergeCell ref="HJU136:HJU137"/>
    <mergeCell ref="HJJ136:HJJ137"/>
    <mergeCell ref="HJK136:HJK137"/>
    <mergeCell ref="HJL136:HJL137"/>
    <mergeCell ref="HJM136:HJM137"/>
    <mergeCell ref="HJN136:HJN137"/>
    <mergeCell ref="HJO136:HJO137"/>
    <mergeCell ref="HJD136:HJD137"/>
    <mergeCell ref="HJE136:HJE137"/>
    <mergeCell ref="HJF136:HJF137"/>
    <mergeCell ref="HJG136:HJG137"/>
    <mergeCell ref="HJH136:HJH137"/>
    <mergeCell ref="HJI136:HJI137"/>
    <mergeCell ref="HIX136:HIX137"/>
    <mergeCell ref="HIY136:HIY137"/>
    <mergeCell ref="HIZ136:HIZ137"/>
    <mergeCell ref="HJA136:HJA137"/>
    <mergeCell ref="HJB136:HJB137"/>
    <mergeCell ref="HJC136:HJC137"/>
    <mergeCell ref="HIR136:HIR137"/>
    <mergeCell ref="HIS136:HIS137"/>
    <mergeCell ref="HIT136:HIT137"/>
    <mergeCell ref="HIU136:HIU137"/>
    <mergeCell ref="HIV136:HIV137"/>
    <mergeCell ref="HIW136:HIW137"/>
    <mergeCell ref="HIL136:HIL137"/>
    <mergeCell ref="HIM136:HIM137"/>
    <mergeCell ref="HIN136:HIN137"/>
    <mergeCell ref="HIO136:HIO137"/>
    <mergeCell ref="HIP136:HIP137"/>
    <mergeCell ref="HIQ136:HIQ137"/>
    <mergeCell ref="HIF136:HIF137"/>
    <mergeCell ref="HIG136:HIG137"/>
    <mergeCell ref="HIH136:HIH137"/>
    <mergeCell ref="HII136:HII137"/>
    <mergeCell ref="HIJ136:HIJ137"/>
    <mergeCell ref="HIK136:HIK137"/>
    <mergeCell ref="HHZ136:HHZ137"/>
    <mergeCell ref="HIA136:HIA137"/>
    <mergeCell ref="HIB136:HIB137"/>
    <mergeCell ref="HIC136:HIC137"/>
    <mergeCell ref="HID136:HID137"/>
    <mergeCell ref="HIE136:HIE137"/>
    <mergeCell ref="HHT136:HHT137"/>
    <mergeCell ref="HHU136:HHU137"/>
    <mergeCell ref="HHV136:HHV137"/>
    <mergeCell ref="HHW136:HHW137"/>
    <mergeCell ref="HHX136:HHX137"/>
    <mergeCell ref="HHY136:HHY137"/>
    <mergeCell ref="HHN136:HHN137"/>
    <mergeCell ref="HHO136:HHO137"/>
    <mergeCell ref="HHP136:HHP137"/>
    <mergeCell ref="HHQ136:HHQ137"/>
    <mergeCell ref="HHR136:HHR137"/>
    <mergeCell ref="HHS136:HHS137"/>
    <mergeCell ref="HHH136:HHH137"/>
    <mergeCell ref="HHI136:HHI137"/>
    <mergeCell ref="HHJ136:HHJ137"/>
    <mergeCell ref="HHK136:HHK137"/>
    <mergeCell ref="HHL136:HHL137"/>
    <mergeCell ref="HHM136:HHM137"/>
    <mergeCell ref="HHB136:HHB137"/>
    <mergeCell ref="HHC136:HHC137"/>
    <mergeCell ref="HHD136:HHD137"/>
    <mergeCell ref="HHE136:HHE137"/>
    <mergeCell ref="HHF136:HHF137"/>
    <mergeCell ref="HHG136:HHG137"/>
    <mergeCell ref="HGV136:HGV137"/>
    <mergeCell ref="HGW136:HGW137"/>
    <mergeCell ref="HGX136:HGX137"/>
    <mergeCell ref="HGY136:HGY137"/>
    <mergeCell ref="HGZ136:HGZ137"/>
    <mergeCell ref="HHA136:HHA137"/>
    <mergeCell ref="HGP136:HGP137"/>
    <mergeCell ref="HGQ136:HGQ137"/>
    <mergeCell ref="HGR136:HGR137"/>
    <mergeCell ref="HGS136:HGS137"/>
    <mergeCell ref="HGT136:HGT137"/>
    <mergeCell ref="HGU136:HGU137"/>
    <mergeCell ref="HGJ136:HGJ137"/>
    <mergeCell ref="HGK136:HGK137"/>
    <mergeCell ref="HGL136:HGL137"/>
    <mergeCell ref="HGM136:HGM137"/>
    <mergeCell ref="HGN136:HGN137"/>
    <mergeCell ref="HGO136:HGO137"/>
    <mergeCell ref="HGD136:HGD137"/>
    <mergeCell ref="HGE136:HGE137"/>
    <mergeCell ref="HGF136:HGF137"/>
    <mergeCell ref="HGG136:HGG137"/>
    <mergeCell ref="HGH136:HGH137"/>
    <mergeCell ref="HGI136:HGI137"/>
    <mergeCell ref="HFX136:HFX137"/>
    <mergeCell ref="HFY136:HFY137"/>
    <mergeCell ref="HFZ136:HFZ137"/>
    <mergeCell ref="HGA136:HGA137"/>
    <mergeCell ref="HGB136:HGB137"/>
    <mergeCell ref="HGC136:HGC137"/>
    <mergeCell ref="HFR136:HFR137"/>
    <mergeCell ref="HFS136:HFS137"/>
    <mergeCell ref="HFT136:HFT137"/>
    <mergeCell ref="HFU136:HFU137"/>
    <mergeCell ref="HFV136:HFV137"/>
    <mergeCell ref="HFW136:HFW137"/>
    <mergeCell ref="HFL136:HFL137"/>
    <mergeCell ref="HFM136:HFM137"/>
    <mergeCell ref="HFN136:HFN137"/>
    <mergeCell ref="HFO136:HFO137"/>
    <mergeCell ref="HFP136:HFP137"/>
    <mergeCell ref="HFQ136:HFQ137"/>
    <mergeCell ref="HFF136:HFF137"/>
    <mergeCell ref="HFG136:HFG137"/>
    <mergeCell ref="HFH136:HFH137"/>
    <mergeCell ref="HFI136:HFI137"/>
    <mergeCell ref="HFJ136:HFJ137"/>
    <mergeCell ref="HFK136:HFK137"/>
    <mergeCell ref="HEZ136:HEZ137"/>
    <mergeCell ref="HFA136:HFA137"/>
    <mergeCell ref="HFB136:HFB137"/>
    <mergeCell ref="HFC136:HFC137"/>
    <mergeCell ref="HFD136:HFD137"/>
    <mergeCell ref="HFE136:HFE137"/>
    <mergeCell ref="HET136:HET137"/>
    <mergeCell ref="HEU136:HEU137"/>
    <mergeCell ref="HEV136:HEV137"/>
    <mergeCell ref="HEW136:HEW137"/>
    <mergeCell ref="HEX136:HEX137"/>
    <mergeCell ref="HEY136:HEY137"/>
    <mergeCell ref="HEN136:HEN137"/>
    <mergeCell ref="HEO136:HEO137"/>
    <mergeCell ref="HEP136:HEP137"/>
    <mergeCell ref="HEQ136:HEQ137"/>
    <mergeCell ref="HER136:HER137"/>
    <mergeCell ref="HES136:HES137"/>
    <mergeCell ref="HEH136:HEH137"/>
    <mergeCell ref="HEI136:HEI137"/>
    <mergeCell ref="HEJ136:HEJ137"/>
    <mergeCell ref="HEK136:HEK137"/>
    <mergeCell ref="HEL136:HEL137"/>
    <mergeCell ref="HEM136:HEM137"/>
    <mergeCell ref="HEB136:HEB137"/>
    <mergeCell ref="HEC136:HEC137"/>
    <mergeCell ref="HED136:HED137"/>
    <mergeCell ref="HEE136:HEE137"/>
    <mergeCell ref="HEF136:HEF137"/>
    <mergeCell ref="HEG136:HEG137"/>
    <mergeCell ref="HDV136:HDV137"/>
    <mergeCell ref="HDW136:HDW137"/>
    <mergeCell ref="HDX136:HDX137"/>
    <mergeCell ref="HDY136:HDY137"/>
    <mergeCell ref="HDZ136:HDZ137"/>
    <mergeCell ref="HEA136:HEA137"/>
    <mergeCell ref="HDP136:HDP137"/>
    <mergeCell ref="HDQ136:HDQ137"/>
    <mergeCell ref="HDR136:HDR137"/>
    <mergeCell ref="HDS136:HDS137"/>
    <mergeCell ref="HDT136:HDT137"/>
    <mergeCell ref="HDU136:HDU137"/>
    <mergeCell ref="HDJ136:HDJ137"/>
    <mergeCell ref="HDK136:HDK137"/>
    <mergeCell ref="HDL136:HDL137"/>
    <mergeCell ref="HDM136:HDM137"/>
    <mergeCell ref="HDN136:HDN137"/>
    <mergeCell ref="HDO136:HDO137"/>
    <mergeCell ref="HDD136:HDD137"/>
    <mergeCell ref="HDE136:HDE137"/>
    <mergeCell ref="HDF136:HDF137"/>
    <mergeCell ref="HDG136:HDG137"/>
    <mergeCell ref="HDH136:HDH137"/>
    <mergeCell ref="HDI136:HDI137"/>
    <mergeCell ref="HCX136:HCX137"/>
    <mergeCell ref="HCY136:HCY137"/>
    <mergeCell ref="HCZ136:HCZ137"/>
    <mergeCell ref="HDA136:HDA137"/>
    <mergeCell ref="HDB136:HDB137"/>
    <mergeCell ref="HDC136:HDC137"/>
    <mergeCell ref="HCR136:HCR137"/>
    <mergeCell ref="HCS136:HCS137"/>
    <mergeCell ref="HCT136:HCT137"/>
    <mergeCell ref="HCU136:HCU137"/>
    <mergeCell ref="HCV136:HCV137"/>
    <mergeCell ref="HCW136:HCW137"/>
    <mergeCell ref="HCL136:HCL137"/>
    <mergeCell ref="HCM136:HCM137"/>
    <mergeCell ref="HCN136:HCN137"/>
    <mergeCell ref="HCO136:HCO137"/>
    <mergeCell ref="HCP136:HCP137"/>
    <mergeCell ref="HCQ136:HCQ137"/>
    <mergeCell ref="HCF136:HCF137"/>
    <mergeCell ref="HCG136:HCG137"/>
    <mergeCell ref="HCH136:HCH137"/>
    <mergeCell ref="HCI136:HCI137"/>
    <mergeCell ref="HCJ136:HCJ137"/>
    <mergeCell ref="HCK136:HCK137"/>
    <mergeCell ref="HBZ136:HBZ137"/>
    <mergeCell ref="HCA136:HCA137"/>
    <mergeCell ref="HCB136:HCB137"/>
    <mergeCell ref="HCC136:HCC137"/>
    <mergeCell ref="HCD136:HCD137"/>
    <mergeCell ref="HCE136:HCE137"/>
    <mergeCell ref="HBT136:HBT137"/>
    <mergeCell ref="HBU136:HBU137"/>
    <mergeCell ref="HBV136:HBV137"/>
    <mergeCell ref="HBW136:HBW137"/>
    <mergeCell ref="HBX136:HBX137"/>
    <mergeCell ref="HBY136:HBY137"/>
    <mergeCell ref="HBN136:HBN137"/>
    <mergeCell ref="HBO136:HBO137"/>
    <mergeCell ref="HBP136:HBP137"/>
    <mergeCell ref="HBQ136:HBQ137"/>
    <mergeCell ref="HBR136:HBR137"/>
    <mergeCell ref="HBS136:HBS137"/>
    <mergeCell ref="HBH136:HBH137"/>
    <mergeCell ref="HBI136:HBI137"/>
    <mergeCell ref="HBJ136:HBJ137"/>
    <mergeCell ref="HBK136:HBK137"/>
    <mergeCell ref="HBL136:HBL137"/>
    <mergeCell ref="HBM136:HBM137"/>
    <mergeCell ref="HBB136:HBB137"/>
    <mergeCell ref="HBC136:HBC137"/>
    <mergeCell ref="HBD136:HBD137"/>
    <mergeCell ref="HBE136:HBE137"/>
    <mergeCell ref="HBF136:HBF137"/>
    <mergeCell ref="HBG136:HBG137"/>
    <mergeCell ref="HAV136:HAV137"/>
    <mergeCell ref="HAW136:HAW137"/>
    <mergeCell ref="HAX136:HAX137"/>
    <mergeCell ref="HAY136:HAY137"/>
    <mergeCell ref="HAZ136:HAZ137"/>
    <mergeCell ref="HBA136:HBA137"/>
    <mergeCell ref="HAP136:HAP137"/>
    <mergeCell ref="HAQ136:HAQ137"/>
    <mergeCell ref="HAR136:HAR137"/>
    <mergeCell ref="HAS136:HAS137"/>
    <mergeCell ref="HAT136:HAT137"/>
    <mergeCell ref="HAU136:HAU137"/>
    <mergeCell ref="HAJ136:HAJ137"/>
    <mergeCell ref="HAK136:HAK137"/>
    <mergeCell ref="HAL136:HAL137"/>
    <mergeCell ref="HAM136:HAM137"/>
    <mergeCell ref="HAN136:HAN137"/>
    <mergeCell ref="HAO136:HAO137"/>
    <mergeCell ref="HAD136:HAD137"/>
    <mergeCell ref="HAE136:HAE137"/>
    <mergeCell ref="HAF136:HAF137"/>
    <mergeCell ref="HAG136:HAG137"/>
    <mergeCell ref="HAH136:HAH137"/>
    <mergeCell ref="HAI136:HAI137"/>
    <mergeCell ref="GZX136:GZX137"/>
    <mergeCell ref="GZY136:GZY137"/>
    <mergeCell ref="GZZ136:GZZ137"/>
    <mergeCell ref="HAA136:HAA137"/>
    <mergeCell ref="HAB136:HAB137"/>
    <mergeCell ref="HAC136:HAC137"/>
    <mergeCell ref="GZR136:GZR137"/>
    <mergeCell ref="GZS136:GZS137"/>
    <mergeCell ref="GZT136:GZT137"/>
    <mergeCell ref="GZU136:GZU137"/>
    <mergeCell ref="GZV136:GZV137"/>
    <mergeCell ref="GZW136:GZW137"/>
    <mergeCell ref="GZL136:GZL137"/>
    <mergeCell ref="GZM136:GZM137"/>
    <mergeCell ref="GZN136:GZN137"/>
    <mergeCell ref="GZO136:GZO137"/>
    <mergeCell ref="GZP136:GZP137"/>
    <mergeCell ref="GZQ136:GZQ137"/>
    <mergeCell ref="GZF136:GZF137"/>
    <mergeCell ref="GZG136:GZG137"/>
    <mergeCell ref="GZH136:GZH137"/>
    <mergeCell ref="GZI136:GZI137"/>
    <mergeCell ref="GZJ136:GZJ137"/>
    <mergeCell ref="GZK136:GZK137"/>
    <mergeCell ref="GYZ136:GYZ137"/>
    <mergeCell ref="GZA136:GZA137"/>
    <mergeCell ref="GZB136:GZB137"/>
    <mergeCell ref="GZC136:GZC137"/>
    <mergeCell ref="GZD136:GZD137"/>
    <mergeCell ref="GZE136:GZE137"/>
    <mergeCell ref="GYT136:GYT137"/>
    <mergeCell ref="GYU136:GYU137"/>
    <mergeCell ref="GYV136:GYV137"/>
    <mergeCell ref="GYW136:GYW137"/>
    <mergeCell ref="GYX136:GYX137"/>
    <mergeCell ref="GYY136:GYY137"/>
    <mergeCell ref="GYN136:GYN137"/>
    <mergeCell ref="GYO136:GYO137"/>
    <mergeCell ref="GYP136:GYP137"/>
    <mergeCell ref="GYQ136:GYQ137"/>
    <mergeCell ref="GYR136:GYR137"/>
    <mergeCell ref="GYS136:GYS137"/>
    <mergeCell ref="GYH136:GYH137"/>
    <mergeCell ref="GYI136:GYI137"/>
    <mergeCell ref="GYJ136:GYJ137"/>
    <mergeCell ref="GYK136:GYK137"/>
    <mergeCell ref="GYL136:GYL137"/>
    <mergeCell ref="GYM136:GYM137"/>
    <mergeCell ref="GYB136:GYB137"/>
    <mergeCell ref="GYC136:GYC137"/>
    <mergeCell ref="GYD136:GYD137"/>
    <mergeCell ref="GYE136:GYE137"/>
    <mergeCell ref="GYF136:GYF137"/>
    <mergeCell ref="GYG136:GYG137"/>
    <mergeCell ref="GXV136:GXV137"/>
    <mergeCell ref="GXW136:GXW137"/>
    <mergeCell ref="GXX136:GXX137"/>
    <mergeCell ref="GXY136:GXY137"/>
    <mergeCell ref="GXZ136:GXZ137"/>
    <mergeCell ref="GYA136:GYA137"/>
    <mergeCell ref="GXP136:GXP137"/>
    <mergeCell ref="GXQ136:GXQ137"/>
    <mergeCell ref="GXR136:GXR137"/>
    <mergeCell ref="GXS136:GXS137"/>
    <mergeCell ref="GXT136:GXT137"/>
    <mergeCell ref="GXU136:GXU137"/>
    <mergeCell ref="GXJ136:GXJ137"/>
    <mergeCell ref="GXK136:GXK137"/>
    <mergeCell ref="GXL136:GXL137"/>
    <mergeCell ref="GXM136:GXM137"/>
    <mergeCell ref="GXN136:GXN137"/>
    <mergeCell ref="GXO136:GXO137"/>
    <mergeCell ref="GXD136:GXD137"/>
    <mergeCell ref="GXE136:GXE137"/>
    <mergeCell ref="GXF136:GXF137"/>
    <mergeCell ref="GXG136:GXG137"/>
    <mergeCell ref="GXH136:GXH137"/>
    <mergeCell ref="GXI136:GXI137"/>
    <mergeCell ref="GWX136:GWX137"/>
    <mergeCell ref="GWY136:GWY137"/>
    <mergeCell ref="GWZ136:GWZ137"/>
    <mergeCell ref="GXA136:GXA137"/>
    <mergeCell ref="GXB136:GXB137"/>
    <mergeCell ref="GXC136:GXC137"/>
    <mergeCell ref="GWR136:GWR137"/>
    <mergeCell ref="GWS136:GWS137"/>
    <mergeCell ref="GWT136:GWT137"/>
    <mergeCell ref="GWU136:GWU137"/>
    <mergeCell ref="GWV136:GWV137"/>
    <mergeCell ref="GWW136:GWW137"/>
    <mergeCell ref="GWL136:GWL137"/>
    <mergeCell ref="GWM136:GWM137"/>
    <mergeCell ref="GWN136:GWN137"/>
    <mergeCell ref="GWO136:GWO137"/>
    <mergeCell ref="GWP136:GWP137"/>
    <mergeCell ref="GWQ136:GWQ137"/>
    <mergeCell ref="GWF136:GWF137"/>
    <mergeCell ref="GWG136:GWG137"/>
    <mergeCell ref="GWH136:GWH137"/>
    <mergeCell ref="GWI136:GWI137"/>
    <mergeCell ref="GWJ136:GWJ137"/>
    <mergeCell ref="GWK136:GWK137"/>
    <mergeCell ref="GVZ136:GVZ137"/>
    <mergeCell ref="GWA136:GWA137"/>
    <mergeCell ref="GWB136:GWB137"/>
    <mergeCell ref="GWC136:GWC137"/>
    <mergeCell ref="GWD136:GWD137"/>
    <mergeCell ref="GWE136:GWE137"/>
    <mergeCell ref="GVT136:GVT137"/>
    <mergeCell ref="GVU136:GVU137"/>
    <mergeCell ref="GVV136:GVV137"/>
    <mergeCell ref="GVW136:GVW137"/>
    <mergeCell ref="GVX136:GVX137"/>
    <mergeCell ref="GVY136:GVY137"/>
    <mergeCell ref="GVN136:GVN137"/>
    <mergeCell ref="GVO136:GVO137"/>
    <mergeCell ref="GVP136:GVP137"/>
    <mergeCell ref="GVQ136:GVQ137"/>
    <mergeCell ref="GVR136:GVR137"/>
    <mergeCell ref="GVS136:GVS137"/>
    <mergeCell ref="GVH136:GVH137"/>
    <mergeCell ref="GVI136:GVI137"/>
    <mergeCell ref="GVJ136:GVJ137"/>
    <mergeCell ref="GVK136:GVK137"/>
    <mergeCell ref="GVL136:GVL137"/>
    <mergeCell ref="GVM136:GVM137"/>
    <mergeCell ref="GVB136:GVB137"/>
    <mergeCell ref="GVC136:GVC137"/>
    <mergeCell ref="GVD136:GVD137"/>
    <mergeCell ref="GVE136:GVE137"/>
    <mergeCell ref="GVF136:GVF137"/>
    <mergeCell ref="GVG136:GVG137"/>
    <mergeCell ref="GUV136:GUV137"/>
    <mergeCell ref="GUW136:GUW137"/>
    <mergeCell ref="GUX136:GUX137"/>
    <mergeCell ref="GUY136:GUY137"/>
    <mergeCell ref="GUZ136:GUZ137"/>
    <mergeCell ref="GVA136:GVA137"/>
    <mergeCell ref="GUP136:GUP137"/>
    <mergeCell ref="GUQ136:GUQ137"/>
    <mergeCell ref="GUR136:GUR137"/>
    <mergeCell ref="GUS136:GUS137"/>
    <mergeCell ref="GUT136:GUT137"/>
    <mergeCell ref="GUU136:GUU137"/>
    <mergeCell ref="GUJ136:GUJ137"/>
    <mergeCell ref="GUK136:GUK137"/>
    <mergeCell ref="GUL136:GUL137"/>
    <mergeCell ref="GUM136:GUM137"/>
    <mergeCell ref="GUN136:GUN137"/>
    <mergeCell ref="GUO136:GUO137"/>
    <mergeCell ref="GUD136:GUD137"/>
    <mergeCell ref="GUE136:GUE137"/>
    <mergeCell ref="GUF136:GUF137"/>
    <mergeCell ref="GUG136:GUG137"/>
    <mergeCell ref="GUH136:GUH137"/>
    <mergeCell ref="GUI136:GUI137"/>
    <mergeCell ref="GTX136:GTX137"/>
    <mergeCell ref="GTY136:GTY137"/>
    <mergeCell ref="GTZ136:GTZ137"/>
    <mergeCell ref="GUA136:GUA137"/>
    <mergeCell ref="GUB136:GUB137"/>
    <mergeCell ref="GUC136:GUC137"/>
    <mergeCell ref="GTR136:GTR137"/>
    <mergeCell ref="GTS136:GTS137"/>
    <mergeCell ref="GTT136:GTT137"/>
    <mergeCell ref="GTU136:GTU137"/>
    <mergeCell ref="GTV136:GTV137"/>
    <mergeCell ref="GTW136:GTW137"/>
    <mergeCell ref="GTL136:GTL137"/>
    <mergeCell ref="GTM136:GTM137"/>
    <mergeCell ref="GTN136:GTN137"/>
    <mergeCell ref="GTO136:GTO137"/>
    <mergeCell ref="GTP136:GTP137"/>
    <mergeCell ref="GTQ136:GTQ137"/>
    <mergeCell ref="GTF136:GTF137"/>
    <mergeCell ref="GTG136:GTG137"/>
    <mergeCell ref="GTH136:GTH137"/>
    <mergeCell ref="GTI136:GTI137"/>
    <mergeCell ref="GTJ136:GTJ137"/>
    <mergeCell ref="GTK136:GTK137"/>
    <mergeCell ref="GSZ136:GSZ137"/>
    <mergeCell ref="GTA136:GTA137"/>
    <mergeCell ref="GTB136:GTB137"/>
    <mergeCell ref="GTC136:GTC137"/>
    <mergeCell ref="GTD136:GTD137"/>
    <mergeCell ref="GTE136:GTE137"/>
    <mergeCell ref="GST136:GST137"/>
    <mergeCell ref="GSU136:GSU137"/>
    <mergeCell ref="GSV136:GSV137"/>
    <mergeCell ref="GSW136:GSW137"/>
    <mergeCell ref="GSX136:GSX137"/>
    <mergeCell ref="GSY136:GSY137"/>
    <mergeCell ref="GSN136:GSN137"/>
    <mergeCell ref="GSO136:GSO137"/>
    <mergeCell ref="GSP136:GSP137"/>
    <mergeCell ref="GSQ136:GSQ137"/>
    <mergeCell ref="GSR136:GSR137"/>
    <mergeCell ref="GSS136:GSS137"/>
    <mergeCell ref="GSH136:GSH137"/>
    <mergeCell ref="GSI136:GSI137"/>
    <mergeCell ref="GSJ136:GSJ137"/>
    <mergeCell ref="GSK136:GSK137"/>
    <mergeCell ref="GSL136:GSL137"/>
    <mergeCell ref="GSM136:GSM137"/>
    <mergeCell ref="GSB136:GSB137"/>
    <mergeCell ref="GSC136:GSC137"/>
    <mergeCell ref="GSD136:GSD137"/>
    <mergeCell ref="GSE136:GSE137"/>
    <mergeCell ref="GSF136:GSF137"/>
    <mergeCell ref="GSG136:GSG137"/>
    <mergeCell ref="GRV136:GRV137"/>
    <mergeCell ref="GRW136:GRW137"/>
    <mergeCell ref="GRX136:GRX137"/>
    <mergeCell ref="GRY136:GRY137"/>
    <mergeCell ref="GRZ136:GRZ137"/>
    <mergeCell ref="GSA136:GSA137"/>
    <mergeCell ref="GRP136:GRP137"/>
    <mergeCell ref="GRQ136:GRQ137"/>
    <mergeCell ref="GRR136:GRR137"/>
    <mergeCell ref="GRS136:GRS137"/>
    <mergeCell ref="GRT136:GRT137"/>
    <mergeCell ref="GRU136:GRU137"/>
    <mergeCell ref="GRJ136:GRJ137"/>
    <mergeCell ref="GRK136:GRK137"/>
    <mergeCell ref="GRL136:GRL137"/>
    <mergeCell ref="GRM136:GRM137"/>
    <mergeCell ref="GRN136:GRN137"/>
    <mergeCell ref="GRO136:GRO137"/>
    <mergeCell ref="GRD136:GRD137"/>
    <mergeCell ref="GRE136:GRE137"/>
    <mergeCell ref="GRF136:GRF137"/>
    <mergeCell ref="GRG136:GRG137"/>
    <mergeCell ref="GRH136:GRH137"/>
    <mergeCell ref="GRI136:GRI137"/>
    <mergeCell ref="GQX136:GQX137"/>
    <mergeCell ref="GQY136:GQY137"/>
    <mergeCell ref="GQZ136:GQZ137"/>
    <mergeCell ref="GRA136:GRA137"/>
    <mergeCell ref="GRB136:GRB137"/>
    <mergeCell ref="GRC136:GRC137"/>
    <mergeCell ref="GQR136:GQR137"/>
    <mergeCell ref="GQS136:GQS137"/>
    <mergeCell ref="GQT136:GQT137"/>
    <mergeCell ref="GQU136:GQU137"/>
    <mergeCell ref="GQV136:GQV137"/>
    <mergeCell ref="GQW136:GQW137"/>
    <mergeCell ref="GQL136:GQL137"/>
    <mergeCell ref="GQM136:GQM137"/>
    <mergeCell ref="GQN136:GQN137"/>
    <mergeCell ref="GQO136:GQO137"/>
    <mergeCell ref="GQP136:GQP137"/>
    <mergeCell ref="GQQ136:GQQ137"/>
    <mergeCell ref="GQF136:GQF137"/>
    <mergeCell ref="GQG136:GQG137"/>
    <mergeCell ref="GQH136:GQH137"/>
    <mergeCell ref="GQI136:GQI137"/>
    <mergeCell ref="GQJ136:GQJ137"/>
    <mergeCell ref="GQK136:GQK137"/>
    <mergeCell ref="GPZ136:GPZ137"/>
    <mergeCell ref="GQA136:GQA137"/>
    <mergeCell ref="GQB136:GQB137"/>
    <mergeCell ref="GQC136:GQC137"/>
    <mergeCell ref="GQD136:GQD137"/>
    <mergeCell ref="GQE136:GQE137"/>
    <mergeCell ref="GPT136:GPT137"/>
    <mergeCell ref="GPU136:GPU137"/>
    <mergeCell ref="GPV136:GPV137"/>
    <mergeCell ref="GPW136:GPW137"/>
    <mergeCell ref="GPX136:GPX137"/>
    <mergeCell ref="GPY136:GPY137"/>
    <mergeCell ref="GPN136:GPN137"/>
    <mergeCell ref="GPO136:GPO137"/>
    <mergeCell ref="GPP136:GPP137"/>
    <mergeCell ref="GPQ136:GPQ137"/>
    <mergeCell ref="GPR136:GPR137"/>
    <mergeCell ref="GPS136:GPS137"/>
    <mergeCell ref="GPH136:GPH137"/>
    <mergeCell ref="GPI136:GPI137"/>
    <mergeCell ref="GPJ136:GPJ137"/>
    <mergeCell ref="GPK136:GPK137"/>
    <mergeCell ref="GPL136:GPL137"/>
    <mergeCell ref="GPM136:GPM137"/>
    <mergeCell ref="GPB136:GPB137"/>
    <mergeCell ref="GPC136:GPC137"/>
    <mergeCell ref="GPD136:GPD137"/>
    <mergeCell ref="GPE136:GPE137"/>
    <mergeCell ref="GPF136:GPF137"/>
    <mergeCell ref="GPG136:GPG137"/>
    <mergeCell ref="GOV136:GOV137"/>
    <mergeCell ref="GOW136:GOW137"/>
    <mergeCell ref="GOX136:GOX137"/>
    <mergeCell ref="GOY136:GOY137"/>
    <mergeCell ref="GOZ136:GOZ137"/>
    <mergeCell ref="GPA136:GPA137"/>
    <mergeCell ref="GOP136:GOP137"/>
    <mergeCell ref="GOQ136:GOQ137"/>
    <mergeCell ref="GOR136:GOR137"/>
    <mergeCell ref="GOS136:GOS137"/>
    <mergeCell ref="GOT136:GOT137"/>
    <mergeCell ref="GOU136:GOU137"/>
    <mergeCell ref="GOJ136:GOJ137"/>
    <mergeCell ref="GOK136:GOK137"/>
    <mergeCell ref="GOL136:GOL137"/>
    <mergeCell ref="GOM136:GOM137"/>
    <mergeCell ref="GON136:GON137"/>
    <mergeCell ref="GOO136:GOO137"/>
    <mergeCell ref="GOD136:GOD137"/>
    <mergeCell ref="GOE136:GOE137"/>
    <mergeCell ref="GOF136:GOF137"/>
    <mergeCell ref="GOG136:GOG137"/>
    <mergeCell ref="GOH136:GOH137"/>
    <mergeCell ref="GOI136:GOI137"/>
    <mergeCell ref="GNX136:GNX137"/>
    <mergeCell ref="GNY136:GNY137"/>
    <mergeCell ref="GNZ136:GNZ137"/>
    <mergeCell ref="GOA136:GOA137"/>
    <mergeCell ref="GOB136:GOB137"/>
    <mergeCell ref="GOC136:GOC137"/>
    <mergeCell ref="GNR136:GNR137"/>
    <mergeCell ref="GNS136:GNS137"/>
    <mergeCell ref="GNT136:GNT137"/>
    <mergeCell ref="GNU136:GNU137"/>
    <mergeCell ref="GNV136:GNV137"/>
    <mergeCell ref="GNW136:GNW137"/>
    <mergeCell ref="GNL136:GNL137"/>
    <mergeCell ref="GNM136:GNM137"/>
    <mergeCell ref="GNN136:GNN137"/>
    <mergeCell ref="GNO136:GNO137"/>
    <mergeCell ref="GNP136:GNP137"/>
    <mergeCell ref="GNQ136:GNQ137"/>
    <mergeCell ref="GNF136:GNF137"/>
    <mergeCell ref="GNG136:GNG137"/>
    <mergeCell ref="GNH136:GNH137"/>
    <mergeCell ref="GNI136:GNI137"/>
    <mergeCell ref="GNJ136:GNJ137"/>
    <mergeCell ref="GNK136:GNK137"/>
    <mergeCell ref="GMZ136:GMZ137"/>
    <mergeCell ref="GNA136:GNA137"/>
    <mergeCell ref="GNB136:GNB137"/>
    <mergeCell ref="GNC136:GNC137"/>
    <mergeCell ref="GND136:GND137"/>
    <mergeCell ref="GNE136:GNE137"/>
    <mergeCell ref="GMT136:GMT137"/>
    <mergeCell ref="GMU136:GMU137"/>
    <mergeCell ref="GMV136:GMV137"/>
    <mergeCell ref="GMW136:GMW137"/>
    <mergeCell ref="GMX136:GMX137"/>
    <mergeCell ref="GMY136:GMY137"/>
    <mergeCell ref="GMN136:GMN137"/>
    <mergeCell ref="GMO136:GMO137"/>
    <mergeCell ref="GMP136:GMP137"/>
    <mergeCell ref="GMQ136:GMQ137"/>
    <mergeCell ref="GMR136:GMR137"/>
    <mergeCell ref="GMS136:GMS137"/>
    <mergeCell ref="GMH136:GMH137"/>
    <mergeCell ref="GMI136:GMI137"/>
    <mergeCell ref="GMJ136:GMJ137"/>
    <mergeCell ref="GMK136:GMK137"/>
    <mergeCell ref="GML136:GML137"/>
    <mergeCell ref="GMM136:GMM137"/>
    <mergeCell ref="GMB136:GMB137"/>
    <mergeCell ref="GMC136:GMC137"/>
    <mergeCell ref="GMD136:GMD137"/>
    <mergeCell ref="GME136:GME137"/>
    <mergeCell ref="GMF136:GMF137"/>
    <mergeCell ref="GMG136:GMG137"/>
    <mergeCell ref="GLV136:GLV137"/>
    <mergeCell ref="GLW136:GLW137"/>
    <mergeCell ref="GLX136:GLX137"/>
    <mergeCell ref="GLY136:GLY137"/>
    <mergeCell ref="GLZ136:GLZ137"/>
    <mergeCell ref="GMA136:GMA137"/>
    <mergeCell ref="GLP136:GLP137"/>
    <mergeCell ref="GLQ136:GLQ137"/>
    <mergeCell ref="GLR136:GLR137"/>
    <mergeCell ref="GLS136:GLS137"/>
    <mergeCell ref="GLT136:GLT137"/>
    <mergeCell ref="GLU136:GLU137"/>
    <mergeCell ref="GLJ136:GLJ137"/>
    <mergeCell ref="GLK136:GLK137"/>
    <mergeCell ref="GLL136:GLL137"/>
    <mergeCell ref="GLM136:GLM137"/>
    <mergeCell ref="GLN136:GLN137"/>
    <mergeCell ref="GLO136:GLO137"/>
    <mergeCell ref="GLD136:GLD137"/>
    <mergeCell ref="GLE136:GLE137"/>
    <mergeCell ref="GLF136:GLF137"/>
    <mergeCell ref="GLG136:GLG137"/>
    <mergeCell ref="GLH136:GLH137"/>
    <mergeCell ref="GLI136:GLI137"/>
    <mergeCell ref="GKX136:GKX137"/>
    <mergeCell ref="GKY136:GKY137"/>
    <mergeCell ref="GKZ136:GKZ137"/>
    <mergeCell ref="GLA136:GLA137"/>
    <mergeCell ref="GLB136:GLB137"/>
    <mergeCell ref="GLC136:GLC137"/>
    <mergeCell ref="GKR136:GKR137"/>
    <mergeCell ref="GKS136:GKS137"/>
    <mergeCell ref="GKT136:GKT137"/>
    <mergeCell ref="GKU136:GKU137"/>
    <mergeCell ref="GKV136:GKV137"/>
    <mergeCell ref="GKW136:GKW137"/>
    <mergeCell ref="GKL136:GKL137"/>
    <mergeCell ref="GKM136:GKM137"/>
    <mergeCell ref="GKN136:GKN137"/>
    <mergeCell ref="GKO136:GKO137"/>
    <mergeCell ref="GKP136:GKP137"/>
    <mergeCell ref="GKQ136:GKQ137"/>
    <mergeCell ref="GKF136:GKF137"/>
    <mergeCell ref="GKG136:GKG137"/>
    <mergeCell ref="GKH136:GKH137"/>
    <mergeCell ref="GKI136:GKI137"/>
    <mergeCell ref="GKJ136:GKJ137"/>
    <mergeCell ref="GKK136:GKK137"/>
    <mergeCell ref="GJZ136:GJZ137"/>
    <mergeCell ref="GKA136:GKA137"/>
    <mergeCell ref="GKB136:GKB137"/>
    <mergeCell ref="GKC136:GKC137"/>
    <mergeCell ref="GKD136:GKD137"/>
    <mergeCell ref="GKE136:GKE137"/>
    <mergeCell ref="GJT136:GJT137"/>
    <mergeCell ref="GJU136:GJU137"/>
    <mergeCell ref="GJV136:GJV137"/>
    <mergeCell ref="GJW136:GJW137"/>
    <mergeCell ref="GJX136:GJX137"/>
    <mergeCell ref="GJY136:GJY137"/>
    <mergeCell ref="GJN136:GJN137"/>
    <mergeCell ref="GJO136:GJO137"/>
    <mergeCell ref="GJP136:GJP137"/>
    <mergeCell ref="GJQ136:GJQ137"/>
    <mergeCell ref="GJR136:GJR137"/>
    <mergeCell ref="GJS136:GJS137"/>
    <mergeCell ref="GJH136:GJH137"/>
    <mergeCell ref="GJI136:GJI137"/>
    <mergeCell ref="GJJ136:GJJ137"/>
    <mergeCell ref="GJK136:GJK137"/>
    <mergeCell ref="GJL136:GJL137"/>
    <mergeCell ref="GJM136:GJM137"/>
    <mergeCell ref="GJB136:GJB137"/>
    <mergeCell ref="GJC136:GJC137"/>
    <mergeCell ref="GJD136:GJD137"/>
    <mergeCell ref="GJE136:GJE137"/>
    <mergeCell ref="GJF136:GJF137"/>
    <mergeCell ref="GJG136:GJG137"/>
    <mergeCell ref="GIV136:GIV137"/>
    <mergeCell ref="GIW136:GIW137"/>
    <mergeCell ref="GIX136:GIX137"/>
    <mergeCell ref="GIY136:GIY137"/>
    <mergeCell ref="GIZ136:GIZ137"/>
    <mergeCell ref="GJA136:GJA137"/>
    <mergeCell ref="GIP136:GIP137"/>
    <mergeCell ref="GIQ136:GIQ137"/>
    <mergeCell ref="GIR136:GIR137"/>
    <mergeCell ref="GIS136:GIS137"/>
    <mergeCell ref="GIT136:GIT137"/>
    <mergeCell ref="GIU136:GIU137"/>
    <mergeCell ref="GIJ136:GIJ137"/>
    <mergeCell ref="GIK136:GIK137"/>
    <mergeCell ref="GIL136:GIL137"/>
    <mergeCell ref="GIM136:GIM137"/>
    <mergeCell ref="GIN136:GIN137"/>
    <mergeCell ref="GIO136:GIO137"/>
    <mergeCell ref="GID136:GID137"/>
    <mergeCell ref="GIE136:GIE137"/>
    <mergeCell ref="GIF136:GIF137"/>
    <mergeCell ref="GIG136:GIG137"/>
    <mergeCell ref="GIH136:GIH137"/>
    <mergeCell ref="GII136:GII137"/>
    <mergeCell ref="GHX136:GHX137"/>
    <mergeCell ref="GHY136:GHY137"/>
    <mergeCell ref="GHZ136:GHZ137"/>
    <mergeCell ref="GIA136:GIA137"/>
    <mergeCell ref="GIB136:GIB137"/>
    <mergeCell ref="GIC136:GIC137"/>
    <mergeCell ref="GHR136:GHR137"/>
    <mergeCell ref="GHS136:GHS137"/>
    <mergeCell ref="GHT136:GHT137"/>
    <mergeCell ref="GHU136:GHU137"/>
    <mergeCell ref="GHV136:GHV137"/>
    <mergeCell ref="GHW136:GHW137"/>
    <mergeCell ref="GHL136:GHL137"/>
    <mergeCell ref="GHM136:GHM137"/>
    <mergeCell ref="GHN136:GHN137"/>
    <mergeCell ref="GHO136:GHO137"/>
    <mergeCell ref="GHP136:GHP137"/>
    <mergeCell ref="GHQ136:GHQ137"/>
    <mergeCell ref="GHF136:GHF137"/>
    <mergeCell ref="GHG136:GHG137"/>
    <mergeCell ref="GHH136:GHH137"/>
    <mergeCell ref="GHI136:GHI137"/>
    <mergeCell ref="GHJ136:GHJ137"/>
    <mergeCell ref="GHK136:GHK137"/>
    <mergeCell ref="GGZ136:GGZ137"/>
    <mergeCell ref="GHA136:GHA137"/>
    <mergeCell ref="GHB136:GHB137"/>
    <mergeCell ref="GHC136:GHC137"/>
    <mergeCell ref="GHD136:GHD137"/>
    <mergeCell ref="GHE136:GHE137"/>
    <mergeCell ref="GGT136:GGT137"/>
    <mergeCell ref="GGU136:GGU137"/>
    <mergeCell ref="GGV136:GGV137"/>
    <mergeCell ref="GGW136:GGW137"/>
    <mergeCell ref="GGX136:GGX137"/>
    <mergeCell ref="GGY136:GGY137"/>
    <mergeCell ref="GGN136:GGN137"/>
    <mergeCell ref="GGO136:GGO137"/>
    <mergeCell ref="GGP136:GGP137"/>
    <mergeCell ref="GGQ136:GGQ137"/>
    <mergeCell ref="GGR136:GGR137"/>
    <mergeCell ref="GGS136:GGS137"/>
    <mergeCell ref="GGH136:GGH137"/>
    <mergeCell ref="GGI136:GGI137"/>
    <mergeCell ref="GGJ136:GGJ137"/>
    <mergeCell ref="GGK136:GGK137"/>
    <mergeCell ref="GGL136:GGL137"/>
    <mergeCell ref="GGM136:GGM137"/>
    <mergeCell ref="GGB136:GGB137"/>
    <mergeCell ref="GGC136:GGC137"/>
    <mergeCell ref="GGD136:GGD137"/>
    <mergeCell ref="GGE136:GGE137"/>
    <mergeCell ref="GGF136:GGF137"/>
    <mergeCell ref="GGG136:GGG137"/>
    <mergeCell ref="GFV136:GFV137"/>
    <mergeCell ref="GFW136:GFW137"/>
    <mergeCell ref="GFX136:GFX137"/>
    <mergeCell ref="GFY136:GFY137"/>
    <mergeCell ref="GFZ136:GFZ137"/>
    <mergeCell ref="GGA136:GGA137"/>
    <mergeCell ref="GFP136:GFP137"/>
    <mergeCell ref="GFQ136:GFQ137"/>
    <mergeCell ref="GFR136:GFR137"/>
    <mergeCell ref="GFS136:GFS137"/>
    <mergeCell ref="GFT136:GFT137"/>
    <mergeCell ref="GFU136:GFU137"/>
    <mergeCell ref="GFJ136:GFJ137"/>
    <mergeCell ref="GFK136:GFK137"/>
    <mergeCell ref="GFL136:GFL137"/>
    <mergeCell ref="GFM136:GFM137"/>
    <mergeCell ref="GFN136:GFN137"/>
    <mergeCell ref="GFO136:GFO137"/>
    <mergeCell ref="GFD136:GFD137"/>
    <mergeCell ref="GFE136:GFE137"/>
    <mergeCell ref="GFF136:GFF137"/>
    <mergeCell ref="GFG136:GFG137"/>
    <mergeCell ref="GFH136:GFH137"/>
    <mergeCell ref="GFI136:GFI137"/>
    <mergeCell ref="GEX136:GEX137"/>
    <mergeCell ref="GEY136:GEY137"/>
    <mergeCell ref="GEZ136:GEZ137"/>
    <mergeCell ref="GFA136:GFA137"/>
    <mergeCell ref="GFB136:GFB137"/>
    <mergeCell ref="GFC136:GFC137"/>
    <mergeCell ref="GER136:GER137"/>
    <mergeCell ref="GES136:GES137"/>
    <mergeCell ref="GET136:GET137"/>
    <mergeCell ref="GEU136:GEU137"/>
    <mergeCell ref="GEV136:GEV137"/>
    <mergeCell ref="GEW136:GEW137"/>
    <mergeCell ref="GEL136:GEL137"/>
    <mergeCell ref="GEM136:GEM137"/>
    <mergeCell ref="GEN136:GEN137"/>
    <mergeCell ref="GEO136:GEO137"/>
    <mergeCell ref="GEP136:GEP137"/>
    <mergeCell ref="GEQ136:GEQ137"/>
    <mergeCell ref="GEF136:GEF137"/>
    <mergeCell ref="GEG136:GEG137"/>
    <mergeCell ref="GEH136:GEH137"/>
    <mergeCell ref="GEI136:GEI137"/>
    <mergeCell ref="GEJ136:GEJ137"/>
    <mergeCell ref="GEK136:GEK137"/>
    <mergeCell ref="GDZ136:GDZ137"/>
    <mergeCell ref="GEA136:GEA137"/>
    <mergeCell ref="GEB136:GEB137"/>
    <mergeCell ref="GEC136:GEC137"/>
    <mergeCell ref="GED136:GED137"/>
    <mergeCell ref="GEE136:GEE137"/>
    <mergeCell ref="GDT136:GDT137"/>
    <mergeCell ref="GDU136:GDU137"/>
    <mergeCell ref="GDV136:GDV137"/>
    <mergeCell ref="GDW136:GDW137"/>
    <mergeCell ref="GDX136:GDX137"/>
    <mergeCell ref="GDY136:GDY137"/>
    <mergeCell ref="GDN136:GDN137"/>
    <mergeCell ref="GDO136:GDO137"/>
    <mergeCell ref="GDP136:GDP137"/>
    <mergeCell ref="GDQ136:GDQ137"/>
    <mergeCell ref="GDR136:GDR137"/>
    <mergeCell ref="GDS136:GDS137"/>
    <mergeCell ref="GDH136:GDH137"/>
    <mergeCell ref="GDI136:GDI137"/>
    <mergeCell ref="GDJ136:GDJ137"/>
    <mergeCell ref="GDK136:GDK137"/>
    <mergeCell ref="GDL136:GDL137"/>
    <mergeCell ref="GDM136:GDM137"/>
    <mergeCell ref="GDB136:GDB137"/>
    <mergeCell ref="GDC136:GDC137"/>
    <mergeCell ref="GDD136:GDD137"/>
    <mergeCell ref="GDE136:GDE137"/>
    <mergeCell ref="GDF136:GDF137"/>
    <mergeCell ref="GDG136:GDG137"/>
    <mergeCell ref="GCV136:GCV137"/>
    <mergeCell ref="GCW136:GCW137"/>
    <mergeCell ref="GCX136:GCX137"/>
    <mergeCell ref="GCY136:GCY137"/>
    <mergeCell ref="GCZ136:GCZ137"/>
    <mergeCell ref="GDA136:GDA137"/>
    <mergeCell ref="GCP136:GCP137"/>
    <mergeCell ref="GCQ136:GCQ137"/>
    <mergeCell ref="GCR136:GCR137"/>
    <mergeCell ref="GCS136:GCS137"/>
    <mergeCell ref="GCT136:GCT137"/>
    <mergeCell ref="GCU136:GCU137"/>
    <mergeCell ref="GCJ136:GCJ137"/>
    <mergeCell ref="GCK136:GCK137"/>
    <mergeCell ref="GCL136:GCL137"/>
    <mergeCell ref="GCM136:GCM137"/>
    <mergeCell ref="GCN136:GCN137"/>
    <mergeCell ref="GCO136:GCO137"/>
    <mergeCell ref="GCD136:GCD137"/>
    <mergeCell ref="GCE136:GCE137"/>
    <mergeCell ref="GCF136:GCF137"/>
    <mergeCell ref="GCG136:GCG137"/>
    <mergeCell ref="GCH136:GCH137"/>
    <mergeCell ref="GCI136:GCI137"/>
    <mergeCell ref="GBX136:GBX137"/>
    <mergeCell ref="GBY136:GBY137"/>
    <mergeCell ref="GBZ136:GBZ137"/>
    <mergeCell ref="GCA136:GCA137"/>
    <mergeCell ref="GCB136:GCB137"/>
    <mergeCell ref="GCC136:GCC137"/>
    <mergeCell ref="GBR136:GBR137"/>
    <mergeCell ref="GBS136:GBS137"/>
    <mergeCell ref="GBT136:GBT137"/>
    <mergeCell ref="GBU136:GBU137"/>
    <mergeCell ref="GBV136:GBV137"/>
    <mergeCell ref="GBW136:GBW137"/>
    <mergeCell ref="GBL136:GBL137"/>
    <mergeCell ref="GBM136:GBM137"/>
    <mergeCell ref="GBN136:GBN137"/>
    <mergeCell ref="GBO136:GBO137"/>
    <mergeCell ref="GBP136:GBP137"/>
    <mergeCell ref="GBQ136:GBQ137"/>
    <mergeCell ref="GBF136:GBF137"/>
    <mergeCell ref="GBG136:GBG137"/>
    <mergeCell ref="GBH136:GBH137"/>
    <mergeCell ref="GBI136:GBI137"/>
    <mergeCell ref="GBJ136:GBJ137"/>
    <mergeCell ref="GBK136:GBK137"/>
    <mergeCell ref="GAZ136:GAZ137"/>
    <mergeCell ref="GBA136:GBA137"/>
    <mergeCell ref="GBB136:GBB137"/>
    <mergeCell ref="GBC136:GBC137"/>
    <mergeCell ref="GBD136:GBD137"/>
    <mergeCell ref="GBE136:GBE137"/>
    <mergeCell ref="GAT136:GAT137"/>
    <mergeCell ref="GAU136:GAU137"/>
    <mergeCell ref="GAV136:GAV137"/>
    <mergeCell ref="GAW136:GAW137"/>
    <mergeCell ref="GAX136:GAX137"/>
    <mergeCell ref="GAY136:GAY137"/>
    <mergeCell ref="GAN136:GAN137"/>
    <mergeCell ref="GAO136:GAO137"/>
    <mergeCell ref="GAP136:GAP137"/>
    <mergeCell ref="GAQ136:GAQ137"/>
    <mergeCell ref="GAR136:GAR137"/>
    <mergeCell ref="GAS136:GAS137"/>
    <mergeCell ref="GAH136:GAH137"/>
    <mergeCell ref="GAI136:GAI137"/>
    <mergeCell ref="GAJ136:GAJ137"/>
    <mergeCell ref="GAK136:GAK137"/>
    <mergeCell ref="GAL136:GAL137"/>
    <mergeCell ref="GAM136:GAM137"/>
    <mergeCell ref="GAB136:GAB137"/>
    <mergeCell ref="GAC136:GAC137"/>
    <mergeCell ref="GAD136:GAD137"/>
    <mergeCell ref="GAE136:GAE137"/>
    <mergeCell ref="GAF136:GAF137"/>
    <mergeCell ref="GAG136:GAG137"/>
    <mergeCell ref="FZV136:FZV137"/>
    <mergeCell ref="FZW136:FZW137"/>
    <mergeCell ref="FZX136:FZX137"/>
    <mergeCell ref="FZY136:FZY137"/>
    <mergeCell ref="FZZ136:FZZ137"/>
    <mergeCell ref="GAA136:GAA137"/>
    <mergeCell ref="FZP136:FZP137"/>
    <mergeCell ref="FZQ136:FZQ137"/>
    <mergeCell ref="FZR136:FZR137"/>
    <mergeCell ref="FZS136:FZS137"/>
    <mergeCell ref="FZT136:FZT137"/>
    <mergeCell ref="FZU136:FZU137"/>
    <mergeCell ref="FZJ136:FZJ137"/>
    <mergeCell ref="FZK136:FZK137"/>
    <mergeCell ref="FZL136:FZL137"/>
    <mergeCell ref="FZM136:FZM137"/>
    <mergeCell ref="FZN136:FZN137"/>
    <mergeCell ref="FZO136:FZO137"/>
    <mergeCell ref="FZD136:FZD137"/>
    <mergeCell ref="FZE136:FZE137"/>
    <mergeCell ref="FZF136:FZF137"/>
    <mergeCell ref="FZG136:FZG137"/>
    <mergeCell ref="FZH136:FZH137"/>
    <mergeCell ref="FZI136:FZI137"/>
    <mergeCell ref="FYX136:FYX137"/>
    <mergeCell ref="FYY136:FYY137"/>
    <mergeCell ref="FYZ136:FYZ137"/>
    <mergeCell ref="FZA136:FZA137"/>
    <mergeCell ref="FZB136:FZB137"/>
    <mergeCell ref="FZC136:FZC137"/>
    <mergeCell ref="FYR136:FYR137"/>
    <mergeCell ref="FYS136:FYS137"/>
    <mergeCell ref="FYT136:FYT137"/>
    <mergeCell ref="FYU136:FYU137"/>
    <mergeCell ref="FYV136:FYV137"/>
    <mergeCell ref="FYW136:FYW137"/>
    <mergeCell ref="FYL136:FYL137"/>
    <mergeCell ref="FYM136:FYM137"/>
    <mergeCell ref="FYN136:FYN137"/>
    <mergeCell ref="FYO136:FYO137"/>
    <mergeCell ref="FYP136:FYP137"/>
    <mergeCell ref="FYQ136:FYQ137"/>
    <mergeCell ref="FYF136:FYF137"/>
    <mergeCell ref="FYG136:FYG137"/>
    <mergeCell ref="FYH136:FYH137"/>
    <mergeCell ref="FYI136:FYI137"/>
    <mergeCell ref="FYJ136:FYJ137"/>
    <mergeCell ref="FYK136:FYK137"/>
    <mergeCell ref="FXZ136:FXZ137"/>
    <mergeCell ref="FYA136:FYA137"/>
    <mergeCell ref="FYB136:FYB137"/>
    <mergeCell ref="FYC136:FYC137"/>
    <mergeCell ref="FYD136:FYD137"/>
    <mergeCell ref="FYE136:FYE137"/>
    <mergeCell ref="FXT136:FXT137"/>
    <mergeCell ref="FXU136:FXU137"/>
    <mergeCell ref="FXV136:FXV137"/>
    <mergeCell ref="FXW136:FXW137"/>
    <mergeCell ref="FXX136:FXX137"/>
    <mergeCell ref="FXY136:FXY137"/>
    <mergeCell ref="FXN136:FXN137"/>
    <mergeCell ref="FXO136:FXO137"/>
    <mergeCell ref="FXP136:FXP137"/>
    <mergeCell ref="FXQ136:FXQ137"/>
    <mergeCell ref="FXR136:FXR137"/>
    <mergeCell ref="FXS136:FXS137"/>
    <mergeCell ref="FXH136:FXH137"/>
    <mergeCell ref="FXI136:FXI137"/>
    <mergeCell ref="FXJ136:FXJ137"/>
    <mergeCell ref="FXK136:FXK137"/>
    <mergeCell ref="FXL136:FXL137"/>
    <mergeCell ref="FXM136:FXM137"/>
    <mergeCell ref="FXB136:FXB137"/>
    <mergeCell ref="FXC136:FXC137"/>
    <mergeCell ref="FXD136:FXD137"/>
    <mergeCell ref="FXE136:FXE137"/>
    <mergeCell ref="FXF136:FXF137"/>
    <mergeCell ref="FXG136:FXG137"/>
    <mergeCell ref="FWV136:FWV137"/>
    <mergeCell ref="FWW136:FWW137"/>
    <mergeCell ref="FWX136:FWX137"/>
    <mergeCell ref="FWY136:FWY137"/>
    <mergeCell ref="FWZ136:FWZ137"/>
    <mergeCell ref="FXA136:FXA137"/>
    <mergeCell ref="FWP136:FWP137"/>
    <mergeCell ref="FWQ136:FWQ137"/>
    <mergeCell ref="FWR136:FWR137"/>
    <mergeCell ref="FWS136:FWS137"/>
    <mergeCell ref="FWT136:FWT137"/>
    <mergeCell ref="FWU136:FWU137"/>
    <mergeCell ref="FWJ136:FWJ137"/>
    <mergeCell ref="FWK136:FWK137"/>
    <mergeCell ref="FWL136:FWL137"/>
    <mergeCell ref="FWM136:FWM137"/>
    <mergeCell ref="FWN136:FWN137"/>
    <mergeCell ref="FWO136:FWO137"/>
    <mergeCell ref="FWD136:FWD137"/>
    <mergeCell ref="FWE136:FWE137"/>
    <mergeCell ref="FWF136:FWF137"/>
    <mergeCell ref="FWG136:FWG137"/>
    <mergeCell ref="FWH136:FWH137"/>
    <mergeCell ref="FWI136:FWI137"/>
    <mergeCell ref="FVX136:FVX137"/>
    <mergeCell ref="FVY136:FVY137"/>
    <mergeCell ref="FVZ136:FVZ137"/>
    <mergeCell ref="FWA136:FWA137"/>
    <mergeCell ref="FWB136:FWB137"/>
    <mergeCell ref="FWC136:FWC137"/>
    <mergeCell ref="FVR136:FVR137"/>
    <mergeCell ref="FVS136:FVS137"/>
    <mergeCell ref="FVT136:FVT137"/>
    <mergeCell ref="FVU136:FVU137"/>
    <mergeCell ref="FVV136:FVV137"/>
    <mergeCell ref="FVW136:FVW137"/>
    <mergeCell ref="FVL136:FVL137"/>
    <mergeCell ref="FVM136:FVM137"/>
    <mergeCell ref="FVN136:FVN137"/>
    <mergeCell ref="FVO136:FVO137"/>
    <mergeCell ref="FVP136:FVP137"/>
    <mergeCell ref="FVQ136:FVQ137"/>
    <mergeCell ref="FVF136:FVF137"/>
    <mergeCell ref="FVG136:FVG137"/>
    <mergeCell ref="FVH136:FVH137"/>
    <mergeCell ref="FVI136:FVI137"/>
    <mergeCell ref="FVJ136:FVJ137"/>
    <mergeCell ref="FVK136:FVK137"/>
    <mergeCell ref="FUZ136:FUZ137"/>
    <mergeCell ref="FVA136:FVA137"/>
    <mergeCell ref="FVB136:FVB137"/>
    <mergeCell ref="FVC136:FVC137"/>
    <mergeCell ref="FVD136:FVD137"/>
    <mergeCell ref="FVE136:FVE137"/>
    <mergeCell ref="FUT136:FUT137"/>
    <mergeCell ref="FUU136:FUU137"/>
    <mergeCell ref="FUV136:FUV137"/>
    <mergeCell ref="FUW136:FUW137"/>
    <mergeCell ref="FUX136:FUX137"/>
    <mergeCell ref="FUY136:FUY137"/>
    <mergeCell ref="FUN136:FUN137"/>
    <mergeCell ref="FUO136:FUO137"/>
    <mergeCell ref="FUP136:FUP137"/>
    <mergeCell ref="FUQ136:FUQ137"/>
    <mergeCell ref="FUR136:FUR137"/>
    <mergeCell ref="FUS136:FUS137"/>
    <mergeCell ref="FUH136:FUH137"/>
    <mergeCell ref="FUI136:FUI137"/>
    <mergeCell ref="FUJ136:FUJ137"/>
    <mergeCell ref="FUK136:FUK137"/>
    <mergeCell ref="FUL136:FUL137"/>
    <mergeCell ref="FUM136:FUM137"/>
    <mergeCell ref="FUB136:FUB137"/>
    <mergeCell ref="FUC136:FUC137"/>
    <mergeCell ref="FUD136:FUD137"/>
    <mergeCell ref="FUE136:FUE137"/>
    <mergeCell ref="FUF136:FUF137"/>
    <mergeCell ref="FUG136:FUG137"/>
    <mergeCell ref="FTV136:FTV137"/>
    <mergeCell ref="FTW136:FTW137"/>
    <mergeCell ref="FTX136:FTX137"/>
    <mergeCell ref="FTY136:FTY137"/>
    <mergeCell ref="FTZ136:FTZ137"/>
    <mergeCell ref="FUA136:FUA137"/>
    <mergeCell ref="FTP136:FTP137"/>
    <mergeCell ref="FTQ136:FTQ137"/>
    <mergeCell ref="FTR136:FTR137"/>
    <mergeCell ref="FTS136:FTS137"/>
    <mergeCell ref="FTT136:FTT137"/>
    <mergeCell ref="FTU136:FTU137"/>
    <mergeCell ref="FTJ136:FTJ137"/>
    <mergeCell ref="FTK136:FTK137"/>
    <mergeCell ref="FTL136:FTL137"/>
    <mergeCell ref="FTM136:FTM137"/>
    <mergeCell ref="FTN136:FTN137"/>
    <mergeCell ref="FTO136:FTO137"/>
    <mergeCell ref="FTD136:FTD137"/>
    <mergeCell ref="FTE136:FTE137"/>
    <mergeCell ref="FTF136:FTF137"/>
    <mergeCell ref="FTG136:FTG137"/>
    <mergeCell ref="FTH136:FTH137"/>
    <mergeCell ref="FTI136:FTI137"/>
    <mergeCell ref="FSX136:FSX137"/>
    <mergeCell ref="FSY136:FSY137"/>
    <mergeCell ref="FSZ136:FSZ137"/>
    <mergeCell ref="FTA136:FTA137"/>
    <mergeCell ref="FTB136:FTB137"/>
    <mergeCell ref="FTC136:FTC137"/>
    <mergeCell ref="FSR136:FSR137"/>
    <mergeCell ref="FSS136:FSS137"/>
    <mergeCell ref="FST136:FST137"/>
    <mergeCell ref="FSU136:FSU137"/>
    <mergeCell ref="FSV136:FSV137"/>
    <mergeCell ref="FSW136:FSW137"/>
    <mergeCell ref="FSL136:FSL137"/>
    <mergeCell ref="FSM136:FSM137"/>
    <mergeCell ref="FSN136:FSN137"/>
    <mergeCell ref="FSO136:FSO137"/>
    <mergeCell ref="FSP136:FSP137"/>
    <mergeCell ref="FSQ136:FSQ137"/>
    <mergeCell ref="FSF136:FSF137"/>
    <mergeCell ref="FSG136:FSG137"/>
    <mergeCell ref="FSH136:FSH137"/>
    <mergeCell ref="FSI136:FSI137"/>
    <mergeCell ref="FSJ136:FSJ137"/>
    <mergeCell ref="FSK136:FSK137"/>
    <mergeCell ref="FRZ136:FRZ137"/>
    <mergeCell ref="FSA136:FSA137"/>
    <mergeCell ref="FSB136:FSB137"/>
    <mergeCell ref="FSC136:FSC137"/>
    <mergeCell ref="FSD136:FSD137"/>
    <mergeCell ref="FSE136:FSE137"/>
    <mergeCell ref="FRT136:FRT137"/>
    <mergeCell ref="FRU136:FRU137"/>
    <mergeCell ref="FRV136:FRV137"/>
    <mergeCell ref="FRW136:FRW137"/>
    <mergeCell ref="FRX136:FRX137"/>
    <mergeCell ref="FRY136:FRY137"/>
    <mergeCell ref="FRN136:FRN137"/>
    <mergeCell ref="FRO136:FRO137"/>
    <mergeCell ref="FRP136:FRP137"/>
    <mergeCell ref="FRQ136:FRQ137"/>
    <mergeCell ref="FRR136:FRR137"/>
    <mergeCell ref="FRS136:FRS137"/>
    <mergeCell ref="FRH136:FRH137"/>
    <mergeCell ref="FRI136:FRI137"/>
    <mergeCell ref="FRJ136:FRJ137"/>
    <mergeCell ref="FRK136:FRK137"/>
    <mergeCell ref="FRL136:FRL137"/>
    <mergeCell ref="FRM136:FRM137"/>
    <mergeCell ref="FRB136:FRB137"/>
    <mergeCell ref="FRC136:FRC137"/>
    <mergeCell ref="FRD136:FRD137"/>
    <mergeCell ref="FRE136:FRE137"/>
    <mergeCell ref="FRF136:FRF137"/>
    <mergeCell ref="FRG136:FRG137"/>
    <mergeCell ref="FQV136:FQV137"/>
    <mergeCell ref="FQW136:FQW137"/>
    <mergeCell ref="FQX136:FQX137"/>
    <mergeCell ref="FQY136:FQY137"/>
    <mergeCell ref="FQZ136:FQZ137"/>
    <mergeCell ref="FRA136:FRA137"/>
    <mergeCell ref="FQP136:FQP137"/>
    <mergeCell ref="FQQ136:FQQ137"/>
    <mergeCell ref="FQR136:FQR137"/>
    <mergeCell ref="FQS136:FQS137"/>
    <mergeCell ref="FQT136:FQT137"/>
    <mergeCell ref="FQU136:FQU137"/>
    <mergeCell ref="FQJ136:FQJ137"/>
    <mergeCell ref="FQK136:FQK137"/>
    <mergeCell ref="FQL136:FQL137"/>
    <mergeCell ref="FQM136:FQM137"/>
    <mergeCell ref="FQN136:FQN137"/>
    <mergeCell ref="FQO136:FQO137"/>
    <mergeCell ref="FQD136:FQD137"/>
    <mergeCell ref="FQE136:FQE137"/>
    <mergeCell ref="FQF136:FQF137"/>
    <mergeCell ref="FQG136:FQG137"/>
    <mergeCell ref="FQH136:FQH137"/>
    <mergeCell ref="FQI136:FQI137"/>
    <mergeCell ref="FPX136:FPX137"/>
    <mergeCell ref="FPY136:FPY137"/>
    <mergeCell ref="FPZ136:FPZ137"/>
    <mergeCell ref="FQA136:FQA137"/>
    <mergeCell ref="FQB136:FQB137"/>
    <mergeCell ref="FQC136:FQC137"/>
    <mergeCell ref="FPR136:FPR137"/>
    <mergeCell ref="FPS136:FPS137"/>
    <mergeCell ref="FPT136:FPT137"/>
    <mergeCell ref="FPU136:FPU137"/>
    <mergeCell ref="FPV136:FPV137"/>
    <mergeCell ref="FPW136:FPW137"/>
    <mergeCell ref="FPL136:FPL137"/>
    <mergeCell ref="FPM136:FPM137"/>
    <mergeCell ref="FPN136:FPN137"/>
    <mergeCell ref="FPO136:FPO137"/>
    <mergeCell ref="FPP136:FPP137"/>
    <mergeCell ref="FPQ136:FPQ137"/>
    <mergeCell ref="FPF136:FPF137"/>
    <mergeCell ref="FPG136:FPG137"/>
    <mergeCell ref="FPH136:FPH137"/>
    <mergeCell ref="FPI136:FPI137"/>
    <mergeCell ref="FPJ136:FPJ137"/>
    <mergeCell ref="FPK136:FPK137"/>
    <mergeCell ref="FOZ136:FOZ137"/>
    <mergeCell ref="FPA136:FPA137"/>
    <mergeCell ref="FPB136:FPB137"/>
    <mergeCell ref="FPC136:FPC137"/>
    <mergeCell ref="FPD136:FPD137"/>
    <mergeCell ref="FPE136:FPE137"/>
    <mergeCell ref="FOT136:FOT137"/>
    <mergeCell ref="FOU136:FOU137"/>
    <mergeCell ref="FOV136:FOV137"/>
    <mergeCell ref="FOW136:FOW137"/>
    <mergeCell ref="FOX136:FOX137"/>
    <mergeCell ref="FOY136:FOY137"/>
    <mergeCell ref="FON136:FON137"/>
    <mergeCell ref="FOO136:FOO137"/>
    <mergeCell ref="FOP136:FOP137"/>
    <mergeCell ref="FOQ136:FOQ137"/>
    <mergeCell ref="FOR136:FOR137"/>
    <mergeCell ref="FOS136:FOS137"/>
    <mergeCell ref="FOH136:FOH137"/>
    <mergeCell ref="FOI136:FOI137"/>
    <mergeCell ref="FOJ136:FOJ137"/>
    <mergeCell ref="FOK136:FOK137"/>
    <mergeCell ref="FOL136:FOL137"/>
    <mergeCell ref="FOM136:FOM137"/>
    <mergeCell ref="FOB136:FOB137"/>
    <mergeCell ref="FOC136:FOC137"/>
    <mergeCell ref="FOD136:FOD137"/>
    <mergeCell ref="FOE136:FOE137"/>
    <mergeCell ref="FOF136:FOF137"/>
    <mergeCell ref="FOG136:FOG137"/>
    <mergeCell ref="FNV136:FNV137"/>
    <mergeCell ref="FNW136:FNW137"/>
    <mergeCell ref="FNX136:FNX137"/>
    <mergeCell ref="FNY136:FNY137"/>
    <mergeCell ref="FNZ136:FNZ137"/>
    <mergeCell ref="FOA136:FOA137"/>
    <mergeCell ref="FNP136:FNP137"/>
    <mergeCell ref="FNQ136:FNQ137"/>
    <mergeCell ref="FNR136:FNR137"/>
    <mergeCell ref="FNS136:FNS137"/>
    <mergeCell ref="FNT136:FNT137"/>
    <mergeCell ref="FNU136:FNU137"/>
    <mergeCell ref="FNJ136:FNJ137"/>
    <mergeCell ref="FNK136:FNK137"/>
    <mergeCell ref="FNL136:FNL137"/>
    <mergeCell ref="FNM136:FNM137"/>
    <mergeCell ref="FNN136:FNN137"/>
    <mergeCell ref="FNO136:FNO137"/>
    <mergeCell ref="FND136:FND137"/>
    <mergeCell ref="FNE136:FNE137"/>
    <mergeCell ref="FNF136:FNF137"/>
    <mergeCell ref="FNG136:FNG137"/>
    <mergeCell ref="FNH136:FNH137"/>
    <mergeCell ref="FNI136:FNI137"/>
    <mergeCell ref="FMX136:FMX137"/>
    <mergeCell ref="FMY136:FMY137"/>
    <mergeCell ref="FMZ136:FMZ137"/>
    <mergeCell ref="FNA136:FNA137"/>
    <mergeCell ref="FNB136:FNB137"/>
    <mergeCell ref="FNC136:FNC137"/>
    <mergeCell ref="FMR136:FMR137"/>
    <mergeCell ref="FMS136:FMS137"/>
    <mergeCell ref="FMT136:FMT137"/>
    <mergeCell ref="FMU136:FMU137"/>
    <mergeCell ref="FMV136:FMV137"/>
    <mergeCell ref="FMW136:FMW137"/>
    <mergeCell ref="FML136:FML137"/>
    <mergeCell ref="FMM136:FMM137"/>
    <mergeCell ref="FMN136:FMN137"/>
    <mergeCell ref="FMO136:FMO137"/>
    <mergeCell ref="FMP136:FMP137"/>
    <mergeCell ref="FMQ136:FMQ137"/>
    <mergeCell ref="FMF136:FMF137"/>
    <mergeCell ref="FMG136:FMG137"/>
    <mergeCell ref="FMH136:FMH137"/>
    <mergeCell ref="FMI136:FMI137"/>
    <mergeCell ref="FMJ136:FMJ137"/>
    <mergeCell ref="FMK136:FMK137"/>
    <mergeCell ref="FLZ136:FLZ137"/>
    <mergeCell ref="FMA136:FMA137"/>
    <mergeCell ref="FMB136:FMB137"/>
    <mergeCell ref="FMC136:FMC137"/>
    <mergeCell ref="FMD136:FMD137"/>
    <mergeCell ref="FME136:FME137"/>
    <mergeCell ref="FLT136:FLT137"/>
    <mergeCell ref="FLU136:FLU137"/>
    <mergeCell ref="FLV136:FLV137"/>
    <mergeCell ref="FLW136:FLW137"/>
    <mergeCell ref="FLX136:FLX137"/>
    <mergeCell ref="FLY136:FLY137"/>
    <mergeCell ref="FLN136:FLN137"/>
    <mergeCell ref="FLO136:FLO137"/>
    <mergeCell ref="FLP136:FLP137"/>
    <mergeCell ref="FLQ136:FLQ137"/>
    <mergeCell ref="FLR136:FLR137"/>
    <mergeCell ref="FLS136:FLS137"/>
    <mergeCell ref="FLH136:FLH137"/>
    <mergeCell ref="FLI136:FLI137"/>
    <mergeCell ref="FLJ136:FLJ137"/>
    <mergeCell ref="FLK136:FLK137"/>
    <mergeCell ref="FLL136:FLL137"/>
    <mergeCell ref="FLM136:FLM137"/>
    <mergeCell ref="FLB136:FLB137"/>
    <mergeCell ref="FLC136:FLC137"/>
    <mergeCell ref="FLD136:FLD137"/>
    <mergeCell ref="FLE136:FLE137"/>
    <mergeCell ref="FLF136:FLF137"/>
    <mergeCell ref="FLG136:FLG137"/>
    <mergeCell ref="FKV136:FKV137"/>
    <mergeCell ref="FKW136:FKW137"/>
    <mergeCell ref="FKX136:FKX137"/>
    <mergeCell ref="FKY136:FKY137"/>
    <mergeCell ref="FKZ136:FKZ137"/>
    <mergeCell ref="FLA136:FLA137"/>
    <mergeCell ref="FKP136:FKP137"/>
    <mergeCell ref="FKQ136:FKQ137"/>
    <mergeCell ref="FKR136:FKR137"/>
    <mergeCell ref="FKS136:FKS137"/>
    <mergeCell ref="FKT136:FKT137"/>
    <mergeCell ref="FKU136:FKU137"/>
    <mergeCell ref="FKJ136:FKJ137"/>
    <mergeCell ref="FKK136:FKK137"/>
    <mergeCell ref="FKL136:FKL137"/>
    <mergeCell ref="FKM136:FKM137"/>
    <mergeCell ref="FKN136:FKN137"/>
    <mergeCell ref="FKO136:FKO137"/>
    <mergeCell ref="FKD136:FKD137"/>
    <mergeCell ref="FKE136:FKE137"/>
    <mergeCell ref="FKF136:FKF137"/>
    <mergeCell ref="FKG136:FKG137"/>
    <mergeCell ref="FKH136:FKH137"/>
    <mergeCell ref="FKI136:FKI137"/>
    <mergeCell ref="FJX136:FJX137"/>
    <mergeCell ref="FJY136:FJY137"/>
    <mergeCell ref="FJZ136:FJZ137"/>
    <mergeCell ref="FKA136:FKA137"/>
    <mergeCell ref="FKB136:FKB137"/>
    <mergeCell ref="FKC136:FKC137"/>
    <mergeCell ref="FJR136:FJR137"/>
    <mergeCell ref="FJS136:FJS137"/>
    <mergeCell ref="FJT136:FJT137"/>
    <mergeCell ref="FJU136:FJU137"/>
    <mergeCell ref="FJV136:FJV137"/>
    <mergeCell ref="FJW136:FJW137"/>
    <mergeCell ref="FJL136:FJL137"/>
    <mergeCell ref="FJM136:FJM137"/>
    <mergeCell ref="FJN136:FJN137"/>
    <mergeCell ref="FJO136:FJO137"/>
    <mergeCell ref="FJP136:FJP137"/>
    <mergeCell ref="FJQ136:FJQ137"/>
    <mergeCell ref="FJF136:FJF137"/>
    <mergeCell ref="FJG136:FJG137"/>
    <mergeCell ref="FJH136:FJH137"/>
    <mergeCell ref="FJI136:FJI137"/>
    <mergeCell ref="FJJ136:FJJ137"/>
    <mergeCell ref="FJK136:FJK137"/>
    <mergeCell ref="FIZ136:FIZ137"/>
    <mergeCell ref="FJA136:FJA137"/>
    <mergeCell ref="FJB136:FJB137"/>
    <mergeCell ref="FJC136:FJC137"/>
    <mergeCell ref="FJD136:FJD137"/>
    <mergeCell ref="FJE136:FJE137"/>
    <mergeCell ref="FIT136:FIT137"/>
    <mergeCell ref="FIU136:FIU137"/>
    <mergeCell ref="FIV136:FIV137"/>
    <mergeCell ref="FIW136:FIW137"/>
    <mergeCell ref="FIX136:FIX137"/>
    <mergeCell ref="FIY136:FIY137"/>
    <mergeCell ref="FIN136:FIN137"/>
    <mergeCell ref="FIO136:FIO137"/>
    <mergeCell ref="FIP136:FIP137"/>
    <mergeCell ref="FIQ136:FIQ137"/>
    <mergeCell ref="FIR136:FIR137"/>
    <mergeCell ref="FIS136:FIS137"/>
    <mergeCell ref="FIH136:FIH137"/>
    <mergeCell ref="FII136:FII137"/>
    <mergeCell ref="FIJ136:FIJ137"/>
    <mergeCell ref="FIK136:FIK137"/>
    <mergeCell ref="FIL136:FIL137"/>
    <mergeCell ref="FIM136:FIM137"/>
    <mergeCell ref="FIB136:FIB137"/>
    <mergeCell ref="FIC136:FIC137"/>
    <mergeCell ref="FID136:FID137"/>
    <mergeCell ref="FIE136:FIE137"/>
    <mergeCell ref="FIF136:FIF137"/>
    <mergeCell ref="FIG136:FIG137"/>
    <mergeCell ref="FHV136:FHV137"/>
    <mergeCell ref="FHW136:FHW137"/>
    <mergeCell ref="FHX136:FHX137"/>
    <mergeCell ref="FHY136:FHY137"/>
    <mergeCell ref="FHZ136:FHZ137"/>
    <mergeCell ref="FIA136:FIA137"/>
    <mergeCell ref="FHP136:FHP137"/>
    <mergeCell ref="FHQ136:FHQ137"/>
    <mergeCell ref="FHR136:FHR137"/>
    <mergeCell ref="FHS136:FHS137"/>
    <mergeCell ref="FHT136:FHT137"/>
    <mergeCell ref="FHU136:FHU137"/>
    <mergeCell ref="FHJ136:FHJ137"/>
    <mergeCell ref="FHK136:FHK137"/>
    <mergeCell ref="FHL136:FHL137"/>
    <mergeCell ref="FHM136:FHM137"/>
    <mergeCell ref="FHN136:FHN137"/>
    <mergeCell ref="FHO136:FHO137"/>
    <mergeCell ref="FHD136:FHD137"/>
    <mergeCell ref="FHE136:FHE137"/>
    <mergeCell ref="FHF136:FHF137"/>
    <mergeCell ref="FHG136:FHG137"/>
    <mergeCell ref="FHH136:FHH137"/>
    <mergeCell ref="FHI136:FHI137"/>
    <mergeCell ref="FGX136:FGX137"/>
    <mergeCell ref="FGY136:FGY137"/>
    <mergeCell ref="FGZ136:FGZ137"/>
    <mergeCell ref="FHA136:FHA137"/>
    <mergeCell ref="FHB136:FHB137"/>
    <mergeCell ref="FHC136:FHC137"/>
    <mergeCell ref="FGR136:FGR137"/>
    <mergeCell ref="FGS136:FGS137"/>
    <mergeCell ref="FGT136:FGT137"/>
    <mergeCell ref="FGU136:FGU137"/>
    <mergeCell ref="FGV136:FGV137"/>
    <mergeCell ref="FGW136:FGW137"/>
    <mergeCell ref="FGL136:FGL137"/>
    <mergeCell ref="FGM136:FGM137"/>
    <mergeCell ref="FGN136:FGN137"/>
    <mergeCell ref="FGO136:FGO137"/>
    <mergeCell ref="FGP136:FGP137"/>
    <mergeCell ref="FGQ136:FGQ137"/>
    <mergeCell ref="FGF136:FGF137"/>
    <mergeCell ref="FGG136:FGG137"/>
    <mergeCell ref="FGH136:FGH137"/>
    <mergeCell ref="FGI136:FGI137"/>
    <mergeCell ref="FGJ136:FGJ137"/>
    <mergeCell ref="FGK136:FGK137"/>
    <mergeCell ref="FFZ136:FFZ137"/>
    <mergeCell ref="FGA136:FGA137"/>
    <mergeCell ref="FGB136:FGB137"/>
    <mergeCell ref="FGC136:FGC137"/>
    <mergeCell ref="FGD136:FGD137"/>
    <mergeCell ref="FGE136:FGE137"/>
    <mergeCell ref="FFT136:FFT137"/>
    <mergeCell ref="FFU136:FFU137"/>
    <mergeCell ref="FFV136:FFV137"/>
    <mergeCell ref="FFW136:FFW137"/>
    <mergeCell ref="FFX136:FFX137"/>
    <mergeCell ref="FFY136:FFY137"/>
    <mergeCell ref="FFN136:FFN137"/>
    <mergeCell ref="FFO136:FFO137"/>
    <mergeCell ref="FFP136:FFP137"/>
    <mergeCell ref="FFQ136:FFQ137"/>
    <mergeCell ref="FFR136:FFR137"/>
    <mergeCell ref="FFS136:FFS137"/>
    <mergeCell ref="FFH136:FFH137"/>
    <mergeCell ref="FFI136:FFI137"/>
    <mergeCell ref="FFJ136:FFJ137"/>
    <mergeCell ref="FFK136:FFK137"/>
    <mergeCell ref="FFL136:FFL137"/>
    <mergeCell ref="FFM136:FFM137"/>
    <mergeCell ref="FFB136:FFB137"/>
    <mergeCell ref="FFC136:FFC137"/>
    <mergeCell ref="FFD136:FFD137"/>
    <mergeCell ref="FFE136:FFE137"/>
    <mergeCell ref="FFF136:FFF137"/>
    <mergeCell ref="FFG136:FFG137"/>
    <mergeCell ref="FEV136:FEV137"/>
    <mergeCell ref="FEW136:FEW137"/>
    <mergeCell ref="FEX136:FEX137"/>
    <mergeCell ref="FEY136:FEY137"/>
    <mergeCell ref="FEZ136:FEZ137"/>
    <mergeCell ref="FFA136:FFA137"/>
    <mergeCell ref="FEP136:FEP137"/>
    <mergeCell ref="FEQ136:FEQ137"/>
    <mergeCell ref="FER136:FER137"/>
    <mergeCell ref="FES136:FES137"/>
    <mergeCell ref="FET136:FET137"/>
    <mergeCell ref="FEU136:FEU137"/>
    <mergeCell ref="FEJ136:FEJ137"/>
    <mergeCell ref="FEK136:FEK137"/>
    <mergeCell ref="FEL136:FEL137"/>
    <mergeCell ref="FEM136:FEM137"/>
    <mergeCell ref="FEN136:FEN137"/>
    <mergeCell ref="FEO136:FEO137"/>
    <mergeCell ref="FED136:FED137"/>
    <mergeCell ref="FEE136:FEE137"/>
    <mergeCell ref="FEF136:FEF137"/>
    <mergeCell ref="FEG136:FEG137"/>
    <mergeCell ref="FEH136:FEH137"/>
    <mergeCell ref="FEI136:FEI137"/>
    <mergeCell ref="FDX136:FDX137"/>
    <mergeCell ref="FDY136:FDY137"/>
    <mergeCell ref="FDZ136:FDZ137"/>
    <mergeCell ref="FEA136:FEA137"/>
    <mergeCell ref="FEB136:FEB137"/>
    <mergeCell ref="FEC136:FEC137"/>
    <mergeCell ref="FDR136:FDR137"/>
    <mergeCell ref="FDS136:FDS137"/>
    <mergeCell ref="FDT136:FDT137"/>
    <mergeCell ref="FDU136:FDU137"/>
    <mergeCell ref="FDV136:FDV137"/>
    <mergeCell ref="FDW136:FDW137"/>
    <mergeCell ref="FDL136:FDL137"/>
    <mergeCell ref="FDM136:FDM137"/>
    <mergeCell ref="FDN136:FDN137"/>
    <mergeCell ref="FDO136:FDO137"/>
    <mergeCell ref="FDP136:FDP137"/>
    <mergeCell ref="FDQ136:FDQ137"/>
    <mergeCell ref="FDF136:FDF137"/>
    <mergeCell ref="FDG136:FDG137"/>
    <mergeCell ref="FDH136:FDH137"/>
    <mergeCell ref="FDI136:FDI137"/>
    <mergeCell ref="FDJ136:FDJ137"/>
    <mergeCell ref="FDK136:FDK137"/>
    <mergeCell ref="FCZ136:FCZ137"/>
    <mergeCell ref="FDA136:FDA137"/>
    <mergeCell ref="FDB136:FDB137"/>
    <mergeCell ref="FDC136:FDC137"/>
    <mergeCell ref="FDD136:FDD137"/>
    <mergeCell ref="FDE136:FDE137"/>
    <mergeCell ref="FCT136:FCT137"/>
    <mergeCell ref="FCU136:FCU137"/>
    <mergeCell ref="FCV136:FCV137"/>
    <mergeCell ref="FCW136:FCW137"/>
    <mergeCell ref="FCX136:FCX137"/>
    <mergeCell ref="FCY136:FCY137"/>
    <mergeCell ref="FCN136:FCN137"/>
    <mergeCell ref="FCO136:FCO137"/>
    <mergeCell ref="FCP136:FCP137"/>
    <mergeCell ref="FCQ136:FCQ137"/>
    <mergeCell ref="FCR136:FCR137"/>
    <mergeCell ref="FCS136:FCS137"/>
    <mergeCell ref="FCH136:FCH137"/>
    <mergeCell ref="FCI136:FCI137"/>
    <mergeCell ref="FCJ136:FCJ137"/>
    <mergeCell ref="FCK136:FCK137"/>
    <mergeCell ref="FCL136:FCL137"/>
    <mergeCell ref="FCM136:FCM137"/>
    <mergeCell ref="FCB136:FCB137"/>
    <mergeCell ref="FCC136:FCC137"/>
    <mergeCell ref="FCD136:FCD137"/>
    <mergeCell ref="FCE136:FCE137"/>
    <mergeCell ref="FCF136:FCF137"/>
    <mergeCell ref="FCG136:FCG137"/>
    <mergeCell ref="FBV136:FBV137"/>
    <mergeCell ref="FBW136:FBW137"/>
    <mergeCell ref="FBX136:FBX137"/>
    <mergeCell ref="FBY136:FBY137"/>
    <mergeCell ref="FBZ136:FBZ137"/>
    <mergeCell ref="FCA136:FCA137"/>
    <mergeCell ref="FBP136:FBP137"/>
    <mergeCell ref="FBQ136:FBQ137"/>
    <mergeCell ref="FBR136:FBR137"/>
    <mergeCell ref="FBS136:FBS137"/>
    <mergeCell ref="FBT136:FBT137"/>
    <mergeCell ref="FBU136:FBU137"/>
    <mergeCell ref="FBJ136:FBJ137"/>
    <mergeCell ref="FBK136:FBK137"/>
    <mergeCell ref="FBL136:FBL137"/>
    <mergeCell ref="FBM136:FBM137"/>
    <mergeCell ref="FBN136:FBN137"/>
    <mergeCell ref="FBO136:FBO137"/>
    <mergeCell ref="FBD136:FBD137"/>
    <mergeCell ref="FBE136:FBE137"/>
    <mergeCell ref="FBF136:FBF137"/>
    <mergeCell ref="FBG136:FBG137"/>
    <mergeCell ref="FBH136:FBH137"/>
    <mergeCell ref="FBI136:FBI137"/>
    <mergeCell ref="FAX136:FAX137"/>
    <mergeCell ref="FAY136:FAY137"/>
    <mergeCell ref="FAZ136:FAZ137"/>
    <mergeCell ref="FBA136:FBA137"/>
    <mergeCell ref="FBB136:FBB137"/>
    <mergeCell ref="FBC136:FBC137"/>
    <mergeCell ref="FAR136:FAR137"/>
    <mergeCell ref="FAS136:FAS137"/>
    <mergeCell ref="FAT136:FAT137"/>
    <mergeCell ref="FAU136:FAU137"/>
    <mergeCell ref="FAV136:FAV137"/>
    <mergeCell ref="FAW136:FAW137"/>
    <mergeCell ref="FAL136:FAL137"/>
    <mergeCell ref="FAM136:FAM137"/>
    <mergeCell ref="FAN136:FAN137"/>
    <mergeCell ref="FAO136:FAO137"/>
    <mergeCell ref="FAP136:FAP137"/>
    <mergeCell ref="FAQ136:FAQ137"/>
    <mergeCell ref="FAF136:FAF137"/>
    <mergeCell ref="FAG136:FAG137"/>
    <mergeCell ref="FAH136:FAH137"/>
    <mergeCell ref="FAI136:FAI137"/>
    <mergeCell ref="FAJ136:FAJ137"/>
    <mergeCell ref="FAK136:FAK137"/>
    <mergeCell ref="EZZ136:EZZ137"/>
    <mergeCell ref="FAA136:FAA137"/>
    <mergeCell ref="FAB136:FAB137"/>
    <mergeCell ref="FAC136:FAC137"/>
    <mergeCell ref="FAD136:FAD137"/>
    <mergeCell ref="FAE136:FAE137"/>
    <mergeCell ref="EZT136:EZT137"/>
    <mergeCell ref="EZU136:EZU137"/>
    <mergeCell ref="EZV136:EZV137"/>
    <mergeCell ref="EZW136:EZW137"/>
    <mergeCell ref="EZX136:EZX137"/>
    <mergeCell ref="EZY136:EZY137"/>
    <mergeCell ref="EZN136:EZN137"/>
    <mergeCell ref="EZO136:EZO137"/>
    <mergeCell ref="EZP136:EZP137"/>
    <mergeCell ref="EZQ136:EZQ137"/>
    <mergeCell ref="EZR136:EZR137"/>
    <mergeCell ref="EZS136:EZS137"/>
    <mergeCell ref="EZH136:EZH137"/>
    <mergeCell ref="EZI136:EZI137"/>
    <mergeCell ref="EZJ136:EZJ137"/>
    <mergeCell ref="EZK136:EZK137"/>
    <mergeCell ref="EZL136:EZL137"/>
    <mergeCell ref="EZM136:EZM137"/>
    <mergeCell ref="EZB136:EZB137"/>
    <mergeCell ref="EZC136:EZC137"/>
    <mergeCell ref="EZD136:EZD137"/>
    <mergeCell ref="EZE136:EZE137"/>
    <mergeCell ref="EZF136:EZF137"/>
    <mergeCell ref="EZG136:EZG137"/>
    <mergeCell ref="EYV136:EYV137"/>
    <mergeCell ref="EYW136:EYW137"/>
    <mergeCell ref="EYX136:EYX137"/>
    <mergeCell ref="EYY136:EYY137"/>
    <mergeCell ref="EYZ136:EYZ137"/>
    <mergeCell ref="EZA136:EZA137"/>
    <mergeCell ref="EYP136:EYP137"/>
    <mergeCell ref="EYQ136:EYQ137"/>
    <mergeCell ref="EYR136:EYR137"/>
    <mergeCell ref="EYS136:EYS137"/>
    <mergeCell ref="EYT136:EYT137"/>
    <mergeCell ref="EYU136:EYU137"/>
    <mergeCell ref="EYJ136:EYJ137"/>
    <mergeCell ref="EYK136:EYK137"/>
    <mergeCell ref="EYL136:EYL137"/>
    <mergeCell ref="EYM136:EYM137"/>
    <mergeCell ref="EYN136:EYN137"/>
    <mergeCell ref="EYO136:EYO137"/>
    <mergeCell ref="EYD136:EYD137"/>
    <mergeCell ref="EYE136:EYE137"/>
    <mergeCell ref="EYF136:EYF137"/>
    <mergeCell ref="EYG136:EYG137"/>
    <mergeCell ref="EYH136:EYH137"/>
    <mergeCell ref="EYI136:EYI137"/>
    <mergeCell ref="EXX136:EXX137"/>
    <mergeCell ref="EXY136:EXY137"/>
    <mergeCell ref="EXZ136:EXZ137"/>
    <mergeCell ref="EYA136:EYA137"/>
    <mergeCell ref="EYB136:EYB137"/>
    <mergeCell ref="EYC136:EYC137"/>
    <mergeCell ref="EXR136:EXR137"/>
    <mergeCell ref="EXS136:EXS137"/>
    <mergeCell ref="EXT136:EXT137"/>
    <mergeCell ref="EXU136:EXU137"/>
    <mergeCell ref="EXV136:EXV137"/>
    <mergeCell ref="EXW136:EXW137"/>
    <mergeCell ref="EXL136:EXL137"/>
    <mergeCell ref="EXM136:EXM137"/>
    <mergeCell ref="EXN136:EXN137"/>
    <mergeCell ref="EXO136:EXO137"/>
    <mergeCell ref="EXP136:EXP137"/>
    <mergeCell ref="EXQ136:EXQ137"/>
    <mergeCell ref="EXF136:EXF137"/>
    <mergeCell ref="EXG136:EXG137"/>
    <mergeCell ref="EXH136:EXH137"/>
    <mergeCell ref="EXI136:EXI137"/>
    <mergeCell ref="EXJ136:EXJ137"/>
    <mergeCell ref="EXK136:EXK137"/>
    <mergeCell ref="EWZ136:EWZ137"/>
    <mergeCell ref="EXA136:EXA137"/>
    <mergeCell ref="EXB136:EXB137"/>
    <mergeCell ref="EXC136:EXC137"/>
    <mergeCell ref="EXD136:EXD137"/>
    <mergeCell ref="EXE136:EXE137"/>
    <mergeCell ref="EWT136:EWT137"/>
    <mergeCell ref="EWU136:EWU137"/>
    <mergeCell ref="EWV136:EWV137"/>
    <mergeCell ref="EWW136:EWW137"/>
    <mergeCell ref="EWX136:EWX137"/>
    <mergeCell ref="EWY136:EWY137"/>
    <mergeCell ref="EWN136:EWN137"/>
    <mergeCell ref="EWO136:EWO137"/>
    <mergeCell ref="EWP136:EWP137"/>
    <mergeCell ref="EWQ136:EWQ137"/>
    <mergeCell ref="EWR136:EWR137"/>
    <mergeCell ref="EWS136:EWS137"/>
    <mergeCell ref="EWH136:EWH137"/>
    <mergeCell ref="EWI136:EWI137"/>
    <mergeCell ref="EWJ136:EWJ137"/>
    <mergeCell ref="EWK136:EWK137"/>
    <mergeCell ref="EWL136:EWL137"/>
    <mergeCell ref="EWM136:EWM137"/>
    <mergeCell ref="EWB136:EWB137"/>
    <mergeCell ref="EWC136:EWC137"/>
    <mergeCell ref="EWD136:EWD137"/>
    <mergeCell ref="EWE136:EWE137"/>
    <mergeCell ref="EWF136:EWF137"/>
    <mergeCell ref="EWG136:EWG137"/>
    <mergeCell ref="EVV136:EVV137"/>
    <mergeCell ref="EVW136:EVW137"/>
    <mergeCell ref="EVX136:EVX137"/>
    <mergeCell ref="EVY136:EVY137"/>
    <mergeCell ref="EVZ136:EVZ137"/>
    <mergeCell ref="EWA136:EWA137"/>
    <mergeCell ref="EVP136:EVP137"/>
    <mergeCell ref="EVQ136:EVQ137"/>
    <mergeCell ref="EVR136:EVR137"/>
    <mergeCell ref="EVS136:EVS137"/>
    <mergeCell ref="EVT136:EVT137"/>
    <mergeCell ref="EVU136:EVU137"/>
    <mergeCell ref="EVJ136:EVJ137"/>
    <mergeCell ref="EVK136:EVK137"/>
    <mergeCell ref="EVL136:EVL137"/>
    <mergeCell ref="EVM136:EVM137"/>
    <mergeCell ref="EVN136:EVN137"/>
    <mergeCell ref="EVO136:EVO137"/>
    <mergeCell ref="EVD136:EVD137"/>
    <mergeCell ref="EVE136:EVE137"/>
    <mergeCell ref="EVF136:EVF137"/>
    <mergeCell ref="EVG136:EVG137"/>
    <mergeCell ref="EVH136:EVH137"/>
    <mergeCell ref="EVI136:EVI137"/>
    <mergeCell ref="EUX136:EUX137"/>
    <mergeCell ref="EUY136:EUY137"/>
    <mergeCell ref="EUZ136:EUZ137"/>
    <mergeCell ref="EVA136:EVA137"/>
    <mergeCell ref="EVB136:EVB137"/>
    <mergeCell ref="EVC136:EVC137"/>
    <mergeCell ref="EUR136:EUR137"/>
    <mergeCell ref="EUS136:EUS137"/>
    <mergeCell ref="EUT136:EUT137"/>
    <mergeCell ref="EUU136:EUU137"/>
    <mergeCell ref="EUV136:EUV137"/>
    <mergeCell ref="EUW136:EUW137"/>
    <mergeCell ref="EUL136:EUL137"/>
    <mergeCell ref="EUM136:EUM137"/>
    <mergeCell ref="EUN136:EUN137"/>
    <mergeCell ref="EUO136:EUO137"/>
    <mergeCell ref="EUP136:EUP137"/>
    <mergeCell ref="EUQ136:EUQ137"/>
    <mergeCell ref="EUF136:EUF137"/>
    <mergeCell ref="EUG136:EUG137"/>
    <mergeCell ref="EUH136:EUH137"/>
    <mergeCell ref="EUI136:EUI137"/>
    <mergeCell ref="EUJ136:EUJ137"/>
    <mergeCell ref="EUK136:EUK137"/>
    <mergeCell ref="ETZ136:ETZ137"/>
    <mergeCell ref="EUA136:EUA137"/>
    <mergeCell ref="EUB136:EUB137"/>
    <mergeCell ref="EUC136:EUC137"/>
    <mergeCell ref="EUD136:EUD137"/>
    <mergeCell ref="EUE136:EUE137"/>
    <mergeCell ref="ETT136:ETT137"/>
    <mergeCell ref="ETU136:ETU137"/>
    <mergeCell ref="ETV136:ETV137"/>
    <mergeCell ref="ETW136:ETW137"/>
    <mergeCell ref="ETX136:ETX137"/>
    <mergeCell ref="ETY136:ETY137"/>
    <mergeCell ref="ETN136:ETN137"/>
    <mergeCell ref="ETO136:ETO137"/>
    <mergeCell ref="ETP136:ETP137"/>
    <mergeCell ref="ETQ136:ETQ137"/>
    <mergeCell ref="ETR136:ETR137"/>
    <mergeCell ref="ETS136:ETS137"/>
    <mergeCell ref="ETH136:ETH137"/>
    <mergeCell ref="ETI136:ETI137"/>
    <mergeCell ref="ETJ136:ETJ137"/>
    <mergeCell ref="ETK136:ETK137"/>
    <mergeCell ref="ETL136:ETL137"/>
    <mergeCell ref="ETM136:ETM137"/>
    <mergeCell ref="ETB136:ETB137"/>
    <mergeCell ref="ETC136:ETC137"/>
    <mergeCell ref="ETD136:ETD137"/>
    <mergeCell ref="ETE136:ETE137"/>
    <mergeCell ref="ETF136:ETF137"/>
    <mergeCell ref="ETG136:ETG137"/>
    <mergeCell ref="ESV136:ESV137"/>
    <mergeCell ref="ESW136:ESW137"/>
    <mergeCell ref="ESX136:ESX137"/>
    <mergeCell ref="ESY136:ESY137"/>
    <mergeCell ref="ESZ136:ESZ137"/>
    <mergeCell ref="ETA136:ETA137"/>
    <mergeCell ref="ESP136:ESP137"/>
    <mergeCell ref="ESQ136:ESQ137"/>
    <mergeCell ref="ESR136:ESR137"/>
    <mergeCell ref="ESS136:ESS137"/>
    <mergeCell ref="EST136:EST137"/>
    <mergeCell ref="ESU136:ESU137"/>
    <mergeCell ref="ESJ136:ESJ137"/>
    <mergeCell ref="ESK136:ESK137"/>
    <mergeCell ref="ESL136:ESL137"/>
    <mergeCell ref="ESM136:ESM137"/>
    <mergeCell ref="ESN136:ESN137"/>
    <mergeCell ref="ESO136:ESO137"/>
    <mergeCell ref="ESD136:ESD137"/>
    <mergeCell ref="ESE136:ESE137"/>
    <mergeCell ref="ESF136:ESF137"/>
    <mergeCell ref="ESG136:ESG137"/>
    <mergeCell ref="ESH136:ESH137"/>
    <mergeCell ref="ESI136:ESI137"/>
    <mergeCell ref="ERX136:ERX137"/>
    <mergeCell ref="ERY136:ERY137"/>
    <mergeCell ref="ERZ136:ERZ137"/>
    <mergeCell ref="ESA136:ESA137"/>
    <mergeCell ref="ESB136:ESB137"/>
    <mergeCell ref="ESC136:ESC137"/>
    <mergeCell ref="ERR136:ERR137"/>
    <mergeCell ref="ERS136:ERS137"/>
    <mergeCell ref="ERT136:ERT137"/>
    <mergeCell ref="ERU136:ERU137"/>
    <mergeCell ref="ERV136:ERV137"/>
    <mergeCell ref="ERW136:ERW137"/>
    <mergeCell ref="ERL136:ERL137"/>
    <mergeCell ref="ERM136:ERM137"/>
    <mergeCell ref="ERN136:ERN137"/>
    <mergeCell ref="ERO136:ERO137"/>
    <mergeCell ref="ERP136:ERP137"/>
    <mergeCell ref="ERQ136:ERQ137"/>
    <mergeCell ref="ERF136:ERF137"/>
    <mergeCell ref="ERG136:ERG137"/>
    <mergeCell ref="ERH136:ERH137"/>
    <mergeCell ref="ERI136:ERI137"/>
    <mergeCell ref="ERJ136:ERJ137"/>
    <mergeCell ref="ERK136:ERK137"/>
    <mergeCell ref="EQZ136:EQZ137"/>
    <mergeCell ref="ERA136:ERA137"/>
    <mergeCell ref="ERB136:ERB137"/>
    <mergeCell ref="ERC136:ERC137"/>
    <mergeCell ref="ERD136:ERD137"/>
    <mergeCell ref="ERE136:ERE137"/>
    <mergeCell ref="EQT136:EQT137"/>
    <mergeCell ref="EQU136:EQU137"/>
    <mergeCell ref="EQV136:EQV137"/>
    <mergeCell ref="EQW136:EQW137"/>
    <mergeCell ref="EQX136:EQX137"/>
    <mergeCell ref="EQY136:EQY137"/>
    <mergeCell ref="EQN136:EQN137"/>
    <mergeCell ref="EQO136:EQO137"/>
    <mergeCell ref="EQP136:EQP137"/>
    <mergeCell ref="EQQ136:EQQ137"/>
    <mergeCell ref="EQR136:EQR137"/>
    <mergeCell ref="EQS136:EQS137"/>
    <mergeCell ref="EQH136:EQH137"/>
    <mergeCell ref="EQI136:EQI137"/>
    <mergeCell ref="EQJ136:EQJ137"/>
    <mergeCell ref="EQK136:EQK137"/>
    <mergeCell ref="EQL136:EQL137"/>
    <mergeCell ref="EQM136:EQM137"/>
    <mergeCell ref="EQB136:EQB137"/>
    <mergeCell ref="EQC136:EQC137"/>
    <mergeCell ref="EQD136:EQD137"/>
    <mergeCell ref="EQE136:EQE137"/>
    <mergeCell ref="EQF136:EQF137"/>
    <mergeCell ref="EQG136:EQG137"/>
    <mergeCell ref="EPV136:EPV137"/>
    <mergeCell ref="EPW136:EPW137"/>
    <mergeCell ref="EPX136:EPX137"/>
    <mergeCell ref="EPY136:EPY137"/>
    <mergeCell ref="EPZ136:EPZ137"/>
    <mergeCell ref="EQA136:EQA137"/>
    <mergeCell ref="EPP136:EPP137"/>
    <mergeCell ref="EPQ136:EPQ137"/>
    <mergeCell ref="EPR136:EPR137"/>
    <mergeCell ref="EPS136:EPS137"/>
    <mergeCell ref="EPT136:EPT137"/>
    <mergeCell ref="EPU136:EPU137"/>
    <mergeCell ref="EPJ136:EPJ137"/>
    <mergeCell ref="EPK136:EPK137"/>
    <mergeCell ref="EPL136:EPL137"/>
    <mergeCell ref="EPM136:EPM137"/>
    <mergeCell ref="EPN136:EPN137"/>
    <mergeCell ref="EPO136:EPO137"/>
    <mergeCell ref="EPD136:EPD137"/>
    <mergeCell ref="EPE136:EPE137"/>
    <mergeCell ref="EPF136:EPF137"/>
    <mergeCell ref="EPG136:EPG137"/>
    <mergeCell ref="EPH136:EPH137"/>
    <mergeCell ref="EPI136:EPI137"/>
    <mergeCell ref="EOX136:EOX137"/>
    <mergeCell ref="EOY136:EOY137"/>
    <mergeCell ref="EOZ136:EOZ137"/>
    <mergeCell ref="EPA136:EPA137"/>
    <mergeCell ref="EPB136:EPB137"/>
    <mergeCell ref="EPC136:EPC137"/>
    <mergeCell ref="EOR136:EOR137"/>
    <mergeCell ref="EOS136:EOS137"/>
    <mergeCell ref="EOT136:EOT137"/>
    <mergeCell ref="EOU136:EOU137"/>
    <mergeCell ref="EOV136:EOV137"/>
    <mergeCell ref="EOW136:EOW137"/>
    <mergeCell ref="EOL136:EOL137"/>
    <mergeCell ref="EOM136:EOM137"/>
    <mergeCell ref="EON136:EON137"/>
    <mergeCell ref="EOO136:EOO137"/>
    <mergeCell ref="EOP136:EOP137"/>
    <mergeCell ref="EOQ136:EOQ137"/>
    <mergeCell ref="EOF136:EOF137"/>
    <mergeCell ref="EOG136:EOG137"/>
    <mergeCell ref="EOH136:EOH137"/>
    <mergeCell ref="EOI136:EOI137"/>
    <mergeCell ref="EOJ136:EOJ137"/>
    <mergeCell ref="EOK136:EOK137"/>
    <mergeCell ref="ENZ136:ENZ137"/>
    <mergeCell ref="EOA136:EOA137"/>
    <mergeCell ref="EOB136:EOB137"/>
    <mergeCell ref="EOC136:EOC137"/>
    <mergeCell ref="EOD136:EOD137"/>
    <mergeCell ref="EOE136:EOE137"/>
    <mergeCell ref="ENT136:ENT137"/>
    <mergeCell ref="ENU136:ENU137"/>
    <mergeCell ref="ENV136:ENV137"/>
    <mergeCell ref="ENW136:ENW137"/>
    <mergeCell ref="ENX136:ENX137"/>
    <mergeCell ref="ENY136:ENY137"/>
    <mergeCell ref="ENN136:ENN137"/>
    <mergeCell ref="ENO136:ENO137"/>
    <mergeCell ref="ENP136:ENP137"/>
    <mergeCell ref="ENQ136:ENQ137"/>
    <mergeCell ref="ENR136:ENR137"/>
    <mergeCell ref="ENS136:ENS137"/>
    <mergeCell ref="ENH136:ENH137"/>
    <mergeCell ref="ENI136:ENI137"/>
    <mergeCell ref="ENJ136:ENJ137"/>
    <mergeCell ref="ENK136:ENK137"/>
    <mergeCell ref="ENL136:ENL137"/>
    <mergeCell ref="ENM136:ENM137"/>
    <mergeCell ref="ENB136:ENB137"/>
    <mergeCell ref="ENC136:ENC137"/>
    <mergeCell ref="END136:END137"/>
    <mergeCell ref="ENE136:ENE137"/>
    <mergeCell ref="ENF136:ENF137"/>
    <mergeCell ref="ENG136:ENG137"/>
    <mergeCell ref="EMV136:EMV137"/>
    <mergeCell ref="EMW136:EMW137"/>
    <mergeCell ref="EMX136:EMX137"/>
    <mergeCell ref="EMY136:EMY137"/>
    <mergeCell ref="EMZ136:EMZ137"/>
    <mergeCell ref="ENA136:ENA137"/>
    <mergeCell ref="EMP136:EMP137"/>
    <mergeCell ref="EMQ136:EMQ137"/>
    <mergeCell ref="EMR136:EMR137"/>
    <mergeCell ref="EMS136:EMS137"/>
    <mergeCell ref="EMT136:EMT137"/>
    <mergeCell ref="EMU136:EMU137"/>
    <mergeCell ref="EMJ136:EMJ137"/>
    <mergeCell ref="EMK136:EMK137"/>
    <mergeCell ref="EML136:EML137"/>
    <mergeCell ref="EMM136:EMM137"/>
    <mergeCell ref="EMN136:EMN137"/>
    <mergeCell ref="EMO136:EMO137"/>
    <mergeCell ref="EMD136:EMD137"/>
    <mergeCell ref="EME136:EME137"/>
    <mergeCell ref="EMF136:EMF137"/>
    <mergeCell ref="EMG136:EMG137"/>
    <mergeCell ref="EMH136:EMH137"/>
    <mergeCell ref="EMI136:EMI137"/>
    <mergeCell ref="ELX136:ELX137"/>
    <mergeCell ref="ELY136:ELY137"/>
    <mergeCell ref="ELZ136:ELZ137"/>
    <mergeCell ref="EMA136:EMA137"/>
    <mergeCell ref="EMB136:EMB137"/>
    <mergeCell ref="EMC136:EMC137"/>
    <mergeCell ref="ELR136:ELR137"/>
    <mergeCell ref="ELS136:ELS137"/>
    <mergeCell ref="ELT136:ELT137"/>
    <mergeCell ref="ELU136:ELU137"/>
    <mergeCell ref="ELV136:ELV137"/>
    <mergeCell ref="ELW136:ELW137"/>
    <mergeCell ref="ELL136:ELL137"/>
    <mergeCell ref="ELM136:ELM137"/>
    <mergeCell ref="ELN136:ELN137"/>
    <mergeCell ref="ELO136:ELO137"/>
    <mergeCell ref="ELP136:ELP137"/>
    <mergeCell ref="ELQ136:ELQ137"/>
    <mergeCell ref="ELF136:ELF137"/>
    <mergeCell ref="ELG136:ELG137"/>
    <mergeCell ref="ELH136:ELH137"/>
    <mergeCell ref="ELI136:ELI137"/>
    <mergeCell ref="ELJ136:ELJ137"/>
    <mergeCell ref="ELK136:ELK137"/>
    <mergeCell ref="EKZ136:EKZ137"/>
    <mergeCell ref="ELA136:ELA137"/>
    <mergeCell ref="ELB136:ELB137"/>
    <mergeCell ref="ELC136:ELC137"/>
    <mergeCell ref="ELD136:ELD137"/>
    <mergeCell ref="ELE136:ELE137"/>
    <mergeCell ref="EKT136:EKT137"/>
    <mergeCell ref="EKU136:EKU137"/>
    <mergeCell ref="EKV136:EKV137"/>
    <mergeCell ref="EKW136:EKW137"/>
    <mergeCell ref="EKX136:EKX137"/>
    <mergeCell ref="EKY136:EKY137"/>
    <mergeCell ref="EKN136:EKN137"/>
    <mergeCell ref="EKO136:EKO137"/>
    <mergeCell ref="EKP136:EKP137"/>
    <mergeCell ref="EKQ136:EKQ137"/>
    <mergeCell ref="EKR136:EKR137"/>
    <mergeCell ref="EKS136:EKS137"/>
    <mergeCell ref="EKH136:EKH137"/>
    <mergeCell ref="EKI136:EKI137"/>
    <mergeCell ref="EKJ136:EKJ137"/>
    <mergeCell ref="EKK136:EKK137"/>
    <mergeCell ref="EKL136:EKL137"/>
    <mergeCell ref="EKM136:EKM137"/>
    <mergeCell ref="EKB136:EKB137"/>
    <mergeCell ref="EKC136:EKC137"/>
    <mergeCell ref="EKD136:EKD137"/>
    <mergeCell ref="EKE136:EKE137"/>
    <mergeCell ref="EKF136:EKF137"/>
    <mergeCell ref="EKG136:EKG137"/>
    <mergeCell ref="EJV136:EJV137"/>
    <mergeCell ref="EJW136:EJW137"/>
    <mergeCell ref="EJX136:EJX137"/>
    <mergeCell ref="EJY136:EJY137"/>
    <mergeCell ref="EJZ136:EJZ137"/>
    <mergeCell ref="EKA136:EKA137"/>
    <mergeCell ref="EJP136:EJP137"/>
    <mergeCell ref="EJQ136:EJQ137"/>
    <mergeCell ref="EJR136:EJR137"/>
    <mergeCell ref="EJS136:EJS137"/>
    <mergeCell ref="EJT136:EJT137"/>
    <mergeCell ref="EJU136:EJU137"/>
    <mergeCell ref="EJJ136:EJJ137"/>
    <mergeCell ref="EJK136:EJK137"/>
    <mergeCell ref="EJL136:EJL137"/>
    <mergeCell ref="EJM136:EJM137"/>
    <mergeCell ref="EJN136:EJN137"/>
    <mergeCell ref="EJO136:EJO137"/>
    <mergeCell ref="EJD136:EJD137"/>
    <mergeCell ref="EJE136:EJE137"/>
    <mergeCell ref="EJF136:EJF137"/>
    <mergeCell ref="EJG136:EJG137"/>
    <mergeCell ref="EJH136:EJH137"/>
    <mergeCell ref="EJI136:EJI137"/>
    <mergeCell ref="EIX136:EIX137"/>
    <mergeCell ref="EIY136:EIY137"/>
    <mergeCell ref="EIZ136:EIZ137"/>
    <mergeCell ref="EJA136:EJA137"/>
    <mergeCell ref="EJB136:EJB137"/>
    <mergeCell ref="EJC136:EJC137"/>
    <mergeCell ref="EIR136:EIR137"/>
    <mergeCell ref="EIS136:EIS137"/>
    <mergeCell ref="EIT136:EIT137"/>
    <mergeCell ref="EIU136:EIU137"/>
    <mergeCell ref="EIV136:EIV137"/>
    <mergeCell ref="EIW136:EIW137"/>
    <mergeCell ref="EIL136:EIL137"/>
    <mergeCell ref="EIM136:EIM137"/>
    <mergeCell ref="EIN136:EIN137"/>
    <mergeCell ref="EIO136:EIO137"/>
    <mergeCell ref="EIP136:EIP137"/>
    <mergeCell ref="EIQ136:EIQ137"/>
    <mergeCell ref="EIF136:EIF137"/>
    <mergeCell ref="EIG136:EIG137"/>
    <mergeCell ref="EIH136:EIH137"/>
    <mergeCell ref="EII136:EII137"/>
    <mergeCell ref="EIJ136:EIJ137"/>
    <mergeCell ref="EIK136:EIK137"/>
    <mergeCell ref="EHZ136:EHZ137"/>
    <mergeCell ref="EIA136:EIA137"/>
    <mergeCell ref="EIB136:EIB137"/>
    <mergeCell ref="EIC136:EIC137"/>
    <mergeCell ref="EID136:EID137"/>
    <mergeCell ref="EIE136:EIE137"/>
    <mergeCell ref="EHT136:EHT137"/>
    <mergeCell ref="EHU136:EHU137"/>
    <mergeCell ref="EHV136:EHV137"/>
    <mergeCell ref="EHW136:EHW137"/>
    <mergeCell ref="EHX136:EHX137"/>
    <mergeCell ref="EHY136:EHY137"/>
    <mergeCell ref="EHN136:EHN137"/>
    <mergeCell ref="EHO136:EHO137"/>
    <mergeCell ref="EHP136:EHP137"/>
    <mergeCell ref="EHQ136:EHQ137"/>
    <mergeCell ref="EHR136:EHR137"/>
    <mergeCell ref="EHS136:EHS137"/>
    <mergeCell ref="EHH136:EHH137"/>
    <mergeCell ref="EHI136:EHI137"/>
    <mergeCell ref="EHJ136:EHJ137"/>
    <mergeCell ref="EHK136:EHK137"/>
    <mergeCell ref="EHL136:EHL137"/>
    <mergeCell ref="EHM136:EHM137"/>
    <mergeCell ref="EHB136:EHB137"/>
    <mergeCell ref="EHC136:EHC137"/>
    <mergeCell ref="EHD136:EHD137"/>
    <mergeCell ref="EHE136:EHE137"/>
    <mergeCell ref="EHF136:EHF137"/>
    <mergeCell ref="EHG136:EHG137"/>
    <mergeCell ref="EGV136:EGV137"/>
    <mergeCell ref="EGW136:EGW137"/>
    <mergeCell ref="EGX136:EGX137"/>
    <mergeCell ref="EGY136:EGY137"/>
    <mergeCell ref="EGZ136:EGZ137"/>
    <mergeCell ref="EHA136:EHA137"/>
    <mergeCell ref="EGP136:EGP137"/>
    <mergeCell ref="EGQ136:EGQ137"/>
    <mergeCell ref="EGR136:EGR137"/>
    <mergeCell ref="EGS136:EGS137"/>
    <mergeCell ref="EGT136:EGT137"/>
    <mergeCell ref="EGU136:EGU137"/>
    <mergeCell ref="EGJ136:EGJ137"/>
    <mergeCell ref="EGK136:EGK137"/>
    <mergeCell ref="EGL136:EGL137"/>
    <mergeCell ref="EGM136:EGM137"/>
    <mergeCell ref="EGN136:EGN137"/>
    <mergeCell ref="EGO136:EGO137"/>
    <mergeCell ref="EGD136:EGD137"/>
    <mergeCell ref="EGE136:EGE137"/>
    <mergeCell ref="EGF136:EGF137"/>
    <mergeCell ref="EGG136:EGG137"/>
    <mergeCell ref="EGH136:EGH137"/>
    <mergeCell ref="EGI136:EGI137"/>
    <mergeCell ref="EFX136:EFX137"/>
    <mergeCell ref="EFY136:EFY137"/>
    <mergeCell ref="EFZ136:EFZ137"/>
    <mergeCell ref="EGA136:EGA137"/>
    <mergeCell ref="EGB136:EGB137"/>
    <mergeCell ref="EGC136:EGC137"/>
    <mergeCell ref="EFR136:EFR137"/>
    <mergeCell ref="EFS136:EFS137"/>
    <mergeCell ref="EFT136:EFT137"/>
    <mergeCell ref="EFU136:EFU137"/>
    <mergeCell ref="EFV136:EFV137"/>
    <mergeCell ref="EFW136:EFW137"/>
    <mergeCell ref="EFL136:EFL137"/>
    <mergeCell ref="EFM136:EFM137"/>
    <mergeCell ref="EFN136:EFN137"/>
    <mergeCell ref="EFO136:EFO137"/>
    <mergeCell ref="EFP136:EFP137"/>
    <mergeCell ref="EFQ136:EFQ137"/>
    <mergeCell ref="EFF136:EFF137"/>
    <mergeCell ref="EFG136:EFG137"/>
    <mergeCell ref="EFH136:EFH137"/>
    <mergeCell ref="EFI136:EFI137"/>
    <mergeCell ref="EFJ136:EFJ137"/>
    <mergeCell ref="EFK136:EFK137"/>
    <mergeCell ref="EEZ136:EEZ137"/>
    <mergeCell ref="EFA136:EFA137"/>
    <mergeCell ref="EFB136:EFB137"/>
    <mergeCell ref="EFC136:EFC137"/>
    <mergeCell ref="EFD136:EFD137"/>
    <mergeCell ref="EFE136:EFE137"/>
    <mergeCell ref="EET136:EET137"/>
    <mergeCell ref="EEU136:EEU137"/>
    <mergeCell ref="EEV136:EEV137"/>
    <mergeCell ref="EEW136:EEW137"/>
    <mergeCell ref="EEX136:EEX137"/>
    <mergeCell ref="EEY136:EEY137"/>
    <mergeCell ref="EEN136:EEN137"/>
    <mergeCell ref="EEO136:EEO137"/>
    <mergeCell ref="EEP136:EEP137"/>
    <mergeCell ref="EEQ136:EEQ137"/>
    <mergeCell ref="EER136:EER137"/>
    <mergeCell ref="EES136:EES137"/>
    <mergeCell ref="EEH136:EEH137"/>
    <mergeCell ref="EEI136:EEI137"/>
    <mergeCell ref="EEJ136:EEJ137"/>
    <mergeCell ref="EEK136:EEK137"/>
    <mergeCell ref="EEL136:EEL137"/>
    <mergeCell ref="EEM136:EEM137"/>
    <mergeCell ref="EEB136:EEB137"/>
    <mergeCell ref="EEC136:EEC137"/>
    <mergeCell ref="EED136:EED137"/>
    <mergeCell ref="EEE136:EEE137"/>
    <mergeCell ref="EEF136:EEF137"/>
    <mergeCell ref="EEG136:EEG137"/>
    <mergeCell ref="EDV136:EDV137"/>
    <mergeCell ref="EDW136:EDW137"/>
    <mergeCell ref="EDX136:EDX137"/>
    <mergeCell ref="EDY136:EDY137"/>
    <mergeCell ref="EDZ136:EDZ137"/>
    <mergeCell ref="EEA136:EEA137"/>
    <mergeCell ref="EDP136:EDP137"/>
    <mergeCell ref="EDQ136:EDQ137"/>
    <mergeCell ref="EDR136:EDR137"/>
    <mergeCell ref="EDS136:EDS137"/>
    <mergeCell ref="EDT136:EDT137"/>
    <mergeCell ref="EDU136:EDU137"/>
    <mergeCell ref="EDJ136:EDJ137"/>
    <mergeCell ref="EDK136:EDK137"/>
    <mergeCell ref="EDL136:EDL137"/>
    <mergeCell ref="EDM136:EDM137"/>
    <mergeCell ref="EDN136:EDN137"/>
    <mergeCell ref="EDO136:EDO137"/>
    <mergeCell ref="EDD136:EDD137"/>
    <mergeCell ref="EDE136:EDE137"/>
    <mergeCell ref="EDF136:EDF137"/>
    <mergeCell ref="EDG136:EDG137"/>
    <mergeCell ref="EDH136:EDH137"/>
    <mergeCell ref="EDI136:EDI137"/>
    <mergeCell ref="ECX136:ECX137"/>
    <mergeCell ref="ECY136:ECY137"/>
    <mergeCell ref="ECZ136:ECZ137"/>
    <mergeCell ref="EDA136:EDA137"/>
    <mergeCell ref="EDB136:EDB137"/>
    <mergeCell ref="EDC136:EDC137"/>
    <mergeCell ref="ECR136:ECR137"/>
    <mergeCell ref="ECS136:ECS137"/>
    <mergeCell ref="ECT136:ECT137"/>
    <mergeCell ref="ECU136:ECU137"/>
    <mergeCell ref="ECV136:ECV137"/>
    <mergeCell ref="ECW136:ECW137"/>
    <mergeCell ref="ECL136:ECL137"/>
    <mergeCell ref="ECM136:ECM137"/>
    <mergeCell ref="ECN136:ECN137"/>
    <mergeCell ref="ECO136:ECO137"/>
    <mergeCell ref="ECP136:ECP137"/>
    <mergeCell ref="ECQ136:ECQ137"/>
    <mergeCell ref="ECF136:ECF137"/>
    <mergeCell ref="ECG136:ECG137"/>
    <mergeCell ref="ECH136:ECH137"/>
    <mergeCell ref="ECI136:ECI137"/>
    <mergeCell ref="ECJ136:ECJ137"/>
    <mergeCell ref="ECK136:ECK137"/>
    <mergeCell ref="EBZ136:EBZ137"/>
    <mergeCell ref="ECA136:ECA137"/>
    <mergeCell ref="ECB136:ECB137"/>
    <mergeCell ref="ECC136:ECC137"/>
    <mergeCell ref="ECD136:ECD137"/>
    <mergeCell ref="ECE136:ECE137"/>
    <mergeCell ref="EBT136:EBT137"/>
    <mergeCell ref="EBU136:EBU137"/>
    <mergeCell ref="EBV136:EBV137"/>
    <mergeCell ref="EBW136:EBW137"/>
    <mergeCell ref="EBX136:EBX137"/>
    <mergeCell ref="EBY136:EBY137"/>
    <mergeCell ref="EBN136:EBN137"/>
    <mergeCell ref="EBO136:EBO137"/>
    <mergeCell ref="EBP136:EBP137"/>
    <mergeCell ref="EBQ136:EBQ137"/>
    <mergeCell ref="EBR136:EBR137"/>
    <mergeCell ref="EBS136:EBS137"/>
    <mergeCell ref="EBH136:EBH137"/>
    <mergeCell ref="EBI136:EBI137"/>
    <mergeCell ref="EBJ136:EBJ137"/>
    <mergeCell ref="EBK136:EBK137"/>
    <mergeCell ref="EBL136:EBL137"/>
    <mergeCell ref="EBM136:EBM137"/>
    <mergeCell ref="EBB136:EBB137"/>
    <mergeCell ref="EBC136:EBC137"/>
    <mergeCell ref="EBD136:EBD137"/>
    <mergeCell ref="EBE136:EBE137"/>
    <mergeCell ref="EBF136:EBF137"/>
    <mergeCell ref="EBG136:EBG137"/>
    <mergeCell ref="EAV136:EAV137"/>
    <mergeCell ref="EAW136:EAW137"/>
    <mergeCell ref="EAX136:EAX137"/>
    <mergeCell ref="EAY136:EAY137"/>
    <mergeCell ref="EAZ136:EAZ137"/>
    <mergeCell ref="EBA136:EBA137"/>
    <mergeCell ref="EAP136:EAP137"/>
    <mergeCell ref="EAQ136:EAQ137"/>
    <mergeCell ref="EAR136:EAR137"/>
    <mergeCell ref="EAS136:EAS137"/>
    <mergeCell ref="EAT136:EAT137"/>
    <mergeCell ref="EAU136:EAU137"/>
    <mergeCell ref="EAJ136:EAJ137"/>
    <mergeCell ref="EAK136:EAK137"/>
    <mergeCell ref="EAL136:EAL137"/>
    <mergeCell ref="EAM136:EAM137"/>
    <mergeCell ref="EAN136:EAN137"/>
    <mergeCell ref="EAO136:EAO137"/>
    <mergeCell ref="EAD136:EAD137"/>
    <mergeCell ref="EAE136:EAE137"/>
    <mergeCell ref="EAF136:EAF137"/>
    <mergeCell ref="EAG136:EAG137"/>
    <mergeCell ref="EAH136:EAH137"/>
    <mergeCell ref="EAI136:EAI137"/>
    <mergeCell ref="DZX136:DZX137"/>
    <mergeCell ref="DZY136:DZY137"/>
    <mergeCell ref="DZZ136:DZZ137"/>
    <mergeCell ref="EAA136:EAA137"/>
    <mergeCell ref="EAB136:EAB137"/>
    <mergeCell ref="EAC136:EAC137"/>
    <mergeCell ref="DZR136:DZR137"/>
    <mergeCell ref="DZS136:DZS137"/>
    <mergeCell ref="DZT136:DZT137"/>
    <mergeCell ref="DZU136:DZU137"/>
    <mergeCell ref="DZV136:DZV137"/>
    <mergeCell ref="DZW136:DZW137"/>
    <mergeCell ref="DZL136:DZL137"/>
    <mergeCell ref="DZM136:DZM137"/>
    <mergeCell ref="DZN136:DZN137"/>
    <mergeCell ref="DZO136:DZO137"/>
    <mergeCell ref="DZP136:DZP137"/>
    <mergeCell ref="DZQ136:DZQ137"/>
    <mergeCell ref="DZF136:DZF137"/>
    <mergeCell ref="DZG136:DZG137"/>
    <mergeCell ref="DZH136:DZH137"/>
    <mergeCell ref="DZI136:DZI137"/>
    <mergeCell ref="DZJ136:DZJ137"/>
    <mergeCell ref="DZK136:DZK137"/>
    <mergeCell ref="DYZ136:DYZ137"/>
    <mergeCell ref="DZA136:DZA137"/>
    <mergeCell ref="DZB136:DZB137"/>
    <mergeCell ref="DZC136:DZC137"/>
    <mergeCell ref="DZD136:DZD137"/>
    <mergeCell ref="DZE136:DZE137"/>
    <mergeCell ref="DYT136:DYT137"/>
    <mergeCell ref="DYU136:DYU137"/>
    <mergeCell ref="DYV136:DYV137"/>
    <mergeCell ref="DYW136:DYW137"/>
    <mergeCell ref="DYX136:DYX137"/>
    <mergeCell ref="DYY136:DYY137"/>
    <mergeCell ref="DYN136:DYN137"/>
    <mergeCell ref="DYO136:DYO137"/>
    <mergeCell ref="DYP136:DYP137"/>
    <mergeCell ref="DYQ136:DYQ137"/>
    <mergeCell ref="DYR136:DYR137"/>
    <mergeCell ref="DYS136:DYS137"/>
    <mergeCell ref="DYH136:DYH137"/>
    <mergeCell ref="DYI136:DYI137"/>
    <mergeCell ref="DYJ136:DYJ137"/>
    <mergeCell ref="DYK136:DYK137"/>
    <mergeCell ref="DYL136:DYL137"/>
    <mergeCell ref="DYM136:DYM137"/>
    <mergeCell ref="DYB136:DYB137"/>
    <mergeCell ref="DYC136:DYC137"/>
    <mergeCell ref="DYD136:DYD137"/>
    <mergeCell ref="DYE136:DYE137"/>
    <mergeCell ref="DYF136:DYF137"/>
    <mergeCell ref="DYG136:DYG137"/>
    <mergeCell ref="DXV136:DXV137"/>
    <mergeCell ref="DXW136:DXW137"/>
    <mergeCell ref="DXX136:DXX137"/>
    <mergeCell ref="DXY136:DXY137"/>
    <mergeCell ref="DXZ136:DXZ137"/>
    <mergeCell ref="DYA136:DYA137"/>
    <mergeCell ref="DXP136:DXP137"/>
    <mergeCell ref="DXQ136:DXQ137"/>
    <mergeCell ref="DXR136:DXR137"/>
    <mergeCell ref="DXS136:DXS137"/>
    <mergeCell ref="DXT136:DXT137"/>
    <mergeCell ref="DXU136:DXU137"/>
    <mergeCell ref="DXJ136:DXJ137"/>
    <mergeCell ref="DXK136:DXK137"/>
    <mergeCell ref="DXL136:DXL137"/>
    <mergeCell ref="DXM136:DXM137"/>
    <mergeCell ref="DXN136:DXN137"/>
    <mergeCell ref="DXO136:DXO137"/>
    <mergeCell ref="DXD136:DXD137"/>
    <mergeCell ref="DXE136:DXE137"/>
    <mergeCell ref="DXF136:DXF137"/>
    <mergeCell ref="DXG136:DXG137"/>
    <mergeCell ref="DXH136:DXH137"/>
    <mergeCell ref="DXI136:DXI137"/>
    <mergeCell ref="DWX136:DWX137"/>
    <mergeCell ref="DWY136:DWY137"/>
    <mergeCell ref="DWZ136:DWZ137"/>
    <mergeCell ref="DXA136:DXA137"/>
    <mergeCell ref="DXB136:DXB137"/>
    <mergeCell ref="DXC136:DXC137"/>
    <mergeCell ref="DWR136:DWR137"/>
    <mergeCell ref="DWS136:DWS137"/>
    <mergeCell ref="DWT136:DWT137"/>
    <mergeCell ref="DWU136:DWU137"/>
    <mergeCell ref="DWV136:DWV137"/>
    <mergeCell ref="DWW136:DWW137"/>
    <mergeCell ref="DWL136:DWL137"/>
    <mergeCell ref="DWM136:DWM137"/>
    <mergeCell ref="DWN136:DWN137"/>
    <mergeCell ref="DWO136:DWO137"/>
    <mergeCell ref="DWP136:DWP137"/>
    <mergeCell ref="DWQ136:DWQ137"/>
    <mergeCell ref="DWF136:DWF137"/>
    <mergeCell ref="DWG136:DWG137"/>
    <mergeCell ref="DWH136:DWH137"/>
    <mergeCell ref="DWI136:DWI137"/>
    <mergeCell ref="DWJ136:DWJ137"/>
    <mergeCell ref="DWK136:DWK137"/>
    <mergeCell ref="DVZ136:DVZ137"/>
    <mergeCell ref="DWA136:DWA137"/>
    <mergeCell ref="DWB136:DWB137"/>
    <mergeCell ref="DWC136:DWC137"/>
    <mergeCell ref="DWD136:DWD137"/>
    <mergeCell ref="DWE136:DWE137"/>
    <mergeCell ref="DVT136:DVT137"/>
    <mergeCell ref="DVU136:DVU137"/>
    <mergeCell ref="DVV136:DVV137"/>
    <mergeCell ref="DVW136:DVW137"/>
    <mergeCell ref="DVX136:DVX137"/>
    <mergeCell ref="DVY136:DVY137"/>
    <mergeCell ref="DVN136:DVN137"/>
    <mergeCell ref="DVO136:DVO137"/>
    <mergeCell ref="DVP136:DVP137"/>
    <mergeCell ref="DVQ136:DVQ137"/>
    <mergeCell ref="DVR136:DVR137"/>
    <mergeCell ref="DVS136:DVS137"/>
    <mergeCell ref="DVH136:DVH137"/>
    <mergeCell ref="DVI136:DVI137"/>
    <mergeCell ref="DVJ136:DVJ137"/>
    <mergeCell ref="DVK136:DVK137"/>
    <mergeCell ref="DVL136:DVL137"/>
    <mergeCell ref="DVM136:DVM137"/>
    <mergeCell ref="DVB136:DVB137"/>
    <mergeCell ref="DVC136:DVC137"/>
    <mergeCell ref="DVD136:DVD137"/>
    <mergeCell ref="DVE136:DVE137"/>
    <mergeCell ref="DVF136:DVF137"/>
    <mergeCell ref="DVG136:DVG137"/>
    <mergeCell ref="DUV136:DUV137"/>
    <mergeCell ref="DUW136:DUW137"/>
    <mergeCell ref="DUX136:DUX137"/>
    <mergeCell ref="DUY136:DUY137"/>
    <mergeCell ref="DUZ136:DUZ137"/>
    <mergeCell ref="DVA136:DVA137"/>
    <mergeCell ref="DUP136:DUP137"/>
    <mergeCell ref="DUQ136:DUQ137"/>
    <mergeCell ref="DUR136:DUR137"/>
    <mergeCell ref="DUS136:DUS137"/>
    <mergeCell ref="DUT136:DUT137"/>
    <mergeCell ref="DUU136:DUU137"/>
    <mergeCell ref="DUJ136:DUJ137"/>
    <mergeCell ref="DUK136:DUK137"/>
    <mergeCell ref="DUL136:DUL137"/>
    <mergeCell ref="DUM136:DUM137"/>
    <mergeCell ref="DUN136:DUN137"/>
    <mergeCell ref="DUO136:DUO137"/>
    <mergeCell ref="DUD136:DUD137"/>
    <mergeCell ref="DUE136:DUE137"/>
    <mergeCell ref="DUF136:DUF137"/>
    <mergeCell ref="DUG136:DUG137"/>
    <mergeCell ref="DUH136:DUH137"/>
    <mergeCell ref="DUI136:DUI137"/>
    <mergeCell ref="DTX136:DTX137"/>
    <mergeCell ref="DTY136:DTY137"/>
    <mergeCell ref="DTZ136:DTZ137"/>
    <mergeCell ref="DUA136:DUA137"/>
    <mergeCell ref="DUB136:DUB137"/>
    <mergeCell ref="DUC136:DUC137"/>
    <mergeCell ref="DTR136:DTR137"/>
    <mergeCell ref="DTS136:DTS137"/>
    <mergeCell ref="DTT136:DTT137"/>
    <mergeCell ref="DTU136:DTU137"/>
    <mergeCell ref="DTV136:DTV137"/>
    <mergeCell ref="DTW136:DTW137"/>
    <mergeCell ref="DTL136:DTL137"/>
    <mergeCell ref="DTM136:DTM137"/>
    <mergeCell ref="DTN136:DTN137"/>
    <mergeCell ref="DTO136:DTO137"/>
    <mergeCell ref="DTP136:DTP137"/>
    <mergeCell ref="DTQ136:DTQ137"/>
    <mergeCell ref="DTF136:DTF137"/>
    <mergeCell ref="DTG136:DTG137"/>
    <mergeCell ref="DTH136:DTH137"/>
    <mergeCell ref="DTI136:DTI137"/>
    <mergeCell ref="DTJ136:DTJ137"/>
    <mergeCell ref="DTK136:DTK137"/>
    <mergeCell ref="DSZ136:DSZ137"/>
    <mergeCell ref="DTA136:DTA137"/>
    <mergeCell ref="DTB136:DTB137"/>
    <mergeCell ref="DTC136:DTC137"/>
    <mergeCell ref="DTD136:DTD137"/>
    <mergeCell ref="DTE136:DTE137"/>
    <mergeCell ref="DST136:DST137"/>
    <mergeCell ref="DSU136:DSU137"/>
    <mergeCell ref="DSV136:DSV137"/>
    <mergeCell ref="DSW136:DSW137"/>
    <mergeCell ref="DSX136:DSX137"/>
    <mergeCell ref="DSY136:DSY137"/>
    <mergeCell ref="DSN136:DSN137"/>
    <mergeCell ref="DSO136:DSO137"/>
    <mergeCell ref="DSP136:DSP137"/>
    <mergeCell ref="DSQ136:DSQ137"/>
    <mergeCell ref="DSR136:DSR137"/>
    <mergeCell ref="DSS136:DSS137"/>
    <mergeCell ref="DSH136:DSH137"/>
    <mergeCell ref="DSI136:DSI137"/>
    <mergeCell ref="DSJ136:DSJ137"/>
    <mergeCell ref="DSK136:DSK137"/>
    <mergeCell ref="DSL136:DSL137"/>
    <mergeCell ref="DSM136:DSM137"/>
    <mergeCell ref="DSB136:DSB137"/>
    <mergeCell ref="DSC136:DSC137"/>
    <mergeCell ref="DSD136:DSD137"/>
    <mergeCell ref="DSE136:DSE137"/>
    <mergeCell ref="DSF136:DSF137"/>
    <mergeCell ref="DSG136:DSG137"/>
    <mergeCell ref="DRV136:DRV137"/>
    <mergeCell ref="DRW136:DRW137"/>
    <mergeCell ref="DRX136:DRX137"/>
    <mergeCell ref="DRY136:DRY137"/>
    <mergeCell ref="DRZ136:DRZ137"/>
    <mergeCell ref="DSA136:DSA137"/>
    <mergeCell ref="DRP136:DRP137"/>
    <mergeCell ref="DRQ136:DRQ137"/>
    <mergeCell ref="DRR136:DRR137"/>
    <mergeCell ref="DRS136:DRS137"/>
    <mergeCell ref="DRT136:DRT137"/>
    <mergeCell ref="DRU136:DRU137"/>
    <mergeCell ref="DRJ136:DRJ137"/>
    <mergeCell ref="DRK136:DRK137"/>
    <mergeCell ref="DRL136:DRL137"/>
    <mergeCell ref="DRM136:DRM137"/>
    <mergeCell ref="DRN136:DRN137"/>
    <mergeCell ref="DRO136:DRO137"/>
    <mergeCell ref="DRD136:DRD137"/>
    <mergeCell ref="DRE136:DRE137"/>
    <mergeCell ref="DRF136:DRF137"/>
    <mergeCell ref="DRG136:DRG137"/>
    <mergeCell ref="DRH136:DRH137"/>
    <mergeCell ref="DRI136:DRI137"/>
    <mergeCell ref="DQX136:DQX137"/>
    <mergeCell ref="DQY136:DQY137"/>
    <mergeCell ref="DQZ136:DQZ137"/>
    <mergeCell ref="DRA136:DRA137"/>
    <mergeCell ref="DRB136:DRB137"/>
    <mergeCell ref="DRC136:DRC137"/>
    <mergeCell ref="DQR136:DQR137"/>
    <mergeCell ref="DQS136:DQS137"/>
    <mergeCell ref="DQT136:DQT137"/>
    <mergeCell ref="DQU136:DQU137"/>
    <mergeCell ref="DQV136:DQV137"/>
    <mergeCell ref="DQW136:DQW137"/>
    <mergeCell ref="DQL136:DQL137"/>
    <mergeCell ref="DQM136:DQM137"/>
    <mergeCell ref="DQN136:DQN137"/>
    <mergeCell ref="DQO136:DQO137"/>
    <mergeCell ref="DQP136:DQP137"/>
    <mergeCell ref="DQQ136:DQQ137"/>
    <mergeCell ref="DQF136:DQF137"/>
    <mergeCell ref="DQG136:DQG137"/>
    <mergeCell ref="DQH136:DQH137"/>
    <mergeCell ref="DQI136:DQI137"/>
    <mergeCell ref="DQJ136:DQJ137"/>
    <mergeCell ref="DQK136:DQK137"/>
    <mergeCell ref="DPZ136:DPZ137"/>
    <mergeCell ref="DQA136:DQA137"/>
    <mergeCell ref="DQB136:DQB137"/>
    <mergeCell ref="DQC136:DQC137"/>
    <mergeCell ref="DQD136:DQD137"/>
    <mergeCell ref="DQE136:DQE137"/>
    <mergeCell ref="DPT136:DPT137"/>
    <mergeCell ref="DPU136:DPU137"/>
    <mergeCell ref="DPV136:DPV137"/>
    <mergeCell ref="DPW136:DPW137"/>
    <mergeCell ref="DPX136:DPX137"/>
    <mergeCell ref="DPY136:DPY137"/>
    <mergeCell ref="DPN136:DPN137"/>
    <mergeCell ref="DPO136:DPO137"/>
    <mergeCell ref="DPP136:DPP137"/>
    <mergeCell ref="DPQ136:DPQ137"/>
    <mergeCell ref="DPR136:DPR137"/>
    <mergeCell ref="DPS136:DPS137"/>
    <mergeCell ref="DPH136:DPH137"/>
    <mergeCell ref="DPI136:DPI137"/>
    <mergeCell ref="DPJ136:DPJ137"/>
    <mergeCell ref="DPK136:DPK137"/>
    <mergeCell ref="DPL136:DPL137"/>
    <mergeCell ref="DPM136:DPM137"/>
    <mergeCell ref="DPB136:DPB137"/>
    <mergeCell ref="DPC136:DPC137"/>
    <mergeCell ref="DPD136:DPD137"/>
    <mergeCell ref="DPE136:DPE137"/>
    <mergeCell ref="DPF136:DPF137"/>
    <mergeCell ref="DPG136:DPG137"/>
    <mergeCell ref="DOV136:DOV137"/>
    <mergeCell ref="DOW136:DOW137"/>
    <mergeCell ref="DOX136:DOX137"/>
    <mergeCell ref="DOY136:DOY137"/>
    <mergeCell ref="DOZ136:DOZ137"/>
    <mergeCell ref="DPA136:DPA137"/>
    <mergeCell ref="DOP136:DOP137"/>
    <mergeCell ref="DOQ136:DOQ137"/>
    <mergeCell ref="DOR136:DOR137"/>
    <mergeCell ref="DOS136:DOS137"/>
    <mergeCell ref="DOT136:DOT137"/>
    <mergeCell ref="DOU136:DOU137"/>
    <mergeCell ref="DOJ136:DOJ137"/>
    <mergeCell ref="DOK136:DOK137"/>
    <mergeCell ref="DOL136:DOL137"/>
    <mergeCell ref="DOM136:DOM137"/>
    <mergeCell ref="DON136:DON137"/>
    <mergeCell ref="DOO136:DOO137"/>
    <mergeCell ref="DOD136:DOD137"/>
    <mergeCell ref="DOE136:DOE137"/>
    <mergeCell ref="DOF136:DOF137"/>
    <mergeCell ref="DOG136:DOG137"/>
    <mergeCell ref="DOH136:DOH137"/>
    <mergeCell ref="DOI136:DOI137"/>
    <mergeCell ref="DNX136:DNX137"/>
    <mergeCell ref="DNY136:DNY137"/>
    <mergeCell ref="DNZ136:DNZ137"/>
    <mergeCell ref="DOA136:DOA137"/>
    <mergeCell ref="DOB136:DOB137"/>
    <mergeCell ref="DOC136:DOC137"/>
    <mergeCell ref="DNR136:DNR137"/>
    <mergeCell ref="DNS136:DNS137"/>
    <mergeCell ref="DNT136:DNT137"/>
    <mergeCell ref="DNU136:DNU137"/>
    <mergeCell ref="DNV136:DNV137"/>
    <mergeCell ref="DNW136:DNW137"/>
    <mergeCell ref="DNL136:DNL137"/>
    <mergeCell ref="DNM136:DNM137"/>
    <mergeCell ref="DNN136:DNN137"/>
    <mergeCell ref="DNO136:DNO137"/>
    <mergeCell ref="DNP136:DNP137"/>
    <mergeCell ref="DNQ136:DNQ137"/>
    <mergeCell ref="DNF136:DNF137"/>
    <mergeCell ref="DNG136:DNG137"/>
    <mergeCell ref="DNH136:DNH137"/>
    <mergeCell ref="DNI136:DNI137"/>
    <mergeCell ref="DNJ136:DNJ137"/>
    <mergeCell ref="DNK136:DNK137"/>
    <mergeCell ref="DMZ136:DMZ137"/>
    <mergeCell ref="DNA136:DNA137"/>
    <mergeCell ref="DNB136:DNB137"/>
    <mergeCell ref="DNC136:DNC137"/>
    <mergeCell ref="DND136:DND137"/>
    <mergeCell ref="DNE136:DNE137"/>
    <mergeCell ref="DMT136:DMT137"/>
    <mergeCell ref="DMU136:DMU137"/>
    <mergeCell ref="DMV136:DMV137"/>
    <mergeCell ref="DMW136:DMW137"/>
    <mergeCell ref="DMX136:DMX137"/>
    <mergeCell ref="DMY136:DMY137"/>
    <mergeCell ref="DMN136:DMN137"/>
    <mergeCell ref="DMO136:DMO137"/>
    <mergeCell ref="DMP136:DMP137"/>
    <mergeCell ref="DMQ136:DMQ137"/>
    <mergeCell ref="DMR136:DMR137"/>
    <mergeCell ref="DMS136:DMS137"/>
    <mergeCell ref="DMH136:DMH137"/>
    <mergeCell ref="DMI136:DMI137"/>
    <mergeCell ref="DMJ136:DMJ137"/>
    <mergeCell ref="DMK136:DMK137"/>
    <mergeCell ref="DML136:DML137"/>
    <mergeCell ref="DMM136:DMM137"/>
    <mergeCell ref="DMB136:DMB137"/>
    <mergeCell ref="DMC136:DMC137"/>
    <mergeCell ref="DMD136:DMD137"/>
    <mergeCell ref="DME136:DME137"/>
    <mergeCell ref="DMF136:DMF137"/>
    <mergeCell ref="DMG136:DMG137"/>
    <mergeCell ref="DLV136:DLV137"/>
    <mergeCell ref="DLW136:DLW137"/>
    <mergeCell ref="DLX136:DLX137"/>
    <mergeCell ref="DLY136:DLY137"/>
    <mergeCell ref="DLZ136:DLZ137"/>
    <mergeCell ref="DMA136:DMA137"/>
    <mergeCell ref="DLP136:DLP137"/>
    <mergeCell ref="DLQ136:DLQ137"/>
    <mergeCell ref="DLR136:DLR137"/>
    <mergeCell ref="DLS136:DLS137"/>
    <mergeCell ref="DLT136:DLT137"/>
    <mergeCell ref="DLU136:DLU137"/>
    <mergeCell ref="DLJ136:DLJ137"/>
    <mergeCell ref="DLK136:DLK137"/>
    <mergeCell ref="DLL136:DLL137"/>
    <mergeCell ref="DLM136:DLM137"/>
    <mergeCell ref="DLN136:DLN137"/>
    <mergeCell ref="DLO136:DLO137"/>
    <mergeCell ref="DLD136:DLD137"/>
    <mergeCell ref="DLE136:DLE137"/>
    <mergeCell ref="DLF136:DLF137"/>
    <mergeCell ref="DLG136:DLG137"/>
    <mergeCell ref="DLH136:DLH137"/>
    <mergeCell ref="DLI136:DLI137"/>
    <mergeCell ref="DKX136:DKX137"/>
    <mergeCell ref="DKY136:DKY137"/>
    <mergeCell ref="DKZ136:DKZ137"/>
    <mergeCell ref="DLA136:DLA137"/>
    <mergeCell ref="DLB136:DLB137"/>
    <mergeCell ref="DLC136:DLC137"/>
    <mergeCell ref="DKR136:DKR137"/>
    <mergeCell ref="DKS136:DKS137"/>
    <mergeCell ref="DKT136:DKT137"/>
    <mergeCell ref="DKU136:DKU137"/>
    <mergeCell ref="DKV136:DKV137"/>
    <mergeCell ref="DKW136:DKW137"/>
    <mergeCell ref="DKL136:DKL137"/>
    <mergeCell ref="DKM136:DKM137"/>
    <mergeCell ref="DKN136:DKN137"/>
    <mergeCell ref="DKO136:DKO137"/>
    <mergeCell ref="DKP136:DKP137"/>
    <mergeCell ref="DKQ136:DKQ137"/>
    <mergeCell ref="DKF136:DKF137"/>
    <mergeCell ref="DKG136:DKG137"/>
    <mergeCell ref="DKH136:DKH137"/>
    <mergeCell ref="DKI136:DKI137"/>
    <mergeCell ref="DKJ136:DKJ137"/>
    <mergeCell ref="DKK136:DKK137"/>
    <mergeCell ref="DJZ136:DJZ137"/>
    <mergeCell ref="DKA136:DKA137"/>
    <mergeCell ref="DKB136:DKB137"/>
    <mergeCell ref="DKC136:DKC137"/>
    <mergeCell ref="DKD136:DKD137"/>
    <mergeCell ref="DKE136:DKE137"/>
    <mergeCell ref="DJT136:DJT137"/>
    <mergeCell ref="DJU136:DJU137"/>
    <mergeCell ref="DJV136:DJV137"/>
    <mergeCell ref="DJW136:DJW137"/>
    <mergeCell ref="DJX136:DJX137"/>
    <mergeCell ref="DJY136:DJY137"/>
    <mergeCell ref="DJN136:DJN137"/>
    <mergeCell ref="DJO136:DJO137"/>
    <mergeCell ref="DJP136:DJP137"/>
    <mergeCell ref="DJQ136:DJQ137"/>
    <mergeCell ref="DJR136:DJR137"/>
    <mergeCell ref="DJS136:DJS137"/>
    <mergeCell ref="DJH136:DJH137"/>
    <mergeCell ref="DJI136:DJI137"/>
    <mergeCell ref="DJJ136:DJJ137"/>
    <mergeCell ref="DJK136:DJK137"/>
    <mergeCell ref="DJL136:DJL137"/>
    <mergeCell ref="DJM136:DJM137"/>
    <mergeCell ref="DJB136:DJB137"/>
    <mergeCell ref="DJC136:DJC137"/>
    <mergeCell ref="DJD136:DJD137"/>
    <mergeCell ref="DJE136:DJE137"/>
    <mergeCell ref="DJF136:DJF137"/>
    <mergeCell ref="DJG136:DJG137"/>
    <mergeCell ref="DIV136:DIV137"/>
    <mergeCell ref="DIW136:DIW137"/>
    <mergeCell ref="DIX136:DIX137"/>
    <mergeCell ref="DIY136:DIY137"/>
    <mergeCell ref="DIZ136:DIZ137"/>
    <mergeCell ref="DJA136:DJA137"/>
    <mergeCell ref="DIP136:DIP137"/>
    <mergeCell ref="DIQ136:DIQ137"/>
    <mergeCell ref="DIR136:DIR137"/>
    <mergeCell ref="DIS136:DIS137"/>
    <mergeCell ref="DIT136:DIT137"/>
    <mergeCell ref="DIU136:DIU137"/>
    <mergeCell ref="DIJ136:DIJ137"/>
    <mergeCell ref="DIK136:DIK137"/>
    <mergeCell ref="DIL136:DIL137"/>
    <mergeCell ref="DIM136:DIM137"/>
    <mergeCell ref="DIN136:DIN137"/>
    <mergeCell ref="DIO136:DIO137"/>
    <mergeCell ref="DID136:DID137"/>
    <mergeCell ref="DIE136:DIE137"/>
    <mergeCell ref="DIF136:DIF137"/>
    <mergeCell ref="DIG136:DIG137"/>
    <mergeCell ref="DIH136:DIH137"/>
    <mergeCell ref="DII136:DII137"/>
    <mergeCell ref="DHX136:DHX137"/>
    <mergeCell ref="DHY136:DHY137"/>
    <mergeCell ref="DHZ136:DHZ137"/>
    <mergeCell ref="DIA136:DIA137"/>
    <mergeCell ref="DIB136:DIB137"/>
    <mergeCell ref="DIC136:DIC137"/>
    <mergeCell ref="DHR136:DHR137"/>
    <mergeCell ref="DHS136:DHS137"/>
    <mergeCell ref="DHT136:DHT137"/>
    <mergeCell ref="DHU136:DHU137"/>
    <mergeCell ref="DHV136:DHV137"/>
    <mergeCell ref="DHW136:DHW137"/>
    <mergeCell ref="DHL136:DHL137"/>
    <mergeCell ref="DHM136:DHM137"/>
    <mergeCell ref="DHN136:DHN137"/>
    <mergeCell ref="DHO136:DHO137"/>
    <mergeCell ref="DHP136:DHP137"/>
    <mergeCell ref="DHQ136:DHQ137"/>
    <mergeCell ref="DHF136:DHF137"/>
    <mergeCell ref="DHG136:DHG137"/>
    <mergeCell ref="DHH136:DHH137"/>
    <mergeCell ref="DHI136:DHI137"/>
    <mergeCell ref="DHJ136:DHJ137"/>
    <mergeCell ref="DHK136:DHK137"/>
    <mergeCell ref="DGZ136:DGZ137"/>
    <mergeCell ref="DHA136:DHA137"/>
    <mergeCell ref="DHB136:DHB137"/>
    <mergeCell ref="DHC136:DHC137"/>
    <mergeCell ref="DHD136:DHD137"/>
    <mergeCell ref="DHE136:DHE137"/>
    <mergeCell ref="DGT136:DGT137"/>
    <mergeCell ref="DGU136:DGU137"/>
    <mergeCell ref="DGV136:DGV137"/>
    <mergeCell ref="DGW136:DGW137"/>
    <mergeCell ref="DGX136:DGX137"/>
    <mergeCell ref="DGY136:DGY137"/>
    <mergeCell ref="DGN136:DGN137"/>
    <mergeCell ref="DGO136:DGO137"/>
    <mergeCell ref="DGP136:DGP137"/>
    <mergeCell ref="DGQ136:DGQ137"/>
    <mergeCell ref="DGR136:DGR137"/>
    <mergeCell ref="DGS136:DGS137"/>
    <mergeCell ref="DGH136:DGH137"/>
    <mergeCell ref="DGI136:DGI137"/>
    <mergeCell ref="DGJ136:DGJ137"/>
    <mergeCell ref="DGK136:DGK137"/>
    <mergeCell ref="DGL136:DGL137"/>
    <mergeCell ref="DGM136:DGM137"/>
    <mergeCell ref="DGB136:DGB137"/>
    <mergeCell ref="DGC136:DGC137"/>
    <mergeCell ref="DGD136:DGD137"/>
    <mergeCell ref="DGE136:DGE137"/>
    <mergeCell ref="DGF136:DGF137"/>
    <mergeCell ref="DGG136:DGG137"/>
    <mergeCell ref="DFV136:DFV137"/>
    <mergeCell ref="DFW136:DFW137"/>
    <mergeCell ref="DFX136:DFX137"/>
    <mergeCell ref="DFY136:DFY137"/>
    <mergeCell ref="DFZ136:DFZ137"/>
    <mergeCell ref="DGA136:DGA137"/>
    <mergeCell ref="DFP136:DFP137"/>
    <mergeCell ref="DFQ136:DFQ137"/>
    <mergeCell ref="DFR136:DFR137"/>
    <mergeCell ref="DFS136:DFS137"/>
    <mergeCell ref="DFT136:DFT137"/>
    <mergeCell ref="DFU136:DFU137"/>
    <mergeCell ref="DFJ136:DFJ137"/>
    <mergeCell ref="DFK136:DFK137"/>
    <mergeCell ref="DFL136:DFL137"/>
    <mergeCell ref="DFM136:DFM137"/>
    <mergeCell ref="DFN136:DFN137"/>
    <mergeCell ref="DFO136:DFO137"/>
    <mergeCell ref="DFD136:DFD137"/>
    <mergeCell ref="DFE136:DFE137"/>
    <mergeCell ref="DFF136:DFF137"/>
    <mergeCell ref="DFG136:DFG137"/>
    <mergeCell ref="DFH136:DFH137"/>
    <mergeCell ref="DFI136:DFI137"/>
    <mergeCell ref="DEX136:DEX137"/>
    <mergeCell ref="DEY136:DEY137"/>
    <mergeCell ref="DEZ136:DEZ137"/>
    <mergeCell ref="DFA136:DFA137"/>
    <mergeCell ref="DFB136:DFB137"/>
    <mergeCell ref="DFC136:DFC137"/>
    <mergeCell ref="DER136:DER137"/>
    <mergeCell ref="DES136:DES137"/>
    <mergeCell ref="DET136:DET137"/>
    <mergeCell ref="DEU136:DEU137"/>
    <mergeCell ref="DEV136:DEV137"/>
    <mergeCell ref="DEW136:DEW137"/>
    <mergeCell ref="DEL136:DEL137"/>
    <mergeCell ref="DEM136:DEM137"/>
    <mergeCell ref="DEN136:DEN137"/>
    <mergeCell ref="DEO136:DEO137"/>
    <mergeCell ref="DEP136:DEP137"/>
    <mergeCell ref="DEQ136:DEQ137"/>
    <mergeCell ref="DEF136:DEF137"/>
    <mergeCell ref="DEG136:DEG137"/>
    <mergeCell ref="DEH136:DEH137"/>
    <mergeCell ref="DEI136:DEI137"/>
    <mergeCell ref="DEJ136:DEJ137"/>
    <mergeCell ref="DEK136:DEK137"/>
    <mergeCell ref="DDZ136:DDZ137"/>
    <mergeCell ref="DEA136:DEA137"/>
    <mergeCell ref="DEB136:DEB137"/>
    <mergeCell ref="DEC136:DEC137"/>
    <mergeCell ref="DED136:DED137"/>
    <mergeCell ref="DEE136:DEE137"/>
    <mergeCell ref="DDT136:DDT137"/>
    <mergeCell ref="DDU136:DDU137"/>
    <mergeCell ref="DDV136:DDV137"/>
    <mergeCell ref="DDW136:DDW137"/>
    <mergeCell ref="DDX136:DDX137"/>
    <mergeCell ref="DDY136:DDY137"/>
    <mergeCell ref="DDN136:DDN137"/>
    <mergeCell ref="DDO136:DDO137"/>
    <mergeCell ref="DDP136:DDP137"/>
    <mergeCell ref="DDQ136:DDQ137"/>
    <mergeCell ref="DDR136:DDR137"/>
    <mergeCell ref="DDS136:DDS137"/>
    <mergeCell ref="DDH136:DDH137"/>
    <mergeCell ref="DDI136:DDI137"/>
    <mergeCell ref="DDJ136:DDJ137"/>
    <mergeCell ref="DDK136:DDK137"/>
    <mergeCell ref="DDL136:DDL137"/>
    <mergeCell ref="DDM136:DDM137"/>
    <mergeCell ref="DDB136:DDB137"/>
    <mergeCell ref="DDC136:DDC137"/>
    <mergeCell ref="DDD136:DDD137"/>
    <mergeCell ref="DDE136:DDE137"/>
    <mergeCell ref="DDF136:DDF137"/>
    <mergeCell ref="DDG136:DDG137"/>
    <mergeCell ref="DCV136:DCV137"/>
    <mergeCell ref="DCW136:DCW137"/>
    <mergeCell ref="DCX136:DCX137"/>
    <mergeCell ref="DCY136:DCY137"/>
    <mergeCell ref="DCZ136:DCZ137"/>
    <mergeCell ref="DDA136:DDA137"/>
    <mergeCell ref="DCP136:DCP137"/>
    <mergeCell ref="DCQ136:DCQ137"/>
    <mergeCell ref="DCR136:DCR137"/>
    <mergeCell ref="DCS136:DCS137"/>
    <mergeCell ref="DCT136:DCT137"/>
    <mergeCell ref="DCU136:DCU137"/>
    <mergeCell ref="DCJ136:DCJ137"/>
    <mergeCell ref="DCK136:DCK137"/>
    <mergeCell ref="DCL136:DCL137"/>
    <mergeCell ref="DCM136:DCM137"/>
    <mergeCell ref="DCN136:DCN137"/>
    <mergeCell ref="DCO136:DCO137"/>
    <mergeCell ref="DCD136:DCD137"/>
    <mergeCell ref="DCE136:DCE137"/>
    <mergeCell ref="DCF136:DCF137"/>
    <mergeCell ref="DCG136:DCG137"/>
    <mergeCell ref="DCH136:DCH137"/>
    <mergeCell ref="DCI136:DCI137"/>
    <mergeCell ref="DBX136:DBX137"/>
    <mergeCell ref="DBY136:DBY137"/>
    <mergeCell ref="DBZ136:DBZ137"/>
    <mergeCell ref="DCA136:DCA137"/>
    <mergeCell ref="DCB136:DCB137"/>
    <mergeCell ref="DCC136:DCC137"/>
    <mergeCell ref="DBR136:DBR137"/>
    <mergeCell ref="DBS136:DBS137"/>
    <mergeCell ref="DBT136:DBT137"/>
    <mergeCell ref="DBU136:DBU137"/>
    <mergeCell ref="DBV136:DBV137"/>
    <mergeCell ref="DBW136:DBW137"/>
    <mergeCell ref="DBL136:DBL137"/>
    <mergeCell ref="DBM136:DBM137"/>
    <mergeCell ref="DBN136:DBN137"/>
    <mergeCell ref="DBO136:DBO137"/>
    <mergeCell ref="DBP136:DBP137"/>
    <mergeCell ref="DBQ136:DBQ137"/>
    <mergeCell ref="DBF136:DBF137"/>
    <mergeCell ref="DBG136:DBG137"/>
    <mergeCell ref="DBH136:DBH137"/>
    <mergeCell ref="DBI136:DBI137"/>
    <mergeCell ref="DBJ136:DBJ137"/>
    <mergeCell ref="DBK136:DBK137"/>
    <mergeCell ref="DAZ136:DAZ137"/>
    <mergeCell ref="DBA136:DBA137"/>
    <mergeCell ref="DBB136:DBB137"/>
    <mergeCell ref="DBC136:DBC137"/>
    <mergeCell ref="DBD136:DBD137"/>
    <mergeCell ref="DBE136:DBE137"/>
    <mergeCell ref="DAT136:DAT137"/>
    <mergeCell ref="DAU136:DAU137"/>
    <mergeCell ref="DAV136:DAV137"/>
    <mergeCell ref="DAW136:DAW137"/>
    <mergeCell ref="DAX136:DAX137"/>
    <mergeCell ref="DAY136:DAY137"/>
    <mergeCell ref="DAN136:DAN137"/>
    <mergeCell ref="DAO136:DAO137"/>
    <mergeCell ref="DAP136:DAP137"/>
    <mergeCell ref="DAQ136:DAQ137"/>
    <mergeCell ref="DAR136:DAR137"/>
    <mergeCell ref="DAS136:DAS137"/>
    <mergeCell ref="DAH136:DAH137"/>
    <mergeCell ref="DAI136:DAI137"/>
    <mergeCell ref="DAJ136:DAJ137"/>
    <mergeCell ref="DAK136:DAK137"/>
    <mergeCell ref="DAL136:DAL137"/>
    <mergeCell ref="DAM136:DAM137"/>
    <mergeCell ref="DAB136:DAB137"/>
    <mergeCell ref="DAC136:DAC137"/>
    <mergeCell ref="DAD136:DAD137"/>
    <mergeCell ref="DAE136:DAE137"/>
    <mergeCell ref="DAF136:DAF137"/>
    <mergeCell ref="DAG136:DAG137"/>
    <mergeCell ref="CZV136:CZV137"/>
    <mergeCell ref="CZW136:CZW137"/>
    <mergeCell ref="CZX136:CZX137"/>
    <mergeCell ref="CZY136:CZY137"/>
    <mergeCell ref="CZZ136:CZZ137"/>
    <mergeCell ref="DAA136:DAA137"/>
    <mergeCell ref="CZP136:CZP137"/>
    <mergeCell ref="CZQ136:CZQ137"/>
    <mergeCell ref="CZR136:CZR137"/>
    <mergeCell ref="CZS136:CZS137"/>
    <mergeCell ref="CZT136:CZT137"/>
    <mergeCell ref="CZU136:CZU137"/>
    <mergeCell ref="CZJ136:CZJ137"/>
    <mergeCell ref="CZK136:CZK137"/>
    <mergeCell ref="CZL136:CZL137"/>
    <mergeCell ref="CZM136:CZM137"/>
    <mergeCell ref="CZN136:CZN137"/>
    <mergeCell ref="CZO136:CZO137"/>
    <mergeCell ref="CZD136:CZD137"/>
    <mergeCell ref="CZE136:CZE137"/>
    <mergeCell ref="CZF136:CZF137"/>
    <mergeCell ref="CZG136:CZG137"/>
    <mergeCell ref="CZH136:CZH137"/>
    <mergeCell ref="CZI136:CZI137"/>
    <mergeCell ref="CYX136:CYX137"/>
    <mergeCell ref="CYY136:CYY137"/>
    <mergeCell ref="CYZ136:CYZ137"/>
    <mergeCell ref="CZA136:CZA137"/>
    <mergeCell ref="CZB136:CZB137"/>
    <mergeCell ref="CZC136:CZC137"/>
    <mergeCell ref="CYR136:CYR137"/>
    <mergeCell ref="CYS136:CYS137"/>
    <mergeCell ref="CYT136:CYT137"/>
    <mergeCell ref="CYU136:CYU137"/>
    <mergeCell ref="CYV136:CYV137"/>
    <mergeCell ref="CYW136:CYW137"/>
    <mergeCell ref="CYL136:CYL137"/>
    <mergeCell ref="CYM136:CYM137"/>
    <mergeCell ref="CYN136:CYN137"/>
    <mergeCell ref="CYO136:CYO137"/>
    <mergeCell ref="CYP136:CYP137"/>
    <mergeCell ref="CYQ136:CYQ137"/>
    <mergeCell ref="CYF136:CYF137"/>
    <mergeCell ref="CYG136:CYG137"/>
    <mergeCell ref="CYH136:CYH137"/>
    <mergeCell ref="CYI136:CYI137"/>
    <mergeCell ref="CYJ136:CYJ137"/>
    <mergeCell ref="CYK136:CYK137"/>
    <mergeCell ref="CXZ136:CXZ137"/>
    <mergeCell ref="CYA136:CYA137"/>
    <mergeCell ref="CYB136:CYB137"/>
    <mergeCell ref="CYC136:CYC137"/>
    <mergeCell ref="CYD136:CYD137"/>
    <mergeCell ref="CYE136:CYE137"/>
    <mergeCell ref="CXT136:CXT137"/>
    <mergeCell ref="CXU136:CXU137"/>
    <mergeCell ref="CXV136:CXV137"/>
    <mergeCell ref="CXW136:CXW137"/>
    <mergeCell ref="CXX136:CXX137"/>
    <mergeCell ref="CXY136:CXY137"/>
    <mergeCell ref="CXN136:CXN137"/>
    <mergeCell ref="CXO136:CXO137"/>
    <mergeCell ref="CXP136:CXP137"/>
    <mergeCell ref="CXQ136:CXQ137"/>
    <mergeCell ref="CXR136:CXR137"/>
    <mergeCell ref="CXS136:CXS137"/>
    <mergeCell ref="CXH136:CXH137"/>
    <mergeCell ref="CXI136:CXI137"/>
    <mergeCell ref="CXJ136:CXJ137"/>
    <mergeCell ref="CXK136:CXK137"/>
    <mergeCell ref="CXL136:CXL137"/>
    <mergeCell ref="CXM136:CXM137"/>
    <mergeCell ref="CXB136:CXB137"/>
    <mergeCell ref="CXC136:CXC137"/>
    <mergeCell ref="CXD136:CXD137"/>
    <mergeCell ref="CXE136:CXE137"/>
    <mergeCell ref="CXF136:CXF137"/>
    <mergeCell ref="CXG136:CXG137"/>
    <mergeCell ref="CWV136:CWV137"/>
    <mergeCell ref="CWW136:CWW137"/>
    <mergeCell ref="CWX136:CWX137"/>
    <mergeCell ref="CWY136:CWY137"/>
    <mergeCell ref="CWZ136:CWZ137"/>
    <mergeCell ref="CXA136:CXA137"/>
    <mergeCell ref="CWP136:CWP137"/>
    <mergeCell ref="CWQ136:CWQ137"/>
    <mergeCell ref="CWR136:CWR137"/>
    <mergeCell ref="CWS136:CWS137"/>
    <mergeCell ref="CWT136:CWT137"/>
    <mergeCell ref="CWU136:CWU137"/>
    <mergeCell ref="CWJ136:CWJ137"/>
    <mergeCell ref="CWK136:CWK137"/>
    <mergeCell ref="CWL136:CWL137"/>
    <mergeCell ref="CWM136:CWM137"/>
    <mergeCell ref="CWN136:CWN137"/>
    <mergeCell ref="CWO136:CWO137"/>
    <mergeCell ref="CWD136:CWD137"/>
    <mergeCell ref="CWE136:CWE137"/>
    <mergeCell ref="CWF136:CWF137"/>
    <mergeCell ref="CWG136:CWG137"/>
    <mergeCell ref="CWH136:CWH137"/>
    <mergeCell ref="CWI136:CWI137"/>
    <mergeCell ref="CVX136:CVX137"/>
    <mergeCell ref="CVY136:CVY137"/>
    <mergeCell ref="CVZ136:CVZ137"/>
    <mergeCell ref="CWA136:CWA137"/>
    <mergeCell ref="CWB136:CWB137"/>
    <mergeCell ref="CWC136:CWC137"/>
    <mergeCell ref="CVR136:CVR137"/>
    <mergeCell ref="CVS136:CVS137"/>
    <mergeCell ref="CVT136:CVT137"/>
    <mergeCell ref="CVU136:CVU137"/>
    <mergeCell ref="CVV136:CVV137"/>
    <mergeCell ref="CVW136:CVW137"/>
    <mergeCell ref="CVL136:CVL137"/>
    <mergeCell ref="CVM136:CVM137"/>
    <mergeCell ref="CVN136:CVN137"/>
    <mergeCell ref="CVO136:CVO137"/>
    <mergeCell ref="CVP136:CVP137"/>
    <mergeCell ref="CVQ136:CVQ137"/>
    <mergeCell ref="CVF136:CVF137"/>
    <mergeCell ref="CVG136:CVG137"/>
    <mergeCell ref="CVH136:CVH137"/>
    <mergeCell ref="CVI136:CVI137"/>
    <mergeCell ref="CVJ136:CVJ137"/>
    <mergeCell ref="CVK136:CVK137"/>
    <mergeCell ref="CUZ136:CUZ137"/>
    <mergeCell ref="CVA136:CVA137"/>
    <mergeCell ref="CVB136:CVB137"/>
    <mergeCell ref="CVC136:CVC137"/>
    <mergeCell ref="CVD136:CVD137"/>
    <mergeCell ref="CVE136:CVE137"/>
    <mergeCell ref="CUT136:CUT137"/>
    <mergeCell ref="CUU136:CUU137"/>
    <mergeCell ref="CUV136:CUV137"/>
    <mergeCell ref="CUW136:CUW137"/>
    <mergeCell ref="CUX136:CUX137"/>
    <mergeCell ref="CUY136:CUY137"/>
    <mergeCell ref="CUN136:CUN137"/>
    <mergeCell ref="CUO136:CUO137"/>
    <mergeCell ref="CUP136:CUP137"/>
    <mergeCell ref="CUQ136:CUQ137"/>
    <mergeCell ref="CUR136:CUR137"/>
    <mergeCell ref="CUS136:CUS137"/>
    <mergeCell ref="CUH136:CUH137"/>
    <mergeCell ref="CUI136:CUI137"/>
    <mergeCell ref="CUJ136:CUJ137"/>
    <mergeCell ref="CUK136:CUK137"/>
    <mergeCell ref="CUL136:CUL137"/>
    <mergeCell ref="CUM136:CUM137"/>
    <mergeCell ref="CUB136:CUB137"/>
    <mergeCell ref="CUC136:CUC137"/>
    <mergeCell ref="CUD136:CUD137"/>
    <mergeCell ref="CUE136:CUE137"/>
    <mergeCell ref="CUF136:CUF137"/>
    <mergeCell ref="CUG136:CUG137"/>
    <mergeCell ref="CTV136:CTV137"/>
    <mergeCell ref="CTW136:CTW137"/>
    <mergeCell ref="CTX136:CTX137"/>
    <mergeCell ref="CTY136:CTY137"/>
    <mergeCell ref="CTZ136:CTZ137"/>
    <mergeCell ref="CUA136:CUA137"/>
    <mergeCell ref="CTP136:CTP137"/>
    <mergeCell ref="CTQ136:CTQ137"/>
    <mergeCell ref="CTR136:CTR137"/>
    <mergeCell ref="CTS136:CTS137"/>
    <mergeCell ref="CTT136:CTT137"/>
    <mergeCell ref="CTU136:CTU137"/>
    <mergeCell ref="CTJ136:CTJ137"/>
    <mergeCell ref="CTK136:CTK137"/>
    <mergeCell ref="CTL136:CTL137"/>
    <mergeCell ref="CTM136:CTM137"/>
    <mergeCell ref="CTN136:CTN137"/>
    <mergeCell ref="CTO136:CTO137"/>
    <mergeCell ref="CTD136:CTD137"/>
    <mergeCell ref="CTE136:CTE137"/>
    <mergeCell ref="CTF136:CTF137"/>
    <mergeCell ref="CTG136:CTG137"/>
    <mergeCell ref="CTH136:CTH137"/>
    <mergeCell ref="CTI136:CTI137"/>
    <mergeCell ref="CSX136:CSX137"/>
    <mergeCell ref="CSY136:CSY137"/>
    <mergeCell ref="CSZ136:CSZ137"/>
    <mergeCell ref="CTA136:CTA137"/>
    <mergeCell ref="CTB136:CTB137"/>
    <mergeCell ref="CTC136:CTC137"/>
    <mergeCell ref="CSR136:CSR137"/>
    <mergeCell ref="CSS136:CSS137"/>
    <mergeCell ref="CST136:CST137"/>
    <mergeCell ref="CSU136:CSU137"/>
    <mergeCell ref="CSV136:CSV137"/>
    <mergeCell ref="CSW136:CSW137"/>
    <mergeCell ref="CSL136:CSL137"/>
    <mergeCell ref="CSM136:CSM137"/>
    <mergeCell ref="CSN136:CSN137"/>
    <mergeCell ref="CSO136:CSO137"/>
    <mergeCell ref="CSP136:CSP137"/>
    <mergeCell ref="CSQ136:CSQ137"/>
    <mergeCell ref="CSF136:CSF137"/>
    <mergeCell ref="CSG136:CSG137"/>
    <mergeCell ref="CSH136:CSH137"/>
    <mergeCell ref="CSI136:CSI137"/>
    <mergeCell ref="CSJ136:CSJ137"/>
    <mergeCell ref="CSK136:CSK137"/>
    <mergeCell ref="CRZ136:CRZ137"/>
    <mergeCell ref="CSA136:CSA137"/>
    <mergeCell ref="CSB136:CSB137"/>
    <mergeCell ref="CSC136:CSC137"/>
    <mergeCell ref="CSD136:CSD137"/>
    <mergeCell ref="CSE136:CSE137"/>
    <mergeCell ref="CRT136:CRT137"/>
    <mergeCell ref="CRU136:CRU137"/>
    <mergeCell ref="CRV136:CRV137"/>
    <mergeCell ref="CRW136:CRW137"/>
    <mergeCell ref="CRX136:CRX137"/>
    <mergeCell ref="CRY136:CRY137"/>
    <mergeCell ref="CRN136:CRN137"/>
    <mergeCell ref="CRO136:CRO137"/>
    <mergeCell ref="CRP136:CRP137"/>
    <mergeCell ref="CRQ136:CRQ137"/>
    <mergeCell ref="CRR136:CRR137"/>
    <mergeCell ref="CRS136:CRS137"/>
    <mergeCell ref="CRH136:CRH137"/>
    <mergeCell ref="CRI136:CRI137"/>
    <mergeCell ref="CRJ136:CRJ137"/>
    <mergeCell ref="CRK136:CRK137"/>
    <mergeCell ref="CRL136:CRL137"/>
    <mergeCell ref="CRM136:CRM137"/>
    <mergeCell ref="CRB136:CRB137"/>
    <mergeCell ref="CRC136:CRC137"/>
    <mergeCell ref="CRD136:CRD137"/>
    <mergeCell ref="CRE136:CRE137"/>
    <mergeCell ref="CRF136:CRF137"/>
    <mergeCell ref="CRG136:CRG137"/>
    <mergeCell ref="CQV136:CQV137"/>
    <mergeCell ref="CQW136:CQW137"/>
    <mergeCell ref="CQX136:CQX137"/>
    <mergeCell ref="CQY136:CQY137"/>
    <mergeCell ref="CQZ136:CQZ137"/>
    <mergeCell ref="CRA136:CRA137"/>
    <mergeCell ref="CQP136:CQP137"/>
    <mergeCell ref="CQQ136:CQQ137"/>
    <mergeCell ref="CQR136:CQR137"/>
    <mergeCell ref="CQS136:CQS137"/>
    <mergeCell ref="CQT136:CQT137"/>
    <mergeCell ref="CQU136:CQU137"/>
    <mergeCell ref="CQJ136:CQJ137"/>
    <mergeCell ref="CQK136:CQK137"/>
    <mergeCell ref="CQL136:CQL137"/>
    <mergeCell ref="CQM136:CQM137"/>
    <mergeCell ref="CQN136:CQN137"/>
    <mergeCell ref="CQO136:CQO137"/>
    <mergeCell ref="CQD136:CQD137"/>
    <mergeCell ref="CQE136:CQE137"/>
    <mergeCell ref="CQF136:CQF137"/>
    <mergeCell ref="CQG136:CQG137"/>
    <mergeCell ref="CQH136:CQH137"/>
    <mergeCell ref="CQI136:CQI137"/>
    <mergeCell ref="CPX136:CPX137"/>
    <mergeCell ref="CPY136:CPY137"/>
    <mergeCell ref="CPZ136:CPZ137"/>
    <mergeCell ref="CQA136:CQA137"/>
    <mergeCell ref="CQB136:CQB137"/>
    <mergeCell ref="CQC136:CQC137"/>
    <mergeCell ref="CPR136:CPR137"/>
    <mergeCell ref="CPS136:CPS137"/>
    <mergeCell ref="CPT136:CPT137"/>
    <mergeCell ref="CPU136:CPU137"/>
    <mergeCell ref="CPV136:CPV137"/>
    <mergeCell ref="CPW136:CPW137"/>
    <mergeCell ref="CPL136:CPL137"/>
    <mergeCell ref="CPM136:CPM137"/>
    <mergeCell ref="CPN136:CPN137"/>
    <mergeCell ref="CPO136:CPO137"/>
    <mergeCell ref="CPP136:CPP137"/>
    <mergeCell ref="CPQ136:CPQ137"/>
    <mergeCell ref="CPF136:CPF137"/>
    <mergeCell ref="CPG136:CPG137"/>
    <mergeCell ref="CPH136:CPH137"/>
    <mergeCell ref="CPI136:CPI137"/>
    <mergeCell ref="CPJ136:CPJ137"/>
    <mergeCell ref="CPK136:CPK137"/>
    <mergeCell ref="COZ136:COZ137"/>
    <mergeCell ref="CPA136:CPA137"/>
    <mergeCell ref="CPB136:CPB137"/>
    <mergeCell ref="CPC136:CPC137"/>
    <mergeCell ref="CPD136:CPD137"/>
    <mergeCell ref="CPE136:CPE137"/>
    <mergeCell ref="COT136:COT137"/>
    <mergeCell ref="COU136:COU137"/>
    <mergeCell ref="COV136:COV137"/>
    <mergeCell ref="COW136:COW137"/>
    <mergeCell ref="COX136:COX137"/>
    <mergeCell ref="COY136:COY137"/>
    <mergeCell ref="CON136:CON137"/>
    <mergeCell ref="COO136:COO137"/>
    <mergeCell ref="COP136:COP137"/>
    <mergeCell ref="COQ136:COQ137"/>
    <mergeCell ref="COR136:COR137"/>
    <mergeCell ref="COS136:COS137"/>
    <mergeCell ref="COH136:COH137"/>
    <mergeCell ref="COI136:COI137"/>
    <mergeCell ref="COJ136:COJ137"/>
    <mergeCell ref="COK136:COK137"/>
    <mergeCell ref="COL136:COL137"/>
    <mergeCell ref="COM136:COM137"/>
    <mergeCell ref="COB136:COB137"/>
    <mergeCell ref="COC136:COC137"/>
    <mergeCell ref="COD136:COD137"/>
    <mergeCell ref="COE136:COE137"/>
    <mergeCell ref="COF136:COF137"/>
    <mergeCell ref="COG136:COG137"/>
    <mergeCell ref="CNV136:CNV137"/>
    <mergeCell ref="CNW136:CNW137"/>
    <mergeCell ref="CNX136:CNX137"/>
    <mergeCell ref="CNY136:CNY137"/>
    <mergeCell ref="CNZ136:CNZ137"/>
    <mergeCell ref="COA136:COA137"/>
    <mergeCell ref="CNP136:CNP137"/>
    <mergeCell ref="CNQ136:CNQ137"/>
    <mergeCell ref="CNR136:CNR137"/>
    <mergeCell ref="CNS136:CNS137"/>
    <mergeCell ref="CNT136:CNT137"/>
    <mergeCell ref="CNU136:CNU137"/>
    <mergeCell ref="CNJ136:CNJ137"/>
    <mergeCell ref="CNK136:CNK137"/>
    <mergeCell ref="CNL136:CNL137"/>
    <mergeCell ref="CNM136:CNM137"/>
    <mergeCell ref="CNN136:CNN137"/>
    <mergeCell ref="CNO136:CNO137"/>
    <mergeCell ref="CND136:CND137"/>
    <mergeCell ref="CNE136:CNE137"/>
    <mergeCell ref="CNF136:CNF137"/>
    <mergeCell ref="CNG136:CNG137"/>
    <mergeCell ref="CNH136:CNH137"/>
    <mergeCell ref="CNI136:CNI137"/>
    <mergeCell ref="CMX136:CMX137"/>
    <mergeCell ref="CMY136:CMY137"/>
    <mergeCell ref="CMZ136:CMZ137"/>
    <mergeCell ref="CNA136:CNA137"/>
    <mergeCell ref="CNB136:CNB137"/>
    <mergeCell ref="CNC136:CNC137"/>
    <mergeCell ref="CMR136:CMR137"/>
    <mergeCell ref="CMS136:CMS137"/>
    <mergeCell ref="CMT136:CMT137"/>
    <mergeCell ref="CMU136:CMU137"/>
    <mergeCell ref="CMV136:CMV137"/>
    <mergeCell ref="CMW136:CMW137"/>
    <mergeCell ref="CML136:CML137"/>
    <mergeCell ref="CMM136:CMM137"/>
    <mergeCell ref="CMN136:CMN137"/>
    <mergeCell ref="CMO136:CMO137"/>
    <mergeCell ref="CMP136:CMP137"/>
    <mergeCell ref="CMQ136:CMQ137"/>
    <mergeCell ref="CMF136:CMF137"/>
    <mergeCell ref="CMG136:CMG137"/>
    <mergeCell ref="CMH136:CMH137"/>
    <mergeCell ref="CMI136:CMI137"/>
    <mergeCell ref="CMJ136:CMJ137"/>
    <mergeCell ref="CMK136:CMK137"/>
    <mergeCell ref="CLZ136:CLZ137"/>
    <mergeCell ref="CMA136:CMA137"/>
    <mergeCell ref="CMB136:CMB137"/>
    <mergeCell ref="CMC136:CMC137"/>
    <mergeCell ref="CMD136:CMD137"/>
    <mergeCell ref="CME136:CME137"/>
    <mergeCell ref="CLT136:CLT137"/>
    <mergeCell ref="CLU136:CLU137"/>
    <mergeCell ref="CLV136:CLV137"/>
    <mergeCell ref="CLW136:CLW137"/>
    <mergeCell ref="CLX136:CLX137"/>
    <mergeCell ref="CLY136:CLY137"/>
    <mergeCell ref="CLN136:CLN137"/>
    <mergeCell ref="CLO136:CLO137"/>
    <mergeCell ref="CLP136:CLP137"/>
    <mergeCell ref="CLQ136:CLQ137"/>
    <mergeCell ref="CLR136:CLR137"/>
    <mergeCell ref="CLS136:CLS137"/>
    <mergeCell ref="CLH136:CLH137"/>
    <mergeCell ref="CLI136:CLI137"/>
    <mergeCell ref="CLJ136:CLJ137"/>
    <mergeCell ref="CLK136:CLK137"/>
    <mergeCell ref="CLL136:CLL137"/>
    <mergeCell ref="CLM136:CLM137"/>
    <mergeCell ref="CLB136:CLB137"/>
    <mergeCell ref="CLC136:CLC137"/>
    <mergeCell ref="CLD136:CLD137"/>
    <mergeCell ref="CLE136:CLE137"/>
    <mergeCell ref="CLF136:CLF137"/>
    <mergeCell ref="CLG136:CLG137"/>
    <mergeCell ref="CKV136:CKV137"/>
    <mergeCell ref="CKW136:CKW137"/>
    <mergeCell ref="CKX136:CKX137"/>
    <mergeCell ref="CKY136:CKY137"/>
    <mergeCell ref="CKZ136:CKZ137"/>
    <mergeCell ref="CLA136:CLA137"/>
    <mergeCell ref="CKP136:CKP137"/>
    <mergeCell ref="CKQ136:CKQ137"/>
    <mergeCell ref="CKR136:CKR137"/>
    <mergeCell ref="CKS136:CKS137"/>
    <mergeCell ref="CKT136:CKT137"/>
    <mergeCell ref="CKU136:CKU137"/>
    <mergeCell ref="CKJ136:CKJ137"/>
    <mergeCell ref="CKK136:CKK137"/>
    <mergeCell ref="CKL136:CKL137"/>
    <mergeCell ref="CKM136:CKM137"/>
    <mergeCell ref="CKN136:CKN137"/>
    <mergeCell ref="CKO136:CKO137"/>
    <mergeCell ref="CKD136:CKD137"/>
    <mergeCell ref="CKE136:CKE137"/>
    <mergeCell ref="CKF136:CKF137"/>
    <mergeCell ref="CKG136:CKG137"/>
    <mergeCell ref="CKH136:CKH137"/>
    <mergeCell ref="CKI136:CKI137"/>
    <mergeCell ref="CJX136:CJX137"/>
    <mergeCell ref="CJY136:CJY137"/>
    <mergeCell ref="CJZ136:CJZ137"/>
    <mergeCell ref="CKA136:CKA137"/>
    <mergeCell ref="CKB136:CKB137"/>
    <mergeCell ref="CKC136:CKC137"/>
    <mergeCell ref="CJR136:CJR137"/>
    <mergeCell ref="CJS136:CJS137"/>
    <mergeCell ref="CJT136:CJT137"/>
    <mergeCell ref="CJU136:CJU137"/>
    <mergeCell ref="CJV136:CJV137"/>
    <mergeCell ref="CJW136:CJW137"/>
    <mergeCell ref="CJL136:CJL137"/>
    <mergeCell ref="CJM136:CJM137"/>
    <mergeCell ref="CJN136:CJN137"/>
    <mergeCell ref="CJO136:CJO137"/>
    <mergeCell ref="CJP136:CJP137"/>
    <mergeCell ref="CJQ136:CJQ137"/>
    <mergeCell ref="CJF136:CJF137"/>
    <mergeCell ref="CJG136:CJG137"/>
    <mergeCell ref="CJH136:CJH137"/>
    <mergeCell ref="CJI136:CJI137"/>
    <mergeCell ref="CJJ136:CJJ137"/>
    <mergeCell ref="CJK136:CJK137"/>
    <mergeCell ref="CIZ136:CIZ137"/>
    <mergeCell ref="CJA136:CJA137"/>
    <mergeCell ref="CJB136:CJB137"/>
    <mergeCell ref="CJC136:CJC137"/>
    <mergeCell ref="CJD136:CJD137"/>
    <mergeCell ref="CJE136:CJE137"/>
    <mergeCell ref="CIT136:CIT137"/>
    <mergeCell ref="CIU136:CIU137"/>
    <mergeCell ref="CIV136:CIV137"/>
    <mergeCell ref="CIW136:CIW137"/>
    <mergeCell ref="CIX136:CIX137"/>
    <mergeCell ref="CIY136:CIY137"/>
    <mergeCell ref="CIN136:CIN137"/>
    <mergeCell ref="CIO136:CIO137"/>
    <mergeCell ref="CIP136:CIP137"/>
    <mergeCell ref="CIQ136:CIQ137"/>
    <mergeCell ref="CIR136:CIR137"/>
    <mergeCell ref="CIS136:CIS137"/>
    <mergeCell ref="CIH136:CIH137"/>
    <mergeCell ref="CII136:CII137"/>
    <mergeCell ref="CIJ136:CIJ137"/>
    <mergeCell ref="CIK136:CIK137"/>
    <mergeCell ref="CIL136:CIL137"/>
    <mergeCell ref="CIM136:CIM137"/>
    <mergeCell ref="CIB136:CIB137"/>
    <mergeCell ref="CIC136:CIC137"/>
    <mergeCell ref="CID136:CID137"/>
    <mergeCell ref="CIE136:CIE137"/>
    <mergeCell ref="CIF136:CIF137"/>
    <mergeCell ref="CIG136:CIG137"/>
    <mergeCell ref="CHV136:CHV137"/>
    <mergeCell ref="CHW136:CHW137"/>
    <mergeCell ref="CHX136:CHX137"/>
    <mergeCell ref="CHY136:CHY137"/>
    <mergeCell ref="CHZ136:CHZ137"/>
    <mergeCell ref="CIA136:CIA137"/>
    <mergeCell ref="CHP136:CHP137"/>
    <mergeCell ref="CHQ136:CHQ137"/>
    <mergeCell ref="CHR136:CHR137"/>
    <mergeCell ref="CHS136:CHS137"/>
    <mergeCell ref="CHT136:CHT137"/>
    <mergeCell ref="CHU136:CHU137"/>
    <mergeCell ref="CHJ136:CHJ137"/>
    <mergeCell ref="CHK136:CHK137"/>
    <mergeCell ref="CHL136:CHL137"/>
    <mergeCell ref="CHM136:CHM137"/>
    <mergeCell ref="CHN136:CHN137"/>
    <mergeCell ref="CHO136:CHO137"/>
    <mergeCell ref="CHD136:CHD137"/>
    <mergeCell ref="CHE136:CHE137"/>
    <mergeCell ref="CHF136:CHF137"/>
    <mergeCell ref="CHG136:CHG137"/>
    <mergeCell ref="CHH136:CHH137"/>
    <mergeCell ref="CHI136:CHI137"/>
    <mergeCell ref="CGX136:CGX137"/>
    <mergeCell ref="CGY136:CGY137"/>
    <mergeCell ref="CGZ136:CGZ137"/>
    <mergeCell ref="CHA136:CHA137"/>
    <mergeCell ref="CHB136:CHB137"/>
    <mergeCell ref="CHC136:CHC137"/>
    <mergeCell ref="CGR136:CGR137"/>
    <mergeCell ref="CGS136:CGS137"/>
    <mergeCell ref="CGT136:CGT137"/>
    <mergeCell ref="CGU136:CGU137"/>
    <mergeCell ref="CGV136:CGV137"/>
    <mergeCell ref="CGW136:CGW137"/>
    <mergeCell ref="CGL136:CGL137"/>
    <mergeCell ref="CGM136:CGM137"/>
    <mergeCell ref="CGN136:CGN137"/>
    <mergeCell ref="CGO136:CGO137"/>
    <mergeCell ref="CGP136:CGP137"/>
    <mergeCell ref="CGQ136:CGQ137"/>
    <mergeCell ref="CGF136:CGF137"/>
    <mergeCell ref="CGG136:CGG137"/>
    <mergeCell ref="CGH136:CGH137"/>
    <mergeCell ref="CGI136:CGI137"/>
    <mergeCell ref="CGJ136:CGJ137"/>
    <mergeCell ref="CGK136:CGK137"/>
    <mergeCell ref="CFZ136:CFZ137"/>
    <mergeCell ref="CGA136:CGA137"/>
    <mergeCell ref="CGB136:CGB137"/>
    <mergeCell ref="CGC136:CGC137"/>
    <mergeCell ref="CGD136:CGD137"/>
    <mergeCell ref="CGE136:CGE137"/>
    <mergeCell ref="CFT136:CFT137"/>
    <mergeCell ref="CFU136:CFU137"/>
    <mergeCell ref="CFV136:CFV137"/>
    <mergeCell ref="CFW136:CFW137"/>
    <mergeCell ref="CFX136:CFX137"/>
    <mergeCell ref="CFY136:CFY137"/>
    <mergeCell ref="CFN136:CFN137"/>
    <mergeCell ref="CFO136:CFO137"/>
    <mergeCell ref="CFP136:CFP137"/>
    <mergeCell ref="CFQ136:CFQ137"/>
    <mergeCell ref="CFR136:CFR137"/>
    <mergeCell ref="CFS136:CFS137"/>
    <mergeCell ref="CFH136:CFH137"/>
    <mergeCell ref="CFI136:CFI137"/>
    <mergeCell ref="CFJ136:CFJ137"/>
    <mergeCell ref="CFK136:CFK137"/>
    <mergeCell ref="CFL136:CFL137"/>
    <mergeCell ref="CFM136:CFM137"/>
    <mergeCell ref="CFB136:CFB137"/>
    <mergeCell ref="CFC136:CFC137"/>
    <mergeCell ref="CFD136:CFD137"/>
    <mergeCell ref="CFE136:CFE137"/>
    <mergeCell ref="CFF136:CFF137"/>
    <mergeCell ref="CFG136:CFG137"/>
    <mergeCell ref="CEV136:CEV137"/>
    <mergeCell ref="CEW136:CEW137"/>
    <mergeCell ref="CEX136:CEX137"/>
    <mergeCell ref="CEY136:CEY137"/>
    <mergeCell ref="CEZ136:CEZ137"/>
    <mergeCell ref="CFA136:CFA137"/>
    <mergeCell ref="CEP136:CEP137"/>
    <mergeCell ref="CEQ136:CEQ137"/>
    <mergeCell ref="CER136:CER137"/>
    <mergeCell ref="CES136:CES137"/>
    <mergeCell ref="CET136:CET137"/>
    <mergeCell ref="CEU136:CEU137"/>
    <mergeCell ref="CEJ136:CEJ137"/>
    <mergeCell ref="CEK136:CEK137"/>
    <mergeCell ref="CEL136:CEL137"/>
    <mergeCell ref="CEM136:CEM137"/>
    <mergeCell ref="CEN136:CEN137"/>
    <mergeCell ref="CEO136:CEO137"/>
    <mergeCell ref="CED136:CED137"/>
    <mergeCell ref="CEE136:CEE137"/>
    <mergeCell ref="CEF136:CEF137"/>
    <mergeCell ref="CEG136:CEG137"/>
    <mergeCell ref="CEH136:CEH137"/>
    <mergeCell ref="CEI136:CEI137"/>
    <mergeCell ref="CDX136:CDX137"/>
    <mergeCell ref="CDY136:CDY137"/>
    <mergeCell ref="CDZ136:CDZ137"/>
    <mergeCell ref="CEA136:CEA137"/>
    <mergeCell ref="CEB136:CEB137"/>
    <mergeCell ref="CEC136:CEC137"/>
    <mergeCell ref="CDR136:CDR137"/>
    <mergeCell ref="CDS136:CDS137"/>
    <mergeCell ref="CDT136:CDT137"/>
    <mergeCell ref="CDU136:CDU137"/>
    <mergeCell ref="CDV136:CDV137"/>
    <mergeCell ref="CDW136:CDW137"/>
    <mergeCell ref="CDL136:CDL137"/>
    <mergeCell ref="CDM136:CDM137"/>
    <mergeCell ref="CDN136:CDN137"/>
    <mergeCell ref="CDO136:CDO137"/>
    <mergeCell ref="CDP136:CDP137"/>
    <mergeCell ref="CDQ136:CDQ137"/>
    <mergeCell ref="CDF136:CDF137"/>
    <mergeCell ref="CDG136:CDG137"/>
    <mergeCell ref="CDH136:CDH137"/>
    <mergeCell ref="CDI136:CDI137"/>
    <mergeCell ref="CDJ136:CDJ137"/>
    <mergeCell ref="CDK136:CDK137"/>
    <mergeCell ref="CCZ136:CCZ137"/>
    <mergeCell ref="CDA136:CDA137"/>
    <mergeCell ref="CDB136:CDB137"/>
    <mergeCell ref="CDC136:CDC137"/>
    <mergeCell ref="CDD136:CDD137"/>
    <mergeCell ref="CDE136:CDE137"/>
    <mergeCell ref="CCT136:CCT137"/>
    <mergeCell ref="CCU136:CCU137"/>
    <mergeCell ref="CCV136:CCV137"/>
    <mergeCell ref="CCW136:CCW137"/>
    <mergeCell ref="CCX136:CCX137"/>
    <mergeCell ref="CCY136:CCY137"/>
    <mergeCell ref="CCN136:CCN137"/>
    <mergeCell ref="CCO136:CCO137"/>
    <mergeCell ref="CCP136:CCP137"/>
    <mergeCell ref="CCQ136:CCQ137"/>
    <mergeCell ref="CCR136:CCR137"/>
    <mergeCell ref="CCS136:CCS137"/>
    <mergeCell ref="CCH136:CCH137"/>
    <mergeCell ref="CCI136:CCI137"/>
    <mergeCell ref="CCJ136:CCJ137"/>
    <mergeCell ref="CCK136:CCK137"/>
    <mergeCell ref="CCL136:CCL137"/>
    <mergeCell ref="CCM136:CCM137"/>
    <mergeCell ref="CCB136:CCB137"/>
    <mergeCell ref="CCC136:CCC137"/>
    <mergeCell ref="CCD136:CCD137"/>
    <mergeCell ref="CCE136:CCE137"/>
    <mergeCell ref="CCF136:CCF137"/>
    <mergeCell ref="CCG136:CCG137"/>
    <mergeCell ref="CBV136:CBV137"/>
    <mergeCell ref="CBW136:CBW137"/>
    <mergeCell ref="CBX136:CBX137"/>
    <mergeCell ref="CBY136:CBY137"/>
    <mergeCell ref="CBZ136:CBZ137"/>
    <mergeCell ref="CCA136:CCA137"/>
    <mergeCell ref="CBP136:CBP137"/>
    <mergeCell ref="CBQ136:CBQ137"/>
    <mergeCell ref="CBR136:CBR137"/>
    <mergeCell ref="CBS136:CBS137"/>
    <mergeCell ref="CBT136:CBT137"/>
    <mergeCell ref="CBU136:CBU137"/>
    <mergeCell ref="CBJ136:CBJ137"/>
    <mergeCell ref="CBK136:CBK137"/>
    <mergeCell ref="CBL136:CBL137"/>
    <mergeCell ref="CBM136:CBM137"/>
    <mergeCell ref="CBN136:CBN137"/>
    <mergeCell ref="CBO136:CBO137"/>
    <mergeCell ref="CBD136:CBD137"/>
    <mergeCell ref="CBE136:CBE137"/>
    <mergeCell ref="CBF136:CBF137"/>
    <mergeCell ref="CBG136:CBG137"/>
    <mergeCell ref="CBH136:CBH137"/>
    <mergeCell ref="CBI136:CBI137"/>
    <mergeCell ref="CAX136:CAX137"/>
    <mergeCell ref="CAY136:CAY137"/>
    <mergeCell ref="CAZ136:CAZ137"/>
    <mergeCell ref="CBA136:CBA137"/>
    <mergeCell ref="CBB136:CBB137"/>
    <mergeCell ref="CBC136:CBC137"/>
    <mergeCell ref="CAR136:CAR137"/>
    <mergeCell ref="CAS136:CAS137"/>
    <mergeCell ref="CAT136:CAT137"/>
    <mergeCell ref="CAU136:CAU137"/>
    <mergeCell ref="CAV136:CAV137"/>
    <mergeCell ref="CAW136:CAW137"/>
    <mergeCell ref="CAL136:CAL137"/>
    <mergeCell ref="CAM136:CAM137"/>
    <mergeCell ref="CAN136:CAN137"/>
    <mergeCell ref="CAO136:CAO137"/>
    <mergeCell ref="CAP136:CAP137"/>
    <mergeCell ref="CAQ136:CAQ137"/>
    <mergeCell ref="CAF136:CAF137"/>
    <mergeCell ref="CAG136:CAG137"/>
    <mergeCell ref="CAH136:CAH137"/>
    <mergeCell ref="CAI136:CAI137"/>
    <mergeCell ref="CAJ136:CAJ137"/>
    <mergeCell ref="CAK136:CAK137"/>
    <mergeCell ref="BZZ136:BZZ137"/>
    <mergeCell ref="CAA136:CAA137"/>
    <mergeCell ref="CAB136:CAB137"/>
    <mergeCell ref="CAC136:CAC137"/>
    <mergeCell ref="CAD136:CAD137"/>
    <mergeCell ref="CAE136:CAE137"/>
    <mergeCell ref="BZT136:BZT137"/>
    <mergeCell ref="BZU136:BZU137"/>
    <mergeCell ref="BZV136:BZV137"/>
    <mergeCell ref="BZW136:BZW137"/>
    <mergeCell ref="BZX136:BZX137"/>
    <mergeCell ref="BZY136:BZY137"/>
    <mergeCell ref="BZN136:BZN137"/>
    <mergeCell ref="BZO136:BZO137"/>
    <mergeCell ref="BZP136:BZP137"/>
    <mergeCell ref="BZQ136:BZQ137"/>
    <mergeCell ref="BZR136:BZR137"/>
    <mergeCell ref="BZS136:BZS137"/>
    <mergeCell ref="BZH136:BZH137"/>
    <mergeCell ref="BZI136:BZI137"/>
    <mergeCell ref="BZJ136:BZJ137"/>
    <mergeCell ref="BZK136:BZK137"/>
    <mergeCell ref="BZL136:BZL137"/>
    <mergeCell ref="BZM136:BZM137"/>
    <mergeCell ref="BZB136:BZB137"/>
    <mergeCell ref="BZC136:BZC137"/>
    <mergeCell ref="BZD136:BZD137"/>
    <mergeCell ref="BZE136:BZE137"/>
    <mergeCell ref="BZF136:BZF137"/>
    <mergeCell ref="BZG136:BZG137"/>
    <mergeCell ref="BYV136:BYV137"/>
    <mergeCell ref="BYW136:BYW137"/>
    <mergeCell ref="BYX136:BYX137"/>
    <mergeCell ref="BYY136:BYY137"/>
    <mergeCell ref="BYZ136:BYZ137"/>
    <mergeCell ref="BZA136:BZA137"/>
    <mergeCell ref="BYP136:BYP137"/>
    <mergeCell ref="BYQ136:BYQ137"/>
    <mergeCell ref="BYR136:BYR137"/>
    <mergeCell ref="BYS136:BYS137"/>
    <mergeCell ref="BYT136:BYT137"/>
    <mergeCell ref="BYU136:BYU137"/>
    <mergeCell ref="BYJ136:BYJ137"/>
    <mergeCell ref="BYK136:BYK137"/>
    <mergeCell ref="BYL136:BYL137"/>
    <mergeCell ref="BYM136:BYM137"/>
    <mergeCell ref="BYN136:BYN137"/>
    <mergeCell ref="BYO136:BYO137"/>
    <mergeCell ref="BYD136:BYD137"/>
    <mergeCell ref="BYE136:BYE137"/>
    <mergeCell ref="BYF136:BYF137"/>
    <mergeCell ref="BYG136:BYG137"/>
    <mergeCell ref="BYH136:BYH137"/>
    <mergeCell ref="BYI136:BYI137"/>
    <mergeCell ref="BXX136:BXX137"/>
    <mergeCell ref="BXY136:BXY137"/>
    <mergeCell ref="BXZ136:BXZ137"/>
    <mergeCell ref="BYA136:BYA137"/>
    <mergeCell ref="BYB136:BYB137"/>
    <mergeCell ref="BYC136:BYC137"/>
    <mergeCell ref="BXR136:BXR137"/>
    <mergeCell ref="BXS136:BXS137"/>
    <mergeCell ref="BXT136:BXT137"/>
    <mergeCell ref="BXU136:BXU137"/>
    <mergeCell ref="BXV136:BXV137"/>
    <mergeCell ref="BXW136:BXW137"/>
    <mergeCell ref="BXL136:BXL137"/>
    <mergeCell ref="BXM136:BXM137"/>
    <mergeCell ref="BXN136:BXN137"/>
    <mergeCell ref="BXO136:BXO137"/>
    <mergeCell ref="BXP136:BXP137"/>
    <mergeCell ref="BXQ136:BXQ137"/>
    <mergeCell ref="BXF136:BXF137"/>
    <mergeCell ref="BXG136:BXG137"/>
    <mergeCell ref="BXH136:BXH137"/>
    <mergeCell ref="BXI136:BXI137"/>
    <mergeCell ref="BXJ136:BXJ137"/>
    <mergeCell ref="BXK136:BXK137"/>
    <mergeCell ref="BWZ136:BWZ137"/>
    <mergeCell ref="BXA136:BXA137"/>
    <mergeCell ref="BXB136:BXB137"/>
    <mergeCell ref="BXC136:BXC137"/>
    <mergeCell ref="BXD136:BXD137"/>
    <mergeCell ref="BXE136:BXE137"/>
    <mergeCell ref="BWT136:BWT137"/>
    <mergeCell ref="BWU136:BWU137"/>
    <mergeCell ref="BWV136:BWV137"/>
    <mergeCell ref="BWW136:BWW137"/>
    <mergeCell ref="BWX136:BWX137"/>
    <mergeCell ref="BWY136:BWY137"/>
    <mergeCell ref="BWN136:BWN137"/>
    <mergeCell ref="BWO136:BWO137"/>
    <mergeCell ref="BWP136:BWP137"/>
    <mergeCell ref="BWQ136:BWQ137"/>
    <mergeCell ref="BWR136:BWR137"/>
    <mergeCell ref="BWS136:BWS137"/>
    <mergeCell ref="BWH136:BWH137"/>
    <mergeCell ref="BWI136:BWI137"/>
    <mergeCell ref="BWJ136:BWJ137"/>
    <mergeCell ref="BWK136:BWK137"/>
    <mergeCell ref="BWL136:BWL137"/>
    <mergeCell ref="BWM136:BWM137"/>
    <mergeCell ref="BWB136:BWB137"/>
    <mergeCell ref="BWC136:BWC137"/>
    <mergeCell ref="BWD136:BWD137"/>
    <mergeCell ref="BWE136:BWE137"/>
    <mergeCell ref="BWF136:BWF137"/>
    <mergeCell ref="BWG136:BWG137"/>
    <mergeCell ref="BVV136:BVV137"/>
    <mergeCell ref="BVW136:BVW137"/>
    <mergeCell ref="BVX136:BVX137"/>
    <mergeCell ref="BVY136:BVY137"/>
    <mergeCell ref="BVZ136:BVZ137"/>
    <mergeCell ref="BWA136:BWA137"/>
    <mergeCell ref="BVP136:BVP137"/>
    <mergeCell ref="BVQ136:BVQ137"/>
    <mergeCell ref="BVR136:BVR137"/>
    <mergeCell ref="BVS136:BVS137"/>
    <mergeCell ref="BVT136:BVT137"/>
    <mergeCell ref="BVU136:BVU137"/>
    <mergeCell ref="BVJ136:BVJ137"/>
    <mergeCell ref="BVK136:BVK137"/>
    <mergeCell ref="BVL136:BVL137"/>
    <mergeCell ref="BVM136:BVM137"/>
    <mergeCell ref="BVN136:BVN137"/>
    <mergeCell ref="BVO136:BVO137"/>
    <mergeCell ref="BVD136:BVD137"/>
    <mergeCell ref="BVE136:BVE137"/>
    <mergeCell ref="BVF136:BVF137"/>
    <mergeCell ref="BVG136:BVG137"/>
    <mergeCell ref="BVH136:BVH137"/>
    <mergeCell ref="BVI136:BVI137"/>
    <mergeCell ref="BUX136:BUX137"/>
    <mergeCell ref="BUY136:BUY137"/>
    <mergeCell ref="BUZ136:BUZ137"/>
    <mergeCell ref="BVA136:BVA137"/>
    <mergeCell ref="BVB136:BVB137"/>
    <mergeCell ref="BVC136:BVC137"/>
    <mergeCell ref="BUR136:BUR137"/>
    <mergeCell ref="BUS136:BUS137"/>
    <mergeCell ref="BUT136:BUT137"/>
    <mergeCell ref="BUU136:BUU137"/>
    <mergeCell ref="BUV136:BUV137"/>
    <mergeCell ref="BUW136:BUW137"/>
    <mergeCell ref="BUL136:BUL137"/>
    <mergeCell ref="BUM136:BUM137"/>
    <mergeCell ref="BUN136:BUN137"/>
    <mergeCell ref="BUO136:BUO137"/>
    <mergeCell ref="BUP136:BUP137"/>
    <mergeCell ref="BUQ136:BUQ137"/>
    <mergeCell ref="BUF136:BUF137"/>
    <mergeCell ref="BUG136:BUG137"/>
    <mergeCell ref="BUH136:BUH137"/>
    <mergeCell ref="BUI136:BUI137"/>
    <mergeCell ref="BUJ136:BUJ137"/>
    <mergeCell ref="BUK136:BUK137"/>
    <mergeCell ref="BTZ136:BTZ137"/>
    <mergeCell ref="BUA136:BUA137"/>
    <mergeCell ref="BUB136:BUB137"/>
    <mergeCell ref="BUC136:BUC137"/>
    <mergeCell ref="BUD136:BUD137"/>
    <mergeCell ref="BUE136:BUE137"/>
    <mergeCell ref="BTT136:BTT137"/>
    <mergeCell ref="BTU136:BTU137"/>
    <mergeCell ref="BTV136:BTV137"/>
    <mergeCell ref="BTW136:BTW137"/>
    <mergeCell ref="BTX136:BTX137"/>
    <mergeCell ref="BTY136:BTY137"/>
    <mergeCell ref="BTN136:BTN137"/>
    <mergeCell ref="BTO136:BTO137"/>
    <mergeCell ref="BTP136:BTP137"/>
    <mergeCell ref="BTQ136:BTQ137"/>
    <mergeCell ref="BTR136:BTR137"/>
    <mergeCell ref="BTS136:BTS137"/>
    <mergeCell ref="BTH136:BTH137"/>
    <mergeCell ref="BTI136:BTI137"/>
    <mergeCell ref="BTJ136:BTJ137"/>
    <mergeCell ref="BTK136:BTK137"/>
    <mergeCell ref="BTL136:BTL137"/>
    <mergeCell ref="BTM136:BTM137"/>
    <mergeCell ref="BTB136:BTB137"/>
    <mergeCell ref="BTC136:BTC137"/>
    <mergeCell ref="BTD136:BTD137"/>
    <mergeCell ref="BTE136:BTE137"/>
    <mergeCell ref="BTF136:BTF137"/>
    <mergeCell ref="BTG136:BTG137"/>
    <mergeCell ref="BSV136:BSV137"/>
    <mergeCell ref="BSW136:BSW137"/>
    <mergeCell ref="BSX136:BSX137"/>
    <mergeCell ref="BSY136:BSY137"/>
    <mergeCell ref="BSZ136:BSZ137"/>
    <mergeCell ref="BTA136:BTA137"/>
    <mergeCell ref="BSP136:BSP137"/>
    <mergeCell ref="BSQ136:BSQ137"/>
    <mergeCell ref="BSR136:BSR137"/>
    <mergeCell ref="BSS136:BSS137"/>
    <mergeCell ref="BST136:BST137"/>
    <mergeCell ref="BSU136:BSU137"/>
    <mergeCell ref="BSJ136:BSJ137"/>
    <mergeCell ref="BSK136:BSK137"/>
    <mergeCell ref="BSL136:BSL137"/>
    <mergeCell ref="BSM136:BSM137"/>
    <mergeCell ref="BSN136:BSN137"/>
    <mergeCell ref="BSO136:BSO137"/>
    <mergeCell ref="BSD136:BSD137"/>
    <mergeCell ref="BSE136:BSE137"/>
    <mergeCell ref="BSF136:BSF137"/>
    <mergeCell ref="BSG136:BSG137"/>
    <mergeCell ref="BSH136:BSH137"/>
    <mergeCell ref="BSI136:BSI137"/>
    <mergeCell ref="BRX136:BRX137"/>
    <mergeCell ref="BRY136:BRY137"/>
    <mergeCell ref="BRZ136:BRZ137"/>
    <mergeCell ref="BSA136:BSA137"/>
    <mergeCell ref="BSB136:BSB137"/>
    <mergeCell ref="BSC136:BSC137"/>
    <mergeCell ref="BRR136:BRR137"/>
    <mergeCell ref="BRS136:BRS137"/>
    <mergeCell ref="BRT136:BRT137"/>
    <mergeCell ref="BRU136:BRU137"/>
    <mergeCell ref="BRV136:BRV137"/>
    <mergeCell ref="BRW136:BRW137"/>
    <mergeCell ref="BRL136:BRL137"/>
    <mergeCell ref="BRM136:BRM137"/>
    <mergeCell ref="BRN136:BRN137"/>
    <mergeCell ref="BRO136:BRO137"/>
    <mergeCell ref="BRP136:BRP137"/>
    <mergeCell ref="BRQ136:BRQ137"/>
    <mergeCell ref="BRF136:BRF137"/>
    <mergeCell ref="BRG136:BRG137"/>
    <mergeCell ref="BRH136:BRH137"/>
    <mergeCell ref="BRI136:BRI137"/>
    <mergeCell ref="BRJ136:BRJ137"/>
    <mergeCell ref="BRK136:BRK137"/>
    <mergeCell ref="BQZ136:BQZ137"/>
    <mergeCell ref="BRA136:BRA137"/>
    <mergeCell ref="BRB136:BRB137"/>
    <mergeCell ref="BRC136:BRC137"/>
    <mergeCell ref="BRD136:BRD137"/>
    <mergeCell ref="BRE136:BRE137"/>
    <mergeCell ref="BQT136:BQT137"/>
    <mergeCell ref="BQU136:BQU137"/>
    <mergeCell ref="BQV136:BQV137"/>
    <mergeCell ref="BQW136:BQW137"/>
    <mergeCell ref="BQX136:BQX137"/>
    <mergeCell ref="BQY136:BQY137"/>
    <mergeCell ref="BQN136:BQN137"/>
    <mergeCell ref="BQO136:BQO137"/>
    <mergeCell ref="BQP136:BQP137"/>
    <mergeCell ref="BQQ136:BQQ137"/>
    <mergeCell ref="BQR136:BQR137"/>
    <mergeCell ref="BQS136:BQS137"/>
    <mergeCell ref="BQH136:BQH137"/>
    <mergeCell ref="BQI136:BQI137"/>
    <mergeCell ref="BQJ136:BQJ137"/>
    <mergeCell ref="BQK136:BQK137"/>
    <mergeCell ref="BQL136:BQL137"/>
    <mergeCell ref="BQM136:BQM137"/>
    <mergeCell ref="BQB136:BQB137"/>
    <mergeCell ref="BQC136:BQC137"/>
    <mergeCell ref="BQD136:BQD137"/>
    <mergeCell ref="BQE136:BQE137"/>
    <mergeCell ref="BQF136:BQF137"/>
    <mergeCell ref="BQG136:BQG137"/>
    <mergeCell ref="BPV136:BPV137"/>
    <mergeCell ref="BPW136:BPW137"/>
    <mergeCell ref="BPX136:BPX137"/>
    <mergeCell ref="BPY136:BPY137"/>
    <mergeCell ref="BPZ136:BPZ137"/>
    <mergeCell ref="BQA136:BQA137"/>
    <mergeCell ref="BPP136:BPP137"/>
    <mergeCell ref="BPQ136:BPQ137"/>
    <mergeCell ref="BPR136:BPR137"/>
    <mergeCell ref="BPS136:BPS137"/>
    <mergeCell ref="BPT136:BPT137"/>
    <mergeCell ref="BPU136:BPU137"/>
    <mergeCell ref="BPJ136:BPJ137"/>
    <mergeCell ref="BPK136:BPK137"/>
    <mergeCell ref="BPL136:BPL137"/>
    <mergeCell ref="BPM136:BPM137"/>
    <mergeCell ref="BPN136:BPN137"/>
    <mergeCell ref="BPO136:BPO137"/>
    <mergeCell ref="BPD136:BPD137"/>
    <mergeCell ref="BPE136:BPE137"/>
    <mergeCell ref="BPF136:BPF137"/>
    <mergeCell ref="BPG136:BPG137"/>
    <mergeCell ref="BPH136:BPH137"/>
    <mergeCell ref="BPI136:BPI137"/>
    <mergeCell ref="BOX136:BOX137"/>
    <mergeCell ref="BOY136:BOY137"/>
    <mergeCell ref="BOZ136:BOZ137"/>
    <mergeCell ref="BPA136:BPA137"/>
    <mergeCell ref="BPB136:BPB137"/>
    <mergeCell ref="BPC136:BPC137"/>
    <mergeCell ref="BOR136:BOR137"/>
    <mergeCell ref="BOS136:BOS137"/>
    <mergeCell ref="BOT136:BOT137"/>
    <mergeCell ref="BOU136:BOU137"/>
    <mergeCell ref="BOV136:BOV137"/>
    <mergeCell ref="BOW136:BOW137"/>
    <mergeCell ref="BOL136:BOL137"/>
    <mergeCell ref="BOM136:BOM137"/>
    <mergeCell ref="BON136:BON137"/>
    <mergeCell ref="BOO136:BOO137"/>
    <mergeCell ref="BOP136:BOP137"/>
    <mergeCell ref="BOQ136:BOQ137"/>
    <mergeCell ref="BOF136:BOF137"/>
    <mergeCell ref="BOG136:BOG137"/>
    <mergeCell ref="BOH136:BOH137"/>
    <mergeCell ref="BOI136:BOI137"/>
    <mergeCell ref="BOJ136:BOJ137"/>
    <mergeCell ref="BOK136:BOK137"/>
    <mergeCell ref="BNZ136:BNZ137"/>
    <mergeCell ref="BOA136:BOA137"/>
    <mergeCell ref="BOB136:BOB137"/>
    <mergeCell ref="BOC136:BOC137"/>
    <mergeCell ref="BOD136:BOD137"/>
    <mergeCell ref="BOE136:BOE137"/>
    <mergeCell ref="BNT136:BNT137"/>
    <mergeCell ref="BNU136:BNU137"/>
    <mergeCell ref="BNV136:BNV137"/>
    <mergeCell ref="BNW136:BNW137"/>
    <mergeCell ref="BNX136:BNX137"/>
    <mergeCell ref="BNY136:BNY137"/>
    <mergeCell ref="BNN136:BNN137"/>
    <mergeCell ref="BNO136:BNO137"/>
    <mergeCell ref="BNP136:BNP137"/>
    <mergeCell ref="BNQ136:BNQ137"/>
    <mergeCell ref="BNR136:BNR137"/>
    <mergeCell ref="BNS136:BNS137"/>
    <mergeCell ref="BNH136:BNH137"/>
    <mergeCell ref="BNI136:BNI137"/>
    <mergeCell ref="BNJ136:BNJ137"/>
    <mergeCell ref="BNK136:BNK137"/>
    <mergeCell ref="BNL136:BNL137"/>
    <mergeCell ref="BNM136:BNM137"/>
    <mergeCell ref="BNB136:BNB137"/>
    <mergeCell ref="BNC136:BNC137"/>
    <mergeCell ref="BND136:BND137"/>
    <mergeCell ref="BNE136:BNE137"/>
    <mergeCell ref="BNF136:BNF137"/>
    <mergeCell ref="BNG136:BNG137"/>
    <mergeCell ref="BMV136:BMV137"/>
    <mergeCell ref="BMW136:BMW137"/>
    <mergeCell ref="BMX136:BMX137"/>
    <mergeCell ref="BMY136:BMY137"/>
    <mergeCell ref="BMZ136:BMZ137"/>
    <mergeCell ref="BNA136:BNA137"/>
    <mergeCell ref="BMP136:BMP137"/>
    <mergeCell ref="BMQ136:BMQ137"/>
    <mergeCell ref="BMR136:BMR137"/>
    <mergeCell ref="BMS136:BMS137"/>
    <mergeCell ref="BMT136:BMT137"/>
    <mergeCell ref="BMU136:BMU137"/>
    <mergeCell ref="BMJ136:BMJ137"/>
    <mergeCell ref="BMK136:BMK137"/>
    <mergeCell ref="BML136:BML137"/>
    <mergeCell ref="BMM136:BMM137"/>
    <mergeCell ref="BMN136:BMN137"/>
    <mergeCell ref="BMO136:BMO137"/>
    <mergeCell ref="BMD136:BMD137"/>
    <mergeCell ref="BME136:BME137"/>
    <mergeCell ref="BMF136:BMF137"/>
    <mergeCell ref="BMG136:BMG137"/>
    <mergeCell ref="BMH136:BMH137"/>
    <mergeCell ref="BMI136:BMI137"/>
    <mergeCell ref="BLX136:BLX137"/>
    <mergeCell ref="BLY136:BLY137"/>
    <mergeCell ref="BLZ136:BLZ137"/>
    <mergeCell ref="BMA136:BMA137"/>
    <mergeCell ref="BMB136:BMB137"/>
    <mergeCell ref="BMC136:BMC137"/>
    <mergeCell ref="BLR136:BLR137"/>
    <mergeCell ref="BLS136:BLS137"/>
    <mergeCell ref="BLT136:BLT137"/>
    <mergeCell ref="BLU136:BLU137"/>
    <mergeCell ref="BLV136:BLV137"/>
    <mergeCell ref="BLW136:BLW137"/>
    <mergeCell ref="BLL136:BLL137"/>
    <mergeCell ref="BLM136:BLM137"/>
    <mergeCell ref="BLN136:BLN137"/>
    <mergeCell ref="BLO136:BLO137"/>
    <mergeCell ref="BLP136:BLP137"/>
    <mergeCell ref="BLQ136:BLQ137"/>
    <mergeCell ref="BLF136:BLF137"/>
    <mergeCell ref="BLG136:BLG137"/>
    <mergeCell ref="BLH136:BLH137"/>
    <mergeCell ref="BLI136:BLI137"/>
    <mergeCell ref="BLJ136:BLJ137"/>
    <mergeCell ref="BLK136:BLK137"/>
    <mergeCell ref="BKZ136:BKZ137"/>
    <mergeCell ref="BLA136:BLA137"/>
    <mergeCell ref="BLB136:BLB137"/>
    <mergeCell ref="BLC136:BLC137"/>
    <mergeCell ref="BLD136:BLD137"/>
    <mergeCell ref="BLE136:BLE137"/>
    <mergeCell ref="BKT136:BKT137"/>
    <mergeCell ref="BKU136:BKU137"/>
    <mergeCell ref="BKV136:BKV137"/>
    <mergeCell ref="BKW136:BKW137"/>
    <mergeCell ref="BKX136:BKX137"/>
    <mergeCell ref="BKY136:BKY137"/>
    <mergeCell ref="BKN136:BKN137"/>
    <mergeCell ref="BKO136:BKO137"/>
    <mergeCell ref="BKP136:BKP137"/>
    <mergeCell ref="BKQ136:BKQ137"/>
    <mergeCell ref="BKR136:BKR137"/>
    <mergeCell ref="BKS136:BKS137"/>
    <mergeCell ref="BKH136:BKH137"/>
    <mergeCell ref="BKI136:BKI137"/>
    <mergeCell ref="BKJ136:BKJ137"/>
    <mergeCell ref="BKK136:BKK137"/>
    <mergeCell ref="BKL136:BKL137"/>
    <mergeCell ref="BKM136:BKM137"/>
    <mergeCell ref="BKB136:BKB137"/>
    <mergeCell ref="BKC136:BKC137"/>
    <mergeCell ref="BKD136:BKD137"/>
    <mergeCell ref="BKE136:BKE137"/>
    <mergeCell ref="BKF136:BKF137"/>
    <mergeCell ref="BKG136:BKG137"/>
    <mergeCell ref="BJV136:BJV137"/>
    <mergeCell ref="BJW136:BJW137"/>
    <mergeCell ref="BJX136:BJX137"/>
    <mergeCell ref="BJY136:BJY137"/>
    <mergeCell ref="BJZ136:BJZ137"/>
    <mergeCell ref="BKA136:BKA137"/>
    <mergeCell ref="BJP136:BJP137"/>
    <mergeCell ref="BJQ136:BJQ137"/>
    <mergeCell ref="BJR136:BJR137"/>
    <mergeCell ref="BJS136:BJS137"/>
    <mergeCell ref="BJT136:BJT137"/>
    <mergeCell ref="BJU136:BJU137"/>
    <mergeCell ref="BJJ136:BJJ137"/>
    <mergeCell ref="BJK136:BJK137"/>
    <mergeCell ref="BJL136:BJL137"/>
    <mergeCell ref="BJM136:BJM137"/>
    <mergeCell ref="BJN136:BJN137"/>
    <mergeCell ref="BJO136:BJO137"/>
    <mergeCell ref="BJD136:BJD137"/>
    <mergeCell ref="BJE136:BJE137"/>
    <mergeCell ref="BJF136:BJF137"/>
    <mergeCell ref="BJG136:BJG137"/>
    <mergeCell ref="BJH136:BJH137"/>
    <mergeCell ref="BJI136:BJI137"/>
    <mergeCell ref="BIX136:BIX137"/>
    <mergeCell ref="BIY136:BIY137"/>
    <mergeCell ref="BIZ136:BIZ137"/>
    <mergeCell ref="BJA136:BJA137"/>
    <mergeCell ref="BJB136:BJB137"/>
    <mergeCell ref="BJC136:BJC137"/>
    <mergeCell ref="BIR136:BIR137"/>
    <mergeCell ref="BIS136:BIS137"/>
    <mergeCell ref="BIT136:BIT137"/>
    <mergeCell ref="BIU136:BIU137"/>
    <mergeCell ref="BIV136:BIV137"/>
    <mergeCell ref="BIW136:BIW137"/>
    <mergeCell ref="BIL136:BIL137"/>
    <mergeCell ref="BIM136:BIM137"/>
    <mergeCell ref="BIN136:BIN137"/>
    <mergeCell ref="BIO136:BIO137"/>
    <mergeCell ref="BIP136:BIP137"/>
    <mergeCell ref="BIQ136:BIQ137"/>
    <mergeCell ref="BIF136:BIF137"/>
    <mergeCell ref="BIG136:BIG137"/>
    <mergeCell ref="BIH136:BIH137"/>
    <mergeCell ref="BII136:BII137"/>
    <mergeCell ref="BIJ136:BIJ137"/>
    <mergeCell ref="BIK136:BIK137"/>
    <mergeCell ref="BHZ136:BHZ137"/>
    <mergeCell ref="BIA136:BIA137"/>
    <mergeCell ref="BIB136:BIB137"/>
    <mergeCell ref="BIC136:BIC137"/>
    <mergeCell ref="BID136:BID137"/>
    <mergeCell ref="BIE136:BIE137"/>
    <mergeCell ref="BHT136:BHT137"/>
    <mergeCell ref="BHU136:BHU137"/>
    <mergeCell ref="BHV136:BHV137"/>
    <mergeCell ref="BHW136:BHW137"/>
    <mergeCell ref="BHX136:BHX137"/>
    <mergeCell ref="BHY136:BHY137"/>
    <mergeCell ref="BHN136:BHN137"/>
    <mergeCell ref="BHO136:BHO137"/>
    <mergeCell ref="BHP136:BHP137"/>
    <mergeCell ref="BHQ136:BHQ137"/>
    <mergeCell ref="BHR136:BHR137"/>
    <mergeCell ref="BHS136:BHS137"/>
    <mergeCell ref="BHH136:BHH137"/>
    <mergeCell ref="BHI136:BHI137"/>
    <mergeCell ref="BHJ136:BHJ137"/>
    <mergeCell ref="BHK136:BHK137"/>
    <mergeCell ref="BHL136:BHL137"/>
    <mergeCell ref="BHM136:BHM137"/>
    <mergeCell ref="BHB136:BHB137"/>
    <mergeCell ref="BHC136:BHC137"/>
    <mergeCell ref="BHD136:BHD137"/>
    <mergeCell ref="BHE136:BHE137"/>
    <mergeCell ref="BHF136:BHF137"/>
    <mergeCell ref="BHG136:BHG137"/>
    <mergeCell ref="BGV136:BGV137"/>
    <mergeCell ref="BGW136:BGW137"/>
    <mergeCell ref="BGX136:BGX137"/>
    <mergeCell ref="BGY136:BGY137"/>
    <mergeCell ref="BGZ136:BGZ137"/>
    <mergeCell ref="BHA136:BHA137"/>
    <mergeCell ref="BGP136:BGP137"/>
    <mergeCell ref="BGQ136:BGQ137"/>
    <mergeCell ref="BGR136:BGR137"/>
    <mergeCell ref="BGS136:BGS137"/>
    <mergeCell ref="BGT136:BGT137"/>
    <mergeCell ref="BGU136:BGU137"/>
    <mergeCell ref="BGJ136:BGJ137"/>
    <mergeCell ref="BGK136:BGK137"/>
    <mergeCell ref="BGL136:BGL137"/>
    <mergeCell ref="BGM136:BGM137"/>
    <mergeCell ref="BGN136:BGN137"/>
    <mergeCell ref="BGO136:BGO137"/>
    <mergeCell ref="BGD136:BGD137"/>
    <mergeCell ref="BGE136:BGE137"/>
    <mergeCell ref="BGF136:BGF137"/>
    <mergeCell ref="BGG136:BGG137"/>
    <mergeCell ref="BGH136:BGH137"/>
    <mergeCell ref="BGI136:BGI137"/>
    <mergeCell ref="BFX136:BFX137"/>
    <mergeCell ref="BFY136:BFY137"/>
    <mergeCell ref="BFZ136:BFZ137"/>
    <mergeCell ref="BGA136:BGA137"/>
    <mergeCell ref="BGB136:BGB137"/>
    <mergeCell ref="BGC136:BGC137"/>
    <mergeCell ref="BFR136:BFR137"/>
    <mergeCell ref="BFS136:BFS137"/>
    <mergeCell ref="BFT136:BFT137"/>
    <mergeCell ref="BFU136:BFU137"/>
    <mergeCell ref="BFV136:BFV137"/>
    <mergeCell ref="BFW136:BFW137"/>
    <mergeCell ref="BFL136:BFL137"/>
    <mergeCell ref="BFM136:BFM137"/>
    <mergeCell ref="BFN136:BFN137"/>
    <mergeCell ref="BFO136:BFO137"/>
    <mergeCell ref="BFP136:BFP137"/>
    <mergeCell ref="BFQ136:BFQ137"/>
    <mergeCell ref="BFF136:BFF137"/>
    <mergeCell ref="BFG136:BFG137"/>
    <mergeCell ref="BFH136:BFH137"/>
    <mergeCell ref="BFI136:BFI137"/>
    <mergeCell ref="BFJ136:BFJ137"/>
    <mergeCell ref="BFK136:BFK137"/>
    <mergeCell ref="BEZ136:BEZ137"/>
    <mergeCell ref="BFA136:BFA137"/>
    <mergeCell ref="BFB136:BFB137"/>
    <mergeCell ref="BFC136:BFC137"/>
    <mergeCell ref="BFD136:BFD137"/>
    <mergeCell ref="BFE136:BFE137"/>
    <mergeCell ref="BET136:BET137"/>
    <mergeCell ref="BEU136:BEU137"/>
    <mergeCell ref="BEV136:BEV137"/>
    <mergeCell ref="BEW136:BEW137"/>
    <mergeCell ref="BEX136:BEX137"/>
    <mergeCell ref="BEY136:BEY137"/>
    <mergeCell ref="BEN136:BEN137"/>
    <mergeCell ref="BEO136:BEO137"/>
    <mergeCell ref="BEP136:BEP137"/>
    <mergeCell ref="BEQ136:BEQ137"/>
    <mergeCell ref="BER136:BER137"/>
    <mergeCell ref="BES136:BES137"/>
    <mergeCell ref="BEH136:BEH137"/>
    <mergeCell ref="BEI136:BEI137"/>
    <mergeCell ref="BEJ136:BEJ137"/>
    <mergeCell ref="BEK136:BEK137"/>
    <mergeCell ref="BEL136:BEL137"/>
    <mergeCell ref="BEM136:BEM137"/>
    <mergeCell ref="BEB136:BEB137"/>
    <mergeCell ref="BEC136:BEC137"/>
    <mergeCell ref="BED136:BED137"/>
    <mergeCell ref="BEE136:BEE137"/>
    <mergeCell ref="BEF136:BEF137"/>
    <mergeCell ref="BEG136:BEG137"/>
    <mergeCell ref="BDV136:BDV137"/>
    <mergeCell ref="BDW136:BDW137"/>
    <mergeCell ref="BDX136:BDX137"/>
    <mergeCell ref="BDY136:BDY137"/>
    <mergeCell ref="BDZ136:BDZ137"/>
    <mergeCell ref="BEA136:BEA137"/>
    <mergeCell ref="BDP136:BDP137"/>
    <mergeCell ref="BDQ136:BDQ137"/>
    <mergeCell ref="BDR136:BDR137"/>
    <mergeCell ref="BDS136:BDS137"/>
    <mergeCell ref="BDT136:BDT137"/>
    <mergeCell ref="BDU136:BDU137"/>
    <mergeCell ref="BDJ136:BDJ137"/>
    <mergeCell ref="BDK136:BDK137"/>
    <mergeCell ref="BDL136:BDL137"/>
    <mergeCell ref="BDM136:BDM137"/>
    <mergeCell ref="BDN136:BDN137"/>
    <mergeCell ref="BDO136:BDO137"/>
    <mergeCell ref="BDD136:BDD137"/>
    <mergeCell ref="BDE136:BDE137"/>
    <mergeCell ref="BDF136:BDF137"/>
    <mergeCell ref="BDG136:BDG137"/>
    <mergeCell ref="BDH136:BDH137"/>
    <mergeCell ref="BDI136:BDI137"/>
    <mergeCell ref="BCX136:BCX137"/>
    <mergeCell ref="BCY136:BCY137"/>
    <mergeCell ref="BCZ136:BCZ137"/>
    <mergeCell ref="BDA136:BDA137"/>
    <mergeCell ref="BDB136:BDB137"/>
    <mergeCell ref="BDC136:BDC137"/>
    <mergeCell ref="BCR136:BCR137"/>
    <mergeCell ref="BCS136:BCS137"/>
    <mergeCell ref="BCT136:BCT137"/>
    <mergeCell ref="BCU136:BCU137"/>
    <mergeCell ref="BCV136:BCV137"/>
    <mergeCell ref="BCW136:BCW137"/>
    <mergeCell ref="BCL136:BCL137"/>
    <mergeCell ref="BCM136:BCM137"/>
    <mergeCell ref="BCN136:BCN137"/>
    <mergeCell ref="BCO136:BCO137"/>
    <mergeCell ref="BCP136:BCP137"/>
    <mergeCell ref="BCQ136:BCQ137"/>
    <mergeCell ref="BCF136:BCF137"/>
    <mergeCell ref="BCG136:BCG137"/>
    <mergeCell ref="BCH136:BCH137"/>
    <mergeCell ref="BCI136:BCI137"/>
    <mergeCell ref="BCJ136:BCJ137"/>
    <mergeCell ref="BCK136:BCK137"/>
    <mergeCell ref="BBZ136:BBZ137"/>
    <mergeCell ref="BCA136:BCA137"/>
    <mergeCell ref="BCB136:BCB137"/>
    <mergeCell ref="BCC136:BCC137"/>
    <mergeCell ref="BCD136:BCD137"/>
    <mergeCell ref="BCE136:BCE137"/>
    <mergeCell ref="BBT136:BBT137"/>
    <mergeCell ref="BBU136:BBU137"/>
    <mergeCell ref="BBV136:BBV137"/>
    <mergeCell ref="BBW136:BBW137"/>
    <mergeCell ref="BBX136:BBX137"/>
    <mergeCell ref="BBY136:BBY137"/>
    <mergeCell ref="BBN136:BBN137"/>
    <mergeCell ref="BBO136:BBO137"/>
    <mergeCell ref="BBP136:BBP137"/>
    <mergeCell ref="BBQ136:BBQ137"/>
    <mergeCell ref="BBR136:BBR137"/>
    <mergeCell ref="BBS136:BBS137"/>
    <mergeCell ref="BBH136:BBH137"/>
    <mergeCell ref="BBI136:BBI137"/>
    <mergeCell ref="BBJ136:BBJ137"/>
    <mergeCell ref="BBK136:BBK137"/>
    <mergeCell ref="BBL136:BBL137"/>
    <mergeCell ref="BBM136:BBM137"/>
    <mergeCell ref="BBB136:BBB137"/>
    <mergeCell ref="BBC136:BBC137"/>
    <mergeCell ref="BBD136:BBD137"/>
    <mergeCell ref="BBE136:BBE137"/>
    <mergeCell ref="BBF136:BBF137"/>
    <mergeCell ref="BBG136:BBG137"/>
    <mergeCell ref="BAV136:BAV137"/>
    <mergeCell ref="BAW136:BAW137"/>
    <mergeCell ref="BAX136:BAX137"/>
    <mergeCell ref="BAY136:BAY137"/>
    <mergeCell ref="BAZ136:BAZ137"/>
    <mergeCell ref="BBA136:BBA137"/>
    <mergeCell ref="BAP136:BAP137"/>
    <mergeCell ref="BAQ136:BAQ137"/>
    <mergeCell ref="BAR136:BAR137"/>
    <mergeCell ref="BAS136:BAS137"/>
    <mergeCell ref="BAT136:BAT137"/>
    <mergeCell ref="BAU136:BAU137"/>
    <mergeCell ref="BAJ136:BAJ137"/>
    <mergeCell ref="BAK136:BAK137"/>
    <mergeCell ref="BAL136:BAL137"/>
    <mergeCell ref="BAM136:BAM137"/>
    <mergeCell ref="BAN136:BAN137"/>
    <mergeCell ref="BAO136:BAO137"/>
    <mergeCell ref="BAD136:BAD137"/>
    <mergeCell ref="BAE136:BAE137"/>
    <mergeCell ref="BAF136:BAF137"/>
    <mergeCell ref="BAG136:BAG137"/>
    <mergeCell ref="BAH136:BAH137"/>
    <mergeCell ref="BAI136:BAI137"/>
    <mergeCell ref="AZX136:AZX137"/>
    <mergeCell ref="AZY136:AZY137"/>
    <mergeCell ref="AZZ136:AZZ137"/>
    <mergeCell ref="BAA136:BAA137"/>
    <mergeCell ref="BAB136:BAB137"/>
    <mergeCell ref="BAC136:BAC137"/>
    <mergeCell ref="AZR136:AZR137"/>
    <mergeCell ref="AZS136:AZS137"/>
    <mergeCell ref="AZT136:AZT137"/>
    <mergeCell ref="AZU136:AZU137"/>
    <mergeCell ref="AZV136:AZV137"/>
    <mergeCell ref="AZW136:AZW137"/>
    <mergeCell ref="AZL136:AZL137"/>
    <mergeCell ref="AZM136:AZM137"/>
    <mergeCell ref="AZN136:AZN137"/>
    <mergeCell ref="AZO136:AZO137"/>
    <mergeCell ref="AZP136:AZP137"/>
    <mergeCell ref="AZQ136:AZQ137"/>
    <mergeCell ref="AZF136:AZF137"/>
    <mergeCell ref="AZG136:AZG137"/>
    <mergeCell ref="AZH136:AZH137"/>
    <mergeCell ref="AZI136:AZI137"/>
    <mergeCell ref="AZJ136:AZJ137"/>
    <mergeCell ref="AZK136:AZK137"/>
    <mergeCell ref="AYZ136:AYZ137"/>
    <mergeCell ref="AZA136:AZA137"/>
    <mergeCell ref="AZB136:AZB137"/>
    <mergeCell ref="AZC136:AZC137"/>
    <mergeCell ref="AZD136:AZD137"/>
    <mergeCell ref="AZE136:AZE137"/>
    <mergeCell ref="AYT136:AYT137"/>
    <mergeCell ref="AYU136:AYU137"/>
    <mergeCell ref="AYV136:AYV137"/>
    <mergeCell ref="AYW136:AYW137"/>
    <mergeCell ref="AYX136:AYX137"/>
    <mergeCell ref="AYY136:AYY137"/>
    <mergeCell ref="AYN136:AYN137"/>
    <mergeCell ref="AYO136:AYO137"/>
    <mergeCell ref="AYP136:AYP137"/>
    <mergeCell ref="AYQ136:AYQ137"/>
    <mergeCell ref="AYR136:AYR137"/>
    <mergeCell ref="AYS136:AYS137"/>
    <mergeCell ref="AYH136:AYH137"/>
    <mergeCell ref="AYI136:AYI137"/>
    <mergeCell ref="AYJ136:AYJ137"/>
    <mergeCell ref="AYK136:AYK137"/>
    <mergeCell ref="AYL136:AYL137"/>
    <mergeCell ref="AYM136:AYM137"/>
    <mergeCell ref="AYB136:AYB137"/>
    <mergeCell ref="AYC136:AYC137"/>
    <mergeCell ref="AYD136:AYD137"/>
    <mergeCell ref="AYE136:AYE137"/>
    <mergeCell ref="AYF136:AYF137"/>
    <mergeCell ref="AYG136:AYG137"/>
    <mergeCell ref="AXV136:AXV137"/>
    <mergeCell ref="AXW136:AXW137"/>
    <mergeCell ref="AXX136:AXX137"/>
    <mergeCell ref="AXY136:AXY137"/>
    <mergeCell ref="AXZ136:AXZ137"/>
    <mergeCell ref="AYA136:AYA137"/>
    <mergeCell ref="AXP136:AXP137"/>
    <mergeCell ref="AXQ136:AXQ137"/>
    <mergeCell ref="AXR136:AXR137"/>
    <mergeCell ref="AXS136:AXS137"/>
    <mergeCell ref="AXT136:AXT137"/>
    <mergeCell ref="AXU136:AXU137"/>
    <mergeCell ref="AXJ136:AXJ137"/>
    <mergeCell ref="AXK136:AXK137"/>
    <mergeCell ref="AXL136:AXL137"/>
    <mergeCell ref="AXM136:AXM137"/>
    <mergeCell ref="AXN136:AXN137"/>
    <mergeCell ref="AXO136:AXO137"/>
    <mergeCell ref="AXD136:AXD137"/>
    <mergeCell ref="AXE136:AXE137"/>
    <mergeCell ref="AXF136:AXF137"/>
    <mergeCell ref="AXG136:AXG137"/>
    <mergeCell ref="AXH136:AXH137"/>
    <mergeCell ref="AXI136:AXI137"/>
    <mergeCell ref="AWX136:AWX137"/>
    <mergeCell ref="AWY136:AWY137"/>
    <mergeCell ref="AWZ136:AWZ137"/>
    <mergeCell ref="AXA136:AXA137"/>
    <mergeCell ref="AXB136:AXB137"/>
    <mergeCell ref="AXC136:AXC137"/>
    <mergeCell ref="AWR136:AWR137"/>
    <mergeCell ref="AWS136:AWS137"/>
    <mergeCell ref="AWT136:AWT137"/>
    <mergeCell ref="AWU136:AWU137"/>
    <mergeCell ref="AWV136:AWV137"/>
    <mergeCell ref="AWW136:AWW137"/>
    <mergeCell ref="AWL136:AWL137"/>
    <mergeCell ref="AWM136:AWM137"/>
    <mergeCell ref="AWN136:AWN137"/>
    <mergeCell ref="AWO136:AWO137"/>
    <mergeCell ref="AWP136:AWP137"/>
    <mergeCell ref="AWQ136:AWQ137"/>
    <mergeCell ref="AWF136:AWF137"/>
    <mergeCell ref="AWG136:AWG137"/>
    <mergeCell ref="AWH136:AWH137"/>
    <mergeCell ref="AWI136:AWI137"/>
    <mergeCell ref="AWJ136:AWJ137"/>
    <mergeCell ref="AWK136:AWK137"/>
    <mergeCell ref="AVZ136:AVZ137"/>
    <mergeCell ref="AWA136:AWA137"/>
    <mergeCell ref="AWB136:AWB137"/>
    <mergeCell ref="AWC136:AWC137"/>
    <mergeCell ref="AWD136:AWD137"/>
    <mergeCell ref="AWE136:AWE137"/>
    <mergeCell ref="AVT136:AVT137"/>
    <mergeCell ref="AVU136:AVU137"/>
    <mergeCell ref="AVV136:AVV137"/>
    <mergeCell ref="AVW136:AVW137"/>
    <mergeCell ref="AVX136:AVX137"/>
    <mergeCell ref="AVY136:AVY137"/>
    <mergeCell ref="AVN136:AVN137"/>
    <mergeCell ref="AVO136:AVO137"/>
    <mergeCell ref="AVP136:AVP137"/>
    <mergeCell ref="AVQ136:AVQ137"/>
    <mergeCell ref="AVR136:AVR137"/>
    <mergeCell ref="AVS136:AVS137"/>
    <mergeCell ref="AVH136:AVH137"/>
    <mergeCell ref="AVI136:AVI137"/>
    <mergeCell ref="AVJ136:AVJ137"/>
    <mergeCell ref="AVK136:AVK137"/>
    <mergeCell ref="AVL136:AVL137"/>
    <mergeCell ref="AVM136:AVM137"/>
    <mergeCell ref="AVB136:AVB137"/>
    <mergeCell ref="AVC136:AVC137"/>
    <mergeCell ref="AVD136:AVD137"/>
    <mergeCell ref="AVE136:AVE137"/>
    <mergeCell ref="AVF136:AVF137"/>
    <mergeCell ref="AVG136:AVG137"/>
    <mergeCell ref="AUV136:AUV137"/>
    <mergeCell ref="AUW136:AUW137"/>
    <mergeCell ref="AUX136:AUX137"/>
    <mergeCell ref="AUY136:AUY137"/>
    <mergeCell ref="AUZ136:AUZ137"/>
    <mergeCell ref="AVA136:AVA137"/>
    <mergeCell ref="AUP136:AUP137"/>
    <mergeCell ref="AUQ136:AUQ137"/>
    <mergeCell ref="AUR136:AUR137"/>
    <mergeCell ref="AUS136:AUS137"/>
    <mergeCell ref="AUT136:AUT137"/>
    <mergeCell ref="AUU136:AUU137"/>
    <mergeCell ref="AUJ136:AUJ137"/>
    <mergeCell ref="AUK136:AUK137"/>
    <mergeCell ref="AUL136:AUL137"/>
    <mergeCell ref="AUM136:AUM137"/>
    <mergeCell ref="AUN136:AUN137"/>
    <mergeCell ref="AUO136:AUO137"/>
    <mergeCell ref="AUD136:AUD137"/>
    <mergeCell ref="AUE136:AUE137"/>
    <mergeCell ref="AUF136:AUF137"/>
    <mergeCell ref="AUG136:AUG137"/>
    <mergeCell ref="AUH136:AUH137"/>
    <mergeCell ref="AUI136:AUI137"/>
    <mergeCell ref="ATX136:ATX137"/>
    <mergeCell ref="ATY136:ATY137"/>
    <mergeCell ref="ATZ136:ATZ137"/>
    <mergeCell ref="AUA136:AUA137"/>
    <mergeCell ref="AUB136:AUB137"/>
    <mergeCell ref="AUC136:AUC137"/>
    <mergeCell ref="ATR136:ATR137"/>
    <mergeCell ref="ATS136:ATS137"/>
    <mergeCell ref="ATT136:ATT137"/>
    <mergeCell ref="ATU136:ATU137"/>
    <mergeCell ref="ATV136:ATV137"/>
    <mergeCell ref="ATW136:ATW137"/>
    <mergeCell ref="ATL136:ATL137"/>
    <mergeCell ref="ATM136:ATM137"/>
    <mergeCell ref="ATN136:ATN137"/>
    <mergeCell ref="ATO136:ATO137"/>
    <mergeCell ref="ATP136:ATP137"/>
    <mergeCell ref="ATQ136:ATQ137"/>
    <mergeCell ref="ATF136:ATF137"/>
    <mergeCell ref="ATG136:ATG137"/>
    <mergeCell ref="ATH136:ATH137"/>
    <mergeCell ref="ATI136:ATI137"/>
    <mergeCell ref="ATJ136:ATJ137"/>
    <mergeCell ref="ATK136:ATK137"/>
    <mergeCell ref="ASZ136:ASZ137"/>
    <mergeCell ref="ATA136:ATA137"/>
    <mergeCell ref="ATB136:ATB137"/>
    <mergeCell ref="ATC136:ATC137"/>
    <mergeCell ref="ATD136:ATD137"/>
    <mergeCell ref="ATE136:ATE137"/>
    <mergeCell ref="AST136:AST137"/>
    <mergeCell ref="ASU136:ASU137"/>
    <mergeCell ref="ASV136:ASV137"/>
    <mergeCell ref="ASW136:ASW137"/>
    <mergeCell ref="ASX136:ASX137"/>
    <mergeCell ref="ASY136:ASY137"/>
    <mergeCell ref="ASN136:ASN137"/>
    <mergeCell ref="ASO136:ASO137"/>
    <mergeCell ref="ASP136:ASP137"/>
    <mergeCell ref="ASQ136:ASQ137"/>
    <mergeCell ref="ASR136:ASR137"/>
    <mergeCell ref="ASS136:ASS137"/>
    <mergeCell ref="ASH136:ASH137"/>
    <mergeCell ref="ASI136:ASI137"/>
    <mergeCell ref="ASJ136:ASJ137"/>
    <mergeCell ref="ASK136:ASK137"/>
    <mergeCell ref="ASL136:ASL137"/>
    <mergeCell ref="ASM136:ASM137"/>
    <mergeCell ref="ASB136:ASB137"/>
    <mergeCell ref="ASC136:ASC137"/>
    <mergeCell ref="ASD136:ASD137"/>
    <mergeCell ref="ASE136:ASE137"/>
    <mergeCell ref="ASF136:ASF137"/>
    <mergeCell ref="ASG136:ASG137"/>
    <mergeCell ref="ARV136:ARV137"/>
    <mergeCell ref="ARW136:ARW137"/>
    <mergeCell ref="ARX136:ARX137"/>
    <mergeCell ref="ARY136:ARY137"/>
    <mergeCell ref="ARZ136:ARZ137"/>
    <mergeCell ref="ASA136:ASA137"/>
    <mergeCell ref="ARP136:ARP137"/>
    <mergeCell ref="ARQ136:ARQ137"/>
    <mergeCell ref="ARR136:ARR137"/>
    <mergeCell ref="ARS136:ARS137"/>
    <mergeCell ref="ART136:ART137"/>
    <mergeCell ref="ARU136:ARU137"/>
    <mergeCell ref="ARJ136:ARJ137"/>
    <mergeCell ref="ARK136:ARK137"/>
    <mergeCell ref="ARL136:ARL137"/>
    <mergeCell ref="ARM136:ARM137"/>
    <mergeCell ref="ARN136:ARN137"/>
    <mergeCell ref="ARO136:ARO137"/>
    <mergeCell ref="ARD136:ARD137"/>
    <mergeCell ref="ARE136:ARE137"/>
    <mergeCell ref="ARF136:ARF137"/>
    <mergeCell ref="ARG136:ARG137"/>
    <mergeCell ref="ARH136:ARH137"/>
    <mergeCell ref="ARI136:ARI137"/>
    <mergeCell ref="AQX136:AQX137"/>
    <mergeCell ref="AQY136:AQY137"/>
    <mergeCell ref="AQZ136:AQZ137"/>
    <mergeCell ref="ARA136:ARA137"/>
    <mergeCell ref="ARB136:ARB137"/>
    <mergeCell ref="ARC136:ARC137"/>
    <mergeCell ref="AQR136:AQR137"/>
    <mergeCell ref="AQS136:AQS137"/>
    <mergeCell ref="AQT136:AQT137"/>
    <mergeCell ref="AQU136:AQU137"/>
    <mergeCell ref="AQV136:AQV137"/>
    <mergeCell ref="AQW136:AQW137"/>
    <mergeCell ref="AQL136:AQL137"/>
    <mergeCell ref="AQM136:AQM137"/>
    <mergeCell ref="AQN136:AQN137"/>
    <mergeCell ref="AQO136:AQO137"/>
    <mergeCell ref="AQP136:AQP137"/>
    <mergeCell ref="AQQ136:AQQ137"/>
    <mergeCell ref="AQF136:AQF137"/>
    <mergeCell ref="AQG136:AQG137"/>
    <mergeCell ref="AQH136:AQH137"/>
    <mergeCell ref="AQI136:AQI137"/>
    <mergeCell ref="AQJ136:AQJ137"/>
    <mergeCell ref="AQK136:AQK137"/>
    <mergeCell ref="APZ136:APZ137"/>
    <mergeCell ref="AQA136:AQA137"/>
    <mergeCell ref="AQB136:AQB137"/>
    <mergeCell ref="AQC136:AQC137"/>
    <mergeCell ref="AQD136:AQD137"/>
    <mergeCell ref="AQE136:AQE137"/>
    <mergeCell ref="APT136:APT137"/>
    <mergeCell ref="APU136:APU137"/>
    <mergeCell ref="APV136:APV137"/>
    <mergeCell ref="APW136:APW137"/>
    <mergeCell ref="APX136:APX137"/>
    <mergeCell ref="APY136:APY137"/>
    <mergeCell ref="APN136:APN137"/>
    <mergeCell ref="APO136:APO137"/>
    <mergeCell ref="APP136:APP137"/>
    <mergeCell ref="APQ136:APQ137"/>
    <mergeCell ref="APR136:APR137"/>
    <mergeCell ref="APS136:APS137"/>
    <mergeCell ref="APH136:APH137"/>
    <mergeCell ref="API136:API137"/>
    <mergeCell ref="APJ136:APJ137"/>
    <mergeCell ref="APK136:APK137"/>
    <mergeCell ref="APL136:APL137"/>
    <mergeCell ref="APM136:APM137"/>
    <mergeCell ref="APB136:APB137"/>
    <mergeCell ref="APC136:APC137"/>
    <mergeCell ref="APD136:APD137"/>
    <mergeCell ref="APE136:APE137"/>
    <mergeCell ref="APF136:APF137"/>
    <mergeCell ref="APG136:APG137"/>
    <mergeCell ref="AOV136:AOV137"/>
    <mergeCell ref="AOW136:AOW137"/>
    <mergeCell ref="AOX136:AOX137"/>
    <mergeCell ref="AOY136:AOY137"/>
    <mergeCell ref="AOZ136:AOZ137"/>
    <mergeCell ref="APA136:APA137"/>
    <mergeCell ref="AOP136:AOP137"/>
    <mergeCell ref="AOQ136:AOQ137"/>
    <mergeCell ref="AOR136:AOR137"/>
    <mergeCell ref="AOS136:AOS137"/>
    <mergeCell ref="AOT136:AOT137"/>
    <mergeCell ref="AOU136:AOU137"/>
    <mergeCell ref="AOJ136:AOJ137"/>
    <mergeCell ref="AOK136:AOK137"/>
    <mergeCell ref="AOL136:AOL137"/>
    <mergeCell ref="AOM136:AOM137"/>
    <mergeCell ref="AON136:AON137"/>
    <mergeCell ref="AOO136:AOO137"/>
    <mergeCell ref="AOD136:AOD137"/>
    <mergeCell ref="AOE136:AOE137"/>
    <mergeCell ref="AOF136:AOF137"/>
    <mergeCell ref="AOG136:AOG137"/>
    <mergeCell ref="AOH136:AOH137"/>
    <mergeCell ref="AOI136:AOI137"/>
    <mergeCell ref="ANX136:ANX137"/>
    <mergeCell ref="ANY136:ANY137"/>
    <mergeCell ref="ANZ136:ANZ137"/>
    <mergeCell ref="AOA136:AOA137"/>
    <mergeCell ref="AOB136:AOB137"/>
    <mergeCell ref="AOC136:AOC137"/>
    <mergeCell ref="ANR136:ANR137"/>
    <mergeCell ref="ANS136:ANS137"/>
    <mergeCell ref="ANT136:ANT137"/>
    <mergeCell ref="ANU136:ANU137"/>
    <mergeCell ref="ANV136:ANV137"/>
    <mergeCell ref="ANW136:ANW137"/>
    <mergeCell ref="ANL136:ANL137"/>
    <mergeCell ref="ANM136:ANM137"/>
    <mergeCell ref="ANN136:ANN137"/>
    <mergeCell ref="ANO136:ANO137"/>
    <mergeCell ref="ANP136:ANP137"/>
    <mergeCell ref="ANQ136:ANQ137"/>
    <mergeCell ref="ANF136:ANF137"/>
    <mergeCell ref="ANG136:ANG137"/>
    <mergeCell ref="ANH136:ANH137"/>
    <mergeCell ref="ANI136:ANI137"/>
    <mergeCell ref="ANJ136:ANJ137"/>
    <mergeCell ref="ANK136:ANK137"/>
    <mergeCell ref="AMZ136:AMZ137"/>
    <mergeCell ref="ANA136:ANA137"/>
    <mergeCell ref="ANB136:ANB137"/>
    <mergeCell ref="ANC136:ANC137"/>
    <mergeCell ref="AND136:AND137"/>
    <mergeCell ref="ANE136:ANE137"/>
    <mergeCell ref="AMT136:AMT137"/>
    <mergeCell ref="AMU136:AMU137"/>
    <mergeCell ref="AMV136:AMV137"/>
    <mergeCell ref="AMW136:AMW137"/>
    <mergeCell ref="AMX136:AMX137"/>
    <mergeCell ref="AMY136:AMY137"/>
    <mergeCell ref="AMN136:AMN137"/>
    <mergeCell ref="AMO136:AMO137"/>
    <mergeCell ref="AMP136:AMP137"/>
    <mergeCell ref="AMQ136:AMQ137"/>
    <mergeCell ref="AMR136:AMR137"/>
    <mergeCell ref="AMS136:AMS137"/>
    <mergeCell ref="AMH136:AMH137"/>
    <mergeCell ref="AMI136:AMI137"/>
    <mergeCell ref="AMJ136:AMJ137"/>
    <mergeCell ref="AMK136:AMK137"/>
    <mergeCell ref="AML136:AML137"/>
    <mergeCell ref="AMM136:AMM137"/>
    <mergeCell ref="AMB136:AMB137"/>
    <mergeCell ref="AMC136:AMC137"/>
    <mergeCell ref="AMD136:AMD137"/>
    <mergeCell ref="AME136:AME137"/>
    <mergeCell ref="AMF136:AMF137"/>
    <mergeCell ref="AMG136:AMG137"/>
    <mergeCell ref="ALV136:ALV137"/>
    <mergeCell ref="ALW136:ALW137"/>
    <mergeCell ref="ALX136:ALX137"/>
    <mergeCell ref="ALY136:ALY137"/>
    <mergeCell ref="ALZ136:ALZ137"/>
    <mergeCell ref="AMA136:AMA137"/>
    <mergeCell ref="ALP136:ALP137"/>
    <mergeCell ref="ALQ136:ALQ137"/>
    <mergeCell ref="ALR136:ALR137"/>
    <mergeCell ref="ALS136:ALS137"/>
    <mergeCell ref="ALT136:ALT137"/>
    <mergeCell ref="ALU136:ALU137"/>
    <mergeCell ref="ALJ136:ALJ137"/>
    <mergeCell ref="ALK136:ALK137"/>
    <mergeCell ref="ALL136:ALL137"/>
    <mergeCell ref="ALM136:ALM137"/>
    <mergeCell ref="ALN136:ALN137"/>
    <mergeCell ref="ALO136:ALO137"/>
    <mergeCell ref="ALD136:ALD137"/>
    <mergeCell ref="ALE136:ALE137"/>
    <mergeCell ref="ALF136:ALF137"/>
    <mergeCell ref="ALG136:ALG137"/>
    <mergeCell ref="ALH136:ALH137"/>
    <mergeCell ref="ALI136:ALI137"/>
    <mergeCell ref="AKX136:AKX137"/>
    <mergeCell ref="AKY136:AKY137"/>
    <mergeCell ref="AKZ136:AKZ137"/>
    <mergeCell ref="ALA136:ALA137"/>
    <mergeCell ref="ALB136:ALB137"/>
    <mergeCell ref="ALC136:ALC137"/>
    <mergeCell ref="AKR136:AKR137"/>
    <mergeCell ref="AKS136:AKS137"/>
    <mergeCell ref="AKT136:AKT137"/>
    <mergeCell ref="AKU136:AKU137"/>
    <mergeCell ref="AKV136:AKV137"/>
    <mergeCell ref="AKW136:AKW137"/>
    <mergeCell ref="AKL136:AKL137"/>
    <mergeCell ref="AKM136:AKM137"/>
    <mergeCell ref="AKN136:AKN137"/>
    <mergeCell ref="AKO136:AKO137"/>
    <mergeCell ref="AKP136:AKP137"/>
    <mergeCell ref="AKQ136:AKQ137"/>
    <mergeCell ref="AKF136:AKF137"/>
    <mergeCell ref="AKG136:AKG137"/>
    <mergeCell ref="AKH136:AKH137"/>
    <mergeCell ref="AKI136:AKI137"/>
    <mergeCell ref="AKJ136:AKJ137"/>
    <mergeCell ref="AKK136:AKK137"/>
    <mergeCell ref="AJZ136:AJZ137"/>
    <mergeCell ref="AKA136:AKA137"/>
    <mergeCell ref="AKB136:AKB137"/>
    <mergeCell ref="AKC136:AKC137"/>
    <mergeCell ref="AKD136:AKD137"/>
    <mergeCell ref="AKE136:AKE137"/>
    <mergeCell ref="AJT136:AJT137"/>
    <mergeCell ref="AJU136:AJU137"/>
    <mergeCell ref="AJV136:AJV137"/>
    <mergeCell ref="AJW136:AJW137"/>
    <mergeCell ref="AJX136:AJX137"/>
    <mergeCell ref="AJY136:AJY137"/>
    <mergeCell ref="AJN136:AJN137"/>
    <mergeCell ref="AJO136:AJO137"/>
    <mergeCell ref="AJP136:AJP137"/>
    <mergeCell ref="AJQ136:AJQ137"/>
    <mergeCell ref="AJR136:AJR137"/>
    <mergeCell ref="AJS136:AJS137"/>
    <mergeCell ref="AJH136:AJH137"/>
    <mergeCell ref="AJI136:AJI137"/>
    <mergeCell ref="AJJ136:AJJ137"/>
    <mergeCell ref="AJK136:AJK137"/>
    <mergeCell ref="AJL136:AJL137"/>
    <mergeCell ref="AJM136:AJM137"/>
    <mergeCell ref="AJB136:AJB137"/>
    <mergeCell ref="AJC136:AJC137"/>
    <mergeCell ref="AJD136:AJD137"/>
    <mergeCell ref="AJE136:AJE137"/>
    <mergeCell ref="AJF136:AJF137"/>
    <mergeCell ref="AJG136:AJG137"/>
    <mergeCell ref="AIV136:AIV137"/>
    <mergeCell ref="AIW136:AIW137"/>
    <mergeCell ref="AIX136:AIX137"/>
    <mergeCell ref="AIY136:AIY137"/>
    <mergeCell ref="AIZ136:AIZ137"/>
    <mergeCell ref="AJA136:AJA137"/>
    <mergeCell ref="AIP136:AIP137"/>
    <mergeCell ref="AIQ136:AIQ137"/>
    <mergeCell ref="AIR136:AIR137"/>
    <mergeCell ref="AIS136:AIS137"/>
    <mergeCell ref="AIT136:AIT137"/>
    <mergeCell ref="AIU136:AIU137"/>
    <mergeCell ref="AIJ136:AIJ137"/>
    <mergeCell ref="AIK136:AIK137"/>
    <mergeCell ref="AIL136:AIL137"/>
    <mergeCell ref="AIM136:AIM137"/>
    <mergeCell ref="AIN136:AIN137"/>
    <mergeCell ref="AIO136:AIO137"/>
    <mergeCell ref="AID136:AID137"/>
    <mergeCell ref="AIE136:AIE137"/>
    <mergeCell ref="AIF136:AIF137"/>
    <mergeCell ref="AIG136:AIG137"/>
    <mergeCell ref="AIH136:AIH137"/>
    <mergeCell ref="AII136:AII137"/>
    <mergeCell ref="AHX136:AHX137"/>
    <mergeCell ref="AHY136:AHY137"/>
    <mergeCell ref="AHZ136:AHZ137"/>
    <mergeCell ref="AIA136:AIA137"/>
    <mergeCell ref="AIB136:AIB137"/>
    <mergeCell ref="AIC136:AIC137"/>
    <mergeCell ref="AHR136:AHR137"/>
    <mergeCell ref="AHS136:AHS137"/>
    <mergeCell ref="AHT136:AHT137"/>
    <mergeCell ref="AHU136:AHU137"/>
    <mergeCell ref="AHV136:AHV137"/>
    <mergeCell ref="AHW136:AHW137"/>
    <mergeCell ref="AHL136:AHL137"/>
    <mergeCell ref="AHM136:AHM137"/>
    <mergeCell ref="AHN136:AHN137"/>
    <mergeCell ref="AHO136:AHO137"/>
    <mergeCell ref="AHP136:AHP137"/>
    <mergeCell ref="AHQ136:AHQ137"/>
    <mergeCell ref="AHF136:AHF137"/>
    <mergeCell ref="AHG136:AHG137"/>
    <mergeCell ref="AHH136:AHH137"/>
    <mergeCell ref="AHI136:AHI137"/>
    <mergeCell ref="AHJ136:AHJ137"/>
    <mergeCell ref="AHK136:AHK137"/>
    <mergeCell ref="AGZ136:AGZ137"/>
    <mergeCell ref="AHA136:AHA137"/>
    <mergeCell ref="AHB136:AHB137"/>
    <mergeCell ref="AHC136:AHC137"/>
    <mergeCell ref="AHD136:AHD137"/>
    <mergeCell ref="AHE136:AHE137"/>
    <mergeCell ref="AGT136:AGT137"/>
    <mergeCell ref="AGU136:AGU137"/>
    <mergeCell ref="AGV136:AGV137"/>
    <mergeCell ref="AGW136:AGW137"/>
    <mergeCell ref="AGX136:AGX137"/>
    <mergeCell ref="AGY136:AGY137"/>
    <mergeCell ref="AGN136:AGN137"/>
    <mergeCell ref="AGO136:AGO137"/>
    <mergeCell ref="AGP136:AGP137"/>
    <mergeCell ref="AGQ136:AGQ137"/>
    <mergeCell ref="AGR136:AGR137"/>
    <mergeCell ref="AGS136:AGS137"/>
    <mergeCell ref="AGH136:AGH137"/>
    <mergeCell ref="AGI136:AGI137"/>
    <mergeCell ref="AGJ136:AGJ137"/>
    <mergeCell ref="AGK136:AGK137"/>
    <mergeCell ref="AGL136:AGL137"/>
    <mergeCell ref="AGM136:AGM137"/>
    <mergeCell ref="AGB136:AGB137"/>
    <mergeCell ref="AGC136:AGC137"/>
    <mergeCell ref="AGD136:AGD137"/>
    <mergeCell ref="AGE136:AGE137"/>
    <mergeCell ref="AGF136:AGF137"/>
    <mergeCell ref="AGG136:AGG137"/>
    <mergeCell ref="AFV136:AFV137"/>
    <mergeCell ref="AFW136:AFW137"/>
    <mergeCell ref="AFX136:AFX137"/>
    <mergeCell ref="AFY136:AFY137"/>
    <mergeCell ref="AFZ136:AFZ137"/>
    <mergeCell ref="AGA136:AGA137"/>
    <mergeCell ref="AFP136:AFP137"/>
    <mergeCell ref="AFQ136:AFQ137"/>
    <mergeCell ref="AFR136:AFR137"/>
    <mergeCell ref="AFS136:AFS137"/>
    <mergeCell ref="AFT136:AFT137"/>
    <mergeCell ref="AFU136:AFU137"/>
    <mergeCell ref="AFJ136:AFJ137"/>
    <mergeCell ref="AFK136:AFK137"/>
    <mergeCell ref="AFL136:AFL137"/>
    <mergeCell ref="AFM136:AFM137"/>
    <mergeCell ref="AFN136:AFN137"/>
    <mergeCell ref="AFO136:AFO137"/>
    <mergeCell ref="AFD136:AFD137"/>
    <mergeCell ref="AFE136:AFE137"/>
    <mergeCell ref="AFF136:AFF137"/>
    <mergeCell ref="AFG136:AFG137"/>
    <mergeCell ref="AFH136:AFH137"/>
    <mergeCell ref="AFI136:AFI137"/>
    <mergeCell ref="AEX136:AEX137"/>
    <mergeCell ref="AEY136:AEY137"/>
    <mergeCell ref="AEZ136:AEZ137"/>
    <mergeCell ref="AFA136:AFA137"/>
    <mergeCell ref="AFB136:AFB137"/>
    <mergeCell ref="AFC136:AFC137"/>
    <mergeCell ref="AER136:AER137"/>
    <mergeCell ref="AES136:AES137"/>
    <mergeCell ref="AET136:AET137"/>
    <mergeCell ref="AEU136:AEU137"/>
    <mergeCell ref="AEV136:AEV137"/>
    <mergeCell ref="AEW136:AEW137"/>
    <mergeCell ref="AEL136:AEL137"/>
    <mergeCell ref="AEM136:AEM137"/>
    <mergeCell ref="AEN136:AEN137"/>
    <mergeCell ref="AEO136:AEO137"/>
    <mergeCell ref="AEP136:AEP137"/>
    <mergeCell ref="AEQ136:AEQ137"/>
    <mergeCell ref="AEF136:AEF137"/>
    <mergeCell ref="AEG136:AEG137"/>
    <mergeCell ref="AEH136:AEH137"/>
    <mergeCell ref="AEI136:AEI137"/>
    <mergeCell ref="AEJ136:AEJ137"/>
    <mergeCell ref="AEK136:AEK137"/>
    <mergeCell ref="ADZ136:ADZ137"/>
    <mergeCell ref="AEA136:AEA137"/>
    <mergeCell ref="AEB136:AEB137"/>
    <mergeCell ref="AEC136:AEC137"/>
    <mergeCell ref="AED136:AED137"/>
    <mergeCell ref="AEE136:AEE137"/>
    <mergeCell ref="ADT136:ADT137"/>
    <mergeCell ref="ADU136:ADU137"/>
    <mergeCell ref="ADV136:ADV137"/>
    <mergeCell ref="ADW136:ADW137"/>
    <mergeCell ref="ADX136:ADX137"/>
    <mergeCell ref="ADY136:ADY137"/>
    <mergeCell ref="ADN136:ADN137"/>
    <mergeCell ref="ADO136:ADO137"/>
    <mergeCell ref="ADP136:ADP137"/>
    <mergeCell ref="ADQ136:ADQ137"/>
    <mergeCell ref="ADR136:ADR137"/>
    <mergeCell ref="ADS136:ADS137"/>
    <mergeCell ref="ADH136:ADH137"/>
    <mergeCell ref="ADI136:ADI137"/>
    <mergeCell ref="ADJ136:ADJ137"/>
    <mergeCell ref="ADK136:ADK137"/>
    <mergeCell ref="ADL136:ADL137"/>
    <mergeCell ref="ADM136:ADM137"/>
    <mergeCell ref="ADB136:ADB137"/>
    <mergeCell ref="ADC136:ADC137"/>
    <mergeCell ref="ADD136:ADD137"/>
    <mergeCell ref="ADE136:ADE137"/>
    <mergeCell ref="ADF136:ADF137"/>
    <mergeCell ref="ADG136:ADG137"/>
    <mergeCell ref="ACV136:ACV137"/>
    <mergeCell ref="ACW136:ACW137"/>
    <mergeCell ref="ACX136:ACX137"/>
    <mergeCell ref="ACY136:ACY137"/>
    <mergeCell ref="ACZ136:ACZ137"/>
    <mergeCell ref="ADA136:ADA137"/>
    <mergeCell ref="ACP136:ACP137"/>
    <mergeCell ref="ACQ136:ACQ137"/>
    <mergeCell ref="ACR136:ACR137"/>
    <mergeCell ref="ACS136:ACS137"/>
    <mergeCell ref="ACT136:ACT137"/>
    <mergeCell ref="ACU136:ACU137"/>
    <mergeCell ref="ACJ136:ACJ137"/>
    <mergeCell ref="ACK136:ACK137"/>
    <mergeCell ref="ACL136:ACL137"/>
    <mergeCell ref="ACM136:ACM137"/>
    <mergeCell ref="ACN136:ACN137"/>
    <mergeCell ref="ACO136:ACO137"/>
    <mergeCell ref="ACD136:ACD137"/>
    <mergeCell ref="ACE136:ACE137"/>
    <mergeCell ref="ACF136:ACF137"/>
    <mergeCell ref="ACG136:ACG137"/>
    <mergeCell ref="ACH136:ACH137"/>
    <mergeCell ref="ACI136:ACI137"/>
    <mergeCell ref="ABX136:ABX137"/>
    <mergeCell ref="ABY136:ABY137"/>
    <mergeCell ref="ABZ136:ABZ137"/>
    <mergeCell ref="ACA136:ACA137"/>
    <mergeCell ref="ACB136:ACB137"/>
    <mergeCell ref="ACC136:ACC137"/>
    <mergeCell ref="ABR136:ABR137"/>
    <mergeCell ref="ABS136:ABS137"/>
    <mergeCell ref="ABT136:ABT137"/>
    <mergeCell ref="ABU136:ABU137"/>
    <mergeCell ref="ABV136:ABV137"/>
    <mergeCell ref="ABW136:ABW137"/>
    <mergeCell ref="ABL136:ABL137"/>
    <mergeCell ref="ABM136:ABM137"/>
    <mergeCell ref="ABN136:ABN137"/>
    <mergeCell ref="ABO136:ABO137"/>
    <mergeCell ref="ABP136:ABP137"/>
    <mergeCell ref="ABQ136:ABQ137"/>
    <mergeCell ref="ABF136:ABF137"/>
    <mergeCell ref="ABG136:ABG137"/>
    <mergeCell ref="ABH136:ABH137"/>
    <mergeCell ref="ABI136:ABI137"/>
    <mergeCell ref="ABJ136:ABJ137"/>
    <mergeCell ref="ABK136:ABK137"/>
    <mergeCell ref="AAZ136:AAZ137"/>
    <mergeCell ref="ABA136:ABA137"/>
    <mergeCell ref="ABB136:ABB137"/>
    <mergeCell ref="ABC136:ABC137"/>
    <mergeCell ref="ABD136:ABD137"/>
    <mergeCell ref="ABE136:ABE137"/>
    <mergeCell ref="AAT136:AAT137"/>
    <mergeCell ref="AAU136:AAU137"/>
    <mergeCell ref="AAV136:AAV137"/>
    <mergeCell ref="AAW136:AAW137"/>
    <mergeCell ref="AAX136:AAX137"/>
    <mergeCell ref="AAY136:AAY137"/>
    <mergeCell ref="AAN136:AAN137"/>
    <mergeCell ref="AAO136:AAO137"/>
    <mergeCell ref="AAP136:AAP137"/>
    <mergeCell ref="AAQ136:AAQ137"/>
    <mergeCell ref="AAR136:AAR137"/>
    <mergeCell ref="AAS136:AAS137"/>
    <mergeCell ref="AAH136:AAH137"/>
    <mergeCell ref="AAI136:AAI137"/>
    <mergeCell ref="AAJ136:AAJ137"/>
    <mergeCell ref="AAK136:AAK137"/>
    <mergeCell ref="AAL136:AAL137"/>
    <mergeCell ref="AAM136:AAM137"/>
    <mergeCell ref="AAB136:AAB137"/>
    <mergeCell ref="AAC136:AAC137"/>
    <mergeCell ref="AAD136:AAD137"/>
    <mergeCell ref="AAE136:AAE137"/>
    <mergeCell ref="AAF136:AAF137"/>
    <mergeCell ref="AAG136:AAG137"/>
    <mergeCell ref="ZV136:ZV137"/>
    <mergeCell ref="ZW136:ZW137"/>
    <mergeCell ref="ZX136:ZX137"/>
    <mergeCell ref="ZY136:ZY137"/>
    <mergeCell ref="ZZ136:ZZ137"/>
    <mergeCell ref="AAA136:AAA137"/>
    <mergeCell ref="ZP136:ZP137"/>
    <mergeCell ref="ZQ136:ZQ137"/>
    <mergeCell ref="ZR136:ZR137"/>
    <mergeCell ref="ZS136:ZS137"/>
    <mergeCell ref="ZT136:ZT137"/>
    <mergeCell ref="ZU136:ZU137"/>
    <mergeCell ref="ZJ136:ZJ137"/>
    <mergeCell ref="ZK136:ZK137"/>
    <mergeCell ref="ZL136:ZL137"/>
    <mergeCell ref="ZM136:ZM137"/>
    <mergeCell ref="ZN136:ZN137"/>
    <mergeCell ref="ZO136:ZO137"/>
    <mergeCell ref="ZD136:ZD137"/>
    <mergeCell ref="ZE136:ZE137"/>
    <mergeCell ref="ZF136:ZF137"/>
    <mergeCell ref="ZG136:ZG137"/>
    <mergeCell ref="ZH136:ZH137"/>
    <mergeCell ref="ZI136:ZI137"/>
    <mergeCell ref="YX136:YX137"/>
    <mergeCell ref="YY136:YY137"/>
    <mergeCell ref="YZ136:YZ137"/>
    <mergeCell ref="ZA136:ZA137"/>
    <mergeCell ref="ZB136:ZB137"/>
    <mergeCell ref="ZC136:ZC137"/>
    <mergeCell ref="YR136:YR137"/>
    <mergeCell ref="YS136:YS137"/>
    <mergeCell ref="YT136:YT137"/>
    <mergeCell ref="YU136:YU137"/>
    <mergeCell ref="YV136:YV137"/>
    <mergeCell ref="YW136:YW137"/>
    <mergeCell ref="YL136:YL137"/>
    <mergeCell ref="YM136:YM137"/>
    <mergeCell ref="YN136:YN137"/>
    <mergeCell ref="YO136:YO137"/>
    <mergeCell ref="YP136:YP137"/>
    <mergeCell ref="YQ136:YQ137"/>
    <mergeCell ref="YF136:YF137"/>
    <mergeCell ref="YG136:YG137"/>
    <mergeCell ref="YH136:YH137"/>
    <mergeCell ref="YI136:YI137"/>
    <mergeCell ref="YJ136:YJ137"/>
    <mergeCell ref="YK136:YK137"/>
    <mergeCell ref="XZ136:XZ137"/>
    <mergeCell ref="YA136:YA137"/>
    <mergeCell ref="YB136:YB137"/>
    <mergeCell ref="YC136:YC137"/>
    <mergeCell ref="YD136:YD137"/>
    <mergeCell ref="YE136:YE137"/>
    <mergeCell ref="XT136:XT137"/>
    <mergeCell ref="XU136:XU137"/>
    <mergeCell ref="XV136:XV137"/>
    <mergeCell ref="XW136:XW137"/>
    <mergeCell ref="XX136:XX137"/>
    <mergeCell ref="XY136:XY137"/>
    <mergeCell ref="XN136:XN137"/>
    <mergeCell ref="XO136:XO137"/>
    <mergeCell ref="XP136:XP137"/>
    <mergeCell ref="XQ136:XQ137"/>
    <mergeCell ref="XR136:XR137"/>
    <mergeCell ref="XS136:XS137"/>
    <mergeCell ref="XH136:XH137"/>
    <mergeCell ref="XI136:XI137"/>
    <mergeCell ref="XJ136:XJ137"/>
    <mergeCell ref="XK136:XK137"/>
    <mergeCell ref="XL136:XL137"/>
    <mergeCell ref="XM136:XM137"/>
    <mergeCell ref="XB136:XB137"/>
    <mergeCell ref="XC136:XC137"/>
    <mergeCell ref="XD136:XD137"/>
    <mergeCell ref="XE136:XE137"/>
    <mergeCell ref="XF136:XF137"/>
    <mergeCell ref="XG136:XG137"/>
    <mergeCell ref="WV136:WV137"/>
    <mergeCell ref="WW136:WW137"/>
    <mergeCell ref="WX136:WX137"/>
    <mergeCell ref="WY136:WY137"/>
    <mergeCell ref="WZ136:WZ137"/>
    <mergeCell ref="XA136:XA137"/>
    <mergeCell ref="WP136:WP137"/>
    <mergeCell ref="WQ136:WQ137"/>
    <mergeCell ref="WR136:WR137"/>
    <mergeCell ref="WS136:WS137"/>
    <mergeCell ref="WT136:WT137"/>
    <mergeCell ref="WU136:WU137"/>
    <mergeCell ref="WJ136:WJ137"/>
    <mergeCell ref="WK136:WK137"/>
    <mergeCell ref="WL136:WL137"/>
    <mergeCell ref="WM136:WM137"/>
    <mergeCell ref="WN136:WN137"/>
    <mergeCell ref="WO136:WO137"/>
    <mergeCell ref="WD136:WD137"/>
    <mergeCell ref="WE136:WE137"/>
    <mergeCell ref="WF136:WF137"/>
    <mergeCell ref="WG136:WG137"/>
    <mergeCell ref="WH136:WH137"/>
    <mergeCell ref="WI136:WI137"/>
    <mergeCell ref="VX136:VX137"/>
    <mergeCell ref="VY136:VY137"/>
    <mergeCell ref="VZ136:VZ137"/>
    <mergeCell ref="WA136:WA137"/>
    <mergeCell ref="WB136:WB137"/>
    <mergeCell ref="WC136:WC137"/>
    <mergeCell ref="VR136:VR137"/>
    <mergeCell ref="VS136:VS137"/>
    <mergeCell ref="VT136:VT137"/>
    <mergeCell ref="VU136:VU137"/>
    <mergeCell ref="VV136:VV137"/>
    <mergeCell ref="VW136:VW137"/>
    <mergeCell ref="VL136:VL137"/>
    <mergeCell ref="VM136:VM137"/>
    <mergeCell ref="VN136:VN137"/>
    <mergeCell ref="VO136:VO137"/>
    <mergeCell ref="VP136:VP137"/>
    <mergeCell ref="VQ136:VQ137"/>
    <mergeCell ref="VF136:VF137"/>
    <mergeCell ref="VG136:VG137"/>
    <mergeCell ref="VH136:VH137"/>
    <mergeCell ref="VI136:VI137"/>
    <mergeCell ref="VJ136:VJ137"/>
    <mergeCell ref="VK136:VK137"/>
    <mergeCell ref="UZ136:UZ137"/>
    <mergeCell ref="VA136:VA137"/>
    <mergeCell ref="VB136:VB137"/>
    <mergeCell ref="VC136:VC137"/>
    <mergeCell ref="VD136:VD137"/>
    <mergeCell ref="VE136:VE137"/>
    <mergeCell ref="UT136:UT137"/>
    <mergeCell ref="UU136:UU137"/>
    <mergeCell ref="UV136:UV137"/>
    <mergeCell ref="UW136:UW137"/>
    <mergeCell ref="UX136:UX137"/>
    <mergeCell ref="UY136:UY137"/>
    <mergeCell ref="UN136:UN137"/>
    <mergeCell ref="UO136:UO137"/>
    <mergeCell ref="UP136:UP137"/>
    <mergeCell ref="UQ136:UQ137"/>
    <mergeCell ref="UR136:UR137"/>
    <mergeCell ref="US136:US137"/>
    <mergeCell ref="UH136:UH137"/>
    <mergeCell ref="UI136:UI137"/>
    <mergeCell ref="UJ136:UJ137"/>
    <mergeCell ref="UK136:UK137"/>
    <mergeCell ref="UL136:UL137"/>
    <mergeCell ref="UM136:UM137"/>
    <mergeCell ref="UB136:UB137"/>
    <mergeCell ref="UC136:UC137"/>
    <mergeCell ref="UD136:UD137"/>
    <mergeCell ref="UE136:UE137"/>
    <mergeCell ref="UF136:UF137"/>
    <mergeCell ref="UG136:UG137"/>
    <mergeCell ref="TV136:TV137"/>
    <mergeCell ref="TW136:TW137"/>
    <mergeCell ref="TX136:TX137"/>
    <mergeCell ref="TY136:TY137"/>
    <mergeCell ref="TZ136:TZ137"/>
    <mergeCell ref="UA136:UA137"/>
    <mergeCell ref="TP136:TP137"/>
    <mergeCell ref="TQ136:TQ137"/>
    <mergeCell ref="TR136:TR137"/>
    <mergeCell ref="TS136:TS137"/>
    <mergeCell ref="TT136:TT137"/>
    <mergeCell ref="TU136:TU137"/>
    <mergeCell ref="TJ136:TJ137"/>
    <mergeCell ref="TK136:TK137"/>
    <mergeCell ref="TL136:TL137"/>
    <mergeCell ref="TM136:TM137"/>
    <mergeCell ref="TN136:TN137"/>
    <mergeCell ref="TO136:TO137"/>
    <mergeCell ref="TD136:TD137"/>
    <mergeCell ref="TE136:TE137"/>
    <mergeCell ref="TF136:TF137"/>
    <mergeCell ref="TG136:TG137"/>
    <mergeCell ref="TH136:TH137"/>
    <mergeCell ref="TI136:TI137"/>
    <mergeCell ref="SX136:SX137"/>
    <mergeCell ref="SY136:SY137"/>
    <mergeCell ref="SZ136:SZ137"/>
    <mergeCell ref="TA136:TA137"/>
    <mergeCell ref="TB136:TB137"/>
    <mergeCell ref="TC136:TC137"/>
    <mergeCell ref="SR136:SR137"/>
    <mergeCell ref="SS136:SS137"/>
    <mergeCell ref="ST136:ST137"/>
    <mergeCell ref="SU136:SU137"/>
    <mergeCell ref="SV136:SV137"/>
    <mergeCell ref="SW136:SW137"/>
    <mergeCell ref="SL136:SL137"/>
    <mergeCell ref="SM136:SM137"/>
    <mergeCell ref="SN136:SN137"/>
    <mergeCell ref="SO136:SO137"/>
    <mergeCell ref="SP136:SP137"/>
    <mergeCell ref="SQ136:SQ137"/>
    <mergeCell ref="SF136:SF137"/>
    <mergeCell ref="SG136:SG137"/>
    <mergeCell ref="SH136:SH137"/>
    <mergeCell ref="SI136:SI137"/>
    <mergeCell ref="SJ136:SJ137"/>
    <mergeCell ref="SK136:SK137"/>
    <mergeCell ref="RZ136:RZ137"/>
    <mergeCell ref="SA136:SA137"/>
    <mergeCell ref="SB136:SB137"/>
    <mergeCell ref="SC136:SC137"/>
    <mergeCell ref="SD136:SD137"/>
    <mergeCell ref="SE136:SE137"/>
    <mergeCell ref="RT136:RT137"/>
    <mergeCell ref="RU136:RU137"/>
    <mergeCell ref="RV136:RV137"/>
    <mergeCell ref="RW136:RW137"/>
    <mergeCell ref="RX136:RX137"/>
    <mergeCell ref="RY136:RY137"/>
    <mergeCell ref="RN136:RN137"/>
    <mergeCell ref="RO136:RO137"/>
    <mergeCell ref="RP136:RP137"/>
    <mergeCell ref="RQ136:RQ137"/>
    <mergeCell ref="RR136:RR137"/>
    <mergeCell ref="RS136:RS137"/>
    <mergeCell ref="RH136:RH137"/>
    <mergeCell ref="RI136:RI137"/>
    <mergeCell ref="RJ136:RJ137"/>
    <mergeCell ref="RK136:RK137"/>
    <mergeCell ref="RL136:RL137"/>
    <mergeCell ref="RM136:RM137"/>
    <mergeCell ref="RB136:RB137"/>
    <mergeCell ref="RC136:RC137"/>
    <mergeCell ref="RD136:RD137"/>
    <mergeCell ref="RE136:RE137"/>
    <mergeCell ref="RF136:RF137"/>
    <mergeCell ref="RG136:RG137"/>
    <mergeCell ref="QV136:QV137"/>
    <mergeCell ref="QW136:QW137"/>
    <mergeCell ref="QX136:QX137"/>
    <mergeCell ref="QY136:QY137"/>
    <mergeCell ref="QZ136:QZ137"/>
    <mergeCell ref="RA136:RA137"/>
    <mergeCell ref="QP136:QP137"/>
    <mergeCell ref="QQ136:QQ137"/>
    <mergeCell ref="QR136:QR137"/>
    <mergeCell ref="QS136:QS137"/>
    <mergeCell ref="QT136:QT137"/>
    <mergeCell ref="QU136:QU137"/>
    <mergeCell ref="QJ136:QJ137"/>
    <mergeCell ref="QK136:QK137"/>
    <mergeCell ref="QL136:QL137"/>
    <mergeCell ref="QM136:QM137"/>
    <mergeCell ref="QN136:QN137"/>
    <mergeCell ref="QO136:QO137"/>
    <mergeCell ref="QD136:QD137"/>
    <mergeCell ref="QE136:QE137"/>
    <mergeCell ref="QF136:QF137"/>
    <mergeCell ref="QG136:QG137"/>
    <mergeCell ref="QH136:QH137"/>
    <mergeCell ref="QI136:QI137"/>
    <mergeCell ref="PX136:PX137"/>
    <mergeCell ref="PY136:PY137"/>
    <mergeCell ref="PZ136:PZ137"/>
    <mergeCell ref="QA136:QA137"/>
    <mergeCell ref="QB136:QB137"/>
    <mergeCell ref="QC136:QC137"/>
    <mergeCell ref="PR136:PR137"/>
    <mergeCell ref="PS136:PS137"/>
    <mergeCell ref="PT136:PT137"/>
    <mergeCell ref="PU136:PU137"/>
    <mergeCell ref="PV136:PV137"/>
    <mergeCell ref="PW136:PW137"/>
    <mergeCell ref="PL136:PL137"/>
    <mergeCell ref="PM136:PM137"/>
    <mergeCell ref="PN136:PN137"/>
    <mergeCell ref="PO136:PO137"/>
    <mergeCell ref="PP136:PP137"/>
    <mergeCell ref="PQ136:PQ137"/>
    <mergeCell ref="PF136:PF137"/>
    <mergeCell ref="PG136:PG137"/>
    <mergeCell ref="PH136:PH137"/>
    <mergeCell ref="PI136:PI137"/>
    <mergeCell ref="PJ136:PJ137"/>
    <mergeCell ref="PK136:PK137"/>
    <mergeCell ref="OZ136:OZ137"/>
    <mergeCell ref="PA136:PA137"/>
    <mergeCell ref="PB136:PB137"/>
    <mergeCell ref="PC136:PC137"/>
    <mergeCell ref="PD136:PD137"/>
    <mergeCell ref="PE136:PE137"/>
    <mergeCell ref="OT136:OT137"/>
    <mergeCell ref="OU136:OU137"/>
    <mergeCell ref="OV136:OV137"/>
    <mergeCell ref="OW136:OW137"/>
    <mergeCell ref="OX136:OX137"/>
    <mergeCell ref="OY136:OY137"/>
    <mergeCell ref="ON136:ON137"/>
    <mergeCell ref="OO136:OO137"/>
    <mergeCell ref="OP136:OP137"/>
    <mergeCell ref="OQ136:OQ137"/>
    <mergeCell ref="OR136:OR137"/>
    <mergeCell ref="OS136:OS137"/>
    <mergeCell ref="OH136:OH137"/>
    <mergeCell ref="OI136:OI137"/>
    <mergeCell ref="OJ136:OJ137"/>
    <mergeCell ref="OK136:OK137"/>
    <mergeCell ref="OL136:OL137"/>
    <mergeCell ref="OM136:OM137"/>
    <mergeCell ref="OB136:OB137"/>
    <mergeCell ref="OC136:OC137"/>
    <mergeCell ref="OD136:OD137"/>
    <mergeCell ref="OE136:OE137"/>
    <mergeCell ref="OF136:OF137"/>
    <mergeCell ref="OG136:OG137"/>
    <mergeCell ref="NV136:NV137"/>
    <mergeCell ref="NW136:NW137"/>
    <mergeCell ref="NX136:NX137"/>
    <mergeCell ref="NY136:NY137"/>
    <mergeCell ref="NZ136:NZ137"/>
    <mergeCell ref="OA136:OA137"/>
    <mergeCell ref="NP136:NP137"/>
    <mergeCell ref="NQ136:NQ137"/>
    <mergeCell ref="NR136:NR137"/>
    <mergeCell ref="NS136:NS137"/>
    <mergeCell ref="NT136:NT137"/>
    <mergeCell ref="NU136:NU137"/>
    <mergeCell ref="NJ136:NJ137"/>
    <mergeCell ref="NK136:NK137"/>
    <mergeCell ref="NL136:NL137"/>
    <mergeCell ref="NM136:NM137"/>
    <mergeCell ref="NN136:NN137"/>
    <mergeCell ref="NO136:NO137"/>
    <mergeCell ref="ND136:ND137"/>
    <mergeCell ref="NE136:NE137"/>
    <mergeCell ref="NF136:NF137"/>
    <mergeCell ref="NG136:NG137"/>
    <mergeCell ref="NH136:NH137"/>
    <mergeCell ref="NI136:NI137"/>
    <mergeCell ref="MX136:MX137"/>
    <mergeCell ref="MY136:MY137"/>
    <mergeCell ref="MZ136:MZ137"/>
    <mergeCell ref="NA136:NA137"/>
    <mergeCell ref="NB136:NB137"/>
    <mergeCell ref="NC136:NC137"/>
    <mergeCell ref="MR136:MR137"/>
    <mergeCell ref="MS136:MS137"/>
    <mergeCell ref="MT136:MT137"/>
    <mergeCell ref="MU136:MU137"/>
    <mergeCell ref="MV136:MV137"/>
    <mergeCell ref="MW136:MW137"/>
    <mergeCell ref="ML136:ML137"/>
    <mergeCell ref="MM136:MM137"/>
    <mergeCell ref="MN136:MN137"/>
    <mergeCell ref="MO136:MO137"/>
    <mergeCell ref="MP136:MP137"/>
    <mergeCell ref="MQ136:MQ137"/>
    <mergeCell ref="MF136:MF137"/>
    <mergeCell ref="MG136:MG137"/>
    <mergeCell ref="MH136:MH137"/>
    <mergeCell ref="MI136:MI137"/>
    <mergeCell ref="MJ136:MJ137"/>
    <mergeCell ref="MK136:MK137"/>
    <mergeCell ref="LZ136:LZ137"/>
    <mergeCell ref="MA136:MA137"/>
    <mergeCell ref="MB136:MB137"/>
    <mergeCell ref="MC136:MC137"/>
    <mergeCell ref="MD136:MD137"/>
    <mergeCell ref="ME136:ME137"/>
    <mergeCell ref="LT136:LT137"/>
    <mergeCell ref="LU136:LU137"/>
    <mergeCell ref="LV136:LV137"/>
    <mergeCell ref="LW136:LW137"/>
    <mergeCell ref="LX136:LX137"/>
    <mergeCell ref="LY136:LY137"/>
    <mergeCell ref="LN136:LN137"/>
    <mergeCell ref="LO136:LO137"/>
    <mergeCell ref="LP136:LP137"/>
    <mergeCell ref="LQ136:LQ137"/>
    <mergeCell ref="LR136:LR137"/>
    <mergeCell ref="LS136:LS137"/>
    <mergeCell ref="LH136:LH137"/>
    <mergeCell ref="LI136:LI137"/>
    <mergeCell ref="LJ136:LJ137"/>
    <mergeCell ref="LK136:LK137"/>
    <mergeCell ref="LL136:LL137"/>
    <mergeCell ref="LM136:LM137"/>
    <mergeCell ref="LB136:LB137"/>
    <mergeCell ref="LC136:LC137"/>
    <mergeCell ref="LD136:LD137"/>
    <mergeCell ref="LE136:LE137"/>
    <mergeCell ref="LF136:LF137"/>
    <mergeCell ref="LG136:LG137"/>
    <mergeCell ref="KV136:KV137"/>
    <mergeCell ref="KW136:KW137"/>
    <mergeCell ref="KX136:KX137"/>
    <mergeCell ref="KY136:KY137"/>
    <mergeCell ref="KZ136:KZ137"/>
    <mergeCell ref="LA136:LA137"/>
    <mergeCell ref="KP136:KP137"/>
    <mergeCell ref="KQ136:KQ137"/>
    <mergeCell ref="KR136:KR137"/>
    <mergeCell ref="KS136:KS137"/>
    <mergeCell ref="KT136:KT137"/>
    <mergeCell ref="KU136:KU137"/>
    <mergeCell ref="KJ136:KJ137"/>
    <mergeCell ref="KK136:KK137"/>
    <mergeCell ref="KL136:KL137"/>
    <mergeCell ref="KM136:KM137"/>
    <mergeCell ref="KN136:KN137"/>
    <mergeCell ref="KO136:KO137"/>
    <mergeCell ref="KD136:KD137"/>
    <mergeCell ref="KE136:KE137"/>
    <mergeCell ref="KF136:KF137"/>
    <mergeCell ref="KG136:KG137"/>
    <mergeCell ref="KH136:KH137"/>
    <mergeCell ref="KI136:KI137"/>
    <mergeCell ref="JX136:JX137"/>
    <mergeCell ref="JY136:JY137"/>
    <mergeCell ref="JZ136:JZ137"/>
    <mergeCell ref="KA136:KA137"/>
    <mergeCell ref="KB136:KB137"/>
    <mergeCell ref="KC136:KC137"/>
    <mergeCell ref="JR136:JR137"/>
    <mergeCell ref="JS136:JS137"/>
    <mergeCell ref="JT136:JT137"/>
    <mergeCell ref="JU136:JU137"/>
    <mergeCell ref="JV136:JV137"/>
    <mergeCell ref="JW136:JW137"/>
    <mergeCell ref="JL136:JL137"/>
    <mergeCell ref="JM136:JM137"/>
    <mergeCell ref="JN136:JN137"/>
    <mergeCell ref="JO136:JO137"/>
    <mergeCell ref="JP136:JP137"/>
    <mergeCell ref="JQ136:JQ137"/>
    <mergeCell ref="JF136:JF137"/>
    <mergeCell ref="JG136:JG137"/>
    <mergeCell ref="JH136:JH137"/>
    <mergeCell ref="JI136:JI137"/>
    <mergeCell ref="JJ136:JJ137"/>
    <mergeCell ref="JK136:JK137"/>
    <mergeCell ref="IZ136:IZ137"/>
    <mergeCell ref="JA136:JA137"/>
    <mergeCell ref="JB136:JB137"/>
    <mergeCell ref="JC136:JC137"/>
    <mergeCell ref="JD136:JD137"/>
    <mergeCell ref="JE136:JE137"/>
    <mergeCell ref="IT136:IT137"/>
    <mergeCell ref="IU136:IU137"/>
    <mergeCell ref="IV136:IV137"/>
    <mergeCell ref="IW136:IW137"/>
    <mergeCell ref="IX136:IX137"/>
    <mergeCell ref="IY136:IY137"/>
    <mergeCell ref="IN136:IN137"/>
    <mergeCell ref="IO136:IO137"/>
    <mergeCell ref="IP136:IP137"/>
    <mergeCell ref="IQ136:IQ137"/>
    <mergeCell ref="IR136:IR137"/>
    <mergeCell ref="IS136:IS137"/>
    <mergeCell ref="IH136:IH137"/>
    <mergeCell ref="II136:II137"/>
    <mergeCell ref="IJ136:IJ137"/>
    <mergeCell ref="IK136:IK137"/>
    <mergeCell ref="IL136:IL137"/>
    <mergeCell ref="IM136:IM137"/>
    <mergeCell ref="IB136:IB137"/>
    <mergeCell ref="IC136:IC137"/>
    <mergeCell ref="ID136:ID137"/>
    <mergeCell ref="IE136:IE137"/>
    <mergeCell ref="IF136:IF137"/>
    <mergeCell ref="IG136:IG137"/>
    <mergeCell ref="HV136:HV137"/>
    <mergeCell ref="HW136:HW137"/>
    <mergeCell ref="HX136:HX137"/>
    <mergeCell ref="HY136:HY137"/>
    <mergeCell ref="HZ136:HZ137"/>
    <mergeCell ref="IA136:IA137"/>
    <mergeCell ref="HP136:HP137"/>
    <mergeCell ref="HQ136:HQ137"/>
    <mergeCell ref="HR136:HR137"/>
    <mergeCell ref="HS136:HS137"/>
    <mergeCell ref="HT136:HT137"/>
    <mergeCell ref="HU136:HU137"/>
    <mergeCell ref="HJ136:HJ137"/>
    <mergeCell ref="HK136:HK137"/>
    <mergeCell ref="HL136:HL137"/>
    <mergeCell ref="HM136:HM137"/>
    <mergeCell ref="HN136:HN137"/>
    <mergeCell ref="HO136:HO137"/>
    <mergeCell ref="HD136:HD137"/>
    <mergeCell ref="HE136:HE137"/>
    <mergeCell ref="HF136:HF137"/>
    <mergeCell ref="HG136:HG137"/>
    <mergeCell ref="HH136:HH137"/>
    <mergeCell ref="HI136:HI137"/>
    <mergeCell ref="GX136:GX137"/>
    <mergeCell ref="GY136:GY137"/>
    <mergeCell ref="GZ136:GZ137"/>
    <mergeCell ref="HA136:HA137"/>
    <mergeCell ref="HB136:HB137"/>
    <mergeCell ref="HC136:HC137"/>
    <mergeCell ref="GR136:GR137"/>
    <mergeCell ref="GS136:GS137"/>
    <mergeCell ref="GT136:GT137"/>
    <mergeCell ref="GU136:GU137"/>
    <mergeCell ref="GV136:GV137"/>
    <mergeCell ref="GW136:GW137"/>
    <mergeCell ref="GL136:GL137"/>
    <mergeCell ref="GM136:GM137"/>
    <mergeCell ref="GN136:GN137"/>
    <mergeCell ref="GO136:GO137"/>
    <mergeCell ref="GP136:GP137"/>
    <mergeCell ref="GQ136:GQ137"/>
    <mergeCell ref="GF136:GF137"/>
    <mergeCell ref="GG136:GG137"/>
    <mergeCell ref="GH136:GH137"/>
    <mergeCell ref="GI136:GI137"/>
    <mergeCell ref="GJ136:GJ137"/>
    <mergeCell ref="GK136:GK137"/>
    <mergeCell ref="FZ136:FZ137"/>
    <mergeCell ref="GA136:GA137"/>
    <mergeCell ref="GB136:GB137"/>
    <mergeCell ref="GC136:GC137"/>
    <mergeCell ref="GD136:GD137"/>
    <mergeCell ref="GE136:GE137"/>
    <mergeCell ref="FT136:FT137"/>
    <mergeCell ref="FU136:FU137"/>
    <mergeCell ref="FV136:FV137"/>
    <mergeCell ref="FW136:FW137"/>
    <mergeCell ref="FX136:FX137"/>
    <mergeCell ref="FY136:FY137"/>
    <mergeCell ref="FN136:FN137"/>
    <mergeCell ref="FO136:FO137"/>
    <mergeCell ref="FP136:FP137"/>
    <mergeCell ref="FQ136:FQ137"/>
    <mergeCell ref="FR136:FR137"/>
    <mergeCell ref="FS136:FS137"/>
    <mergeCell ref="FH136:FH137"/>
    <mergeCell ref="FI136:FI137"/>
    <mergeCell ref="FJ136:FJ137"/>
    <mergeCell ref="FK136:FK137"/>
    <mergeCell ref="FL136:FL137"/>
    <mergeCell ref="FM136:FM137"/>
    <mergeCell ref="FB136:FB137"/>
    <mergeCell ref="FC136:FC137"/>
    <mergeCell ref="FD136:FD137"/>
    <mergeCell ref="FE136:FE137"/>
    <mergeCell ref="FF136:FF137"/>
    <mergeCell ref="FG136:FG137"/>
    <mergeCell ref="EV136:EV137"/>
    <mergeCell ref="EW136:EW137"/>
    <mergeCell ref="EX136:EX137"/>
    <mergeCell ref="EY136:EY137"/>
    <mergeCell ref="EZ136:EZ137"/>
    <mergeCell ref="FA136:FA137"/>
    <mergeCell ref="EP136:EP137"/>
    <mergeCell ref="EQ136:EQ137"/>
    <mergeCell ref="ER136:ER137"/>
    <mergeCell ref="ES136:ES137"/>
    <mergeCell ref="ET136:ET137"/>
    <mergeCell ref="EU136:EU137"/>
    <mergeCell ref="EJ136:EJ137"/>
    <mergeCell ref="EK136:EK137"/>
    <mergeCell ref="EL136:EL137"/>
    <mergeCell ref="EM136:EM137"/>
    <mergeCell ref="EN136:EN137"/>
    <mergeCell ref="EO136:EO137"/>
    <mergeCell ref="ED136:ED137"/>
    <mergeCell ref="EE136:EE137"/>
    <mergeCell ref="EF136:EF137"/>
    <mergeCell ref="EG136:EG137"/>
    <mergeCell ref="EH136:EH137"/>
    <mergeCell ref="EI136:EI137"/>
    <mergeCell ref="DX136:DX137"/>
    <mergeCell ref="DY136:DY137"/>
    <mergeCell ref="DZ136:DZ137"/>
    <mergeCell ref="EA136:EA137"/>
    <mergeCell ref="EB136:EB137"/>
    <mergeCell ref="EC136:EC137"/>
    <mergeCell ref="DR136:DR137"/>
    <mergeCell ref="DS136:DS137"/>
    <mergeCell ref="DT136:DT137"/>
    <mergeCell ref="DU136:DU137"/>
    <mergeCell ref="DV136:DV137"/>
    <mergeCell ref="DW136:DW137"/>
    <mergeCell ref="DL136:DL137"/>
    <mergeCell ref="DM136:DM137"/>
    <mergeCell ref="DN136:DN137"/>
    <mergeCell ref="DO136:DO137"/>
    <mergeCell ref="DP136:DP137"/>
    <mergeCell ref="DQ136:DQ137"/>
    <mergeCell ref="DF136:DF137"/>
    <mergeCell ref="DG136:DG137"/>
    <mergeCell ref="DH136:DH137"/>
    <mergeCell ref="DI136:DI137"/>
    <mergeCell ref="DJ136:DJ137"/>
    <mergeCell ref="DK136:DK137"/>
    <mergeCell ref="CZ136:CZ137"/>
    <mergeCell ref="DA136:DA137"/>
    <mergeCell ref="DB136:DB137"/>
    <mergeCell ref="DC136:DC137"/>
    <mergeCell ref="DD136:DD137"/>
    <mergeCell ref="DE136:DE137"/>
    <mergeCell ref="CT136:CT137"/>
    <mergeCell ref="CU136:CU137"/>
    <mergeCell ref="CV136:CV137"/>
    <mergeCell ref="CW136:CW137"/>
    <mergeCell ref="CX136:CX137"/>
    <mergeCell ref="CY136:CY137"/>
    <mergeCell ref="CN136:CN137"/>
    <mergeCell ref="CO136:CO137"/>
    <mergeCell ref="CP136:CP137"/>
    <mergeCell ref="CQ136:CQ137"/>
    <mergeCell ref="CR136:CR137"/>
    <mergeCell ref="CS136:CS137"/>
    <mergeCell ref="CH136:CH137"/>
    <mergeCell ref="CI136:CI137"/>
    <mergeCell ref="CJ136:CJ137"/>
    <mergeCell ref="CK136:CK137"/>
    <mergeCell ref="CL136:CL137"/>
    <mergeCell ref="CM136:CM137"/>
    <mergeCell ref="CB136:CB137"/>
    <mergeCell ref="CC136:CC137"/>
    <mergeCell ref="CD136:CD137"/>
    <mergeCell ref="CE136:CE137"/>
    <mergeCell ref="CF136:CF137"/>
    <mergeCell ref="CG136:CG137"/>
    <mergeCell ref="BV136:BV137"/>
    <mergeCell ref="BW136:BW137"/>
    <mergeCell ref="BX136:BX137"/>
    <mergeCell ref="BY136:BY137"/>
    <mergeCell ref="BZ136:BZ137"/>
    <mergeCell ref="CA136:CA137"/>
    <mergeCell ref="BP136:BP137"/>
    <mergeCell ref="BQ136:BQ137"/>
    <mergeCell ref="BR136:BR137"/>
    <mergeCell ref="BS136:BS137"/>
    <mergeCell ref="BT136:BT137"/>
    <mergeCell ref="BU136:BU137"/>
    <mergeCell ref="BJ136:BJ137"/>
    <mergeCell ref="BK136:BK137"/>
    <mergeCell ref="BL136:BL137"/>
    <mergeCell ref="BM136:BM137"/>
    <mergeCell ref="BN136:BN137"/>
    <mergeCell ref="BO136:BO137"/>
    <mergeCell ref="BD136:BD137"/>
    <mergeCell ref="BE136:BE137"/>
    <mergeCell ref="BF136:BF137"/>
    <mergeCell ref="BG136:BG137"/>
    <mergeCell ref="BH136:BH137"/>
    <mergeCell ref="BI136:BI137"/>
    <mergeCell ref="BB136:BB137"/>
    <mergeCell ref="BC136:BC137"/>
    <mergeCell ref="S136:S137"/>
    <mergeCell ref="T136:T137"/>
    <mergeCell ref="U136:U137"/>
    <mergeCell ref="V136:V137"/>
    <mergeCell ref="AA136:AA137"/>
    <mergeCell ref="AH136:AH137"/>
    <mergeCell ref="AT136:AT137"/>
    <mergeCell ref="AU136:AU137"/>
    <mergeCell ref="AV136:AV137"/>
    <mergeCell ref="AW136:AW137"/>
    <mergeCell ref="AX136:AX137"/>
    <mergeCell ref="AY136:AY137"/>
    <mergeCell ref="AZ136:AZ137"/>
    <mergeCell ref="BA136:BA137"/>
    <mergeCell ref="R136:R137"/>
    <mergeCell ref="A108:A109"/>
    <mergeCell ref="D108:D109"/>
    <mergeCell ref="F108:F109"/>
    <mergeCell ref="G108:G109"/>
    <mergeCell ref="H108:H109"/>
    <mergeCell ref="N108:N109"/>
    <mergeCell ref="AB75:AB76"/>
    <mergeCell ref="AC75:AC76"/>
    <mergeCell ref="AD75:AD76"/>
    <mergeCell ref="AE75:AE76"/>
    <mergeCell ref="AF75:AF76"/>
    <mergeCell ref="AG75:AG76"/>
    <mergeCell ref="A52:A53"/>
    <mergeCell ref="C52:C53"/>
    <mergeCell ref="D52:D53"/>
    <mergeCell ref="A54:A55"/>
    <mergeCell ref="D54:D55"/>
    <mergeCell ref="A56:A57"/>
    <mergeCell ref="C56:C57"/>
    <mergeCell ref="D56:D57"/>
    <mergeCell ref="AZ46:AZ47"/>
    <mergeCell ref="BA46:BA47"/>
    <mergeCell ref="A48:A49"/>
    <mergeCell ref="C48:C49"/>
    <mergeCell ref="D48:D49"/>
    <mergeCell ref="A50:A51"/>
    <mergeCell ref="C50:C51"/>
    <mergeCell ref="D50:D51"/>
    <mergeCell ref="AT46:AT47"/>
    <mergeCell ref="AU46:AU47"/>
    <mergeCell ref="AV46:AV47"/>
    <mergeCell ref="AW46:AW47"/>
    <mergeCell ref="AX46:AX47"/>
    <mergeCell ref="AY46:AY47"/>
    <mergeCell ref="AN46:AN47"/>
    <mergeCell ref="AO46:AO47"/>
    <mergeCell ref="AP46:AP47"/>
    <mergeCell ref="AQ46:AQ47"/>
    <mergeCell ref="AR46:AR47"/>
    <mergeCell ref="AS46:AS47"/>
    <mergeCell ref="AJ46:AJ47"/>
    <mergeCell ref="AK46:AK47"/>
    <mergeCell ref="AL46:AL47"/>
    <mergeCell ref="AM46:AM47"/>
    <mergeCell ref="T108:T109"/>
    <mergeCell ref="U108:U109"/>
    <mergeCell ref="V108:V109"/>
    <mergeCell ref="AA108:AA109"/>
    <mergeCell ref="AH108:AH109"/>
    <mergeCell ref="AI108:AI109"/>
    <mergeCell ref="AJ108:AJ109"/>
    <mergeCell ref="AK108:AK109"/>
    <mergeCell ref="AL108:AL109"/>
    <mergeCell ref="AI28:AI29"/>
    <mergeCell ref="AJ28:AJ29"/>
    <mergeCell ref="AK28:AK29"/>
    <mergeCell ref="AL28:AL29"/>
    <mergeCell ref="A40:A44"/>
    <mergeCell ref="D40:D44"/>
    <mergeCell ref="C17:D17"/>
    <mergeCell ref="AA28:AA29"/>
    <mergeCell ref="AB28:AB29"/>
    <mergeCell ref="AC28:AC29"/>
    <mergeCell ref="AD28:AD29"/>
    <mergeCell ref="AE28:AE29"/>
    <mergeCell ref="AF28:AF29"/>
    <mergeCell ref="AG28:AG29"/>
    <mergeCell ref="AH28:AH29"/>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O108:O109"/>
    <mergeCell ref="P108:P109"/>
    <mergeCell ref="R108:R109"/>
    <mergeCell ref="S108:S109"/>
  </mergeCells>
  <dataValidations count="2">
    <dataValidation allowBlank="1" showInputMessage="1" showErrorMessage="1" error="Fecha no valida" prompt="Ingrese una fecha valida entre el 01 de enero y 31 de diciembre de 2016" sqref="G64 G82:G84 G66:G71 G73:G80 I64 I69 I82:I83"/>
    <dataValidation type="list" allowBlank="1" showInputMessage="1" showErrorMessage="1" error="Solo puede ingresar datos definidos en la lista" prompt="Por favor seleccione el área que requiere el bien o servicio" sqref="B68">
      <formula1>$BF$3:$BF$19</formula1>
    </dataValidation>
  </dataValidations>
  <printOptions horizontalCentered="1"/>
  <pageMargins left="0.78740157480314965" right="0.31496062992125984" top="0.55118110236220474" bottom="0.55118110236220474" header="0.31496062992125984" footer="0.31496062992125984"/>
  <pageSetup paperSize="14" scale="30" orientation="landscape" r:id="rId1"/>
  <headerFooter>
    <oddFooter>Página &amp;P de &amp;F</oddFooter>
  </headerFooter>
  <rowBreaks count="10" manualBreakCount="10">
    <brk id="30" max="16383" man="1"/>
    <brk id="50" max="37" man="1"/>
    <brk id="69" max="37" man="1"/>
    <brk id="88" max="37" man="1"/>
    <brk id="110" max="37" man="1"/>
    <brk id="121" max="16383" man="1"/>
    <brk id="132" max="37" man="1"/>
    <brk id="143" max="16383" man="1"/>
    <brk id="155" max="16383" man="1"/>
    <brk id="174" max="16383" man="1"/>
  </rowBreaks>
  <colBreaks count="3" manualBreakCount="3">
    <brk id="16" max="1048575" man="1"/>
    <brk id="28" max="1048575" man="1"/>
    <brk id="40"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[1]LISTAS!#REF!</xm:f>
          </x14:formula1>
          <xm:sqref>V136 V32 AL136 AL32 AF110 AF125 AL60 V60 AL26 AL39 AL88:AL93 AL162:AL163 AL170:AL171 AL179:AL180 AL84 AL98:AL108 V26 V39 V88:V93 V162:V163 V170:V171 V179:V180 V84 V98:V108 AL176 AF145 AL110:AL134 AL45 AL139:AL160 AL86 V176 V110:V134 V45 V139:V160 V86</xm:sqref>
        </x14:dataValidation>
        <x14:dataValidation type="list" allowBlank="1" showInputMessage="1" showErrorMessage="1">
          <x14:formula1>
            <xm:f>[4]LISTAS!#REF!</xm:f>
          </x14:formula1>
          <xm:sqref>V95:V96 V188 V165 V138 V172 AL95:AL96 AL188 AL165 AL172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17" sqref="F17"/>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traslados</vt:lpstr>
      <vt:lpstr>CAJA MENOR 2017</vt:lpstr>
      <vt:lpstr>PAA-PRESUP FEB 14 2017</vt:lpstr>
      <vt:lpstr>PPA-FEBRERO 14 2017</vt:lpstr>
      <vt:lpstr>Hoja1</vt:lpstr>
      <vt:lpstr>'PPA-FEBRERO 14 2017'!Área_de_impresión</vt:lpstr>
      <vt:lpstr>'PPA-FEBRERO 14 2017'!Títulos_a_imprimir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2017-02-14T22:59:21Z</cp:lastPrinted>
  <dcterms:created xsi:type="dcterms:W3CDTF">2015-12-14T22:18:47Z</dcterms:created>
  <dcterms:modified xsi:type="dcterms:W3CDTF">2017-03-10T22:43:08Z</dcterms:modified>
</cp:coreProperties>
</file>