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Yaksa\12002ggc\2026\TRD\INFORMES\INFORMES DE GESTIÓN\INFORMES DE EJECUCIÓN\MARZO_2026\"/>
    </mc:Choice>
  </mc:AlternateContent>
  <xr:revisionPtr revIDLastSave="0" documentId="8_{23B8954B-3625-44E2-815B-C15A82583124}" xr6:coauthVersionLast="36" xr6:coauthVersionMax="36" xr10:uidLastSave="{00000000-0000-0000-0000-000000000000}"/>
  <bookViews>
    <workbookView xWindow="0" yWindow="0" windowWidth="20490" windowHeight="7425" xr2:uid="{00000000-000D-0000-FFFF-FFFF00000000}"/>
  </bookViews>
  <sheets>
    <sheet name="Informe" sheetId="1" r:id="rId1"/>
  </sheets>
  <definedNames>
    <definedName name="_xlnm._FilterDatabase" localSheetId="0" hidden="1">Informe!$A$2:$K$58</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3" i="1" l="1"/>
  <c r="J63" i="1"/>
  <c r="H10" i="1" l="1"/>
  <c r="K10" i="1" s="1"/>
  <c r="K4" i="1"/>
  <c r="K5" i="1"/>
  <c r="K6" i="1"/>
  <c r="K7" i="1"/>
  <c r="K8" i="1"/>
  <c r="K9"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4" i="1"/>
  <c r="K65" i="1"/>
  <c r="K66" i="1"/>
  <c r="J4" i="1"/>
  <c r="J5" i="1"/>
  <c r="J6" i="1"/>
  <c r="J7" i="1"/>
  <c r="J8" i="1"/>
  <c r="J9"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4" i="1"/>
  <c r="J65" i="1"/>
  <c r="J66" i="1"/>
  <c r="I68" i="1"/>
  <c r="J3" i="1"/>
  <c r="H66" i="1"/>
  <c r="H65" i="1"/>
  <c r="H64"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9" i="1"/>
  <c r="H8" i="1"/>
  <c r="H7" i="1"/>
  <c r="H6" i="1"/>
  <c r="H5" i="1"/>
  <c r="H4" i="1"/>
  <c r="H3" i="1"/>
  <c r="K3" i="1" l="1"/>
</calcChain>
</file>

<file path=xl/sharedStrings.xml><?xml version="1.0" encoding="utf-8"?>
<sst xmlns="http://schemas.openxmlformats.org/spreadsheetml/2006/main" count="162" uniqueCount="150">
  <si>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</si>
  <si>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</si>
  <si>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</si>
  <si>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</si>
  <si>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</si>
  <si>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</si>
  <si>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</si>
  <si>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</si>
  <si>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</si>
  <si>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</si>
  <si>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</si>
  <si>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001-2026</t>
  </si>
  <si>
    <t>Prestar servicios profesionales de apoyo a la gestión institucional de la secretaría general, mediante el acompañamiento técnico y operativo en las actividades administrativas, de seguimiento y articulación interna necesarias para el cumplimiento de sus funciones.</t>
  </si>
  <si>
    <t>002-2026</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</si>
  <si>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</si>
  <si>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003-2026</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</si>
  <si>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</si>
  <si>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004-2026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</si>
  <si>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</si>
  <si>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005-2026</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</si>
  <si>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 necesidades de la oficina de tecnologías de la información y las comunicaciones del departamento administrativo de la función pública.</t>
  </si>
  <si>
    <t>006-2026</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</si>
  <si>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</si>
  <si>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007-2026</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</si>
  <si>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</si>
  <si>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008-2026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</si>
  <si>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</si>
  <si>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009-2026</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</si>
  <si>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</si>
  <si>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010-2026</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</si>
  <si>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</si>
  <si>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011-2026</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</si>
  <si>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</si>
  <si>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012-2026</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</si>
  <si>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</si>
  <si>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013-2026</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</si>
  <si>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</si>
  <si>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014-2026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</si>
  <si>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</si>
  <si>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23/12/2026</t>
  </si>
  <si>
    <t>015-2026</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</si>
  <si>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</si>
  <si>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30/12/2026</t>
  </si>
  <si>
    <t>016-2026</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</si>
  <si>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</si>
  <si>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017-2026</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</si>
  <si>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</si>
  <si>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018-2026</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</si>
  <si>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</si>
  <si>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019-2026</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</si>
  <si>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</si>
  <si>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020-2026</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</si>
  <si>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</si>
  <si>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021-2026</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</si>
  <si>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</si>
  <si>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022-2026</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</si>
  <si>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</si>
  <si>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023-2026</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</si>
  <si>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</si>
  <si>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024-2026</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</si>
  <si>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</si>
  <si>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025-2026</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</si>
  <si>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</si>
  <si>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026-2026</t>
  </si>
  <si>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</si>
  <si>
    <t>027-2026</t>
  </si>
  <si>
    <t>Prestar los servicios profesionales en la dirección jurídica, para apoyar la ejecución de las políticas de prevención del daño antijurídico.</t>
  </si>
  <si>
    <t>028-2026</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</si>
  <si>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</si>
  <si>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029-2026</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</si>
  <si>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</si>
  <si>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030-2026</t>
  </si>
  <si>
    <t>Prestar servicios en la dirección de empleo público para apoyar la gestión derivada de la secretaría técnica de la negociación colectiva nacional, en todo lo referente al seguimiento de las mesas sectoriales del ane 2025 y de acuerdos anteriores.</t>
  </si>
  <si>
    <t>031-2026</t>
  </si>
  <si>
    <t>Prestar los servicios profesionales al departamento administrativo de la función pública en todo lo referente a l seguimiento del a cuerdo s ingular del departamento y del acuerdo nacional estatal 2025 para el cumplimiento de los acuerdos que so n de responsabilidad de función pública.</t>
  </si>
  <si>
    <t>032-2026</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</si>
  <si>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</si>
  <si>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30/09/2026</t>
  </si>
  <si>
    <t>033-2026</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</si>
  <si>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</si>
  <si>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034-2026</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</si>
  <si>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</si>
  <si>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31/08/2026</t>
  </si>
  <si>
    <t>035-2026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</si>
  <si>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</si>
  <si>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036-2026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</si>
  <si>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</si>
  <si>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31/10/2026</t>
  </si>
  <si>
    <t>037-2026</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</si>
  <si>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</si>
  <si>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30/08/2026</t>
  </si>
  <si>
    <t>038-2026</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</si>
  <si>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</si>
  <si>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039-2026</t>
  </si>
  <si>
    <t>Contratar la prestación de servicios especializados en el desarrollo y ejecución del plan de bienestar e incentivos, para mejorar la calidad de vida de los servidores y sus familias del departamento administrativo de la función pública.</t>
  </si>
  <si>
    <t>31/12/2026</t>
  </si>
  <si>
    <t>040-2026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</si>
  <si>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</si>
  <si>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30/10/2026</t>
  </si>
  <si>
    <t>041-2026</t>
  </si>
  <si>
    <t>Prestar los servicios profesionales a la oficina asesora de planeación con el fin de apoyar el seguimiento a la planeación, a los proyectos de inversión y el apoyo en la gestión de los procesos contractuales propios de la dependencia.</t>
  </si>
  <si>
    <t>042-2026</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</si>
  <si>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</si>
  <si>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043-2026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</si>
  <si>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</si>
  <si>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044-2026</t>
  </si>
  <si>
    <t>Prestar los servicios profesionales especializados como abogado para el desarrollo de actividades concernientes a la gestión del talento humano en el departamento administrativo de la función pública.</t>
  </si>
  <si>
    <t>045-2026</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</si>
  <si>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</si>
  <si>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046-2026</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</si>
  <si>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</si>
  <si>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047-2026</t>
  </si>
  <si>
    <t xml:space="preserve">Prestar los servicios profesionales para adelantar el seguimiento a  los procesos de selección que adelanta el grupo de gestión contractual, en sus diferentes etapas con el fin de consolidar la  información en los sistemas de información,  generar los reportes a entes de control y atender los requiriemientos  solicitados por las  demás entidades o ciuadadania  en general </t>
  </si>
  <si>
    <t>048-2026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</si>
  <si>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</si>
  <si>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050-2026</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</si>
  <si>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</si>
  <si>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30/04/2026</t>
  </si>
  <si>
    <t>051-2026</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</si>
  <si>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</si>
  <si>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052-2026</t>
  </si>
  <si>
    <t>Prestar los servicios profesionales a la oficina asesora de planeación con el fin de apoyar la actualización del sistema integrado de planeación y gestión sipg y la administración de los riesgos institucionales.</t>
  </si>
  <si>
    <t>053-2026</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</si>
  <si>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</si>
  <si>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054-2026</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</si>
  <si>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</si>
  <si>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055-2026</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</si>
  <si>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</si>
  <si>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056-2026</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</si>
  <si>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</si>
  <si>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057-2026</t>
  </si>
  <si>
    <t>Prestación de servicios profesionales al departamento administrativo de la función pública, para el acompañamiento, apoyo y desarrollo de asuntos presupuestales y financieros a cargo a la secretaría general y el grupo de gestión financiera.</t>
  </si>
  <si>
    <t>058-2026</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</si>
  <si>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</si>
  <si>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059-2026</t>
  </si>
  <si>
    <r>
      <t xml:space="preserve">Prestar el servicio integral de aseo y cafetería, incluidos los elementos que se detallan en la ficha técnica del acuerdo marco de precios de </t>
    </r>
    <r>
      <rPr>
        <b/>
        <sz val="11"/>
        <color rgb="FF000000"/>
        <rFont val="Calibri"/>
        <charset val="134"/>
      </rPr>
      <t xml:space="preserve">servicio integral de aseo y cafetería v </t>
    </r>
    <r>
      <rPr>
        <sz val="11"/>
        <color rgb="FF000000"/>
        <rFont val="Calibri"/>
        <charset val="134"/>
      </rPr>
      <t>cceneg-077-01-2024 – cce-sng-amp-008-2025, en las instalaciones físicas del departamento administrativo de la función pública, ubicadas en la carrera 6 no 12 – 62 de la ciudad de bogotá.</t>
    </r>
  </si>
  <si>
    <t>060-2026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</si>
  <si>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</si>
  <si>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061-2026</t>
  </si>
  <si>
    <t xml:space="preserve">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</si>
  <si>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064-2026</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</si>
  <si>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</si>
  <si>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065-2026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</si>
  <si>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</si>
  <si>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30/11/2026</t>
  </si>
  <si>
    <t>066-2026</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</si>
  <si>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</si>
  <si>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31/07/2026</t>
  </si>
  <si>
    <t>062-2026</t>
  </si>
  <si>
    <t>Contratar los servicios de conectividad y seguridad perimetral conforme los requerimientos técnicos mínimos y demás requisitos definidos por el departamento administrativo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</si>
</sst>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quot;$&quot;\ #,##0;[Red]\-&quot;$&quot;\ #,##0"/>
    <numFmt numFmtId="165" formatCode="_-&quot;$&quot;\ * #,##0_-;\-&quot;$&quot;\ * #,##0_-;_-&quot;$&quot;\ * &quot;-&quot;_-;_-@_-"/>
    <numFmt numFmtId="166" formatCode="_-&quot;$&quot;\ * #,##0.00_-;\-&quot;$&quot;\ * #,##0.00_-;_-&quot;$&quot;\ * &quot;-&quot;??_-;_-@_-"/>
    <numFmt numFmtId="167" formatCode="_-&quot;$&quot;* #,##0_-;\-&quot;$&quot;* #,##0_-;_-&quot;$&quot;* &quot;-&quot;_-;_-@_-"/>
    <numFmt numFmtId="168" formatCode="_-&quot;$&quot;* #,##0.00_-;\-&quot;$&quot;* #,##0.00_-;_-&quot;$&quot;* &quot;-&quot;??_-;_-@_-"/>
    <numFmt numFmtId="169" formatCode="_(&quot;$&quot;\ * #,##0.00_);_(&quot;$&quot;\ * \(#,##0.00\);_(&quot;$&quot;\ * &quot;-&quot;??_);_(@_)"/>
    <numFmt numFmtId="170" formatCode="00"/>
    <numFmt numFmtId="171" formatCode="000"/>
    <numFmt numFmtId="172" formatCode="dd/mm/yyyy;@"/>
    <numFmt numFmtId="173" formatCode="_-* #,##0_-;\-* #,##0_-;_-* &quot;-&quot;??_-;_-@_-"/>
  </numFmts>
  <fonts count="34">
    <font>
      <sz val="11"/>
      <color theme="1"/>
      <name val="Helvetica"/>
      <charset val="134"/>
    </font>
    <font>
      <sz val="11"/>
      <color theme="1"/>
      <name val="Calibri"/>
      <family val="2"/>
      <scheme val="minor"/>
    </font>
    <font>
      <sz val="11"/>
      <color theme="0"/>
      <name val="Helvetica"/>
      <charset val="134"/>
    </font>
    <font>
      <sz val="11"/>
      <name val="Helvetica"/>
      <charset val="134"/>
    </font>
    <font>
      <b/>
      <sz val="14"/>
      <name val="Helvetica"/>
      <charset val="134"/>
    </font>
    <font>
      <b/>
      <sz val="12"/>
      <color theme="0"/>
      <name val="Helvetica"/>
      <charset val="134"/>
    </font>
    <font>
      <sz val="11"/>
      <color rgb="FFFF0000"/>
      <name val="Helvetica"/>
      <charset val="134"/>
    </font>
    <font>
      <sz val="16"/>
      <color theme="0"/>
      <name val="Calibri"/>
      <charset val="134"/>
      <scheme val="minor"/>
    </font>
    <font>
      <u/>
      <sz val="11"/>
      <color rgb="FF0000FF"/>
      <name val="Calibri"/>
      <charset val="134"/>
      <scheme val="minor"/>
    </font>
    <font>
      <sz val="11"/>
      <color theme="1"/>
      <name val="Calibri"/>
      <charset val="134"/>
      <scheme val="minor"/>
    </font>
    <font>
      <sz val="11"/>
      <color rgb="FF000000"/>
      <name val="Calibri"/>
      <charset val="134"/>
      <scheme val="minor"/>
    </font>
    <font>
      <sz val="16"/>
      <color theme="1"/>
      <name val="Calibri"/>
      <charset val="134"/>
      <scheme val="minor"/>
    </font>
    <font>
      <sz val="10"/>
      <name val="Arial Narrow"/>
      <charset val="134"/>
    </font>
    <font>
      <b/>
      <sz val="11"/>
      <color rgb="FF000000"/>
      <name val="Calibri"/>
      <charset val="134"/>
    </font>
    <font>
      <sz val="11"/>
      <color rgb="FF000000"/>
      <name val="Calibri"/>
      <charset val="134"/>
    </font>
    <font>
      <sz val="11"/>
      <color theme="1"/>
      <name val="Helvetica"/>
      <charset val="134"/>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name val="Calibri"/>
      <family val="2"/>
      <scheme val="minor"/>
    </font>
  </fonts>
  <fills count="3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53">
    <xf numFmtId="0" fontId="0" fillId="0" borderId="0"/>
    <xf numFmtId="43" fontId="15" fillId="0" borderId="0" applyFont="0" applyFill="0" applyBorder="0" applyAlignment="0" applyProtection="0"/>
    <xf numFmtId="0" fontId="7" fillId="5" borderId="0" applyNumberFormat="0" applyBorder="0" applyAlignment="0" applyProtection="0"/>
    <xf numFmtId="0" fontId="8" fillId="0" borderId="0" applyNumberForma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5" fontId="1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8" fontId="11" fillId="0" borderId="0" applyFont="0" applyFill="0" applyBorder="0" applyAlignment="0" applyProtection="0"/>
    <xf numFmtId="169" fontId="11"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68" fontId="9" fillId="0" borderId="0" applyFont="0" applyFill="0" applyBorder="0" applyAlignment="0" applyProtection="0"/>
    <xf numFmtId="168"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0" fontId="12" fillId="0" borderId="0" applyFill="0">
      <alignment horizontal="center" vertical="center" wrapText="1"/>
    </xf>
    <xf numFmtId="171" fontId="12" fillId="0" borderId="0" applyFill="0" applyProtection="0">
      <alignment horizontal="center" vertical="center"/>
    </xf>
    <xf numFmtId="1" fontId="12" fillId="0" borderId="0" applyFill="0">
      <alignment horizontal="center" vertical="center"/>
    </xf>
    <xf numFmtId="0" fontId="9" fillId="0" borderId="0"/>
    <xf numFmtId="0" fontId="9" fillId="0" borderId="0"/>
    <xf numFmtId="0" fontId="9" fillId="0" borderId="0"/>
    <xf numFmtId="0" fontId="9" fillId="0" borderId="0"/>
    <xf numFmtId="0" fontId="11"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0" fontId="16" fillId="0" borderId="0" applyNumberFormat="0" applyFill="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8" applyNumberFormat="0" applyAlignment="0" applyProtection="0"/>
    <xf numFmtId="0" fontId="24" fillId="10" borderId="9" applyNumberFormat="0" applyAlignment="0" applyProtection="0"/>
    <xf numFmtId="0" fontId="25" fillId="10" borderId="8" applyNumberFormat="0" applyAlignment="0" applyProtection="0"/>
    <xf numFmtId="0" fontId="26" fillId="0" borderId="10" applyNumberFormat="0" applyFill="0" applyAlignment="0" applyProtection="0"/>
    <xf numFmtId="0" fontId="27" fillId="11" borderId="11"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2" fillId="0" borderId="0"/>
    <xf numFmtId="43" fontId="32" fillId="0" borderId="0" applyFont="0" applyFill="0" applyBorder="0" applyAlignment="0" applyProtection="0"/>
    <xf numFmtId="43" fontId="33" fillId="0" borderId="0" applyFont="0" applyFill="0" applyBorder="0" applyAlignment="0" applyProtection="0"/>
    <xf numFmtId="0" fontId="1" fillId="12" borderId="12" applyNumberFormat="0" applyFont="0" applyAlignment="0" applyProtection="0"/>
    <xf numFmtId="0" fontId="33" fillId="0" borderId="0"/>
  </cellStyleXfs>
  <cellXfs count="36">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164" fontId="3" fillId="0" borderId="0" xfId="0" applyNumberFormat="1" applyFont="1" applyAlignment="1">
      <alignment vertical="center"/>
    </xf>
    <xf numFmtId="164" fontId="3" fillId="2" borderId="0" xfId="0" applyNumberFormat="1" applyFont="1" applyFill="1" applyAlignment="1">
      <alignment vertical="center"/>
    </xf>
    <xf numFmtId="43" fontId="3" fillId="0" borderId="0" xfId="1" applyFont="1" applyAlignment="1">
      <alignment vertical="center"/>
    </xf>
    <xf numFmtId="9" fontId="3" fillId="0" borderId="0" xfId="0" applyNumberFormat="1" applyFont="1" applyAlignment="1">
      <alignment vertical="center"/>
    </xf>
    <xf numFmtId="0" fontId="3" fillId="0" borderId="0" xfId="0" applyFont="1"/>
    <xf numFmtId="0" fontId="5"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wrapText="1"/>
    </xf>
    <xf numFmtId="164" fontId="5" fillId="3" borderId="3" xfId="0" applyNumberFormat="1" applyFont="1" applyFill="1" applyBorder="1" applyAlignment="1">
      <alignment horizontal="center" vertical="center" wrapText="1"/>
    </xf>
    <xf numFmtId="0" fontId="3" fillId="0" borderId="3" xfId="0" applyFont="1" applyBorder="1" applyAlignment="1">
      <alignment vertical="center"/>
    </xf>
    <xf numFmtId="172" fontId="3" fillId="0" borderId="3" xfId="0" applyNumberFormat="1" applyFont="1" applyBorder="1" applyAlignment="1">
      <alignment horizontal="center" vertical="center" wrapText="1"/>
    </xf>
    <xf numFmtId="164" fontId="3" fillId="0" borderId="3" xfId="0" applyNumberFormat="1" applyFont="1" applyBorder="1" applyAlignment="1">
      <alignment vertical="center"/>
    </xf>
    <xf numFmtId="173" fontId="3" fillId="0" borderId="3" xfId="1" applyNumberFormat="1" applyFont="1" applyBorder="1" applyAlignment="1">
      <alignment vertical="center"/>
    </xf>
    <xf numFmtId="0" fontId="4" fillId="0" borderId="0" xfId="0" applyFont="1" applyBorder="1" applyAlignment="1">
      <alignment horizontal="center" vertical="center" wrapText="1"/>
    </xf>
    <xf numFmtId="43" fontId="5" fillId="3" borderId="3" xfId="1" applyFont="1" applyFill="1" applyBorder="1" applyAlignment="1">
      <alignment horizontal="center" vertical="center" wrapText="1"/>
    </xf>
    <xf numFmtId="164" fontId="5" fillId="3" borderId="0" xfId="0" applyNumberFormat="1" applyFont="1" applyFill="1" applyBorder="1" applyAlignment="1">
      <alignment horizontal="center" vertical="center" wrapText="1"/>
    </xf>
    <xf numFmtId="0" fontId="6" fillId="0" borderId="0" xfId="0" applyFont="1" applyFill="1"/>
    <xf numFmtId="0" fontId="2" fillId="0" borderId="0" xfId="0" applyFont="1" applyFill="1"/>
    <xf numFmtId="164" fontId="3" fillId="2" borderId="3" xfId="0" applyNumberFormat="1" applyFont="1" applyFill="1" applyBorder="1" applyAlignment="1">
      <alignment vertical="center"/>
    </xf>
    <xf numFmtId="10" fontId="3" fillId="0" borderId="3" xfId="0" applyNumberFormat="1" applyFont="1" applyBorder="1" applyAlignment="1">
      <alignment vertical="center"/>
    </xf>
    <xf numFmtId="43" fontId="3" fillId="0" borderId="3" xfId="1" applyFont="1" applyBorder="1" applyAlignment="1">
      <alignment horizontal="right" vertical="center"/>
    </xf>
    <xf numFmtId="164" fontId="3" fillId="0" borderId="0" xfId="0" applyNumberFormat="1" applyFont="1" applyBorder="1" applyAlignment="1">
      <alignment horizontal="right" vertical="center"/>
    </xf>
    <xf numFmtId="164" fontId="3" fillId="0" borderId="0" xfId="0" applyNumberFormat="1" applyFont="1" applyFill="1"/>
    <xf numFmtId="0" fontId="3" fillId="0" borderId="0" xfId="0" applyFont="1" applyFill="1"/>
    <xf numFmtId="164" fontId="3" fillId="4" borderId="0" xfId="0" applyNumberFormat="1" applyFont="1" applyFill="1" applyBorder="1" applyAlignment="1">
      <alignment horizontal="right" vertical="center"/>
    </xf>
    <xf numFmtId="43" fontId="33" fillId="0" borderId="0" xfId="350" applyFont="1"/>
    <xf numFmtId="0" fontId="33" fillId="0" borderId="0" xfId="352" applyAlignment="1">
      <alignment horizontal="left"/>
    </xf>
    <xf numFmtId="43" fontId="3" fillId="0" borderId="0" xfId="0" applyNumberFormat="1" applyFont="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cellXfs>
  <cellStyles count="353">
    <cellStyle name="20% - Énfasis1" xfId="325" builtinId="30" customBuiltin="1"/>
    <cellStyle name="20% - Énfasis2" xfId="329" builtinId="34" customBuiltin="1"/>
    <cellStyle name="20% - Énfasis3" xfId="333" builtinId="38" customBuiltin="1"/>
    <cellStyle name="20% - Énfasis4" xfId="337" builtinId="42" customBuiltin="1"/>
    <cellStyle name="20% - Énfasis5" xfId="341" builtinId="46" customBuiltin="1"/>
    <cellStyle name="20% - Énfasis6" xfId="345" builtinId="50" customBuiltin="1"/>
    <cellStyle name="40% - Énfasis1" xfId="326" builtinId="31" customBuiltin="1"/>
    <cellStyle name="40% - Énfasis2" xfId="330" builtinId="35" customBuiltin="1"/>
    <cellStyle name="40% - Énfasis3" xfId="334" builtinId="39" customBuiltin="1"/>
    <cellStyle name="40% - Énfasis4" xfId="338" builtinId="43" customBuiltin="1"/>
    <cellStyle name="40% - Énfasis5" xfId="342" builtinId="47" customBuiltin="1"/>
    <cellStyle name="40% - Énfasis6" xfId="346" builtinId="51" customBuiltin="1"/>
    <cellStyle name="60% - Énfasis1" xfId="327" builtinId="32" customBuiltin="1"/>
    <cellStyle name="60% - Énfasis2" xfId="331" builtinId="36" customBuiltin="1"/>
    <cellStyle name="60% - Énfasis3" xfId="335" builtinId="40" customBuiltin="1"/>
    <cellStyle name="60% - Énfasis4" xfId="339" builtinId="44" customBuiltin="1"/>
    <cellStyle name="60% - Énfasis5" xfId="343" builtinId="48" customBuiltin="1"/>
    <cellStyle name="60% - Énfasis6" xfId="347" builtinId="52" customBuiltin="1"/>
    <cellStyle name="Bueno" xfId="313" builtinId="26" customBuiltin="1"/>
    <cellStyle name="Cálculo" xfId="318" builtinId="22" customBuiltin="1"/>
    <cellStyle name="Celda de comprobación" xfId="320" builtinId="23" customBuiltin="1"/>
    <cellStyle name="Celda vinculada" xfId="319" builtinId="24" customBuiltin="1"/>
    <cellStyle name="Encabezado 1" xfId="309" builtinId="16" customBuiltin="1"/>
    <cellStyle name="Encabezado 4" xfId="312" builtinId="19" customBuiltin="1"/>
    <cellStyle name="Énfasis1" xfId="324" builtinId="29" customBuiltin="1"/>
    <cellStyle name="Énfasis1 2" xfId="2" xr:uid="{00000000-0005-0000-0000-000031000000}"/>
    <cellStyle name="Énfasis2" xfId="328" builtinId="33" customBuiltin="1"/>
    <cellStyle name="Énfasis3" xfId="332" builtinId="37" customBuiltin="1"/>
    <cellStyle name="Énfasis4" xfId="336" builtinId="41" customBuiltin="1"/>
    <cellStyle name="Énfasis5" xfId="340" builtinId="45" customBuiltin="1"/>
    <cellStyle name="Énfasis6" xfId="344" builtinId="49" customBuiltin="1"/>
    <cellStyle name="Entrada" xfId="316" builtinId="20" customBuiltin="1"/>
    <cellStyle name="Hipervínculo 2" xfId="3" xr:uid="{00000000-0005-0000-0000-000032000000}"/>
    <cellStyle name="Incorrecto" xfId="314" builtinId="27" customBuiltin="1"/>
    <cellStyle name="Millares" xfId="1" builtinId="3"/>
    <cellStyle name="Millares [0] 2" xfId="4" xr:uid="{00000000-0005-0000-0000-000033000000}"/>
    <cellStyle name="Millares [0] 2 2" xfId="5" xr:uid="{00000000-0005-0000-0000-000034000000}"/>
    <cellStyle name="Millares [0] 2 2 2" xfId="6" xr:uid="{00000000-0005-0000-0000-000035000000}"/>
    <cellStyle name="Millares [0] 2 2 2 2" xfId="7" xr:uid="{00000000-0005-0000-0000-000036000000}"/>
    <cellStyle name="Millares [0] 2 2 2 2 2" xfId="8" xr:uid="{00000000-0005-0000-0000-000037000000}"/>
    <cellStyle name="Millares [0] 2 2 2 2 2 2" xfId="9" xr:uid="{00000000-0005-0000-0000-000038000000}"/>
    <cellStyle name="Millares [0] 2 2 2 2 2 3" xfId="10" xr:uid="{00000000-0005-0000-0000-000039000000}"/>
    <cellStyle name="Millares [0] 2 2 2 2 2 4" xfId="11" xr:uid="{00000000-0005-0000-0000-00003A000000}"/>
    <cellStyle name="Millares [0] 2 2 2 2 2 4 2" xfId="12" xr:uid="{00000000-0005-0000-0000-00003B000000}"/>
    <cellStyle name="Millares [0] 2 2 2 2 2 4 2 2" xfId="13" xr:uid="{00000000-0005-0000-0000-00003C000000}"/>
    <cellStyle name="Millares [0] 2 2 2 2 2 4 2 2 2" xfId="14" xr:uid="{00000000-0005-0000-0000-00003D000000}"/>
    <cellStyle name="Millares [0] 2 2 2 2 2 4 2 3" xfId="15" xr:uid="{00000000-0005-0000-0000-00003E000000}"/>
    <cellStyle name="Millares [0] 2 2 2 2 2 4 2 4" xfId="16" xr:uid="{00000000-0005-0000-0000-00003F000000}"/>
    <cellStyle name="Millares [0] 2 2 2 2 2 4 2 4 2" xfId="17" xr:uid="{00000000-0005-0000-0000-000040000000}"/>
    <cellStyle name="Millares [0] 2 2 2 2 2 4 2 4 2 2" xfId="18" xr:uid="{00000000-0005-0000-0000-000041000000}"/>
    <cellStyle name="Millares [0] 2 2 2 2 2 4 3" xfId="19" xr:uid="{00000000-0005-0000-0000-000042000000}"/>
    <cellStyle name="Millares [0] 2 2 2 2 2 4 3 2" xfId="20" xr:uid="{00000000-0005-0000-0000-000043000000}"/>
    <cellStyle name="Millares [0] 2 2 2 2 2 4 3 2 2" xfId="21" xr:uid="{00000000-0005-0000-0000-000044000000}"/>
    <cellStyle name="Millares [0] 2 2 2 2 2 4 3 3" xfId="22" xr:uid="{00000000-0005-0000-0000-000045000000}"/>
    <cellStyle name="Millares [0] 2 2 2 2 2 4 3 4" xfId="23" xr:uid="{00000000-0005-0000-0000-000046000000}"/>
    <cellStyle name="Millares [0] 2 2 2 2 2 4 3 4 2" xfId="24" xr:uid="{00000000-0005-0000-0000-000047000000}"/>
    <cellStyle name="Millares [0] 2 2 2 2 2 4 3 4 2 2" xfId="25" xr:uid="{00000000-0005-0000-0000-000048000000}"/>
    <cellStyle name="Millares [0] 2 3" xfId="26" xr:uid="{00000000-0005-0000-0000-000049000000}"/>
    <cellStyle name="Millares [0] 2 3 2" xfId="27" xr:uid="{00000000-0005-0000-0000-00004A000000}"/>
    <cellStyle name="Millares [0] 2 3 2 2" xfId="28" xr:uid="{00000000-0005-0000-0000-00004B000000}"/>
    <cellStyle name="Millares [0] 2 3 2 2 2" xfId="29" xr:uid="{00000000-0005-0000-0000-00004C000000}"/>
    <cellStyle name="Millares [0] 2 3 2 2 3" xfId="30" xr:uid="{00000000-0005-0000-0000-00004D000000}"/>
    <cellStyle name="Millares [0] 2 3 2 2 4" xfId="31" xr:uid="{00000000-0005-0000-0000-00004E000000}"/>
    <cellStyle name="Millares [0] 2 3 2 2 4 2" xfId="32" xr:uid="{00000000-0005-0000-0000-00004F000000}"/>
    <cellStyle name="Millares [0] 2 3 2 2 4 2 2" xfId="33" xr:uid="{00000000-0005-0000-0000-000050000000}"/>
    <cellStyle name="Millares [0] 2 3 2 2 4 2 2 2" xfId="34" xr:uid="{00000000-0005-0000-0000-000051000000}"/>
    <cellStyle name="Millares [0] 2 3 2 2 4 2 3" xfId="35" xr:uid="{00000000-0005-0000-0000-000052000000}"/>
    <cellStyle name="Millares [0] 2 3 2 2 4 2 4" xfId="36" xr:uid="{00000000-0005-0000-0000-000053000000}"/>
    <cellStyle name="Millares [0] 2 3 2 2 4 2 4 2" xfId="37" xr:uid="{00000000-0005-0000-0000-000054000000}"/>
    <cellStyle name="Millares [0] 2 3 2 2 4 2 4 2 2" xfId="38" xr:uid="{00000000-0005-0000-0000-000055000000}"/>
    <cellStyle name="Millares [0] 2 3 2 2 4 3" xfId="39" xr:uid="{00000000-0005-0000-0000-000056000000}"/>
    <cellStyle name="Millares [0] 2 3 2 2 4 3 2" xfId="40" xr:uid="{00000000-0005-0000-0000-000057000000}"/>
    <cellStyle name="Millares [0] 2 3 2 2 4 3 2 2" xfId="41" xr:uid="{00000000-0005-0000-0000-000058000000}"/>
    <cellStyle name="Millares [0] 2 3 2 2 4 3 3" xfId="42" xr:uid="{00000000-0005-0000-0000-000059000000}"/>
    <cellStyle name="Millares [0] 2 3 2 2 4 3 4" xfId="43" xr:uid="{00000000-0005-0000-0000-00005A000000}"/>
    <cellStyle name="Millares [0] 2 3 2 2 4 3 4 2" xfId="44" xr:uid="{00000000-0005-0000-0000-00005B000000}"/>
    <cellStyle name="Millares [0] 2 3 2 2 4 3 4 2 2" xfId="45" xr:uid="{00000000-0005-0000-0000-00005C000000}"/>
    <cellStyle name="Millares [0] 2 3 2 2 4 3 4 2 2 2" xfId="46" xr:uid="{00000000-0005-0000-0000-00005D000000}"/>
    <cellStyle name="Millares [0] 2 3 2 2 4 3 4 2 2 2 2" xfId="47" xr:uid="{00000000-0005-0000-0000-00005E000000}"/>
    <cellStyle name="Millares [0] 2 3 2 2 4 3 4 2 2 2 2 2" xfId="48" xr:uid="{00000000-0005-0000-0000-00005F000000}"/>
    <cellStyle name="Millares [0] 2 3 2 2 4 3 4 2 2 2 2 2 2" xfId="49" xr:uid="{00000000-0005-0000-0000-000060000000}"/>
    <cellStyle name="Millares [0] 2 3 2 2 4 3 4 2 2 2 2 2 2 2" xfId="50" xr:uid="{00000000-0005-0000-0000-000061000000}"/>
    <cellStyle name="Millares [0] 2 3 2 2 4 3 4 2 2 2 2 2 2 2 2" xfId="51" xr:uid="{00000000-0005-0000-0000-000062000000}"/>
    <cellStyle name="Millares [0] 2 3 2 2 4 3 4 2 2 2 2 2 2 2 2 2" xfId="52" xr:uid="{00000000-0005-0000-0000-000063000000}"/>
    <cellStyle name="Millares [0] 2 3 2 2 4 3 4 2 2 2 2 2 2 2 2 2 2" xfId="53" xr:uid="{00000000-0005-0000-0000-000064000000}"/>
    <cellStyle name="Millares [0] 2 3 2 2 4 3 4 2 2 2 2 2 2 2 2 2 3" xfId="54" xr:uid="{00000000-0005-0000-0000-000065000000}"/>
    <cellStyle name="Millares [0] 2 3 2 2 4 3 4 2 2 2 2 2 2 2 2 2 3 2" xfId="55" xr:uid="{00000000-0005-0000-0000-000066000000}"/>
    <cellStyle name="Millares [0] 2 3 2 2 4 3 4 2 2 2 2 2 2 2 2 2 3 2 2" xfId="56" xr:uid="{00000000-0005-0000-0000-000067000000}"/>
    <cellStyle name="Millares [0] 2 3 2 2 4 3 4 2 2 2 2 2 2 2 2 2 3 2 2 2" xfId="57" xr:uid="{00000000-0005-0000-0000-000068000000}"/>
    <cellStyle name="Millares [0] 2 3 2 2 4 3 4 2 2 2 2 2 2 2 2 2 3 2 2 2 2" xfId="58" xr:uid="{00000000-0005-0000-0000-000069000000}"/>
    <cellStyle name="Millares [0] 2 3 2 2 4 3 4 2 2 2 2 2 2 2 2 2 3 2 2 2 2 2" xfId="59" xr:uid="{00000000-0005-0000-0000-00006A000000}"/>
    <cellStyle name="Millares [0] 2 3 2 2 4 3 4 2 2 2 2 2 2 2 2 2 3 2 2 2 2 2 2" xfId="60" xr:uid="{00000000-0005-0000-0000-00006B000000}"/>
    <cellStyle name="Millares [0] 2 3 2 2 4 3 4 2 2 2 2 2 2 2 2 2 3 2 2 2 2 2 2 2" xfId="61" xr:uid="{00000000-0005-0000-0000-00006C000000}"/>
    <cellStyle name="Millares [0] 2 3 2 2 4 3 4 2 2 2 2 2 2 2 2 2 3 2 2 2 2 2 2 3" xfId="62" xr:uid="{00000000-0005-0000-0000-00006D000000}"/>
    <cellStyle name="Millares [0] 2 3 2 2 4 3 4 2 2 2 2 2 2 2 2 2 3 2 2 2 2 2 2 3 2" xfId="63" xr:uid="{00000000-0005-0000-0000-00006E000000}"/>
    <cellStyle name="Millares [0] 2 3 2 2 4 3 4 2 2 2 2 2 2 2 2 2 3 2 2 2 2 2 2 3 2 2" xfId="64" xr:uid="{00000000-0005-0000-0000-00006F000000}"/>
    <cellStyle name="Millares [0] 2 3 2 2 4 3 4 2 2 2 2 2 2 2 2 2 3 2 2 2 2 2 2 3 2 2 2" xfId="65" xr:uid="{00000000-0005-0000-0000-000070000000}"/>
    <cellStyle name="Millares [0] 2 3 2 2 4 3 4 2 2 2 2 2 2 2 2 2 3 2 2 2 2 2 2 3 2 3" xfId="66" xr:uid="{00000000-0005-0000-0000-000071000000}"/>
    <cellStyle name="Millares [0] 2 3 2 2 4 3 4 2 2 2 2 2 2 2 2 2 3 2 2 2 2 2 2 3 2 3 2" xfId="67" xr:uid="{00000000-0005-0000-0000-000072000000}"/>
    <cellStyle name="Millares [0] 2 3 2 2 4 3 4 2 2 2 2 2 2 2 2 2 3 2 2 2 2 2 2 4" xfId="68" xr:uid="{00000000-0005-0000-0000-000073000000}"/>
    <cellStyle name="Millares [0] 2 3 2 2 4 3 4 2 3" xfId="69" xr:uid="{00000000-0005-0000-0000-000074000000}"/>
    <cellStyle name="Millares [0] 2 3 2 2 4 3 4 2 3 2" xfId="70" xr:uid="{00000000-0005-0000-0000-000075000000}"/>
    <cellStyle name="Millares [0] 2 3 2 2 4 3 4 2 3 2 2" xfId="71" xr:uid="{00000000-0005-0000-0000-000076000000}"/>
    <cellStyle name="Millares [0] 2 3 2 2 4 3 4 2 3 2 2 2" xfId="72" xr:uid="{00000000-0005-0000-0000-000077000000}"/>
    <cellStyle name="Millares [0] 2 3 2 2 4 3 4 2 3 2 2 2 2" xfId="73" xr:uid="{00000000-0005-0000-0000-000078000000}"/>
    <cellStyle name="Millares [0] 2 3 2 2 4 3 4 2 3 2 2 2 2 2" xfId="74" xr:uid="{00000000-0005-0000-0000-000079000000}"/>
    <cellStyle name="Millares [0] 2 3 2 2 4 3 4 2 3 2 2 2 2 3" xfId="75" xr:uid="{00000000-0005-0000-0000-00007A000000}"/>
    <cellStyle name="Millares [0] 2 3 2 2 4 3 4 2 3 3" xfId="76" xr:uid="{00000000-0005-0000-0000-00007B000000}"/>
    <cellStyle name="Millares [0] 2 3 2 2 4 3 4 2 3 3 2" xfId="77" xr:uid="{00000000-0005-0000-0000-00007C000000}"/>
    <cellStyle name="Millares [0] 3" xfId="78" xr:uid="{00000000-0005-0000-0000-00007D000000}"/>
    <cellStyle name="Millares [0] 3 2" xfId="79" xr:uid="{00000000-0005-0000-0000-00007E000000}"/>
    <cellStyle name="Millares [0] 3 2 2" xfId="80" xr:uid="{00000000-0005-0000-0000-00007F000000}"/>
    <cellStyle name="Millares [0] 3 2 2 2" xfId="81" xr:uid="{00000000-0005-0000-0000-000080000000}"/>
    <cellStyle name="Millares [0] 3 2 2 2 2" xfId="82" xr:uid="{00000000-0005-0000-0000-000081000000}"/>
    <cellStyle name="Millares [0] 3 2 2 2 3" xfId="83" xr:uid="{00000000-0005-0000-0000-000082000000}"/>
    <cellStyle name="Millares [0] 3 2 2 2 4" xfId="84" xr:uid="{00000000-0005-0000-0000-000083000000}"/>
    <cellStyle name="Millares [0] 3 2 2 2 4 2" xfId="85" xr:uid="{00000000-0005-0000-0000-000084000000}"/>
    <cellStyle name="Millares [0] 3 2 2 2 4 3" xfId="86" xr:uid="{00000000-0005-0000-0000-000085000000}"/>
    <cellStyle name="Millares [0] 3 2 2 2 4 3 2" xfId="87" xr:uid="{00000000-0005-0000-0000-000086000000}"/>
    <cellStyle name="Millares [0] 3 2 2 2 4 3 2 2" xfId="88" xr:uid="{00000000-0005-0000-0000-000087000000}"/>
    <cellStyle name="Millares [0] 3 2 2 2 4 3 3" xfId="89" xr:uid="{00000000-0005-0000-0000-000088000000}"/>
    <cellStyle name="Millares [0] 3 2 2 2 4 3 4" xfId="90" xr:uid="{00000000-0005-0000-0000-000089000000}"/>
    <cellStyle name="Millares [0] 3 2 2 2 4 3 4 2" xfId="91" xr:uid="{00000000-0005-0000-0000-00008A000000}"/>
    <cellStyle name="Millares [0] 3 2 2 2 4 3 4 2 2" xfId="92" xr:uid="{00000000-0005-0000-0000-00008B000000}"/>
    <cellStyle name="Millares [0] 3 2 2 2 4 3 4 2 2 2" xfId="93" xr:uid="{00000000-0005-0000-0000-00008C000000}"/>
    <cellStyle name="Millares [0] 3 2 2 2 4 3 4 2 2 2 2" xfId="94" xr:uid="{00000000-0005-0000-0000-00008D000000}"/>
    <cellStyle name="Millares [0] 3 2 2 2 4 3 4 2 2 2 2 2" xfId="95" xr:uid="{00000000-0005-0000-0000-00008E000000}"/>
    <cellStyle name="Millares [0] 3 2 2 2 4 3 4 2 2 2 2 2 2" xfId="96" xr:uid="{00000000-0005-0000-0000-00008F000000}"/>
    <cellStyle name="Millares [0] 3 2 2 2 4 3 4 2 2 2 2 2 2 2" xfId="97" xr:uid="{00000000-0005-0000-0000-000090000000}"/>
    <cellStyle name="Millares [0] 3 2 2 2 4 3 4 2 2 2 2 2 2 2 2" xfId="98" xr:uid="{00000000-0005-0000-0000-000091000000}"/>
    <cellStyle name="Millares [0] 3 2 2 2 4 3 4 2 2 2 2 2 2 2 2 2" xfId="99" xr:uid="{00000000-0005-0000-0000-000092000000}"/>
    <cellStyle name="Millares [0] 3 2 2 2 4 3 4 2 2 2 2 2 2 2 2 2 2" xfId="100" xr:uid="{00000000-0005-0000-0000-000093000000}"/>
    <cellStyle name="Millares [0] 3 2 2 2 4 3 4 2 2 2 2 2 2 2 2 2 2 2" xfId="101" xr:uid="{00000000-0005-0000-0000-000094000000}"/>
    <cellStyle name="Millares [0] 3 2 2 2 4 3 4 2 2 2 2 2 2 2 2 2 2 2 2" xfId="102" xr:uid="{00000000-0005-0000-0000-000095000000}"/>
    <cellStyle name="Millares [0] 3 2 2 2 4 3 4 2 2 2 2 2 2 2 2 2 2 2 2 2" xfId="103" xr:uid="{00000000-0005-0000-0000-000096000000}"/>
    <cellStyle name="Millares [0] 3 2 2 2 4 3 4 2 2 2 2 2 2 2 2 2 2 2 2 2 2" xfId="104" xr:uid="{00000000-0005-0000-0000-000097000000}"/>
    <cellStyle name="Millares [0] 3 2 2 2 4 3 4 2 2 2 2 2 2 2 2 2 2 2 2 2 2 2" xfId="105" xr:uid="{00000000-0005-0000-0000-000098000000}"/>
    <cellStyle name="Millares [0] 3 2 2 2 4 3 4 2 2 2 2 2 2 2 2 2 2 2 2 2 2 2 2" xfId="106" xr:uid="{00000000-0005-0000-0000-000099000000}"/>
    <cellStyle name="Millares [0] 3 2 2 2 4 3 4 2 2 2 2 2 2 2 2 2 2 2 2 2 2 2 2 2" xfId="107" xr:uid="{00000000-0005-0000-0000-00009A000000}"/>
    <cellStyle name="Millares [0] 3 2 2 2 4 3 4 2 2 2 2 2 2 2 2 2 2 2 2 2 2 2 2 3" xfId="108" xr:uid="{00000000-0005-0000-0000-00009B000000}"/>
    <cellStyle name="Millares [0] 3 2 2 2 4 3 4 2 2 2 2 2 2 2 2 2 2 2 2 2 2 2 2 3 2" xfId="109" xr:uid="{00000000-0005-0000-0000-00009C000000}"/>
    <cellStyle name="Millares [0] 3 2 2 2 4 3 4 2 2 2 2 2 2 2 2 2 2 2 2 2 2 2 2 3 3" xfId="110" xr:uid="{00000000-0005-0000-0000-00009D000000}"/>
    <cellStyle name="Millares [0] 3 2 2 2 4 3 4 2 2 2 2 2 2 2 2 2 2 2 2 2 2 2 2 3 3 2" xfId="111" xr:uid="{00000000-0005-0000-0000-00009E000000}"/>
    <cellStyle name="Millares [0] 4" xfId="112" xr:uid="{00000000-0005-0000-0000-00009F000000}"/>
    <cellStyle name="Millares 2" xfId="113" xr:uid="{00000000-0005-0000-0000-0000A0000000}"/>
    <cellStyle name="Millares 3" xfId="114" xr:uid="{00000000-0005-0000-0000-0000A1000000}"/>
    <cellStyle name="Millares 4" xfId="349" xr:uid="{2D351F9D-6769-41AC-830F-8670FD982029}"/>
    <cellStyle name="Millares 5" xfId="350" xr:uid="{FF04BE58-CB30-46F5-A28C-5E06470B9594}"/>
    <cellStyle name="Moneda [0] 2" xfId="115" xr:uid="{00000000-0005-0000-0000-0000A2000000}"/>
    <cellStyle name="Moneda [0] 2 2" xfId="116" xr:uid="{00000000-0005-0000-0000-0000A3000000}"/>
    <cellStyle name="Moneda [0] 2 2 2" xfId="117" xr:uid="{00000000-0005-0000-0000-0000A4000000}"/>
    <cellStyle name="Moneda [0] 2 2 2 2" xfId="118" xr:uid="{00000000-0005-0000-0000-0000A5000000}"/>
    <cellStyle name="Moneda [0] 2 2 2 2 2" xfId="119" xr:uid="{00000000-0005-0000-0000-0000A6000000}"/>
    <cellStyle name="Moneda [0] 2 2 2 2 2 2" xfId="120" xr:uid="{00000000-0005-0000-0000-0000A7000000}"/>
    <cellStyle name="Moneda [0] 2 2 2 2 2 3" xfId="121" xr:uid="{00000000-0005-0000-0000-0000A8000000}"/>
    <cellStyle name="Moneda [0] 2 2 2 2 2 4" xfId="122" xr:uid="{00000000-0005-0000-0000-0000A9000000}"/>
    <cellStyle name="Moneda [0] 2 2 2 2 2 4 2" xfId="123" xr:uid="{00000000-0005-0000-0000-0000AA000000}"/>
    <cellStyle name="Moneda [0] 2 2 2 2 2 4 3" xfId="124" xr:uid="{00000000-0005-0000-0000-0000AB000000}"/>
    <cellStyle name="Moneda [0] 2 2 2 2 2 4 3 2" xfId="125" xr:uid="{00000000-0005-0000-0000-0000AC000000}"/>
    <cellStyle name="Moneda [0] 2 2 2 2 2 4 3 2 2" xfId="126" xr:uid="{00000000-0005-0000-0000-0000AD000000}"/>
    <cellStyle name="Moneda [0] 2 2 2 2 2 4 3 3" xfId="127" xr:uid="{00000000-0005-0000-0000-0000AE000000}"/>
    <cellStyle name="Moneda [0] 2 2 2 2 2 4 3 4" xfId="128" xr:uid="{00000000-0005-0000-0000-0000AF000000}"/>
    <cellStyle name="Moneda [0] 2 2 2 2 2 4 3 4 2" xfId="129" xr:uid="{00000000-0005-0000-0000-0000B0000000}"/>
    <cellStyle name="Moneda [0] 2 2 2 2 2 4 3 4 2 2" xfId="130" xr:uid="{00000000-0005-0000-0000-0000B1000000}"/>
    <cellStyle name="Moneda [0] 2 2 2 2 2 4 3 4 2 2 2" xfId="131" xr:uid="{00000000-0005-0000-0000-0000B2000000}"/>
    <cellStyle name="Moneda [0] 2 2 2 2 2 4 3 4 2 2 2 2" xfId="132" xr:uid="{00000000-0005-0000-0000-0000B3000000}"/>
    <cellStyle name="Moneda [0] 2 2 2 2 2 4 3 4 2 2 2 2 2" xfId="133" xr:uid="{00000000-0005-0000-0000-0000B4000000}"/>
    <cellStyle name="Moneda [0] 2 2 2 2 2 4 3 4 2 2 2 2 2 2" xfId="134" xr:uid="{00000000-0005-0000-0000-0000B5000000}"/>
    <cellStyle name="Moneda [0] 2 2 2 2 2 4 3 4 2 2 2 2 2 2 2" xfId="135" xr:uid="{00000000-0005-0000-0000-0000B6000000}"/>
    <cellStyle name="Moneda [0] 2 2 2 2 2 4 3 4 2 2 2 2 2 2 2 2" xfId="136" xr:uid="{00000000-0005-0000-0000-0000B7000000}"/>
    <cellStyle name="Moneda [0] 2 2 2 2 2 4 3 4 2 2 2 2 2 2 2 2 2" xfId="137" xr:uid="{00000000-0005-0000-0000-0000B8000000}"/>
    <cellStyle name="Moneda [0] 2 2 2 2 2 4 3 4 2 2 2 2 2 2 2 2 2 2" xfId="138" xr:uid="{00000000-0005-0000-0000-0000B9000000}"/>
    <cellStyle name="Moneda [0] 2 2 2 2 2 4 3 4 2 2 2 2 2 2 2 2 2 2 2" xfId="139" xr:uid="{00000000-0005-0000-0000-0000BA000000}"/>
    <cellStyle name="Moneda [0] 2 2 2 2 2 4 3 4 2 2 2 2 2 2 2 2 2 2 2 2" xfId="140" xr:uid="{00000000-0005-0000-0000-0000BB000000}"/>
    <cellStyle name="Moneda [0] 2 2 2 2 2 4 3 4 2 2 2 2 2 2 2 2 2 2 2 2 2" xfId="141" xr:uid="{00000000-0005-0000-0000-0000BC000000}"/>
    <cellStyle name="Moneda [0] 2 2 2 2 2 4 3 4 2 2 2 2 2 2 2 2 2 2 2 2 2 2" xfId="142" xr:uid="{00000000-0005-0000-0000-0000BD000000}"/>
    <cellStyle name="Moneda [0] 2 2 2 2 2 4 3 4 2 2 2 2 2 2 2 2 2 2 2 2 2 2 2" xfId="143" xr:uid="{00000000-0005-0000-0000-0000BE000000}"/>
    <cellStyle name="Moneda [0] 2 2 2 2 2 4 3 4 2 2 2 2 2 2 2 2 2 2 2 2 2 2 2 2" xfId="144" xr:uid="{00000000-0005-0000-0000-0000BF000000}"/>
    <cellStyle name="Moneda [0] 2 2 2 2 2 4 3 4 2 2 2 2 2 2 2 2 2 2 2 2 2 2 2 2 2" xfId="145" xr:uid="{00000000-0005-0000-0000-0000C0000000}"/>
    <cellStyle name="Moneda [0] 2 2 2 2 2 4 3 4 2 2 2 2 2 2 2 2 2 2 2 2 2 2 2 2 3" xfId="146" xr:uid="{00000000-0005-0000-0000-0000C1000000}"/>
    <cellStyle name="Moneda [0] 2 2 2 2 2 4 3 4 2 2 2 2 2 2 2 2 2 2 2 2 2 2 2 2 3 2" xfId="147" xr:uid="{00000000-0005-0000-0000-0000C2000000}"/>
    <cellStyle name="Moneda [0] 2 2 2 2 2 4 3 4 2 2 2 2 2 2 2 2 2 2 2 2 2 2 2 2 3 2 2" xfId="148" xr:uid="{00000000-0005-0000-0000-0000C3000000}"/>
    <cellStyle name="Moneda [0] 2 2 3" xfId="149" xr:uid="{00000000-0005-0000-0000-0000C4000000}"/>
    <cellStyle name="Moneda [0] 2 2 3 2" xfId="150" xr:uid="{00000000-0005-0000-0000-0000C5000000}"/>
    <cellStyle name="Moneda [0] 2 2 3 2 2" xfId="151" xr:uid="{00000000-0005-0000-0000-0000C6000000}"/>
    <cellStyle name="Moneda [0] 2 2 3 2 2 2" xfId="152" xr:uid="{00000000-0005-0000-0000-0000C7000000}"/>
    <cellStyle name="Moneda [0] 2 2 3 2 2 3" xfId="153" xr:uid="{00000000-0005-0000-0000-0000C8000000}"/>
    <cellStyle name="Moneda [0] 2 2 3 2 2 3 2" xfId="154" xr:uid="{00000000-0005-0000-0000-0000C9000000}"/>
    <cellStyle name="Moneda [0] 2 2 3 2 2 3 2 2" xfId="155" xr:uid="{00000000-0005-0000-0000-0000CA000000}"/>
    <cellStyle name="Moneda [0] 2 2 3 2 2 3 2 3" xfId="156" xr:uid="{00000000-0005-0000-0000-0000CB000000}"/>
    <cellStyle name="Moneda [0] 2 2 3 2 2 3 2 3 2" xfId="157" xr:uid="{00000000-0005-0000-0000-0000CC000000}"/>
    <cellStyle name="Moneda [0] 2 2 3 2 2 3 2 3 3" xfId="158" xr:uid="{00000000-0005-0000-0000-0000CD000000}"/>
    <cellStyle name="Moneda [0] 2 2 3 2 2 3 2 3 3 2" xfId="159" xr:uid="{00000000-0005-0000-0000-0000CE000000}"/>
    <cellStyle name="Moneda [0] 2 2 3 2 2 3 2 3 3 2 2" xfId="160" xr:uid="{00000000-0005-0000-0000-0000CF000000}"/>
    <cellStyle name="Moneda [0] 2 2 3 2 2 3 2 3 3 2 2 2" xfId="161" xr:uid="{00000000-0005-0000-0000-0000D0000000}"/>
    <cellStyle name="Moneda [0] 2 2 3 2 2 3 2 3 3 2 2 3" xfId="162" xr:uid="{00000000-0005-0000-0000-0000D1000000}"/>
    <cellStyle name="Moneda [0] 2 2 3 2 2 3 2 3 3 2 2 4" xfId="163" xr:uid="{00000000-0005-0000-0000-0000D2000000}"/>
    <cellStyle name="Moneda [0] 2 2 3 2 2 3 2 3 3 2 3" xfId="164" xr:uid="{00000000-0005-0000-0000-0000D3000000}"/>
    <cellStyle name="Moneda [0] 2 3" xfId="165" xr:uid="{00000000-0005-0000-0000-0000D4000000}"/>
    <cellStyle name="Moneda [0] 3" xfId="166" xr:uid="{00000000-0005-0000-0000-0000D5000000}"/>
    <cellStyle name="Moneda [0] 4" xfId="167" xr:uid="{00000000-0005-0000-0000-0000D6000000}"/>
    <cellStyle name="Moneda [0] 5" xfId="168" xr:uid="{00000000-0005-0000-0000-0000D7000000}"/>
    <cellStyle name="Moneda [0] 6" xfId="169" xr:uid="{00000000-0005-0000-0000-0000D8000000}"/>
    <cellStyle name="Moneda 10" xfId="170" xr:uid="{00000000-0005-0000-0000-0000D9000000}"/>
    <cellStyle name="Moneda 2" xfId="171" xr:uid="{00000000-0005-0000-0000-0000DA000000}"/>
    <cellStyle name="Moneda 2 2" xfId="172" xr:uid="{00000000-0005-0000-0000-0000DB000000}"/>
    <cellStyle name="Moneda 2 2 2" xfId="173" xr:uid="{00000000-0005-0000-0000-0000DC000000}"/>
    <cellStyle name="Moneda 2 2 2 2" xfId="174" xr:uid="{00000000-0005-0000-0000-0000DD000000}"/>
    <cellStyle name="Moneda 2 2 2 2 2" xfId="175" xr:uid="{00000000-0005-0000-0000-0000DE000000}"/>
    <cellStyle name="Moneda 2 2 2 2 2 2" xfId="176" xr:uid="{00000000-0005-0000-0000-0000DF000000}"/>
    <cellStyle name="Moneda 2 2 2 2 2 3" xfId="177" xr:uid="{00000000-0005-0000-0000-0000E0000000}"/>
    <cellStyle name="Moneda 2 2 2 2 2 4" xfId="178" xr:uid="{00000000-0005-0000-0000-0000E1000000}"/>
    <cellStyle name="Moneda 2 2 2 2 2 4 2" xfId="179" xr:uid="{00000000-0005-0000-0000-0000E2000000}"/>
    <cellStyle name="Moneda 2 2 2 2 2 4 2 2" xfId="180" xr:uid="{00000000-0005-0000-0000-0000E3000000}"/>
    <cellStyle name="Moneda 2 2 2 2 2 4 2 2 2" xfId="181" xr:uid="{00000000-0005-0000-0000-0000E4000000}"/>
    <cellStyle name="Moneda 2 2 2 2 2 4 2 3" xfId="182" xr:uid="{00000000-0005-0000-0000-0000E5000000}"/>
    <cellStyle name="Moneda 2 2 2 2 2 4 2 4" xfId="183" xr:uid="{00000000-0005-0000-0000-0000E6000000}"/>
    <cellStyle name="Moneda 2 2 2 2 2 4 2 4 2" xfId="184" xr:uid="{00000000-0005-0000-0000-0000E7000000}"/>
    <cellStyle name="Moneda 2 2 2 2 2 4 2 4 2 2" xfId="185" xr:uid="{00000000-0005-0000-0000-0000E8000000}"/>
    <cellStyle name="Moneda 2 2 2 2 2 4 3" xfId="186" xr:uid="{00000000-0005-0000-0000-0000E9000000}"/>
    <cellStyle name="Moneda 2 2 2 2 2 4 3 2" xfId="187" xr:uid="{00000000-0005-0000-0000-0000EA000000}"/>
    <cellStyle name="Moneda 2 2 2 2 2 4 3 2 2" xfId="188" xr:uid="{00000000-0005-0000-0000-0000EB000000}"/>
    <cellStyle name="Moneda 2 2 2 2 2 4 3 3" xfId="189" xr:uid="{00000000-0005-0000-0000-0000EC000000}"/>
    <cellStyle name="Moneda 2 2 2 2 2 4 3 4" xfId="190" xr:uid="{00000000-0005-0000-0000-0000ED000000}"/>
    <cellStyle name="Moneda 2 2 2 2 2 4 3 4 2" xfId="191" xr:uid="{00000000-0005-0000-0000-0000EE000000}"/>
    <cellStyle name="Moneda 2 2 2 2 2 4 3 4 2 2" xfId="192" xr:uid="{00000000-0005-0000-0000-0000EF000000}"/>
    <cellStyle name="Moneda 2 2 2 2 2 4 3 4 2 2 2" xfId="193" xr:uid="{00000000-0005-0000-0000-0000F0000000}"/>
    <cellStyle name="Moneda 2 2 2 2 2 4 3 4 2 2 2 2" xfId="194" xr:uid="{00000000-0005-0000-0000-0000F1000000}"/>
    <cellStyle name="Moneda 2 2 2 2 2 4 3 4 2 2 2 2 2" xfId="195" xr:uid="{00000000-0005-0000-0000-0000F2000000}"/>
    <cellStyle name="Moneda 2 2 2 2 2 4 3 4 2 2 2 2 2 2" xfId="196" xr:uid="{00000000-0005-0000-0000-0000F3000000}"/>
    <cellStyle name="Moneda 2 2 2 2 2 4 3 4 2 2 2 2 2 2 2" xfId="197" xr:uid="{00000000-0005-0000-0000-0000F4000000}"/>
    <cellStyle name="Moneda 2 2 2 2 2 4 3 4 2 2 2 2 2 2 2 2" xfId="198" xr:uid="{00000000-0005-0000-0000-0000F5000000}"/>
    <cellStyle name="Moneda 2 2 2 2 2 4 3 4 2 2 2 2 2 2 2 2 2" xfId="199" xr:uid="{00000000-0005-0000-0000-0000F6000000}"/>
    <cellStyle name="Moneda 2 2 2 2 2 4 3 4 2 2 2 2 2 2 2 2 2 2" xfId="200" xr:uid="{00000000-0005-0000-0000-0000F7000000}"/>
    <cellStyle name="Moneda 2 2 2 2 2 4 3 4 2 2 2 2 2 2 2 2 2 3" xfId="201" xr:uid="{00000000-0005-0000-0000-0000F8000000}"/>
    <cellStyle name="Moneda 2 2 2 2 2 4 3 4 2 2 2 2 2 2 2 2 2 3 2" xfId="202" xr:uid="{00000000-0005-0000-0000-0000F9000000}"/>
    <cellStyle name="Moneda 2 2 2 2 2 4 3 4 2 2 2 2 2 2 2 2 2 3 2 2" xfId="203" xr:uid="{00000000-0005-0000-0000-0000FA000000}"/>
    <cellStyle name="Moneda 2 2 2 2 2 4 3 4 2 2 2 2 2 2 2 2 2 3 2 2 2" xfId="204" xr:uid="{00000000-0005-0000-0000-0000FB000000}"/>
    <cellStyle name="Moneda 2 2 2 2 2 4 3 4 2 2 2 2 2 2 2 2 2 3 2 2 2 2" xfId="205" xr:uid="{00000000-0005-0000-0000-0000FC000000}"/>
    <cellStyle name="Moneda 2 2 2 2 2 4 3 4 2 2 2 2 2 2 2 2 2 3 2 2 2 2 2" xfId="206" xr:uid="{00000000-0005-0000-0000-0000FD000000}"/>
    <cellStyle name="Moneda 2 2 2 2 2 4 3 4 2 2 2 2 2 2 2 2 2 3 2 2 2 2 2 2" xfId="207" xr:uid="{00000000-0005-0000-0000-0000FE000000}"/>
    <cellStyle name="Moneda 2 2 2 2 2 4 3 4 2 2 2 2 2 2 2 2 2 3 2 2 2 2 2 2 2" xfId="208" xr:uid="{00000000-0005-0000-0000-0000FF000000}"/>
    <cellStyle name="Moneda 2 2 2 2 2 4 3 4 2 2 2 2 2 2 2 2 2 3 2 2 2 2 2 2 3" xfId="209" xr:uid="{00000000-0005-0000-0000-000000010000}"/>
    <cellStyle name="Moneda 2 2 2 2 2 4 3 4 2 2 2 2 2 2 2 2 2 3 2 2 2 2 2 2 3 2" xfId="210" xr:uid="{00000000-0005-0000-0000-000001010000}"/>
    <cellStyle name="Moneda 2 2 2 2 2 4 3 4 2 2 2 2 2 2 2 2 2 3 2 2 2 2 2 2 3 2 2" xfId="211" xr:uid="{00000000-0005-0000-0000-000002010000}"/>
    <cellStyle name="Moneda 2 2 2 2 2 4 3 4 2 2 2 2 2 2 2 2 2 3 2 2 2 2 2 2 3 2 2 2" xfId="212" xr:uid="{00000000-0005-0000-0000-000003010000}"/>
    <cellStyle name="Moneda 2 2 2 2 2 4 3 4 2 2 2 2 2 2 2 2 2 3 2 2 2 2 2 2 4" xfId="213" xr:uid="{00000000-0005-0000-0000-000004010000}"/>
    <cellStyle name="Moneda 2 2 2 2 2 4 3 4 2 2 2 2 2 2 2 2 2 3 2 2 3" xfId="214" xr:uid="{00000000-0005-0000-0000-000005010000}"/>
    <cellStyle name="Moneda 2 2 2 2 2 4 3 4 2 3" xfId="215" xr:uid="{00000000-0005-0000-0000-000006010000}"/>
    <cellStyle name="Moneda 2 2 2 2 2 4 3 4 2 3 2" xfId="216" xr:uid="{00000000-0005-0000-0000-000007010000}"/>
    <cellStyle name="Moneda 2 2 2 2 2 4 3 4 2 3 2 2" xfId="217" xr:uid="{00000000-0005-0000-0000-000008010000}"/>
    <cellStyle name="Moneda 2 2 2 2 2 4 3 4 2 3 2 2 2" xfId="218" xr:uid="{00000000-0005-0000-0000-000009010000}"/>
    <cellStyle name="Moneda 2 2 2 2 2 4 3 4 2 3 2 2 2 2" xfId="219" xr:uid="{00000000-0005-0000-0000-00000A010000}"/>
    <cellStyle name="Moneda 2 2 2 2 2 4 3 4 2 3 2 2 2 2 2" xfId="220" xr:uid="{00000000-0005-0000-0000-00000B010000}"/>
    <cellStyle name="Moneda 2 2 2 2 2 4 3 4 2 3 2 2 2 2 3" xfId="221" xr:uid="{00000000-0005-0000-0000-00000C010000}"/>
    <cellStyle name="Moneda 2 2 2 2 2 4 3 4 2 3 3" xfId="222" xr:uid="{00000000-0005-0000-0000-00000D010000}"/>
    <cellStyle name="Moneda 2 2 2 2 2 4 3 4 2 3 3 2" xfId="223" xr:uid="{00000000-0005-0000-0000-00000E010000}"/>
    <cellStyle name="Moneda 2 2 3" xfId="224" xr:uid="{00000000-0005-0000-0000-00000F010000}"/>
    <cellStyle name="Moneda 2 2 3 2" xfId="225" xr:uid="{00000000-0005-0000-0000-000010010000}"/>
    <cellStyle name="Moneda 2 2 3 2 2" xfId="226" xr:uid="{00000000-0005-0000-0000-000011010000}"/>
    <cellStyle name="Moneda 2 2 3 2 2 2" xfId="227" xr:uid="{00000000-0005-0000-0000-000012010000}"/>
    <cellStyle name="Moneda 2 2 3 2 2 3" xfId="228" xr:uid="{00000000-0005-0000-0000-000013010000}"/>
    <cellStyle name="Moneda 2 2 3 2 2 3 2" xfId="229" xr:uid="{00000000-0005-0000-0000-000014010000}"/>
    <cellStyle name="Moneda 2 2 3 2 2 3 2 2" xfId="230" xr:uid="{00000000-0005-0000-0000-000015010000}"/>
    <cellStyle name="Moneda 2 2 3 2 2 3 2 3" xfId="231" xr:uid="{00000000-0005-0000-0000-000016010000}"/>
    <cellStyle name="Moneda 2 2 3 2 2 3 2 3 2" xfId="232" xr:uid="{00000000-0005-0000-0000-000017010000}"/>
    <cellStyle name="Moneda 2 2 3 2 2 3 2 3 3" xfId="233" xr:uid="{00000000-0005-0000-0000-000018010000}"/>
    <cellStyle name="Moneda 2 2 3 2 2 3 2 3 3 2" xfId="234" xr:uid="{00000000-0005-0000-0000-000019010000}"/>
    <cellStyle name="Moneda 2 2 3 2 2 3 2 3 3 2 2" xfId="235" xr:uid="{00000000-0005-0000-0000-00001A010000}"/>
    <cellStyle name="Moneda 3" xfId="236" xr:uid="{00000000-0005-0000-0000-00001B010000}"/>
    <cellStyle name="Moneda 3 2" xfId="237" xr:uid="{00000000-0005-0000-0000-00001C010000}"/>
    <cellStyle name="Moneda 4" xfId="238" xr:uid="{00000000-0005-0000-0000-00001D010000}"/>
    <cellStyle name="Moneda 5" xfId="239" xr:uid="{00000000-0005-0000-0000-00001E010000}"/>
    <cellStyle name="Moneda 5 2" xfId="240" xr:uid="{00000000-0005-0000-0000-00001F010000}"/>
    <cellStyle name="Moneda 6" xfId="241" xr:uid="{00000000-0005-0000-0000-000020010000}"/>
    <cellStyle name="Moneda 7" xfId="242" xr:uid="{00000000-0005-0000-0000-000021010000}"/>
    <cellStyle name="Moneda 8" xfId="243" xr:uid="{00000000-0005-0000-0000-000022010000}"/>
    <cellStyle name="Moneda 8 2" xfId="244" xr:uid="{00000000-0005-0000-0000-000023010000}"/>
    <cellStyle name="Moneda 8 2 2" xfId="245" xr:uid="{00000000-0005-0000-0000-000024010000}"/>
    <cellStyle name="Moneda 9" xfId="246" xr:uid="{00000000-0005-0000-0000-000025010000}"/>
    <cellStyle name="Neutral" xfId="315" builtinId="28" customBuiltin="1"/>
    <cellStyle name="Nivel 1,2.3,5,6,9" xfId="247" xr:uid="{00000000-0005-0000-0000-000026010000}"/>
    <cellStyle name="Nivel 4" xfId="248" xr:uid="{00000000-0005-0000-0000-000027010000}"/>
    <cellStyle name="Nivel 7" xfId="249" xr:uid="{00000000-0005-0000-0000-000028010000}"/>
    <cellStyle name="Normal" xfId="0" builtinId="0"/>
    <cellStyle name="Normal 10" xfId="250" xr:uid="{00000000-0005-0000-0000-000029010000}"/>
    <cellStyle name="Normal 11" xfId="251" xr:uid="{00000000-0005-0000-0000-00002A010000}"/>
    <cellStyle name="Normal 12" xfId="252" xr:uid="{00000000-0005-0000-0000-00002B010000}"/>
    <cellStyle name="Normal 13" xfId="253" xr:uid="{00000000-0005-0000-0000-00002C010000}"/>
    <cellStyle name="Normal 14" xfId="254" xr:uid="{00000000-0005-0000-0000-00002D010000}"/>
    <cellStyle name="Normal 15" xfId="255" xr:uid="{00000000-0005-0000-0000-00002E010000}"/>
    <cellStyle name="Normal 16" xfId="348" xr:uid="{020DE8C9-15A4-44D5-B36A-FAA5E189E664}"/>
    <cellStyle name="Normal 17" xfId="352" xr:uid="{807A1EAE-3F34-45BC-AC54-E954FE84FACF}"/>
    <cellStyle name="Normal 2" xfId="256" xr:uid="{00000000-0005-0000-0000-00002F010000}"/>
    <cellStyle name="Normal 3" xfId="257" xr:uid="{00000000-0005-0000-0000-000030010000}"/>
    <cellStyle name="Normal 3 2" xfId="258" xr:uid="{00000000-0005-0000-0000-000031010000}"/>
    <cellStyle name="Normal 3 3" xfId="259" xr:uid="{00000000-0005-0000-0000-000032010000}"/>
    <cellStyle name="Normal 3 3 2" xfId="260" xr:uid="{00000000-0005-0000-0000-000033010000}"/>
    <cellStyle name="Normal 3 3 2 2" xfId="261" xr:uid="{00000000-0005-0000-0000-000034010000}"/>
    <cellStyle name="Normal 3 3 2 2 2" xfId="262" xr:uid="{00000000-0005-0000-0000-000035010000}"/>
    <cellStyle name="Normal 3 3 2 2 3" xfId="263" xr:uid="{00000000-0005-0000-0000-000036010000}"/>
    <cellStyle name="Normal 3 3 2 2 3 2" xfId="264" xr:uid="{00000000-0005-0000-0000-000037010000}"/>
    <cellStyle name="Normal 3 3 2 2 3 2 2" xfId="265" xr:uid="{00000000-0005-0000-0000-000038010000}"/>
    <cellStyle name="Normal 3 3 2 2 3 2 3" xfId="266" xr:uid="{00000000-0005-0000-0000-000039010000}"/>
    <cellStyle name="Normal 3 3 2 2 3 2 3 2" xfId="267" xr:uid="{00000000-0005-0000-0000-00003A010000}"/>
    <cellStyle name="Normal 3 3 2 2 3 2 3 3" xfId="268" xr:uid="{00000000-0005-0000-0000-00003B010000}"/>
    <cellStyle name="Normal 3 3 2 2 3 2 3 3 2" xfId="269" xr:uid="{00000000-0005-0000-0000-00003C010000}"/>
    <cellStyle name="Normal 3 3 2 2 3 2 3 3 2 2" xfId="270" xr:uid="{00000000-0005-0000-0000-00003D010000}"/>
    <cellStyle name="Normal 3 3 2 2 3 2 3 3 2 3" xfId="271" xr:uid="{00000000-0005-0000-0000-00003E010000}"/>
    <cellStyle name="Normal 4" xfId="272" xr:uid="{00000000-0005-0000-0000-00003F010000}"/>
    <cellStyle name="Normal 4 2" xfId="273" xr:uid="{00000000-0005-0000-0000-000040010000}"/>
    <cellStyle name="Normal 4 2 2" xfId="274" xr:uid="{00000000-0005-0000-0000-000041010000}"/>
    <cellStyle name="Normal 4 3" xfId="275" xr:uid="{00000000-0005-0000-0000-000042010000}"/>
    <cellStyle name="Normal 4 4" xfId="276" xr:uid="{00000000-0005-0000-0000-000043010000}"/>
    <cellStyle name="Normal 4 5" xfId="277" xr:uid="{00000000-0005-0000-0000-000044010000}"/>
    <cellStyle name="Normal 4 5 2" xfId="278" xr:uid="{00000000-0005-0000-0000-000045010000}"/>
    <cellStyle name="Normal 5" xfId="279" xr:uid="{00000000-0005-0000-0000-000046010000}"/>
    <cellStyle name="Normal 6" xfId="280" xr:uid="{00000000-0005-0000-0000-000047010000}"/>
    <cellStyle name="Normal 7" xfId="281" xr:uid="{00000000-0005-0000-0000-000048010000}"/>
    <cellStyle name="Normal 8" xfId="282" xr:uid="{00000000-0005-0000-0000-000049010000}"/>
    <cellStyle name="Normal 8 2" xfId="283" xr:uid="{00000000-0005-0000-0000-00004A010000}"/>
    <cellStyle name="Normal 8 2 2" xfId="284" xr:uid="{00000000-0005-0000-0000-00004B010000}"/>
    <cellStyle name="Normal 8 2 2 2" xfId="285" xr:uid="{00000000-0005-0000-0000-00004C010000}"/>
    <cellStyle name="Normal 8 2 2 2 2" xfId="286" xr:uid="{00000000-0005-0000-0000-00004D010000}"/>
    <cellStyle name="Normal 8 2 2 2 2 2" xfId="287" xr:uid="{00000000-0005-0000-0000-00004E010000}"/>
    <cellStyle name="Normal 8 2 2 2 2 2 2" xfId="288" xr:uid="{00000000-0005-0000-0000-00004F010000}"/>
    <cellStyle name="Normal 8 2 2 2 2 2 2 2" xfId="289" xr:uid="{00000000-0005-0000-0000-000050010000}"/>
    <cellStyle name="Normal 8 2 2 2 2 2 2 2 2" xfId="290" xr:uid="{00000000-0005-0000-0000-000051010000}"/>
    <cellStyle name="Normal 8 2 2 2 2 2 2 3" xfId="291" xr:uid="{00000000-0005-0000-0000-000052010000}"/>
    <cellStyle name="Normal 9" xfId="292" xr:uid="{00000000-0005-0000-0000-000053010000}"/>
    <cellStyle name="Notas 2" xfId="351" xr:uid="{4275B517-8E6A-4F36-828A-806337E687EE}"/>
    <cellStyle name="Porcentaje 2" xfId="293" xr:uid="{00000000-0005-0000-0000-000054010000}"/>
    <cellStyle name="Porcentaje 2 2" xfId="294" xr:uid="{00000000-0005-0000-0000-000055010000}"/>
    <cellStyle name="Porcentaje 2 2 2" xfId="295" xr:uid="{00000000-0005-0000-0000-000056010000}"/>
    <cellStyle name="Porcentaje 2 2 2 2" xfId="296" xr:uid="{00000000-0005-0000-0000-000057010000}"/>
    <cellStyle name="Porcentaje 2 2 2 2 2" xfId="297" xr:uid="{00000000-0005-0000-0000-000058010000}"/>
    <cellStyle name="Porcentaje 2 2 2 2 3" xfId="298" xr:uid="{00000000-0005-0000-0000-000059010000}"/>
    <cellStyle name="Porcentaje 2 2 2 2 3 2" xfId="299" xr:uid="{00000000-0005-0000-0000-00005A010000}"/>
    <cellStyle name="Porcentaje 2 2 2 2 3 2 2" xfId="300" xr:uid="{00000000-0005-0000-0000-00005B010000}"/>
    <cellStyle name="Porcentaje 2 2 2 2 3 2 3" xfId="301" xr:uid="{00000000-0005-0000-0000-00005C010000}"/>
    <cellStyle name="Porcentaje 2 2 2 2 3 2 3 2" xfId="302" xr:uid="{00000000-0005-0000-0000-00005D010000}"/>
    <cellStyle name="Porcentaje 2 2 2 2 3 2 3 3" xfId="303" xr:uid="{00000000-0005-0000-0000-00005E010000}"/>
    <cellStyle name="Porcentaje 2 2 2 2 3 2 3 3 2" xfId="304" xr:uid="{00000000-0005-0000-0000-00005F010000}"/>
    <cellStyle name="Porcentaje 2 2 2 2 3 2 3 3 2 2" xfId="305" xr:uid="{00000000-0005-0000-0000-000060010000}"/>
    <cellStyle name="Porcentaje 2 3" xfId="306" xr:uid="{00000000-0005-0000-0000-000061010000}"/>
    <cellStyle name="Porcentaje 3" xfId="307" xr:uid="{00000000-0005-0000-0000-000062010000}"/>
    <cellStyle name="Salida" xfId="317" builtinId="21" customBuiltin="1"/>
    <cellStyle name="Texto de advertencia" xfId="321" builtinId="11" customBuiltin="1"/>
    <cellStyle name="Texto explicativo" xfId="322" builtinId="53" customBuiltin="1"/>
    <cellStyle name="Título" xfId="308" builtinId="15" customBuiltin="1"/>
    <cellStyle name="Título 2" xfId="310" builtinId="17" customBuiltin="1"/>
    <cellStyle name="Título 3" xfId="311" builtinId="18" customBuiltin="1"/>
    <cellStyle name="Total" xfId="323"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883652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10915650" y="28575"/>
          <a:ext cx="1971675" cy="8547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W68"/>
  <sheetViews>
    <sheetView showGridLines="0" tabSelected="1" topLeftCell="A2" zoomScale="90" zoomScaleNormal="90" workbookViewId="0">
      <pane xSplit="1" ySplit="1" topLeftCell="B3" activePane="bottomRight" state="frozen"/>
      <selection pane="topRight"/>
      <selection pane="bottomLeft"/>
      <selection pane="bottomRight" activeCell="G66" sqref="G66"/>
    </sheetView>
  </sheetViews>
  <sheetFormatPr baseColWidth="10" defaultColWidth="18.75" defaultRowHeight="14.25"/>
  <cols>
    <col min="1" max="1" width="15.25" style="2" customWidth="1"/>
    <col min="2" max="2" width="18.875" style="3" customWidth="1"/>
    <col min="3" max="4" width="14.625" style="4" customWidth="1"/>
    <col min="5" max="5" width="17" style="5" customWidth="1"/>
    <col min="6" max="6" width="20.125" style="5" customWidth="1"/>
    <col min="7" max="7" width="20.625" style="5" customWidth="1"/>
    <col min="8" max="8" width="18.75" style="5"/>
    <col min="9" max="9" width="18.75" style="6"/>
    <col min="10" max="10" width="18.75" style="5"/>
    <col min="11" max="11" width="18.75" style="7"/>
    <col min="12" max="12" width="18.75" style="8" hidden="1" customWidth="1"/>
    <col min="13" max="13" width="18.25" style="9" customWidth="1"/>
    <col min="14" max="16384" width="18.75" style="9"/>
  </cols>
  <sheetData>
    <row r="1" spans="1:23" ht="73.5" customHeight="1">
      <c r="A1" s="33"/>
      <c r="B1" s="34"/>
      <c r="C1" s="34"/>
      <c r="D1" s="34"/>
      <c r="E1" s="34"/>
      <c r="F1" s="34"/>
      <c r="G1" s="34"/>
      <c r="H1" s="34"/>
      <c r="I1" s="34"/>
      <c r="J1" s="34"/>
      <c r="K1" s="35"/>
      <c r="L1" s="18"/>
    </row>
    <row r="2" spans="1:23" s="1" customFormat="1" ht="47.25">
      <c r="A2" s="10" t="s">
        <v>0</v>
      </c>
      <c r="B2" s="11" t="s">
        <v>1</v>
      </c>
      <c r="C2" s="12" t="s">
        <v>2</v>
      </c>
      <c r="D2" s="12" t="s">
        <v>3</v>
      </c>
      <c r="E2" s="13" t="s">
        <v>4</v>
      </c>
      <c r="F2" s="13" t="s">
        <v>5</v>
      </c>
      <c r="G2" s="13" t="s">
        <v>6</v>
      </c>
      <c r="H2" s="13" t="s">
        <v>7</v>
      </c>
      <c r="I2" s="13" t="s">
        <v>8</v>
      </c>
      <c r="J2" s="13" t="s">
        <v>9</v>
      </c>
      <c r="K2" s="19" t="s">
        <v>10</v>
      </c>
      <c r="L2" s="20"/>
      <c r="M2" s="21"/>
      <c r="N2" s="21"/>
      <c r="O2" s="22"/>
      <c r="P2" s="22"/>
      <c r="Q2" s="22"/>
      <c r="R2" s="22"/>
      <c r="S2" s="22"/>
      <c r="T2" s="22"/>
      <c r="U2" s="22"/>
      <c r="V2" s="22"/>
      <c r="W2" s="22"/>
    </row>
    <row r="3" spans="1:23" ht="15">
      <c r="A3" s="14" t="s">
        <v>11</v>
      </c>
      <c r="B3" s="14" t="s">
        <v>12</v>
      </c>
      <c r="C3" s="15">
        <v>46041</v>
      </c>
      <c r="D3" s="15">
        <v>46283</v>
      </c>
      <c r="E3" s="16">
        <v>76000000</v>
      </c>
      <c r="F3" s="17"/>
      <c r="G3" s="16"/>
      <c r="H3" s="16">
        <f t="shared" ref="H3:H10" si="0">+E3+G3</f>
        <v>76000000</v>
      </c>
      <c r="I3" s="23">
        <v>13300000</v>
      </c>
      <c r="J3" s="24">
        <f t="shared" ref="J3:J66" si="1">+I3*1/H3</f>
        <v>0.17499999999999999</v>
      </c>
      <c r="K3" s="25">
        <f t="shared" ref="K3:K66" si="2">+H3-I3</f>
        <v>62700000</v>
      </c>
      <c r="L3" s="26"/>
      <c r="M3" s="27"/>
      <c r="N3" s="31"/>
      <c r="O3" s="30"/>
      <c r="P3" s="28"/>
      <c r="Q3" s="28"/>
      <c r="R3" s="28"/>
      <c r="S3" s="28"/>
      <c r="T3" s="28"/>
      <c r="U3" s="28"/>
      <c r="V3" s="28"/>
      <c r="W3" s="28"/>
    </row>
    <row r="4" spans="1:23" ht="15">
      <c r="A4" s="14" t="s">
        <v>13</v>
      </c>
      <c r="B4" s="14" t="s">
        <v>14</v>
      </c>
      <c r="C4" s="15">
        <v>46045</v>
      </c>
      <c r="D4" s="15">
        <v>46370</v>
      </c>
      <c r="E4" s="16">
        <v>143000000</v>
      </c>
      <c r="F4" s="17"/>
      <c r="G4" s="16"/>
      <c r="H4" s="16">
        <f t="shared" si="0"/>
        <v>143000000</v>
      </c>
      <c r="I4" s="23">
        <v>16466667</v>
      </c>
      <c r="J4" s="24">
        <f t="shared" si="1"/>
        <v>0.11515151748251748</v>
      </c>
      <c r="K4" s="25">
        <f t="shared" si="2"/>
        <v>126533333</v>
      </c>
      <c r="L4" s="26"/>
      <c r="M4" s="27"/>
      <c r="N4" s="31"/>
      <c r="O4" s="30"/>
      <c r="P4" s="28"/>
      <c r="Q4" s="28"/>
      <c r="R4" s="28"/>
      <c r="S4" s="28"/>
      <c r="T4" s="28"/>
      <c r="U4" s="28"/>
      <c r="V4" s="28"/>
      <c r="W4" s="28"/>
    </row>
    <row r="5" spans="1:23" ht="15">
      <c r="A5" s="14" t="s">
        <v>15</v>
      </c>
      <c r="B5" s="14" t="s">
        <v>16</v>
      </c>
      <c r="C5" s="15">
        <v>46042</v>
      </c>
      <c r="D5" s="15">
        <v>46246</v>
      </c>
      <c r="E5" s="16">
        <v>50957235</v>
      </c>
      <c r="F5" s="17"/>
      <c r="G5" s="16"/>
      <c r="H5" s="16">
        <f t="shared" si="0"/>
        <v>50957235</v>
      </c>
      <c r="I5" s="23">
        <v>10446233</v>
      </c>
      <c r="J5" s="24">
        <f t="shared" si="1"/>
        <v>0.20499999656574772</v>
      </c>
      <c r="K5" s="25">
        <f t="shared" si="2"/>
        <v>40511002</v>
      </c>
      <c r="L5" s="26"/>
      <c r="M5" s="27"/>
      <c r="N5" s="31"/>
      <c r="O5" s="30"/>
      <c r="P5" s="28"/>
      <c r="Q5" s="28"/>
      <c r="R5" s="28"/>
      <c r="S5" s="28"/>
      <c r="T5" s="28"/>
      <c r="U5" s="28"/>
      <c r="V5" s="28"/>
      <c r="W5" s="28"/>
    </row>
    <row r="6" spans="1:23" ht="15">
      <c r="A6" s="14" t="s">
        <v>17</v>
      </c>
      <c r="B6" s="14" t="s">
        <v>18</v>
      </c>
      <c r="C6" s="15">
        <v>46042</v>
      </c>
      <c r="D6" s="15">
        <v>46277</v>
      </c>
      <c r="E6" s="16">
        <v>58236840</v>
      </c>
      <c r="F6" s="17"/>
      <c r="G6" s="16"/>
      <c r="H6" s="16">
        <f t="shared" si="0"/>
        <v>58236840</v>
      </c>
      <c r="I6" s="23">
        <v>10446233</v>
      </c>
      <c r="J6" s="24">
        <f t="shared" si="1"/>
        <v>0.17937499699502926</v>
      </c>
      <c r="K6" s="25">
        <f t="shared" si="2"/>
        <v>47790607</v>
      </c>
      <c r="L6" s="26"/>
      <c r="M6" s="27"/>
      <c r="N6" s="31"/>
      <c r="O6" s="30"/>
      <c r="P6" s="28"/>
      <c r="Q6" s="28"/>
      <c r="R6" s="28"/>
      <c r="S6" s="28"/>
      <c r="T6" s="28"/>
      <c r="U6" s="28"/>
      <c r="V6" s="28"/>
      <c r="W6" s="28"/>
    </row>
    <row r="7" spans="1:23" ht="15">
      <c r="A7" s="14" t="s">
        <v>19</v>
      </c>
      <c r="B7" s="14" t="s">
        <v>20</v>
      </c>
      <c r="C7" s="15">
        <v>46043</v>
      </c>
      <c r="D7" s="15">
        <v>46356</v>
      </c>
      <c r="E7" s="16">
        <v>66000000</v>
      </c>
      <c r="F7" s="17"/>
      <c r="G7" s="16"/>
      <c r="H7" s="16">
        <f t="shared" si="0"/>
        <v>66000000</v>
      </c>
      <c r="I7" s="23">
        <v>12000000</v>
      </c>
      <c r="J7" s="24">
        <f t="shared" si="1"/>
        <v>0.18181818181818182</v>
      </c>
      <c r="K7" s="25">
        <f t="shared" si="2"/>
        <v>54000000</v>
      </c>
      <c r="L7" s="26"/>
      <c r="M7" s="27"/>
      <c r="N7" s="31"/>
      <c r="O7" s="30"/>
      <c r="P7" s="28"/>
      <c r="Q7" s="28"/>
      <c r="R7" s="28"/>
      <c r="S7" s="28"/>
      <c r="T7" s="28"/>
      <c r="U7" s="28"/>
      <c r="V7" s="28"/>
      <c r="W7" s="28"/>
    </row>
    <row r="8" spans="1:23" ht="15">
      <c r="A8" s="14" t="s">
        <v>21</v>
      </c>
      <c r="B8" s="14" t="s">
        <v>22</v>
      </c>
      <c r="C8" s="15">
        <v>46048</v>
      </c>
      <c r="D8" s="15">
        <v>46167</v>
      </c>
      <c r="E8" s="16">
        <v>30000000</v>
      </c>
      <c r="F8" s="17"/>
      <c r="G8" s="16"/>
      <c r="H8" s="16">
        <f t="shared" si="0"/>
        <v>30000000</v>
      </c>
      <c r="I8" s="23">
        <v>8750000</v>
      </c>
      <c r="J8" s="24">
        <f t="shared" si="1"/>
        <v>0.29166666666666669</v>
      </c>
      <c r="K8" s="25">
        <f t="shared" si="2"/>
        <v>21250000</v>
      </c>
      <c r="L8" s="26"/>
      <c r="M8" s="27"/>
      <c r="N8" s="31"/>
      <c r="O8" s="30"/>
      <c r="P8" s="28"/>
      <c r="Q8" s="28"/>
      <c r="R8" s="28"/>
      <c r="S8" s="28"/>
      <c r="T8" s="28"/>
      <c r="U8" s="28"/>
      <c r="V8" s="28"/>
      <c r="W8" s="28"/>
    </row>
    <row r="9" spans="1:23" ht="15">
      <c r="A9" s="14" t="s">
        <v>23</v>
      </c>
      <c r="B9" s="14" t="s">
        <v>24</v>
      </c>
      <c r="C9" s="15">
        <v>46043</v>
      </c>
      <c r="D9" s="15">
        <v>46326</v>
      </c>
      <c r="E9" s="16">
        <v>38000000</v>
      </c>
      <c r="F9" s="17"/>
      <c r="G9" s="16"/>
      <c r="H9" s="16">
        <f t="shared" si="0"/>
        <v>38000000</v>
      </c>
      <c r="I9" s="23">
        <v>5333333</v>
      </c>
      <c r="J9" s="24">
        <f t="shared" si="1"/>
        <v>0.14035086842105263</v>
      </c>
      <c r="K9" s="25">
        <f t="shared" si="2"/>
        <v>32666667</v>
      </c>
      <c r="L9" s="26"/>
      <c r="M9" s="27"/>
      <c r="N9" s="31"/>
      <c r="O9" s="30"/>
      <c r="P9" s="28"/>
      <c r="Q9" s="28"/>
      <c r="R9" s="28"/>
      <c r="S9" s="28"/>
      <c r="T9" s="28"/>
      <c r="U9" s="28"/>
      <c r="V9" s="28"/>
      <c r="W9" s="28"/>
    </row>
    <row r="10" spans="1:23" ht="15">
      <c r="A10" s="14" t="s">
        <v>25</v>
      </c>
      <c r="B10" s="14" t="s">
        <v>26</v>
      </c>
      <c r="C10" s="15">
        <v>46054</v>
      </c>
      <c r="D10" s="15">
        <v>46325</v>
      </c>
      <c r="E10" s="16">
        <v>85500000</v>
      </c>
      <c r="F10" s="17"/>
      <c r="G10" s="16"/>
      <c r="H10" s="16">
        <f t="shared" si="0"/>
        <v>85500000</v>
      </c>
      <c r="I10" s="23">
        <v>9500000</v>
      </c>
      <c r="J10" s="24">
        <v>0</v>
      </c>
      <c r="K10" s="25">
        <f t="shared" si="2"/>
        <v>76000000</v>
      </c>
      <c r="L10" s="26"/>
      <c r="M10" s="27"/>
      <c r="N10" s="31"/>
      <c r="O10" s="30"/>
      <c r="P10" s="28"/>
      <c r="Q10" s="28"/>
      <c r="R10" s="28"/>
      <c r="S10" s="28"/>
      <c r="T10" s="28"/>
      <c r="U10" s="28"/>
      <c r="V10" s="28"/>
      <c r="W10" s="28"/>
    </row>
    <row r="11" spans="1:23" ht="15">
      <c r="A11" s="14" t="s">
        <v>27</v>
      </c>
      <c r="B11" s="14" t="s">
        <v>28</v>
      </c>
      <c r="C11" s="15">
        <v>46044</v>
      </c>
      <c r="D11" s="15">
        <v>46309</v>
      </c>
      <c r="E11" s="16">
        <v>81450000</v>
      </c>
      <c r="F11" s="17"/>
      <c r="G11" s="16"/>
      <c r="H11" s="16">
        <f t="shared" ref="H11:H15" si="3">+E11+G11</f>
        <v>81450000</v>
      </c>
      <c r="I11" s="23">
        <v>11765000</v>
      </c>
      <c r="J11" s="24">
        <f t="shared" si="1"/>
        <v>0.14444444444444443</v>
      </c>
      <c r="K11" s="25">
        <f t="shared" si="2"/>
        <v>69685000</v>
      </c>
      <c r="L11" s="26"/>
      <c r="M11" s="27"/>
      <c r="N11" s="31"/>
      <c r="O11" s="30"/>
      <c r="P11" s="28"/>
      <c r="Q11" s="28"/>
      <c r="R11" s="28"/>
      <c r="S11" s="28"/>
      <c r="T11" s="28"/>
      <c r="U11" s="28"/>
      <c r="V11" s="28"/>
      <c r="W11" s="28"/>
    </row>
    <row r="12" spans="1:23" ht="15">
      <c r="A12" s="14" t="s">
        <v>29</v>
      </c>
      <c r="B12" s="14" t="s">
        <v>30</v>
      </c>
      <c r="C12" s="15">
        <v>46044</v>
      </c>
      <c r="D12" s="15">
        <v>46309</v>
      </c>
      <c r="E12" s="16">
        <v>67500000</v>
      </c>
      <c r="F12" s="17"/>
      <c r="G12" s="16"/>
      <c r="H12" s="16">
        <f t="shared" si="3"/>
        <v>67500000</v>
      </c>
      <c r="I12" s="23">
        <v>9750000</v>
      </c>
      <c r="J12" s="24">
        <f t="shared" si="1"/>
        <v>0.14444444444444443</v>
      </c>
      <c r="K12" s="25">
        <f t="shared" si="2"/>
        <v>57750000</v>
      </c>
      <c r="L12" s="26"/>
      <c r="M12" s="27"/>
      <c r="N12" s="31"/>
      <c r="O12" s="30"/>
      <c r="P12" s="28"/>
      <c r="Q12" s="28"/>
      <c r="R12" s="28"/>
      <c r="S12" s="28"/>
      <c r="T12" s="28"/>
      <c r="U12" s="28"/>
      <c r="V12" s="28"/>
      <c r="W12" s="28"/>
    </row>
    <row r="13" spans="1:23" ht="15">
      <c r="A13" s="14" t="s">
        <v>31</v>
      </c>
      <c r="B13" s="14" t="s">
        <v>32</v>
      </c>
      <c r="C13" s="15">
        <v>46049</v>
      </c>
      <c r="D13" s="15">
        <v>46370</v>
      </c>
      <c r="E13" s="16">
        <v>45560119</v>
      </c>
      <c r="F13" s="17"/>
      <c r="G13" s="16"/>
      <c r="H13" s="16">
        <f t="shared" si="3"/>
        <v>45560119</v>
      </c>
      <c r="I13" s="23">
        <v>4694073</v>
      </c>
      <c r="J13" s="24">
        <f t="shared" si="1"/>
        <v>0.10303030595683914</v>
      </c>
      <c r="K13" s="25">
        <f t="shared" si="2"/>
        <v>40866046</v>
      </c>
      <c r="L13" s="26"/>
      <c r="M13" s="27"/>
      <c r="N13" s="31"/>
      <c r="O13" s="30"/>
      <c r="P13" s="28"/>
      <c r="Q13" s="28"/>
      <c r="R13" s="28"/>
      <c r="S13" s="28"/>
      <c r="T13" s="28"/>
      <c r="U13" s="28"/>
      <c r="V13" s="28"/>
      <c r="W13" s="28"/>
    </row>
    <row r="14" spans="1:23" ht="15">
      <c r="A14" s="14" t="s">
        <v>33</v>
      </c>
      <c r="B14" s="14" t="s">
        <v>34</v>
      </c>
      <c r="C14" s="15">
        <v>46044</v>
      </c>
      <c r="D14" s="15">
        <v>46326</v>
      </c>
      <c r="E14" s="16">
        <v>38000000</v>
      </c>
      <c r="F14" s="17"/>
      <c r="G14" s="16"/>
      <c r="H14" s="16">
        <f t="shared" si="3"/>
        <v>38000000</v>
      </c>
      <c r="I14" s="23">
        <v>5200000</v>
      </c>
      <c r="J14" s="24">
        <f t="shared" si="1"/>
        <v>0.1368421052631579</v>
      </c>
      <c r="K14" s="25">
        <f t="shared" si="2"/>
        <v>32800000</v>
      </c>
      <c r="L14" s="26"/>
      <c r="M14" s="27"/>
      <c r="N14" s="31"/>
      <c r="O14" s="30"/>
      <c r="P14" s="28"/>
      <c r="Q14" s="28"/>
      <c r="R14" s="28"/>
      <c r="S14" s="28"/>
      <c r="T14" s="28"/>
      <c r="U14" s="28"/>
      <c r="V14" s="28"/>
      <c r="W14" s="28"/>
    </row>
    <row r="15" spans="1:23" ht="15">
      <c r="A15" s="14" t="s">
        <v>35</v>
      </c>
      <c r="B15" s="14" t="s">
        <v>36</v>
      </c>
      <c r="C15" s="15">
        <v>46044</v>
      </c>
      <c r="D15" s="15">
        <v>46309</v>
      </c>
      <c r="E15" s="16">
        <v>81450000</v>
      </c>
      <c r="F15" s="17"/>
      <c r="G15" s="16"/>
      <c r="H15" s="16">
        <f t="shared" si="3"/>
        <v>81450000</v>
      </c>
      <c r="I15" s="23">
        <v>11765000</v>
      </c>
      <c r="J15" s="24">
        <f t="shared" si="1"/>
        <v>0.14444444444444443</v>
      </c>
      <c r="K15" s="25">
        <f t="shared" si="2"/>
        <v>69685000</v>
      </c>
      <c r="L15" s="26"/>
      <c r="M15" s="27"/>
      <c r="N15" s="31"/>
      <c r="O15" s="30"/>
      <c r="P15" s="28"/>
      <c r="Q15" s="28"/>
      <c r="R15" s="28"/>
      <c r="S15" s="28"/>
      <c r="T15" s="28"/>
      <c r="U15" s="28"/>
      <c r="V15" s="28"/>
      <c r="W15" s="28"/>
    </row>
    <row r="16" spans="1:23" ht="15">
      <c r="A16" s="14" t="s">
        <v>37</v>
      </c>
      <c r="B16" s="14" t="s">
        <v>38</v>
      </c>
      <c r="C16" s="15">
        <v>46054</v>
      </c>
      <c r="D16" s="15" t="s">
        <v>39</v>
      </c>
      <c r="E16" s="16">
        <v>131987177</v>
      </c>
      <c r="F16" s="17"/>
      <c r="G16" s="16"/>
      <c r="H16" s="16">
        <f t="shared" ref="H16:H34" si="4">+E16+G16</f>
        <v>131987177</v>
      </c>
      <c r="I16" s="23">
        <v>12258871</v>
      </c>
      <c r="J16" s="24">
        <f t="shared" si="1"/>
        <v>9.2879257505446913E-2</v>
      </c>
      <c r="K16" s="25">
        <f t="shared" si="2"/>
        <v>119728306</v>
      </c>
      <c r="L16" s="26"/>
      <c r="M16" s="27"/>
      <c r="N16" s="31"/>
      <c r="O16" s="30"/>
      <c r="P16" s="28"/>
      <c r="Q16" s="28"/>
      <c r="R16" s="28"/>
      <c r="S16" s="28"/>
      <c r="T16" s="28"/>
      <c r="U16" s="28"/>
      <c r="V16" s="28"/>
      <c r="W16" s="28"/>
    </row>
    <row r="17" spans="1:23" ht="15">
      <c r="A17" s="14" t="s">
        <v>40</v>
      </c>
      <c r="B17" s="14" t="s">
        <v>41</v>
      </c>
      <c r="C17" s="15">
        <v>46054</v>
      </c>
      <c r="D17" s="15" t="s">
        <v>42</v>
      </c>
      <c r="E17" s="16">
        <v>154000000</v>
      </c>
      <c r="F17" s="17"/>
      <c r="G17" s="16"/>
      <c r="H17" s="16">
        <f t="shared" si="4"/>
        <v>154000000</v>
      </c>
      <c r="I17" s="23">
        <v>14000000</v>
      </c>
      <c r="J17" s="24">
        <f t="shared" si="1"/>
        <v>9.0909090909090912E-2</v>
      </c>
      <c r="K17" s="25">
        <f t="shared" si="2"/>
        <v>140000000</v>
      </c>
      <c r="L17" s="26"/>
      <c r="M17" s="27"/>
      <c r="N17" s="31"/>
      <c r="O17" s="30"/>
      <c r="P17" s="28"/>
      <c r="Q17" s="28"/>
      <c r="R17" s="28"/>
      <c r="S17" s="28"/>
      <c r="T17" s="28"/>
      <c r="U17" s="28"/>
      <c r="V17" s="28"/>
      <c r="W17" s="28"/>
    </row>
    <row r="18" spans="1:23" ht="15">
      <c r="A18" s="14" t="s">
        <v>43</v>
      </c>
      <c r="B18" s="14" t="s">
        <v>44</v>
      </c>
      <c r="C18" s="15">
        <v>46054</v>
      </c>
      <c r="D18" s="15">
        <v>46325</v>
      </c>
      <c r="E18" s="16">
        <v>85500000</v>
      </c>
      <c r="F18" s="17"/>
      <c r="G18" s="16"/>
      <c r="H18" s="16">
        <f t="shared" si="4"/>
        <v>85500000</v>
      </c>
      <c r="I18" s="23">
        <v>9500000</v>
      </c>
      <c r="J18" s="24">
        <f t="shared" si="1"/>
        <v>0.1111111111111111</v>
      </c>
      <c r="K18" s="25">
        <f t="shared" si="2"/>
        <v>76000000</v>
      </c>
      <c r="L18" s="26"/>
      <c r="M18" s="27"/>
      <c r="N18" s="31"/>
      <c r="O18" s="30"/>
      <c r="P18" s="28"/>
      <c r="Q18" s="28"/>
      <c r="R18" s="28"/>
      <c r="S18" s="28"/>
      <c r="T18" s="28"/>
      <c r="U18" s="28"/>
      <c r="V18" s="28"/>
      <c r="W18" s="28"/>
    </row>
    <row r="19" spans="1:23" ht="15">
      <c r="A19" s="14" t="s">
        <v>45</v>
      </c>
      <c r="B19" s="14" t="s">
        <v>46</v>
      </c>
      <c r="C19" s="15">
        <v>46044</v>
      </c>
      <c r="D19" s="15">
        <v>46309</v>
      </c>
      <c r="E19" s="16">
        <v>81000000</v>
      </c>
      <c r="F19" s="17"/>
      <c r="G19" s="16"/>
      <c r="H19" s="16">
        <f t="shared" si="4"/>
        <v>81000000</v>
      </c>
      <c r="I19" s="23">
        <v>11700000</v>
      </c>
      <c r="J19" s="24">
        <f t="shared" si="1"/>
        <v>0.14444444444444443</v>
      </c>
      <c r="K19" s="25">
        <f t="shared" si="2"/>
        <v>69300000</v>
      </c>
      <c r="L19" s="26"/>
      <c r="M19" s="27"/>
      <c r="N19" s="31"/>
      <c r="O19" s="30"/>
      <c r="P19" s="28"/>
      <c r="Q19" s="28"/>
      <c r="R19" s="28"/>
      <c r="S19" s="28"/>
      <c r="T19" s="28"/>
      <c r="U19" s="28"/>
      <c r="V19" s="28"/>
      <c r="W19" s="28"/>
    </row>
    <row r="20" spans="1:23" ht="15">
      <c r="A20" s="14" t="s">
        <v>47</v>
      </c>
      <c r="B20" s="14" t="s">
        <v>48</v>
      </c>
      <c r="C20" s="15">
        <v>46044</v>
      </c>
      <c r="D20" s="15">
        <v>46279</v>
      </c>
      <c r="E20" s="16">
        <v>70400000</v>
      </c>
      <c r="F20" s="17"/>
      <c r="G20" s="16"/>
      <c r="H20" s="16">
        <f t="shared" si="4"/>
        <v>70400000</v>
      </c>
      <c r="I20" s="23">
        <v>11440000</v>
      </c>
      <c r="J20" s="24">
        <f t="shared" si="1"/>
        <v>0.16250000000000001</v>
      </c>
      <c r="K20" s="25">
        <f t="shared" si="2"/>
        <v>58960000</v>
      </c>
      <c r="L20" s="26"/>
      <c r="M20" s="27"/>
      <c r="N20" s="31"/>
      <c r="O20" s="30"/>
      <c r="P20" s="28"/>
      <c r="Q20" s="28"/>
      <c r="R20" s="28"/>
      <c r="S20" s="28"/>
      <c r="T20" s="28"/>
      <c r="U20" s="28"/>
      <c r="V20" s="28"/>
      <c r="W20" s="28"/>
    </row>
    <row r="21" spans="1:23" ht="15">
      <c r="A21" s="14" t="s">
        <v>49</v>
      </c>
      <c r="B21" s="14" t="s">
        <v>50</v>
      </c>
      <c r="C21" s="15">
        <v>46049</v>
      </c>
      <c r="D21" s="15">
        <v>46248</v>
      </c>
      <c r="E21" s="16">
        <v>52500000</v>
      </c>
      <c r="F21" s="17"/>
      <c r="G21" s="16"/>
      <c r="H21" s="16">
        <f t="shared" si="4"/>
        <v>52500000</v>
      </c>
      <c r="I21" s="23">
        <v>8500000</v>
      </c>
      <c r="J21" s="24">
        <f t="shared" si="1"/>
        <v>0.16190476190476191</v>
      </c>
      <c r="K21" s="25">
        <f t="shared" si="2"/>
        <v>44000000</v>
      </c>
      <c r="L21" s="26"/>
      <c r="M21" s="27"/>
      <c r="N21" s="31"/>
      <c r="O21" s="30"/>
      <c r="P21" s="28"/>
      <c r="Q21" s="28"/>
      <c r="R21" s="28"/>
      <c r="S21" s="28"/>
      <c r="T21" s="28"/>
      <c r="U21" s="28"/>
      <c r="V21" s="28"/>
      <c r="W21" s="28"/>
    </row>
    <row r="22" spans="1:23" ht="15">
      <c r="A22" s="14" t="s">
        <v>51</v>
      </c>
      <c r="B22" s="14" t="s">
        <v>52</v>
      </c>
      <c r="C22" s="15">
        <v>46049</v>
      </c>
      <c r="D22" s="15">
        <v>46370</v>
      </c>
      <c r="E22" s="16">
        <v>114400000</v>
      </c>
      <c r="F22" s="17"/>
      <c r="G22" s="16"/>
      <c r="H22" s="16">
        <f t="shared" si="4"/>
        <v>114400000</v>
      </c>
      <c r="I22" s="23">
        <v>11786667</v>
      </c>
      <c r="J22" s="24">
        <f t="shared" si="1"/>
        <v>0.10303030594405595</v>
      </c>
      <c r="K22" s="25">
        <f t="shared" si="2"/>
        <v>102613333</v>
      </c>
      <c r="L22" s="26"/>
      <c r="M22" s="27"/>
      <c r="N22" s="31"/>
      <c r="O22" s="30"/>
      <c r="P22" s="28"/>
      <c r="Q22" s="28"/>
      <c r="R22" s="28"/>
      <c r="S22" s="28"/>
      <c r="T22" s="28"/>
      <c r="U22" s="28"/>
      <c r="V22" s="28"/>
      <c r="W22" s="28"/>
    </row>
    <row r="23" spans="1:23" ht="15">
      <c r="A23" s="14" t="s">
        <v>53</v>
      </c>
      <c r="B23" s="14" t="s">
        <v>54</v>
      </c>
      <c r="C23" s="15">
        <v>46054</v>
      </c>
      <c r="D23" s="15">
        <v>46325</v>
      </c>
      <c r="E23" s="16">
        <v>85500000</v>
      </c>
      <c r="F23" s="17"/>
      <c r="G23" s="16"/>
      <c r="H23" s="16">
        <f t="shared" si="4"/>
        <v>85500000</v>
      </c>
      <c r="I23" s="23">
        <v>9500000</v>
      </c>
      <c r="J23" s="24">
        <f t="shared" si="1"/>
        <v>0.1111111111111111</v>
      </c>
      <c r="K23" s="25">
        <f t="shared" si="2"/>
        <v>76000000</v>
      </c>
      <c r="L23" s="26"/>
      <c r="M23" s="27"/>
      <c r="N23" s="31"/>
      <c r="O23" s="30"/>
      <c r="P23" s="28"/>
      <c r="Q23" s="28"/>
      <c r="R23" s="28"/>
      <c r="S23" s="28"/>
      <c r="T23" s="28"/>
      <c r="U23" s="28"/>
      <c r="V23" s="28"/>
      <c r="W23" s="28"/>
    </row>
    <row r="24" spans="1:23" ht="15">
      <c r="A24" s="14" t="s">
        <v>55</v>
      </c>
      <c r="B24" s="14" t="s">
        <v>56</v>
      </c>
      <c r="C24" s="15">
        <v>46045</v>
      </c>
      <c r="D24" s="15">
        <v>46295</v>
      </c>
      <c r="E24" s="16">
        <v>64000000</v>
      </c>
      <c r="F24" s="17"/>
      <c r="G24" s="16"/>
      <c r="H24" s="16">
        <f t="shared" si="4"/>
        <v>64000000</v>
      </c>
      <c r="I24" s="23">
        <v>10133333</v>
      </c>
      <c r="J24" s="24">
        <f t="shared" si="1"/>
        <v>0.15833332812500001</v>
      </c>
      <c r="K24" s="25">
        <f t="shared" si="2"/>
        <v>53866667</v>
      </c>
      <c r="L24" s="26"/>
      <c r="M24" s="27"/>
      <c r="N24" s="31"/>
      <c r="O24" s="30"/>
      <c r="P24" s="28"/>
      <c r="Q24" s="28"/>
      <c r="R24" s="28"/>
      <c r="S24" s="28"/>
      <c r="T24" s="28"/>
      <c r="U24" s="28"/>
      <c r="V24" s="28"/>
      <c r="W24" s="28"/>
    </row>
    <row r="25" spans="1:23" ht="15">
      <c r="A25" s="14" t="s">
        <v>57</v>
      </c>
      <c r="B25" s="14" t="s">
        <v>58</v>
      </c>
      <c r="C25" s="15">
        <v>46045</v>
      </c>
      <c r="D25" s="15">
        <v>46295</v>
      </c>
      <c r="E25" s="16">
        <v>64000000</v>
      </c>
      <c r="F25" s="17"/>
      <c r="G25" s="16"/>
      <c r="H25" s="16">
        <f t="shared" si="4"/>
        <v>64000000</v>
      </c>
      <c r="I25" s="23">
        <v>10133333</v>
      </c>
      <c r="J25" s="24">
        <f t="shared" si="1"/>
        <v>0.15833332812500001</v>
      </c>
      <c r="K25" s="25">
        <f t="shared" si="2"/>
        <v>53866667</v>
      </c>
      <c r="L25" s="29"/>
      <c r="M25" s="27"/>
      <c r="N25" s="31"/>
      <c r="O25" s="30"/>
      <c r="P25" s="28"/>
      <c r="Q25" s="28"/>
      <c r="R25" s="28"/>
      <c r="S25" s="28"/>
      <c r="T25" s="28"/>
      <c r="U25" s="28"/>
      <c r="V25" s="28"/>
      <c r="W25" s="28"/>
    </row>
    <row r="26" spans="1:23" ht="15">
      <c r="A26" s="14" t="s">
        <v>59</v>
      </c>
      <c r="B26" s="14" t="s">
        <v>60</v>
      </c>
      <c r="C26" s="15">
        <v>46054</v>
      </c>
      <c r="D26" s="15">
        <v>46325</v>
      </c>
      <c r="E26" s="16">
        <v>85500000</v>
      </c>
      <c r="F26" s="17"/>
      <c r="G26" s="16"/>
      <c r="H26" s="16">
        <f t="shared" si="4"/>
        <v>85500000</v>
      </c>
      <c r="I26" s="23">
        <v>9500000</v>
      </c>
      <c r="J26" s="24">
        <f t="shared" si="1"/>
        <v>0.1111111111111111</v>
      </c>
      <c r="K26" s="25">
        <f t="shared" si="2"/>
        <v>76000000</v>
      </c>
      <c r="L26" s="29"/>
      <c r="M26" s="27"/>
      <c r="N26" s="31"/>
      <c r="O26" s="30"/>
      <c r="P26" s="28"/>
      <c r="Q26" s="28"/>
      <c r="R26" s="28"/>
      <c r="S26" s="28"/>
      <c r="T26" s="28"/>
      <c r="U26" s="28"/>
      <c r="V26" s="28"/>
      <c r="W26" s="28"/>
    </row>
    <row r="27" spans="1:23" ht="15">
      <c r="A27" s="14" t="s">
        <v>61</v>
      </c>
      <c r="B27" s="14" t="s">
        <v>62</v>
      </c>
      <c r="C27" s="15">
        <v>46045</v>
      </c>
      <c r="D27" s="15">
        <v>46287</v>
      </c>
      <c r="E27" s="16">
        <v>96000000</v>
      </c>
      <c r="F27" s="17"/>
      <c r="G27" s="16"/>
      <c r="H27" s="16">
        <f t="shared" si="4"/>
        <v>96000000</v>
      </c>
      <c r="I27" s="23">
        <v>15600000</v>
      </c>
      <c r="J27" s="24">
        <f t="shared" si="1"/>
        <v>0.16250000000000001</v>
      </c>
      <c r="K27" s="25">
        <f t="shared" si="2"/>
        <v>80400000</v>
      </c>
      <c r="L27" s="26"/>
      <c r="M27" s="27"/>
      <c r="N27" s="31"/>
      <c r="O27" s="30"/>
      <c r="P27" s="28"/>
      <c r="Q27" s="28"/>
      <c r="R27" s="28"/>
      <c r="S27" s="28"/>
      <c r="T27" s="28"/>
      <c r="U27" s="28"/>
      <c r="V27" s="28"/>
      <c r="W27" s="28"/>
    </row>
    <row r="28" spans="1:23" ht="15">
      <c r="A28" s="14" t="s">
        <v>63</v>
      </c>
      <c r="B28" s="14" t="s">
        <v>64</v>
      </c>
      <c r="C28" s="15">
        <v>46054</v>
      </c>
      <c r="D28" s="15" t="s">
        <v>42</v>
      </c>
      <c r="E28" s="16">
        <v>115115440</v>
      </c>
      <c r="F28" s="17"/>
      <c r="G28" s="16"/>
      <c r="H28" s="16">
        <f t="shared" si="4"/>
        <v>115115440</v>
      </c>
      <c r="I28" s="23">
        <v>10465040</v>
      </c>
      <c r="J28" s="24">
        <f t="shared" si="1"/>
        <v>9.0909090909090912E-2</v>
      </c>
      <c r="K28" s="25">
        <f t="shared" si="2"/>
        <v>104650400</v>
      </c>
      <c r="L28" s="26"/>
      <c r="M28" s="27"/>
      <c r="N28" s="31"/>
      <c r="O28" s="30"/>
      <c r="P28" s="28"/>
      <c r="Q28" s="28"/>
      <c r="R28" s="28"/>
      <c r="S28" s="28"/>
      <c r="T28" s="28"/>
      <c r="U28" s="28"/>
      <c r="V28" s="28"/>
      <c r="W28" s="28"/>
    </row>
    <row r="29" spans="1:23" ht="15">
      <c r="A29" s="14" t="s">
        <v>65</v>
      </c>
      <c r="B29" s="14" t="s">
        <v>66</v>
      </c>
      <c r="C29" s="15">
        <v>46045</v>
      </c>
      <c r="D29" s="15">
        <v>46316</v>
      </c>
      <c r="E29" s="16">
        <v>135000000</v>
      </c>
      <c r="F29" s="17"/>
      <c r="G29" s="16"/>
      <c r="H29" s="16">
        <f t="shared" si="4"/>
        <v>135000000</v>
      </c>
      <c r="I29" s="23">
        <v>0</v>
      </c>
      <c r="J29" s="24">
        <f t="shared" si="1"/>
        <v>0</v>
      </c>
      <c r="K29" s="25">
        <f t="shared" si="2"/>
        <v>135000000</v>
      </c>
      <c r="L29" s="26"/>
      <c r="M29" s="27"/>
      <c r="N29" s="31"/>
      <c r="O29" s="30"/>
      <c r="P29" s="28"/>
      <c r="Q29" s="28"/>
      <c r="R29" s="28"/>
      <c r="S29" s="28"/>
      <c r="T29" s="28"/>
      <c r="U29" s="28"/>
      <c r="V29" s="28"/>
      <c r="W29" s="28"/>
    </row>
    <row r="30" spans="1:23" ht="15">
      <c r="A30" s="14" t="s">
        <v>67</v>
      </c>
      <c r="B30" s="14" t="s">
        <v>68</v>
      </c>
      <c r="C30" s="15">
        <v>46045</v>
      </c>
      <c r="D30" s="15">
        <v>46285</v>
      </c>
      <c r="E30" s="16">
        <v>64000000</v>
      </c>
      <c r="F30" s="17"/>
      <c r="G30" s="16"/>
      <c r="H30" s="16">
        <f t="shared" si="4"/>
        <v>64000000</v>
      </c>
      <c r="I30" s="23">
        <v>10133333</v>
      </c>
      <c r="J30" s="24">
        <f t="shared" si="1"/>
        <v>0.15833332812500001</v>
      </c>
      <c r="K30" s="25">
        <f t="shared" si="2"/>
        <v>53866667</v>
      </c>
      <c r="M30" s="27"/>
      <c r="N30" s="31"/>
      <c r="O30" s="30"/>
    </row>
    <row r="31" spans="1:23" ht="15">
      <c r="A31" s="14" t="s">
        <v>69</v>
      </c>
      <c r="B31" s="14" t="s">
        <v>70</v>
      </c>
      <c r="C31" s="15">
        <v>46045</v>
      </c>
      <c r="D31" s="15">
        <v>46285</v>
      </c>
      <c r="E31" s="16">
        <v>64000000</v>
      </c>
      <c r="F31" s="17"/>
      <c r="G31" s="16"/>
      <c r="H31" s="16">
        <f t="shared" si="4"/>
        <v>64000000</v>
      </c>
      <c r="I31" s="23">
        <v>10133333</v>
      </c>
      <c r="J31" s="24">
        <f t="shared" si="1"/>
        <v>0.15833332812500001</v>
      </c>
      <c r="K31" s="25">
        <f t="shared" si="2"/>
        <v>53866667</v>
      </c>
      <c r="M31" s="27"/>
      <c r="N31" s="31"/>
      <c r="O31" s="30"/>
    </row>
    <row r="32" spans="1:23" ht="15">
      <c r="A32" s="14" t="s">
        <v>71</v>
      </c>
      <c r="B32" s="14" t="s">
        <v>72</v>
      </c>
      <c r="C32" s="15">
        <v>46055</v>
      </c>
      <c r="D32" s="15">
        <v>46296</v>
      </c>
      <c r="E32" s="16">
        <v>32000000</v>
      </c>
      <c r="F32" s="17"/>
      <c r="G32" s="16"/>
      <c r="H32" s="16">
        <f t="shared" si="4"/>
        <v>32000000</v>
      </c>
      <c r="I32" s="23">
        <v>0</v>
      </c>
      <c r="J32" s="24">
        <f t="shared" si="1"/>
        <v>0</v>
      </c>
      <c r="K32" s="25">
        <f t="shared" si="2"/>
        <v>32000000</v>
      </c>
      <c r="M32" s="27"/>
      <c r="N32" s="31"/>
      <c r="O32" s="30"/>
    </row>
    <row r="33" spans="1:15" ht="15">
      <c r="A33" s="14" t="s">
        <v>73</v>
      </c>
      <c r="B33" s="14" t="s">
        <v>74</v>
      </c>
      <c r="C33" s="15">
        <v>46049</v>
      </c>
      <c r="D33" s="15">
        <v>46287</v>
      </c>
      <c r="E33" s="16">
        <v>96000000</v>
      </c>
      <c r="F33" s="17"/>
      <c r="G33" s="16"/>
      <c r="H33" s="16">
        <f t="shared" si="4"/>
        <v>96000000</v>
      </c>
      <c r="I33" s="23">
        <v>1600000</v>
      </c>
      <c r="J33" s="24">
        <f t="shared" si="1"/>
        <v>1.6666666666666666E-2</v>
      </c>
      <c r="K33" s="25">
        <f t="shared" si="2"/>
        <v>94400000</v>
      </c>
      <c r="M33" s="27"/>
      <c r="N33" s="31"/>
      <c r="O33" s="30"/>
    </row>
    <row r="34" spans="1:15" ht="15">
      <c r="A34" s="14" t="s">
        <v>75</v>
      </c>
      <c r="B34" s="14" t="s">
        <v>76</v>
      </c>
      <c r="C34" s="15">
        <v>46055</v>
      </c>
      <c r="D34" s="15" t="s">
        <v>77</v>
      </c>
      <c r="E34" s="16">
        <v>80000000</v>
      </c>
      <c r="F34" s="17"/>
      <c r="G34" s="16"/>
      <c r="H34" s="16">
        <f t="shared" si="4"/>
        <v>80000000</v>
      </c>
      <c r="I34" s="23">
        <v>10000000</v>
      </c>
      <c r="J34" s="24">
        <f t="shared" si="1"/>
        <v>0.125</v>
      </c>
      <c r="K34" s="25">
        <f t="shared" si="2"/>
        <v>70000000</v>
      </c>
      <c r="M34" s="27"/>
      <c r="N34" s="31"/>
      <c r="O34" s="30"/>
    </row>
    <row r="35" spans="1:15" ht="15">
      <c r="A35" s="14" t="s">
        <v>78</v>
      </c>
      <c r="B35" s="14" t="s">
        <v>79</v>
      </c>
      <c r="C35" s="15">
        <v>46045</v>
      </c>
      <c r="D35" s="15">
        <v>46287</v>
      </c>
      <c r="E35" s="16">
        <v>144000000</v>
      </c>
      <c r="F35" s="17"/>
      <c r="G35" s="16"/>
      <c r="H35" s="16">
        <f>+E35+G35</f>
        <v>144000000</v>
      </c>
      <c r="I35" s="23">
        <v>22800000</v>
      </c>
      <c r="J35" s="24">
        <f t="shared" si="1"/>
        <v>0.15833333333333333</v>
      </c>
      <c r="K35" s="25">
        <f t="shared" si="2"/>
        <v>121200000</v>
      </c>
      <c r="M35" s="27"/>
      <c r="N35" s="31"/>
      <c r="O35" s="30"/>
    </row>
    <row r="36" spans="1:15" ht="15" customHeight="1">
      <c r="A36" s="14" t="s">
        <v>80</v>
      </c>
      <c r="B36" s="14" t="s">
        <v>81</v>
      </c>
      <c r="C36" s="15">
        <v>46054</v>
      </c>
      <c r="D36" s="15" t="s">
        <v>82</v>
      </c>
      <c r="E36" s="16">
        <v>21000000</v>
      </c>
      <c r="F36" s="17"/>
      <c r="G36" s="16"/>
      <c r="H36" s="16">
        <f t="shared" ref="H36:H66" si="5">+E36+G36</f>
        <v>21000000</v>
      </c>
      <c r="I36" s="23">
        <v>3000000</v>
      </c>
      <c r="J36" s="24">
        <f t="shared" si="1"/>
        <v>0.14285714285714285</v>
      </c>
      <c r="K36" s="25">
        <f t="shared" si="2"/>
        <v>18000000</v>
      </c>
      <c r="M36" s="27"/>
      <c r="N36" s="31"/>
      <c r="O36" s="30"/>
    </row>
    <row r="37" spans="1:15" ht="15">
      <c r="A37" s="14" t="s">
        <v>83</v>
      </c>
      <c r="B37" s="14" t="s">
        <v>84</v>
      </c>
      <c r="C37" s="15">
        <v>46054</v>
      </c>
      <c r="D37" s="15" t="s">
        <v>82</v>
      </c>
      <c r="E37" s="16">
        <v>21360864</v>
      </c>
      <c r="F37" s="17"/>
      <c r="G37" s="16"/>
      <c r="H37" s="16">
        <f t="shared" si="5"/>
        <v>21360864</v>
      </c>
      <c r="I37" s="23">
        <v>3051552</v>
      </c>
      <c r="J37" s="24">
        <f t="shared" si="1"/>
        <v>0.14285714285714285</v>
      </c>
      <c r="K37" s="25">
        <f t="shared" si="2"/>
        <v>18309312</v>
      </c>
      <c r="M37" s="27"/>
      <c r="N37" s="31"/>
      <c r="O37" s="30"/>
    </row>
    <row r="38" spans="1:15" ht="15">
      <c r="A38" s="14" t="s">
        <v>85</v>
      </c>
      <c r="B38" s="14" t="s">
        <v>86</v>
      </c>
      <c r="C38" s="15">
        <v>46055</v>
      </c>
      <c r="D38" s="15" t="s">
        <v>87</v>
      </c>
      <c r="E38" s="16">
        <v>45000000</v>
      </c>
      <c r="F38" s="17"/>
      <c r="G38" s="16"/>
      <c r="H38" s="16">
        <f t="shared" si="5"/>
        <v>45000000</v>
      </c>
      <c r="I38" s="23">
        <v>5000000</v>
      </c>
      <c r="J38" s="24">
        <f t="shared" si="1"/>
        <v>0.1111111111111111</v>
      </c>
      <c r="K38" s="25">
        <f t="shared" si="2"/>
        <v>40000000</v>
      </c>
      <c r="M38" s="27"/>
      <c r="N38" s="31"/>
      <c r="O38" s="30"/>
    </row>
    <row r="39" spans="1:15" ht="15" customHeight="1">
      <c r="A39" s="14" t="s">
        <v>88</v>
      </c>
      <c r="B39" s="14" t="s">
        <v>89</v>
      </c>
      <c r="C39" s="15">
        <v>46055</v>
      </c>
      <c r="D39" s="15" t="s">
        <v>90</v>
      </c>
      <c r="E39" s="16">
        <v>25900000</v>
      </c>
      <c r="F39" s="17"/>
      <c r="G39" s="16"/>
      <c r="H39" s="16">
        <f t="shared" si="5"/>
        <v>25900000</v>
      </c>
      <c r="I39" s="23">
        <v>3700000</v>
      </c>
      <c r="J39" s="24">
        <f t="shared" si="1"/>
        <v>0.14285714285714285</v>
      </c>
      <c r="K39" s="25">
        <f t="shared" si="2"/>
        <v>22200000</v>
      </c>
      <c r="M39" s="27"/>
      <c r="N39" s="31"/>
      <c r="O39" s="30"/>
    </row>
    <row r="40" spans="1:15" ht="15" customHeight="1">
      <c r="A40" s="14" t="s">
        <v>91</v>
      </c>
      <c r="B40" s="14" t="s">
        <v>92</v>
      </c>
      <c r="C40" s="15">
        <v>46055</v>
      </c>
      <c r="D40" s="15" t="s">
        <v>90</v>
      </c>
      <c r="E40" s="16">
        <v>22400000</v>
      </c>
      <c r="F40" s="17"/>
      <c r="G40" s="16"/>
      <c r="H40" s="16">
        <f t="shared" si="5"/>
        <v>22400000</v>
      </c>
      <c r="I40" s="23">
        <v>3200000</v>
      </c>
      <c r="J40" s="24">
        <f t="shared" si="1"/>
        <v>0.14285714285714285</v>
      </c>
      <c r="K40" s="25">
        <f t="shared" si="2"/>
        <v>19200000</v>
      </c>
      <c r="M40" s="27"/>
      <c r="N40" s="31"/>
      <c r="O40" s="30"/>
    </row>
    <row r="41" spans="1:15" ht="15" customHeight="1">
      <c r="A41" s="14" t="s">
        <v>93</v>
      </c>
      <c r="B41" s="14" t="s">
        <v>94</v>
      </c>
      <c r="C41" s="15">
        <v>46065</v>
      </c>
      <c r="D41" s="15" t="s">
        <v>95</v>
      </c>
      <c r="E41" s="16">
        <v>226343130</v>
      </c>
      <c r="F41" s="17"/>
      <c r="G41" s="16"/>
      <c r="H41" s="16">
        <f t="shared" si="5"/>
        <v>226343130</v>
      </c>
      <c r="I41" s="23">
        <v>0</v>
      </c>
      <c r="J41" s="24">
        <f t="shared" si="1"/>
        <v>0</v>
      </c>
      <c r="K41" s="25">
        <f t="shared" si="2"/>
        <v>226343130</v>
      </c>
      <c r="M41" s="27"/>
      <c r="N41" s="31"/>
      <c r="O41" s="30"/>
    </row>
    <row r="42" spans="1:15" ht="15">
      <c r="A42" s="14" t="s">
        <v>96</v>
      </c>
      <c r="B42" s="14" t="s">
        <v>97</v>
      </c>
      <c r="C42" s="15">
        <v>46054</v>
      </c>
      <c r="D42" s="15" t="s">
        <v>98</v>
      </c>
      <c r="E42" s="16">
        <v>99000000</v>
      </c>
      <c r="F42" s="17"/>
      <c r="G42" s="16"/>
      <c r="H42" s="16">
        <f t="shared" si="5"/>
        <v>99000000</v>
      </c>
      <c r="I42" s="23">
        <v>11000000</v>
      </c>
      <c r="J42" s="24">
        <f t="shared" si="1"/>
        <v>0.1111111111111111</v>
      </c>
      <c r="K42" s="25">
        <f t="shared" si="2"/>
        <v>88000000</v>
      </c>
      <c r="M42" s="27"/>
      <c r="N42" s="31"/>
      <c r="O42" s="30"/>
    </row>
    <row r="43" spans="1:15" ht="15">
      <c r="A43" s="14" t="s">
        <v>99</v>
      </c>
      <c r="B43" s="14" t="s">
        <v>100</v>
      </c>
      <c r="C43" s="15">
        <v>46052</v>
      </c>
      <c r="D43" s="15">
        <v>46264</v>
      </c>
      <c r="E43" s="16">
        <v>56250000</v>
      </c>
      <c r="F43" s="17"/>
      <c r="G43" s="16"/>
      <c r="H43" s="16">
        <f t="shared" si="5"/>
        <v>56250000</v>
      </c>
      <c r="I43" s="23">
        <v>7750000</v>
      </c>
      <c r="J43" s="24">
        <f t="shared" si="1"/>
        <v>0.13777777777777778</v>
      </c>
      <c r="K43" s="25">
        <f t="shared" si="2"/>
        <v>48500000</v>
      </c>
      <c r="M43" s="27"/>
      <c r="N43" s="31"/>
      <c r="O43" s="30"/>
    </row>
    <row r="44" spans="1:15" ht="15">
      <c r="A44" s="14" t="s">
        <v>101</v>
      </c>
      <c r="B44" s="14" t="s">
        <v>102</v>
      </c>
      <c r="C44" s="15">
        <v>46052</v>
      </c>
      <c r="D44" s="15">
        <v>46288</v>
      </c>
      <c r="E44" s="16">
        <v>72000000</v>
      </c>
      <c r="F44" s="17"/>
      <c r="G44" s="16"/>
      <c r="H44" s="16">
        <f t="shared" si="5"/>
        <v>72000000</v>
      </c>
      <c r="I44" s="23">
        <v>9300000</v>
      </c>
      <c r="J44" s="24">
        <f t="shared" si="1"/>
        <v>0.12916666666666668</v>
      </c>
      <c r="K44" s="25">
        <f t="shared" si="2"/>
        <v>62700000</v>
      </c>
      <c r="M44" s="27"/>
      <c r="N44" s="31"/>
      <c r="O44" s="30"/>
    </row>
    <row r="45" spans="1:15" ht="15">
      <c r="A45" s="14" t="s">
        <v>103</v>
      </c>
      <c r="B45" s="14" t="s">
        <v>104</v>
      </c>
      <c r="C45" s="15">
        <v>46042</v>
      </c>
      <c r="D45" s="15">
        <v>46291</v>
      </c>
      <c r="E45" s="16">
        <v>80000000</v>
      </c>
      <c r="F45" s="17"/>
      <c r="G45" s="16"/>
      <c r="H45" s="16">
        <f t="shared" si="5"/>
        <v>80000000</v>
      </c>
      <c r="I45" s="23">
        <v>10666667</v>
      </c>
      <c r="J45" s="24">
        <f t="shared" si="1"/>
        <v>0.13333333750000001</v>
      </c>
      <c r="K45" s="25">
        <f t="shared" si="2"/>
        <v>69333333</v>
      </c>
      <c r="M45" s="27"/>
      <c r="N45" s="31"/>
      <c r="O45" s="30"/>
    </row>
    <row r="46" spans="1:15" ht="15">
      <c r="A46" s="14" t="s">
        <v>105</v>
      </c>
      <c r="B46" s="14" t="s">
        <v>106</v>
      </c>
      <c r="C46" s="15">
        <v>46055</v>
      </c>
      <c r="D46" s="15" t="s">
        <v>82</v>
      </c>
      <c r="E46" s="16">
        <v>70000000</v>
      </c>
      <c r="F46" s="17"/>
      <c r="G46" s="16"/>
      <c r="H46" s="16">
        <f t="shared" si="5"/>
        <v>70000000</v>
      </c>
      <c r="I46" s="23">
        <v>0</v>
      </c>
      <c r="J46" s="24">
        <f t="shared" si="1"/>
        <v>0</v>
      </c>
      <c r="K46" s="25">
        <f t="shared" si="2"/>
        <v>70000000</v>
      </c>
      <c r="M46" s="27"/>
      <c r="N46" s="31"/>
      <c r="O46" s="30"/>
    </row>
    <row r="47" spans="1:15" ht="15">
      <c r="A47" s="14" t="s">
        <v>107</v>
      </c>
      <c r="B47" s="14" t="s">
        <v>108</v>
      </c>
      <c r="C47" s="15">
        <v>46049</v>
      </c>
      <c r="D47" s="15">
        <v>46260</v>
      </c>
      <c r="E47" s="16">
        <v>56000000</v>
      </c>
      <c r="F47" s="17"/>
      <c r="G47" s="16"/>
      <c r="H47" s="16">
        <f t="shared" si="5"/>
        <v>56000000</v>
      </c>
      <c r="I47" s="23">
        <v>0</v>
      </c>
      <c r="J47" s="24">
        <f t="shared" si="1"/>
        <v>0</v>
      </c>
      <c r="K47" s="25">
        <f t="shared" si="2"/>
        <v>56000000</v>
      </c>
      <c r="M47" s="27"/>
      <c r="N47" s="31"/>
      <c r="O47" s="30"/>
    </row>
    <row r="48" spans="1:15" ht="15">
      <c r="A48" s="14" t="s">
        <v>109</v>
      </c>
      <c r="B48" s="14" t="s">
        <v>110</v>
      </c>
      <c r="C48" s="15">
        <v>46049</v>
      </c>
      <c r="D48" s="15">
        <v>46259</v>
      </c>
      <c r="E48" s="16">
        <v>29180228</v>
      </c>
      <c r="F48" s="17"/>
      <c r="G48" s="16"/>
      <c r="H48" s="16">
        <f t="shared" si="5"/>
        <v>29180228</v>
      </c>
      <c r="I48" s="23">
        <v>4724417</v>
      </c>
      <c r="J48" s="24">
        <f t="shared" si="1"/>
        <v>0.16190473220428572</v>
      </c>
      <c r="K48" s="25">
        <f t="shared" si="2"/>
        <v>24455811</v>
      </c>
      <c r="M48" s="27"/>
      <c r="N48" s="31"/>
      <c r="O48" s="30"/>
    </row>
    <row r="49" spans="1:15" ht="15">
      <c r="A49" s="14" t="s">
        <v>111</v>
      </c>
      <c r="B49" s="14" t="s">
        <v>112</v>
      </c>
      <c r="C49" s="15">
        <v>46049</v>
      </c>
      <c r="D49" s="15">
        <v>46291</v>
      </c>
      <c r="E49" s="16">
        <v>32000000</v>
      </c>
      <c r="F49" s="17"/>
      <c r="G49" s="16"/>
      <c r="H49" s="16">
        <f t="shared" si="5"/>
        <v>32000000</v>
      </c>
      <c r="I49" s="23">
        <v>533333</v>
      </c>
      <c r="J49" s="24">
        <f t="shared" si="1"/>
        <v>1.6666656249999998E-2</v>
      </c>
      <c r="K49" s="25">
        <f t="shared" si="2"/>
        <v>31466667</v>
      </c>
      <c r="M49" s="27"/>
      <c r="N49" s="31"/>
      <c r="O49" s="30"/>
    </row>
    <row r="50" spans="1:15" ht="15">
      <c r="A50" s="14" t="s">
        <v>113</v>
      </c>
      <c r="B50" s="14" t="s">
        <v>114</v>
      </c>
      <c r="C50" s="15">
        <v>46050</v>
      </c>
      <c r="D50" s="15">
        <v>46292</v>
      </c>
      <c r="E50" s="16">
        <v>64000000</v>
      </c>
      <c r="F50" s="17"/>
      <c r="G50" s="16"/>
      <c r="H50" s="16">
        <f t="shared" si="5"/>
        <v>64000000</v>
      </c>
      <c r="I50" s="23">
        <v>8800000</v>
      </c>
      <c r="J50" s="24">
        <f t="shared" si="1"/>
        <v>0.13750000000000001</v>
      </c>
      <c r="K50" s="25">
        <f t="shared" si="2"/>
        <v>55200000</v>
      </c>
      <c r="M50" s="27"/>
      <c r="N50" s="31"/>
      <c r="O50" s="30"/>
    </row>
    <row r="51" spans="1:15" ht="15">
      <c r="A51" s="14" t="s">
        <v>115</v>
      </c>
      <c r="B51" s="14" t="s">
        <v>116</v>
      </c>
      <c r="C51" s="15">
        <v>46054</v>
      </c>
      <c r="D51" s="15" t="s">
        <v>117</v>
      </c>
      <c r="E51" s="16">
        <v>9000000</v>
      </c>
      <c r="F51" s="17"/>
      <c r="G51" s="16"/>
      <c r="H51" s="16">
        <f t="shared" si="5"/>
        <v>9000000</v>
      </c>
      <c r="I51" s="23">
        <v>3000000</v>
      </c>
      <c r="J51" s="24">
        <f t="shared" si="1"/>
        <v>0.33333333333333331</v>
      </c>
      <c r="K51" s="25">
        <f t="shared" si="2"/>
        <v>6000000</v>
      </c>
      <c r="M51" s="27"/>
      <c r="N51" s="31"/>
      <c r="O51" s="30"/>
    </row>
    <row r="52" spans="1:15" ht="15">
      <c r="A52" s="14" t="s">
        <v>118</v>
      </c>
      <c r="B52" s="14" t="s">
        <v>119</v>
      </c>
      <c r="C52" s="15">
        <v>46055</v>
      </c>
      <c r="D52" s="15" t="s">
        <v>95</v>
      </c>
      <c r="E52" s="16">
        <v>154000000</v>
      </c>
      <c r="F52" s="17"/>
      <c r="G52" s="16"/>
      <c r="H52" s="16">
        <f t="shared" si="5"/>
        <v>154000000</v>
      </c>
      <c r="I52" s="23">
        <v>0</v>
      </c>
      <c r="J52" s="24">
        <f t="shared" si="1"/>
        <v>0</v>
      </c>
      <c r="K52" s="25">
        <f t="shared" si="2"/>
        <v>154000000</v>
      </c>
      <c r="M52" s="27"/>
      <c r="N52" s="31"/>
      <c r="O52" s="30"/>
    </row>
    <row r="53" spans="1:15" ht="15">
      <c r="A53" s="14" t="s">
        <v>120</v>
      </c>
      <c r="B53" s="14" t="s">
        <v>121</v>
      </c>
      <c r="C53" s="15">
        <v>46051</v>
      </c>
      <c r="D53" s="15">
        <v>46264</v>
      </c>
      <c r="E53" s="16">
        <v>56250000</v>
      </c>
      <c r="F53" s="17"/>
      <c r="G53" s="16"/>
      <c r="H53" s="16">
        <f t="shared" si="5"/>
        <v>56250000</v>
      </c>
      <c r="I53" s="23">
        <v>8000000</v>
      </c>
      <c r="J53" s="24">
        <f t="shared" si="1"/>
        <v>0.14222222222222222</v>
      </c>
      <c r="K53" s="25">
        <f t="shared" si="2"/>
        <v>48250000</v>
      </c>
      <c r="M53" s="27"/>
      <c r="N53" s="31"/>
      <c r="O53" s="30"/>
    </row>
    <row r="54" spans="1:15" ht="15">
      <c r="A54" s="14" t="s">
        <v>122</v>
      </c>
      <c r="B54" s="14" t="s">
        <v>123</v>
      </c>
      <c r="C54" s="15">
        <v>46050</v>
      </c>
      <c r="D54" s="15">
        <v>46292</v>
      </c>
      <c r="E54" s="16">
        <v>55427624</v>
      </c>
      <c r="F54" s="17"/>
      <c r="G54" s="16"/>
      <c r="H54" s="16">
        <f t="shared" si="5"/>
        <v>55427624</v>
      </c>
      <c r="I54" s="23">
        <v>14549751</v>
      </c>
      <c r="J54" s="24">
        <f t="shared" si="1"/>
        <v>0.26249999458753637</v>
      </c>
      <c r="K54" s="25">
        <f t="shared" si="2"/>
        <v>40877873</v>
      </c>
      <c r="M54" s="27"/>
      <c r="N54" s="31"/>
      <c r="O54" s="30"/>
    </row>
    <row r="55" spans="1:15" ht="15">
      <c r="A55" s="14" t="s">
        <v>124</v>
      </c>
      <c r="B55" s="14" t="s">
        <v>125</v>
      </c>
      <c r="C55" s="15">
        <v>46051</v>
      </c>
      <c r="D55" s="15">
        <v>46261</v>
      </c>
      <c r="E55" s="16">
        <v>22400000</v>
      </c>
      <c r="F55" s="17"/>
      <c r="G55" s="16"/>
      <c r="H55" s="16">
        <f t="shared" si="5"/>
        <v>22400000</v>
      </c>
      <c r="I55" s="23">
        <v>3413333</v>
      </c>
      <c r="J55" s="24">
        <f t="shared" si="1"/>
        <v>0.15238093750000001</v>
      </c>
      <c r="K55" s="25">
        <f t="shared" si="2"/>
        <v>18986667</v>
      </c>
      <c r="M55" s="27"/>
      <c r="N55" s="31"/>
      <c r="O55" s="30"/>
    </row>
    <row r="56" spans="1:15" ht="15">
      <c r="A56" s="14" t="s">
        <v>126</v>
      </c>
      <c r="B56" s="14" t="s">
        <v>127</v>
      </c>
      <c r="C56" s="15">
        <v>46055</v>
      </c>
      <c r="D56" s="15" t="s">
        <v>77</v>
      </c>
      <c r="E56" s="16">
        <v>30400000</v>
      </c>
      <c r="F56" s="17"/>
      <c r="G56" s="16"/>
      <c r="H56" s="16">
        <f t="shared" si="5"/>
        <v>30400000</v>
      </c>
      <c r="I56" s="23">
        <v>3800000</v>
      </c>
      <c r="J56" s="24">
        <f t="shared" si="1"/>
        <v>0.125</v>
      </c>
      <c r="K56" s="25">
        <f t="shared" si="2"/>
        <v>26600000</v>
      </c>
      <c r="M56" s="27"/>
      <c r="N56" s="31"/>
      <c r="O56" s="30"/>
    </row>
    <row r="57" spans="1:15">
      <c r="A57" s="14" t="s">
        <v>128</v>
      </c>
      <c r="B57" s="14" t="s">
        <v>129</v>
      </c>
      <c r="C57" s="15">
        <v>46055</v>
      </c>
      <c r="D57" s="15" t="s">
        <v>77</v>
      </c>
      <c r="E57" s="16">
        <v>20616000</v>
      </c>
      <c r="F57" s="17"/>
      <c r="G57" s="16"/>
      <c r="H57" s="16">
        <f t="shared" si="5"/>
        <v>20616000</v>
      </c>
      <c r="I57" s="23">
        <v>2577000</v>
      </c>
      <c r="J57" s="24">
        <f t="shared" si="1"/>
        <v>0.125</v>
      </c>
      <c r="K57" s="25">
        <f t="shared" si="2"/>
        <v>18039000</v>
      </c>
      <c r="M57" s="27"/>
    </row>
    <row r="58" spans="1:15">
      <c r="A58" s="14" t="s">
        <v>130</v>
      </c>
      <c r="B58" s="14" t="s">
        <v>131</v>
      </c>
      <c r="C58" s="15">
        <v>46052</v>
      </c>
      <c r="D58" s="15">
        <v>46263</v>
      </c>
      <c r="E58" s="16">
        <v>42000000</v>
      </c>
      <c r="F58" s="17"/>
      <c r="G58" s="16"/>
      <c r="H58" s="16">
        <f t="shared" si="5"/>
        <v>42000000</v>
      </c>
      <c r="I58" s="23">
        <v>6200000</v>
      </c>
      <c r="J58" s="24">
        <f t="shared" si="1"/>
        <v>0.14761904761904762</v>
      </c>
      <c r="K58" s="25">
        <f t="shared" si="2"/>
        <v>35800000</v>
      </c>
      <c r="M58" s="27"/>
      <c r="O58" s="32"/>
    </row>
    <row r="59" spans="1:15">
      <c r="A59" s="14" t="s">
        <v>132</v>
      </c>
      <c r="B59" s="14" t="s">
        <v>133</v>
      </c>
      <c r="C59" s="15">
        <v>46055</v>
      </c>
      <c r="D59" s="15" t="s">
        <v>90</v>
      </c>
      <c r="E59" s="16">
        <v>42000000</v>
      </c>
      <c r="F59" s="17"/>
      <c r="G59" s="16"/>
      <c r="H59" s="16">
        <f t="shared" si="5"/>
        <v>42000000</v>
      </c>
      <c r="I59" s="23">
        <v>6000000</v>
      </c>
      <c r="J59" s="24">
        <f t="shared" si="1"/>
        <v>0.14285714285714285</v>
      </c>
      <c r="K59" s="25">
        <f t="shared" si="2"/>
        <v>36000000</v>
      </c>
      <c r="M59" s="27"/>
    </row>
    <row r="60" spans="1:15" ht="15">
      <c r="A60" s="14" t="s">
        <v>134</v>
      </c>
      <c r="B60" s="14" t="s">
        <v>135</v>
      </c>
      <c r="C60" s="15">
        <v>46056</v>
      </c>
      <c r="D60" s="15" t="s">
        <v>95</v>
      </c>
      <c r="E60" s="16">
        <v>607616183.13</v>
      </c>
      <c r="F60" s="17"/>
      <c r="G60" s="16"/>
      <c r="H60" s="16">
        <f t="shared" si="5"/>
        <v>607616183.13</v>
      </c>
      <c r="I60" s="23">
        <v>0</v>
      </c>
      <c r="J60" s="24">
        <f t="shared" si="1"/>
        <v>0</v>
      </c>
      <c r="K60" s="25">
        <f t="shared" si="2"/>
        <v>607616183.13</v>
      </c>
      <c r="M60" s="27"/>
    </row>
    <row r="61" spans="1:15">
      <c r="A61" s="14" t="s">
        <v>136</v>
      </c>
      <c r="B61" s="14" t="s">
        <v>137</v>
      </c>
      <c r="C61" s="15">
        <v>46055</v>
      </c>
      <c r="D61" s="15" t="s">
        <v>77</v>
      </c>
      <c r="E61" s="16">
        <v>20620136</v>
      </c>
      <c r="F61" s="17"/>
      <c r="G61" s="16"/>
      <c r="H61" s="16">
        <f t="shared" si="5"/>
        <v>20620136</v>
      </c>
      <c r="I61" s="23">
        <v>2577517</v>
      </c>
      <c r="J61" s="24">
        <f t="shared" si="1"/>
        <v>0.125</v>
      </c>
      <c r="K61" s="25">
        <f t="shared" si="2"/>
        <v>18042619</v>
      </c>
      <c r="M61" s="27"/>
    </row>
    <row r="62" spans="1:15">
      <c r="A62" s="14" t="s">
        <v>138</v>
      </c>
      <c r="B62" s="14" t="s">
        <v>139</v>
      </c>
      <c r="C62" s="15">
        <v>46056</v>
      </c>
      <c r="D62" s="15" t="s">
        <v>42</v>
      </c>
      <c r="E62" s="16">
        <v>110000000</v>
      </c>
      <c r="F62" s="17"/>
      <c r="G62" s="16"/>
      <c r="H62" s="16">
        <f t="shared" si="5"/>
        <v>110000000</v>
      </c>
      <c r="I62" s="23">
        <v>0</v>
      </c>
      <c r="J62" s="24">
        <f t="shared" si="1"/>
        <v>0</v>
      </c>
      <c r="K62" s="25">
        <f t="shared" si="2"/>
        <v>110000000</v>
      </c>
      <c r="M62" s="27"/>
    </row>
    <row r="63" spans="1:15">
      <c r="A63" s="14" t="s">
        <v>148</v>
      </c>
      <c r="B63" s="14" t="s">
        <v>149</v>
      </c>
      <c r="C63" s="15">
        <v>46087</v>
      </c>
      <c r="D63" s="15">
        <v>46387</v>
      </c>
      <c r="E63" s="16">
        <v>68772192.739999995</v>
      </c>
      <c r="F63" s="17"/>
      <c r="G63" s="16"/>
      <c r="H63" s="16">
        <v>68772192.739999995</v>
      </c>
      <c r="I63" s="23">
        <v>0</v>
      </c>
      <c r="J63" s="24">
        <f t="shared" ref="J63" si="6">+I63*1/H63</f>
        <v>0</v>
      </c>
      <c r="K63" s="25">
        <f t="shared" ref="K63" si="7">+H63-I63</f>
        <v>68772192.739999995</v>
      </c>
      <c r="M63" s="27"/>
    </row>
    <row r="64" spans="1:15">
      <c r="A64" s="14" t="s">
        <v>140</v>
      </c>
      <c r="B64" s="14" t="s">
        <v>141</v>
      </c>
      <c r="C64" s="15">
        <v>46054</v>
      </c>
      <c r="D64" s="15" t="s">
        <v>87</v>
      </c>
      <c r="E64" s="16">
        <v>99000000</v>
      </c>
      <c r="F64" s="17"/>
      <c r="G64" s="16"/>
      <c r="H64" s="16">
        <f t="shared" si="5"/>
        <v>99000000</v>
      </c>
      <c r="I64" s="23">
        <v>11000000</v>
      </c>
      <c r="J64" s="24">
        <f t="shared" si="1"/>
        <v>0.1111111111111111</v>
      </c>
      <c r="K64" s="25">
        <f t="shared" si="2"/>
        <v>88000000</v>
      </c>
      <c r="M64" s="27"/>
    </row>
    <row r="65" spans="1:13">
      <c r="A65" s="14" t="s">
        <v>142</v>
      </c>
      <c r="B65" s="14" t="s">
        <v>143</v>
      </c>
      <c r="C65" s="15">
        <v>46071</v>
      </c>
      <c r="D65" s="15" t="s">
        <v>144</v>
      </c>
      <c r="E65" s="16">
        <v>700000000</v>
      </c>
      <c r="F65" s="17"/>
      <c r="G65" s="16"/>
      <c r="H65" s="16">
        <f t="shared" si="5"/>
        <v>700000000</v>
      </c>
      <c r="I65" s="23">
        <v>0</v>
      </c>
      <c r="J65" s="24">
        <f t="shared" si="1"/>
        <v>0</v>
      </c>
      <c r="K65" s="25">
        <f t="shared" si="2"/>
        <v>700000000</v>
      </c>
      <c r="M65" s="27"/>
    </row>
    <row r="66" spans="1:13">
      <c r="A66" s="14" t="s">
        <v>145</v>
      </c>
      <c r="B66" s="14" t="s">
        <v>146</v>
      </c>
      <c r="C66" s="15">
        <v>46054</v>
      </c>
      <c r="D66" s="15" t="s">
        <v>147</v>
      </c>
      <c r="E66" s="16">
        <v>24600000</v>
      </c>
      <c r="F66" s="17"/>
      <c r="G66" s="16"/>
      <c r="H66" s="16">
        <f t="shared" si="5"/>
        <v>24600000</v>
      </c>
      <c r="I66" s="23">
        <v>4100000</v>
      </c>
      <c r="J66" s="24">
        <f t="shared" si="1"/>
        <v>0.16666666666666666</v>
      </c>
      <c r="K66" s="25">
        <f t="shared" si="2"/>
        <v>20500000</v>
      </c>
      <c r="M66" s="27"/>
    </row>
    <row r="68" spans="1:13">
      <c r="I68" s="6">
        <f>SUM(I3:I66)</f>
        <v>464544019</v>
      </c>
    </row>
  </sheetData>
  <autoFilter ref="A2:K58" xr:uid="{00000000-0009-0000-0000-000000000000}"/>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2026-04-13T14:52:43Z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DEF0E33BA11F47F08BFAE861AE6B3F14_13</vt:lpwstr>
  </property>
  <property fmtid="{D5CDD505-2E9C-101B-9397-08002B2CF9AE}" pid="3" name="KSOProductBuildVer">
    <vt:lpwstr>2058-12.2.0.23155</vt:lpwstr>
  </property>
</Properties>
</file>