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6900"/>
  </bookViews>
  <sheets>
    <sheet name="Informe" sheetId="1" r:id="rId1"/>
  </sheets>
  <definedNames>
    <definedName name="_xlnm._FilterDatabase" localSheetId="0" hidden="1">Informe!$A$2:$K$89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<sst xmlns="http://schemas.openxmlformats.org/spreadsheetml/2006/main" count="208" uniqueCount="194">
  <si>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</si>
  <si>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</si>
  <si>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</si>
  <si>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</si>
  <si>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</si>
  <si>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</si>
  <si>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</si>
  <si>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</si>
  <si>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</si>
  <si>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</si>
  <si>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</si>
  <si>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001-2026</t>
  </si>
  <si>
    <t>Prestar servicios profesionales de apoyo a la gestión institucional de la secretaría general, mediante el acompañamiento técnico y operativo en las actividades administrativas, de seguimiento y articulación interna necesarias para el cumplimiento de sus funciones.</t>
  </si>
  <si>
    <t>002-2026</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</si>
  <si>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</si>
  <si>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003-2026</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</si>
  <si>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</si>
  <si>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004-2026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</si>
  <si>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</si>
  <si>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005-2026</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</si>
  <si>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 necesidades de la oficina de tecnologías de la información y las comunicaciones del departamento administrativo de la función pública.</t>
  </si>
  <si>
    <t>006-2026</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</si>
  <si>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</si>
  <si>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007-2026</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</si>
  <si>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</si>
  <si>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008-2026</t>
  </si>
  <si>
    <t>Prestar los servicios profesionales por sus propios medios, con plena autonomía técnica administrativa y financiera a la dirección de participación, transparencia y servicio al ciudadano del dafp orientados a la puesta en marcha de la política de servicio a las ciudadanías, contemplando el acompañamiento metodológico de la iniciativa “juntémonos para tejer lo público” a través de la oferta institucional a entidades del nivel nacional y territorial en los territorios definidos como prioritarios.</t>
  </si>
  <si>
    <t>009-2026</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</si>
  <si>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</si>
  <si>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010-2026</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</si>
  <si>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</si>
  <si>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011-2026</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</si>
  <si>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</si>
  <si>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012-2026</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</si>
  <si>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</si>
  <si>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013-2026</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</si>
  <si>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</si>
  <si>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014-2026</t>
  </si>
  <si>
    <t>Prestar servicios profesionales a la dirección de participación, transparencia y servicio al ciudadano, apoyando la implementación y gestión de estas políticas mediante la prestación de asesoría jurídica especializada, que asegure la conformidad normativa, alineación institucional y el adecuado desarrollo de las actuaciones administrativas en concordancia con los objetivos estratégicos de la entidad.</t>
  </si>
  <si>
    <t>23/12/2026</t>
  </si>
  <si>
    <t>015-2026</t>
  </si>
  <si>
    <t>Prestar los servicios profesionales por sus propios medios, con plena autonomía técnica administrativa y financiera a la dirección de participación, transparencia y servicio al ciudadano del dafp, asesorando en el desarrollo, fortalecimiento y articulación de las políticas, lineamientos y acciones a su cargo, desde una perspectiva social e institucional, con el fin de apoyar la toma de decisiones y el cumplimiento de los objetivos misionales.</t>
  </si>
  <si>
    <t>30/12/2026</t>
  </si>
  <si>
    <t>016-2026</t>
  </si>
  <si>
    <t>Prestar los servicios profesionales por sus propios medios, con plena autonomía técnica y administrativa a la dirección de participación, transparencia y servicio al ciudadano del dafp para el asesoramiento a entidades públicas nacionales y territoriales, apoyando la adopción e implementación de los lineamientos de la política de racionalización de trámites, con el fin de fortalecer la racionalización, modificación y estandarización de los trámites institucionales.</t>
  </si>
  <si>
    <t>017-2026</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</si>
  <si>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</si>
  <si>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018-2026</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</si>
  <si>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</si>
  <si>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019-2026</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</si>
  <si>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</si>
  <si>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020-2026</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</si>
  <si>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</si>
  <si>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021-2026</t>
  </si>
  <si>
    <t>Prestar servicios profesionales, con plena autonomía técnica y administrativa, a la dirección de participación, transparencia y servicio al ciudadano del departamento administrativo de la función pública, para apoyar la implementación de la política de participación ciudadana, mediante acompañamiento a las entidades del orden nacional y territorial, contribuyendo al cumplimiento de las metas previstas para la vigencia 2026, y fortaleciendo los procesos institucionales de participación ciudadana, rendición de cuentas, control social y demás mecanismos de interacción estado–ciudadanía.</t>
  </si>
  <si>
    <t>022-2026</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</si>
  <si>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</si>
  <si>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023-2026</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</si>
  <si>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</si>
  <si>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024-2026</t>
  </si>
  <si>
    <t>Prestar servicios profesionales a la dirección de participación, transparencia y servicio al ciudadano del departamento administrativo de la función pública, mediante la recopilación, análisis e interpretación de datos estadísticos, que apoyan los procesos que se realizan en las entidades del orden nacional y territorial, contribuyendo al fortalecimiento institucional y a la implementación de las políticas de relación estado–ciudadanía.</t>
  </si>
  <si>
    <t>025-2026</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</si>
  <si>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</si>
  <si>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026-2026</t>
  </si>
  <si>
    <t>Prestar servicios profesionales especializados para el análisis, interpretación y emisión de conceptos jurídicos y solicitudes relacionados con el marco normativo que regula las políticas de participación, transparencia y servicio al ciudadano, con el fin de apoyar la toma de decisiones estratégicas, la orientación institucional y el fortalecimiento de la gestión normativa de la dirección de participación, transparencia y servicio al ciudadano del departamento administrativo de la función pública</t>
  </si>
  <si>
    <t>027-2026</t>
  </si>
  <si>
    <t>Prestar los servicios profesionales en la dirección jurídica, para apoyar la ejecución de las políticas de prevención del daño antijurídico.</t>
  </si>
  <si>
    <t>028-2026</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</si>
  <si>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</si>
  <si>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029-2026</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</si>
  <si>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</si>
  <si>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030-2026</t>
  </si>
  <si>
    <t>Prestar servicios en la dirección de empleo público para apoyar la gestión derivada de la secretaría técnica de la negociación colectiva nacional, en todo lo referente al seguimiento de las mesas sectoriales del ane 2025 y de acuerdos anteriores.</t>
  </si>
  <si>
    <t>031-2026</t>
  </si>
  <si>
    <t>Prestar los servicios profesionales al departamento administrativo de la función pública en todo lo referente a l seguimiento del a cuerdo s ingular del departamento y del acuerdo nacional estatal 2025 para el cumplimiento de los acuerdos que so n de responsabilidad de función pública.</t>
  </si>
  <si>
    <t>032-2026</t>
  </si>
  <si>
    <t>Prestar servicios profesionales en la subdirección general del departamento administrativo de la función pública, orientados al análisis técnico, la gestión y el monitoreo del trámite legislativo de iniciativas normativas —proyectos de ley y actos legislativos— que incidan en las competencias de la entidad, así como al fortalecimiento del relacionamiento interinstitucional con órganos, organismos y entidades del orden nacional, con el fin de garantizar la adecuada articulación, coherencia y oportunidad de la intervención institucional del departamento en dichos procesos legislativos.</t>
  </si>
  <si>
    <t>30/09/2026</t>
  </si>
  <si>
    <t>033-2026</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</si>
  <si>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</si>
  <si>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034-2026</t>
  </si>
  <si>
    <t>Prestar servicios técnicos de apoyo al grupo de gestión documental del departamento administrativo de la función pública mediante la ejecución de actividades técnicas y operativas orientadas a la organización de documentos físicos y electrónicos, la revisión y recepción de trasferencias documentales primarias, de acuerdo con las actividades y productos definidos en el plan institucional de archivos – pinar, y, los lineamientos del grupo de gestión documental.</t>
  </si>
  <si>
    <t>31/08/2026</t>
  </si>
  <si>
    <t>035-2026</t>
  </si>
  <si>
    <t>Prestar servicios técnicos de apoyo al grupo de gestión documental del departamento administrativo de la función pública mediante la ejecución de actividades técnicas y operativas orientadas a la organización de documentos físicos y electrónicos, la actualización del inventario documental del archivo central, de acuerdo con las actividades y productos definidos en el plan institucional de archivos – pinar, y, los lineamientos del grupo de gestión documental</t>
  </si>
  <si>
    <t>036-2026</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</si>
  <si>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</si>
  <si>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31/10/2026</t>
  </si>
  <si>
    <t>037-2026</t>
  </si>
  <si>
    <t>Prestar servicios profesionales a la oficina de relación estado ciudadanías en materia de participación ciudadana y brindar apoyo técnico a la gestión integral y oportuna de las pqrsd asignadas a la oficina de relación estado ciudadanías (orec), contribuyendo al mejoramiento continuo de la gestión institucional</t>
  </si>
  <si>
    <t>30/08/2026</t>
  </si>
  <si>
    <t>038-2026</t>
  </si>
  <si>
    <t>Prestar apoyo a la gestión de las solicitudes de primer nivel asignadas a la mesa sigep y aplicativo por la integridad pública de la oficina de relación estado-ciudadanías (orec), a través de los cuatro canales de atención establecidos, en cumplimiento de los términos legales vigentes.</t>
  </si>
  <si>
    <t>039-2026</t>
  </si>
  <si>
    <t>Contratar la prestación de servicios especializados en el desarrollo y ejecución del plan de bienestar e incentivos, para mejorar la calidad de vida de los servidores y sus familias del departamento administrativo de la función pública.</t>
  </si>
  <si>
    <t>31/12/2026</t>
  </si>
  <si>
    <t>040-2026</t>
  </si>
  <si>
    <t>Prestar los servicios profesionales por sus propios medios, con plena autonomía técnica y administrativa, en calidad de administrador público, a la dirección de participación, transparencia y servicio al ciudadano del departamento administrativo de la función pública (dafp), orientados al asesoramiento a las entidades públicas en la implementación de las políticas a cargo de la dirección, mediante la aplicación de enfoques de gestión pública y en articulación con el cumplimiento de las metas estratégicas institucionales.</t>
  </si>
  <si>
    <t>30/10/2026</t>
  </si>
  <si>
    <t>041-2026</t>
  </si>
  <si>
    <t>Prestar los servicios profesionales a la oficina asesora de planeación con el fin de apoyar el seguimiento a la planeación, a los proyectos de inversión y el apoyo en la gestión de los procesos contractuales propios de la dependencia.</t>
  </si>
  <si>
    <t>042-2026</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</si>
  <si>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</si>
  <si>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043-2026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</si>
  <si>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</si>
  <si>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044-2026</t>
  </si>
  <si>
    <t>Prestar los servicios profesionales especializados como abogado para el desarrollo de actividades concernientes a la gestión del talento humano en el departamento administrativo de la función pública.</t>
  </si>
  <si>
    <t>045-2026</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</si>
  <si>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</si>
  <si>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046-2026</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</si>
  <si>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</si>
  <si>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047-2026</t>
  </si>
  <si>
    <t xml:space="preserve">Prestar los servicios profesionales para adelantar el seguimiento a  los procesos de selección que adelanta el grupo de gestión contractual, en sus diferentes etapas con el fin de consolidar la  información en los sistemas de información,  generar los reportes a entes de control y atender los requiriemientos  solicitados por las  demás entidades o ciuadadania  en general </t>
  </si>
  <si>
    <t>048-2026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</si>
  <si>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</si>
  <si>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050-2026</t>
  </si>
  <si>
    <t>Prestar servicios técnicos de apoyo al grupo de gestión documental del departamento administrativo de la función pública mediante la ejecución de actividades técnicas y operativas orientadas a la asesoría y conformación de expedientes físicos, híbridos y/o electrónicos producidos por las diferentes dependencias del departamento, según el gestor documental que se implemente y los lineamientos del grupo de gestión documental.</t>
  </si>
  <si>
    <t>30/04/2026</t>
  </si>
  <si>
    <t>051-2026</t>
  </si>
  <si>
    <t>Prestar servicios profesionales especializados y de asesoría en la subdirección general del departamento administrativo de la función pública, orientados a brindar acompañamiento técnico y estratégico al seguimiento, evaluación y fortalecimiento de las acciones de la política de empleo público y gestión estratégica del talento humano -geth-, con el propósito de contribuir a la consolidación de las metas definidas para el cuatrienio en el marco del plan nacional de desarrollo “colombia potencia mundial de la vida 2022–2026”.</t>
  </si>
  <si>
    <t>052-2026</t>
  </si>
  <si>
    <t>Prestar los servicios profesionales a la oficina asesora de planeación con el fin de apoyar la actualización del sistema integrado de planeación y gestión sipg y la administración de los riesgos institucionales.</t>
  </si>
  <si>
    <t>053-2026</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</si>
  <si>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</si>
  <si>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054-2026</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</si>
  <si>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</si>
  <si>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055-2026</t>
  </si>
  <si>
    <t>Prestar servicios de apoyo técnico, administrativo y jurídico a la oficina de relación estado ciudadanías, brindando soporte para la gestión oportuna en materia de rendición de cuentas,del programa de transparencia y ética pública, participación ciudadana y racionalización de tramites; así como la gestión de pqrsd asignadas a la oficina, contribuyendo al mejoramientocontinuo de la gestión institucional.</t>
  </si>
  <si>
    <t>056-2026</t>
  </si>
  <si>
    <t>Prestar servicios de apoyo a la gestión, brindando soporte administrativo, logístico y de gestión documental especializada para la optimización de los flujos de información en la oficina de relación estado-ciudadanía (orec), asegurando la calidad en la elaboración de comunicaciones técnicas, la organización de la memoria institucional y la eficiencia en la atención de los grupos de valor.</t>
  </si>
  <si>
    <t>057-2026</t>
  </si>
  <si>
    <t>Prestación de servicios profesionales al departamento administrativo de la función pública, para el acompañamiento, apoyo y desarrollo de asuntos presupuestales y financieros a cargo a la secretaría general y el grupo de gestión financiera.</t>
  </si>
  <si>
    <t>058-2026</t>
  </si>
  <si>
    <t>Prestar los servicios profesionales por sus propios medios, con plena autonomía técnica administrativa y financiera a la oficina de relación estado ciudadanías para la implementación, ejecución, seguimiento, proyección y desarrollo de acciones en materia de rendición de cuentas y del programa de transparencia y ética pública; elaborar y brindar apoyo técnico y profesional para la gestión oportuna de los pqrsd asignadas a la oficina y a la mesa de orientación, contribuyendo al mejoramiento continuo de la gestión institucional.</t>
  </si>
  <si>
    <t>059-2026</t>
  </si>
  <si>
    <r>
      <rPr>
        <sz val="11"/>
        <rFont val="Helvetica"/>
        <charset val="134"/>
      </rPr>
      <t xml:space="preserve">Prestar el servicio integral de aseo y cafetería, incluidos los elementos que se detallan en la ficha técnica del acuerdo marco de precios de </t>
    </r>
    <r>
      <rPr>
        <b/>
        <sz val="11"/>
        <color rgb="FF000000"/>
        <rFont val="Calibri"/>
        <charset val="134"/>
      </rPr>
      <t xml:space="preserve">servicio integral de aseo y cafetería v </t>
    </r>
    <r>
      <rPr>
        <sz val="11"/>
        <color rgb="FF000000"/>
        <rFont val="Calibri"/>
        <charset val="134"/>
      </rPr>
      <t>cceneg-077-01-2024 – cce-sng-amp-008-2025, en las instalaciones físicas del departamento administrativo de la función pública, ubicadas en la carrera 6 no 12 – 62 de la ciudad de bogotá.</t>
    </r>
  </si>
  <si>
    <t>060-2026</t>
  </si>
  <si>
    <t>Prestar servicios de apoyo a la gestión en la secretaría general del departamento administrativo de la función pública, para apoyar la gestión documental de la entidad mediante la revisión, actualización, aplicación y seguimiento de las tablas de retención documental (trd), así como el acompañamiento en la organización de archivos de gestión, la conformación y verificación de expedientes, el apoyo a los procesos de cierre contractual y la ejecución de actividades archivísticas asociadas a la implementación de los instrumentos archivísticos, de conformidad con la normatividad vigente y los lineamientos institucionales.</t>
  </si>
  <si>
    <t>061-2026</t>
  </si>
  <si>
    <t xml:space="preserve">Brindar apoyo profesional en el departamento administrativo de la función pública, en lo concerniente a la revisión de los proyectos normativos de la política pública que se expida en el departamento, así como apoyar en la actualización del gestor normativo de la entidad.
</t>
  </si>
  <si>
    <t>062-2026</t>
  </si>
  <si>
    <t>Contratar los servicios de conectividad y seguridad perimetral conforme los requerimientos técnicos mínimos y demás requisitos definidos por el departamento administrativo de la función pública.</t>
  </si>
  <si>
    <t>064-2026</t>
  </si>
  <si>
    <t>Prestar los servicios profesionales por sus propios medios, con plena autonomía técnica y administrativa, para apoyar a la dirección de participación, transparencia y servicio al ciudadano del departamento administrativo de la función pública (dafp) en la gestión de procesos y metas institucionales, la atención eficiente de solicitudes y requerimientos, y la contribución al cumplimiento de los objetivos estratégicos y operativos de la dirección.</t>
  </si>
  <si>
    <t>065-2026</t>
  </si>
  <si>
    <t>Prestar los servicios de operación logística para llevar a cabo la organización, producción y ejecución de los eventos, encuentros y demás actividades logísticas que se requieran para el desarrollo de la misionalidad de las dependencias del departamento administrativo de la función pública.</t>
  </si>
  <si>
    <t>30/11/2026</t>
  </si>
  <si>
    <t>066-2026</t>
  </si>
  <si>
    <t>Prestación de servicios profesionales para apoyar al departamento administrativo de la función pública en la ejecución de la estrategia de acción integral territorial en el departamento asignado durante la vigencia 2026, en el marco de sus competencias administrativas y de la oferta de servicios de sus áreas misionales</t>
  </si>
  <si>
    <t>31/07/2026</t>
  </si>
  <si>
    <t>067-2026</t>
  </si>
  <si>
    <t>Contratar la prestación de servicios para la realización de las evaluaciones medicas ocupacionales, exámenes médicos de ingreso, egreso, periódicos, post – incapacidad, valoraciones ocupacionales, recomendaciones médicas ocupacionales, y demás pruebas complementarias, que sean necesarias realizar a los servidores públicos del departamento administrativo de la función pública dando cumplimiento a la resolución 1843 de 2025.</t>
  </si>
  <si>
    <t>068-2026</t>
  </si>
  <si>
    <t xml:space="preserve">Prestar el servicio de mantenimiento preventivo, correctivo y/o recarga de los extintores de propiedad del departamento administrativo de la función pública, asegurando su adecuada operatividad, e incluyendo, cuando se requiera, el suministro (adquisición), instalación y provisión de nuevos extintores y repuestos necesarios, de conformidad con las cantidades y especificaciones técnicas definidas por la entidad. </t>
  </si>
  <si>
    <t>069-2026</t>
  </si>
  <si>
    <t>Suministro de tiquetes aéreos nacionales e internacionales para el desplazamiento de los funcionarios y contratistas del departamento administrativo de la función pública, en cumplimiento de la misionalidad y competencias de la entidad.</t>
  </si>
  <si>
    <t>070-2026</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</si>
  <si>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62, centro histórico de Bogotá, D.C, de acuerdo con las especificaciones establecidas en la ficha técnica del presente proceso.</t>
  </si>
  <si>
    <t>071-2026</t>
  </si>
  <si>
    <t>Contratar el servicio integral de vigilancia y seguridad privada en la modalidad de vigilancia fija, con medio humano con arma y sin arma de fuego, incluido el servicio de recepción, para la seguridad del personal que se encuentre al interior de la entidad, así como para garantizar la protección de los bienes muebles e inmuebles, tanto de propiedad del departamento administrativo de la función pública, como los que sean propiedad de los servidores, contratistas y ciudadanos que se encuentren al interior de las instalaciones de la entidad.</t>
  </si>
  <si>
    <t>072-2026</t>
  </si>
  <si>
    <t>Adquirir insumos y materiales de ferretería que requiere el departamento administrativo de la función pública para el mantenimiento de las instalaciones físicas y el complimiento del plan de austeridad y gestión ambiental, según las especificaciones mínimas establecidas.</t>
  </si>
  <si>
    <t>073-2026</t>
  </si>
  <si>
    <t>Contratar el servicio de mantenimiento preventivo y/o correctivo de la planta eléctrica y el sistema eléctrico del edificio sede del departamento administrativo de la función pública.</t>
  </si>
  <si>
    <t>074-2026</t>
  </si>
  <si>
    <r>
      <rPr>
        <sz val="11"/>
        <rFont val="Helvetica"/>
        <charset val="134"/>
      </rPr>
      <t>Contratar la adquisición del licenciamiento, instalación, implementación y puesta en funcionamiento, así como el soporte de la infraestructura tecnológica y su licenciamiento para almacenamiento de datos en red (NAS) para el</t>
    </r>
    <r>
      <rPr>
        <sz val="7"/>
        <color rgb="FF000000"/>
        <rFont val="Arial Narrow"/>
        <charset val="134"/>
      </rPr>
      <t xml:space="preserve"> </t>
    </r>
    <r>
      <rPr>
        <sz val="10"/>
        <color rgb="FF000000"/>
        <rFont val="Arial Narrow"/>
        <charset val="134"/>
      </rPr>
      <t>DAFP.</t>
    </r>
  </si>
  <si>
    <t>075-2026</t>
  </si>
  <si>
    <t>Suministro de repuestos, accesorios y componentes originales para equipos de cómputo y periféricos del departamento administrativo de la función pública.</t>
  </si>
  <si>
    <t>076-2026</t>
  </si>
  <si>
    <t>Contratar la adquisición de dotación de vestuario de labor y calzado, para las y los servidores del departamento administrativo de la función pública.</t>
  </si>
  <si>
    <t>077-2026</t>
  </si>
  <si>
    <t xml:space="preserve">Prestación de servicios de mantenimiento preventivo y correctivo integral, que incluye el suministro de repuestos, accesorios, llantas, insumos, mano de obra, así como la gestión y obtención del certificado de revisión técnico-mecánica y de emisión de gases para el parque automotor de la entidad. </t>
  </si>
  <si>
    <t>078-2026</t>
  </si>
  <si>
    <t>Adquisición, instalación, configuración puesta en funcionamiento y soporte, de la fábrica de los equipos (Access Point en controladora en nube) para la configuración de la red wifi del Departamento Administrativo de la Función Pública.</t>
  </si>
  <si>
    <t>079-2026</t>
  </si>
  <si>
    <t>Suministro e instalación de divisiones en acero inoxidable para los orinales de las baterías sanitarias de los hombres ubicadas en los diferentes pisos del edificio sede del departamento administrativo de la función pública.</t>
  </si>
  <si>
    <t>080-2026</t>
  </si>
  <si>
    <t>Adquisición de la papelería, útiles de escritorio y oficina para el uso de las dependencias de la función pública.</t>
  </si>
  <si>
    <t>081-2026</t>
  </si>
  <si>
    <t>082-2026</t>
  </si>
  <si>
    <t>Contratar con una compañía de seguros, la póliza de seguro obligatorio de accidentes de tránsito Soat, para los vehículos de propiedad del Departamento Administrativo de la Función Pública.</t>
  </si>
  <si>
    <t>083-2026</t>
  </si>
  <si>
    <t>Prestar el servicio de mantenimiento preventivo y correctivo a los sistemas del aire acondicionado del auditorio y sonido ambiental de las instalaciones del edificio del Departamento Administrativo de la Función Pública, y el suministro de los repuestos que se requieran, de acuerdo con las condiciones descritas en la ficha técnica.</t>
  </si>
  <si>
    <t>084-2026</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</si>
  <si>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</si>
  <si>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085-2026</t>
  </si>
  <si>
    <t>Contratar los servicios de un operador logístico para la organización, administración y realización de eventos y actividades en el marco del convenio interadministrativo ESAP No. 357 de 2026, con el fin de apoyar el desarrollo de las jornadas y acciones previstas para el cumplimiento de los objetivos y productos establecidos en dicho convenio.</t>
  </si>
  <si>
    <t>086-2026</t>
  </si>
  <si>
    <t>Contratar la prestación de servicios profesionales para la aplicación de la batería de factores de riesgo psicosocial, así como la elaboración del informe, el análisis de resultados, formulación de recomendaciones, y socialización de resultados, con el fin de identificar, evaluar y analizar los factores de riesgo psicosocial intra y extralaborales en el departamento administrativo de la función pública.</t>
  </si>
  <si>
    <t>087-2026</t>
  </si>
  <si>
    <t>Contratar la suscripción de correos masivos con su respectivo soporte, seguimiento y difusión de información, para el departamento administrativo de la función pública.</t>
  </si>
  <si>
    <t>088-2026</t>
  </si>
  <si>
    <t>Adquirir bienes de dotación preventiva institucional para el control ambiental, la atención básica de emergencias y la protección personal del departamento administrativo de la función pública, a través del instrumento de agregación de demanda de grandes almacenes de la tienda virtual del estado colombiano</t>
  </si>
  <si>
    <t>089-2026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</si>
</sst>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_-;\-* #,##0_-;_-* &quot;-&quot;_-;_-@_-"/>
    <numFmt numFmtId="179" formatCode="_-&quot;$&quot;\ * #,##0_-;\-&quot;$&quot;\ * #,##0_-;_-&quot;$&quot;\ * &quot;-&quot;_-;_-@_-"/>
    <numFmt numFmtId="180" formatCode="_-&quot;$&quot;* #,##0_-;\-&quot;$&quot;* #,##0_-;_-&quot;$&quot;* &quot;-&quot;_-;_-@_-"/>
    <numFmt numFmtId="181" formatCode="_-&quot;$&quot;* #,##0.00_-;\-&quot;$&quot;* #,##0.00_-;_-&quot;$&quot;* &quot;-&quot;??_-;_-@_-"/>
    <numFmt numFmtId="182" formatCode="_(&quot;$&quot;\ * #,##0.00_);_(&quot;$&quot;\ * \(#,##0.00\);_(&quot;$&quot;\ * &quot;-&quot;??_);_(@_)"/>
    <numFmt numFmtId="183" formatCode="_-&quot;$&quot;\ * #,##0.00_-;\-&quot;$&quot;\ * #,##0.00_-;_-&quot;$&quot;\ * &quot;-&quot;??_-;_-@_-"/>
    <numFmt numFmtId="184" formatCode="00"/>
    <numFmt numFmtId="185" formatCode="000"/>
    <numFmt numFmtId="186" formatCode="&quot;$&quot;\ #,##0;[Red]\-&quot;$&quot;\ #,##0"/>
    <numFmt numFmtId="187" formatCode="dd/mm/yyyy;@"/>
    <numFmt numFmtId="188" formatCode="_-* #,##0_-;\-* #,##0_-;_-* &quot;-&quot;??_-;_-@_-"/>
  </numFmts>
  <fonts count="35">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6"/>
      <color theme="0"/>
      <name val="Calibri"/>
      <charset val="134"/>
      <scheme val="minor"/>
    </font>
    <font>
      <u/>
      <sz val="11"/>
      <color rgb="FF0000FF"/>
      <name val="Calibri"/>
      <charset val="134"/>
      <scheme val="minor"/>
    </font>
    <font>
      <sz val="11"/>
      <color rgb="FF000000"/>
      <name val="Calibri"/>
      <charset val="134"/>
      <scheme val="minor"/>
    </font>
    <font>
      <sz val="16"/>
      <color theme="1"/>
      <name val="Calibri"/>
      <charset val="134"/>
      <scheme val="minor"/>
    </font>
    <font>
      <sz val="10"/>
      <name val="Arial Narrow"/>
      <charset val="134"/>
    </font>
    <font>
      <sz val="7"/>
      <color rgb="FF000000"/>
      <name val="Arial Narrow"/>
      <charset val="134"/>
    </font>
    <font>
      <sz val="10"/>
      <color rgb="FF000000"/>
      <name val="Arial Narrow"/>
      <charset val="134"/>
    </font>
    <font>
      <b/>
      <sz val="11"/>
      <color rgb="FF000000"/>
      <name val="Calibri"/>
      <charset val="134"/>
    </font>
    <font>
      <sz val="11"/>
      <color rgb="FF000000"/>
      <name val="Calibri"/>
      <charset val="134"/>
    </font>
  </fonts>
  <fills count="38">
    <fill>
      <patternFill patternType="none"/>
    </fill>
    <fill>
      <patternFill patternType="gray125"/>
    </fill>
    <fill>
      <patternFill patternType="solid">
        <fgColor theme="0"/>
        <bgColor indexed="64"/>
      </patternFill>
    </fill>
    <fill>
      <patternFill patternType="solid">
        <fgColor theme="1" tint="0.34998626667073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rgb="FFFFFFCC"/>
        <bgColor indexed="64"/>
      </patternFill>
    </fill>
  </fills>
  <borders count="13">
    <border>
      <left/>
      <right/>
      <top/>
      <bottom/>
      <diagonal/>
    </border>
    <border>
      <left style="hair">
        <color theme="1" tint="0.249946592608417"/>
      </left>
      <right/>
      <top style="hair">
        <color theme="1" tint="0.249946592608417"/>
      </top>
      <bottom style="hair">
        <color theme="1" tint="0.249946592608417"/>
      </bottom>
      <diagonal/>
    </border>
    <border>
      <left/>
      <right/>
      <top style="hair">
        <color theme="1" tint="0.249946592608417"/>
      </top>
      <bottom style="hair">
        <color theme="1" tint="0.249946592608417"/>
      </bottom>
      <diagonal/>
    </border>
    <border>
      <left/>
      <right style="hair">
        <color theme="1" tint="0.249946592608417"/>
      </right>
      <top style="hair">
        <color theme="1" tint="0.249946592608417"/>
      </top>
      <bottom style="hair">
        <color theme="1" tint="0.249946592608417"/>
      </bottom>
      <diagonal/>
    </border>
    <border>
      <left style="hair">
        <color theme="1" tint="0.249946592608417"/>
      </left>
      <right style="hair">
        <color theme="1" tint="0.249946592608417"/>
      </right>
      <top style="hair">
        <color theme="1" tint="0.249946592608417"/>
      </top>
      <bottom style="hair">
        <color theme="1" tint="0.24994659260841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60">
    <xf numFmtId="0" fontId="0" fillId="0" borderId="0"/>
    <xf numFmtId="176" fontId="0" fillId="0" borderId="0" applyFont="0" applyFill="0" applyBorder="0" applyAlignment="0" applyProtection="0"/>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36" borderId="0" applyNumberFormat="0" applyBorder="0" applyAlignment="0" applyProtection="0"/>
    <xf numFmtId="0" fontId="27" fillId="0" borderId="0" applyNumberForma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2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28" fillId="0" borderId="0" applyFont="0" applyFill="0" applyBorder="0" applyAlignment="0" applyProtection="0"/>
    <xf numFmtId="176" fontId="5" fillId="0" borderId="0" applyFont="0" applyFill="0" applyBorder="0" applyAlignment="0" applyProtection="0"/>
    <xf numFmtId="179"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79" fontId="29"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81" fontId="29" fillId="0" borderId="0" applyFont="0" applyFill="0" applyBorder="0" applyAlignment="0" applyProtection="0"/>
    <xf numFmtId="182" fontId="29"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1" fontId="6" fillId="0" borderId="0" applyFont="0" applyFill="0" applyBorder="0" applyAlignment="0" applyProtection="0"/>
    <xf numFmtId="181" fontId="29"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184" fontId="30" fillId="0" borderId="0" applyFill="0">
      <alignment horizontal="center" vertical="center" wrapText="1"/>
    </xf>
    <xf numFmtId="185" fontId="30" fillId="0" borderId="0" applyFill="0" applyProtection="0">
      <alignment horizontal="center" vertical="center"/>
    </xf>
    <xf numFmtId="1" fontId="30" fillId="0" borderId="0" applyFill="0">
      <alignment horizontal="center" vertical="center"/>
    </xf>
    <xf numFmtId="0" fontId="6" fillId="0" borderId="0"/>
    <xf numFmtId="0" fontId="6" fillId="0" borderId="0"/>
    <xf numFmtId="0" fontId="6" fillId="0" borderId="0"/>
    <xf numFmtId="0" fontId="6" fillId="0" borderId="0"/>
    <xf numFmtId="0" fontId="29" fillId="0" borderId="0"/>
    <xf numFmtId="0" fontId="6" fillId="0" borderId="0"/>
    <xf numFmtId="0" fontId="28" fillId="0" borderId="0"/>
    <xf numFmtId="0" fontId="5"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5"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cellStyleXfs>
  <cellXfs count="34">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58" fontId="2" fillId="0" borderId="0" xfId="0" applyNumberFormat="1" applyFont="1" applyAlignment="1">
      <alignment horizontal="center" vertical="center" wrapText="1"/>
    </xf>
    <xf numFmtId="186" fontId="2" fillId="0" borderId="0" xfId="0" applyNumberFormat="1" applyFont="1" applyAlignment="1">
      <alignment vertical="center"/>
    </xf>
    <xf numFmtId="186" fontId="2" fillId="2" borderId="0" xfId="0" applyNumberFormat="1" applyFont="1" applyFill="1" applyAlignment="1">
      <alignment vertical="center"/>
    </xf>
    <xf numFmtId="176" fontId="2" fillId="0" borderId="0" xfId="1" applyFont="1" applyAlignment="1">
      <alignment vertical="center"/>
    </xf>
    <xf numFmtId="9" fontId="2" fillId="0" borderId="0" xfId="0" applyNumberFormat="1" applyFont="1" applyAlignment="1">
      <alignment vertical="center"/>
    </xf>
    <xf numFmtId="176" fontId="0" fillId="0" borderId="0" xfId="1" applyFont="1"/>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58" fontId="4" fillId="3" borderId="4" xfId="0" applyNumberFormat="1" applyFont="1" applyFill="1" applyBorder="1" applyAlignment="1">
      <alignment horizontal="center" vertical="center" wrapText="1"/>
    </xf>
    <xf numFmtId="186" fontId="4" fillId="3" borderId="4" xfId="0" applyNumberFormat="1" applyFont="1" applyFill="1" applyBorder="1" applyAlignment="1">
      <alignment horizontal="center" vertical="center" wrapText="1"/>
    </xf>
    <xf numFmtId="176" fontId="4" fillId="3" borderId="4" xfId="1" applyFont="1" applyFill="1" applyBorder="1" applyAlignment="1">
      <alignment horizontal="center" vertical="center" wrapText="1"/>
    </xf>
    <xf numFmtId="186" fontId="4" fillId="3" borderId="0" xfId="0" applyNumberFormat="1" applyFont="1" applyFill="1" applyBorder="1" applyAlignment="1">
      <alignment horizontal="center" vertical="center" wrapText="1"/>
    </xf>
    <xf numFmtId="0" fontId="1" fillId="0" borderId="0" xfId="0" applyFont="1" applyFill="1"/>
    <xf numFmtId="0" fontId="2" fillId="0" borderId="4" xfId="0" applyFont="1" applyBorder="1" applyAlignment="1">
      <alignment vertical="center"/>
    </xf>
    <xf numFmtId="187" fontId="2" fillId="0" borderId="4" xfId="0" applyNumberFormat="1" applyFont="1" applyBorder="1" applyAlignment="1">
      <alignment horizontal="center" vertical="center" wrapText="1"/>
    </xf>
    <xf numFmtId="186" fontId="2" fillId="0" borderId="4" xfId="0" applyNumberFormat="1" applyFont="1" applyBorder="1" applyAlignment="1">
      <alignment vertical="center"/>
    </xf>
    <xf numFmtId="188" fontId="2" fillId="0" borderId="4" xfId="1" applyNumberFormat="1" applyFont="1" applyBorder="1" applyAlignment="1">
      <alignment vertical="center"/>
    </xf>
    <xf numFmtId="186" fontId="2" fillId="2" borderId="4" xfId="0" applyNumberFormat="1" applyFont="1" applyFill="1" applyBorder="1" applyAlignment="1">
      <alignment vertical="center"/>
    </xf>
    <xf numFmtId="186" fontId="2" fillId="0" borderId="0" xfId="0" applyNumberFormat="1" applyFont="1" applyBorder="1" applyAlignment="1">
      <alignment horizontal="right" vertical="center"/>
    </xf>
    <xf numFmtId="176" fontId="5" fillId="0" borderId="0" xfId="163" applyFont="1"/>
    <xf numFmtId="0" fontId="2" fillId="0" borderId="0" xfId="0" applyFont="1" applyFill="1"/>
    <xf numFmtId="186" fontId="2" fillId="4" borderId="0" xfId="0" applyNumberFormat="1" applyFont="1" applyFill="1" applyBorder="1" applyAlignment="1">
      <alignment horizontal="right" vertical="center"/>
    </xf>
    <xf numFmtId="176" fontId="2" fillId="0" borderId="0" xfId="0" applyNumberFormat="1" applyFont="1"/>
    <xf numFmtId="10" fontId="2" fillId="0" borderId="4" xfId="0" applyNumberFormat="1" applyFont="1" applyBorder="1" applyAlignment="1">
      <alignment vertical="center"/>
    </xf>
    <xf numFmtId="176" fontId="2" fillId="0" borderId="4" xfId="1" applyFont="1" applyBorder="1" applyAlignment="1">
      <alignment horizontal="right" vertical="center"/>
    </xf>
  </cellXfs>
  <cellStyles count="36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Énfasis1 2" xfId="49"/>
    <cellStyle name="Hipervínculo 2" xfId="50"/>
    <cellStyle name="Millares [0] 2" xfId="51"/>
    <cellStyle name="Millares [0] 2 2" xfId="52"/>
    <cellStyle name="Millares [0] 2 2 2" xfId="53"/>
    <cellStyle name="Millares [0] 2 2 2 2" xfId="54"/>
    <cellStyle name="Millares [0] 2 2 2 2 2" xfId="55"/>
    <cellStyle name="Millares [0] 2 2 2 2 2 2" xfId="56"/>
    <cellStyle name="Millares [0] 2 2 2 2 2 3" xfId="57"/>
    <cellStyle name="Millares [0] 2 2 2 2 2 4" xfId="58"/>
    <cellStyle name="Millares [0] 2 2 2 2 2 4 2" xfId="59"/>
    <cellStyle name="Millares [0] 2 2 2 2 2 4 2 2" xfId="60"/>
    <cellStyle name="Millares [0] 2 2 2 2 2 4 2 2 2" xfId="61"/>
    <cellStyle name="Millares [0] 2 2 2 2 2 4 2 3" xfId="62"/>
    <cellStyle name="Millares [0] 2 2 2 2 2 4 2 4" xfId="63"/>
    <cellStyle name="Millares [0] 2 2 2 2 2 4 2 4 2" xfId="64"/>
    <cellStyle name="Millares [0] 2 2 2 2 2 4 2 4 2 2" xfId="65"/>
    <cellStyle name="Millares [0] 2 2 2 2 2 4 3" xfId="66"/>
    <cellStyle name="Millares [0] 2 2 2 2 2 4 3 2" xfId="67"/>
    <cellStyle name="Millares [0] 2 2 2 2 2 4 3 2 2" xfId="68"/>
    <cellStyle name="Millares [0] 2 2 2 2 2 4 3 3" xfId="69"/>
    <cellStyle name="Millares [0] 2 2 2 2 2 4 3 4" xfId="70"/>
    <cellStyle name="Millares [0] 2 2 2 2 2 4 3 4 2" xfId="71"/>
    <cellStyle name="Millares [0] 2 2 2 2 2 4 3 4 2 2" xfId="72"/>
    <cellStyle name="Millares [0] 2 3" xfId="73"/>
    <cellStyle name="Millares [0] 2 3 2" xfId="74"/>
    <cellStyle name="Millares [0] 2 3 2 2" xfId="75"/>
    <cellStyle name="Millares [0] 2 3 2 2 2" xfId="76"/>
    <cellStyle name="Millares [0] 2 3 2 2 3" xfId="77"/>
    <cellStyle name="Millares [0] 2 3 2 2 4" xfId="78"/>
    <cellStyle name="Millares [0] 2 3 2 2 4 2" xfId="79"/>
    <cellStyle name="Millares [0] 2 3 2 2 4 2 2" xfId="80"/>
    <cellStyle name="Millares [0] 2 3 2 2 4 2 2 2" xfId="81"/>
    <cellStyle name="Millares [0] 2 3 2 2 4 2 3" xfId="82"/>
    <cellStyle name="Millares [0] 2 3 2 2 4 2 4" xfId="83"/>
    <cellStyle name="Millares [0] 2 3 2 2 4 2 4 2" xfId="84"/>
    <cellStyle name="Millares [0] 2 3 2 2 4 2 4 2 2" xfId="85"/>
    <cellStyle name="Millares [0] 2 3 2 2 4 3" xfId="86"/>
    <cellStyle name="Millares [0] 2 3 2 2 4 3 2" xfId="87"/>
    <cellStyle name="Millares [0] 2 3 2 2 4 3 2 2" xfId="88"/>
    <cellStyle name="Millares [0] 2 3 2 2 4 3 3" xfId="89"/>
    <cellStyle name="Millares [0] 2 3 2 2 4 3 4" xfId="90"/>
    <cellStyle name="Millares [0] 2 3 2 2 4 3 4 2" xfId="91"/>
    <cellStyle name="Millares [0] 2 3 2 2 4 3 4 2 2" xfId="92"/>
    <cellStyle name="Millares [0] 2 3 2 2 4 3 4 2 2 2" xfId="93"/>
    <cellStyle name="Millares [0] 2 3 2 2 4 3 4 2 2 2 2" xfId="94"/>
    <cellStyle name="Millares [0] 2 3 2 2 4 3 4 2 2 2 2 2" xfId="95"/>
    <cellStyle name="Millares [0] 2 3 2 2 4 3 4 2 2 2 2 2 2" xfId="96"/>
    <cellStyle name="Millares [0] 2 3 2 2 4 3 4 2 2 2 2 2 2 2" xfId="97"/>
    <cellStyle name="Millares [0] 2 3 2 2 4 3 4 2 2 2 2 2 2 2 2" xfId="98"/>
    <cellStyle name="Millares [0] 2 3 2 2 4 3 4 2 2 2 2 2 2 2 2 2" xfId="99"/>
    <cellStyle name="Millares [0] 2 3 2 2 4 3 4 2 2 2 2 2 2 2 2 2 2" xfId="100"/>
    <cellStyle name="Millares [0] 2 3 2 2 4 3 4 2 2 2 2 2 2 2 2 2 3" xfId="101"/>
    <cellStyle name="Millares [0] 2 3 2 2 4 3 4 2 2 2 2 2 2 2 2 2 3 2" xfId="102"/>
    <cellStyle name="Millares [0] 2 3 2 2 4 3 4 2 2 2 2 2 2 2 2 2 3 2 2" xfId="103"/>
    <cellStyle name="Millares [0] 2 3 2 2 4 3 4 2 2 2 2 2 2 2 2 2 3 2 2 2" xfId="104"/>
    <cellStyle name="Millares [0] 2 3 2 2 4 3 4 2 2 2 2 2 2 2 2 2 3 2 2 2 2" xfId="105"/>
    <cellStyle name="Millares [0] 2 3 2 2 4 3 4 2 2 2 2 2 2 2 2 2 3 2 2 2 2 2" xfId="106"/>
    <cellStyle name="Millares [0] 2 3 2 2 4 3 4 2 2 2 2 2 2 2 2 2 3 2 2 2 2 2 2" xfId="107"/>
    <cellStyle name="Millares [0] 2 3 2 2 4 3 4 2 2 2 2 2 2 2 2 2 3 2 2 2 2 2 2 2" xfId="108"/>
    <cellStyle name="Millares [0] 2 3 2 2 4 3 4 2 2 2 2 2 2 2 2 2 3 2 2 2 2 2 2 3" xfId="109"/>
    <cellStyle name="Millares [0] 2 3 2 2 4 3 4 2 2 2 2 2 2 2 2 2 3 2 2 2 2 2 2 3 2" xfId="110"/>
    <cellStyle name="Millares [0] 2 3 2 2 4 3 4 2 2 2 2 2 2 2 2 2 3 2 2 2 2 2 2 3 2 2" xfId="111"/>
    <cellStyle name="Millares [0] 2 3 2 2 4 3 4 2 2 2 2 2 2 2 2 2 3 2 2 2 2 2 2 3 2 2 2" xfId="112"/>
    <cellStyle name="Millares [0] 2 3 2 2 4 3 4 2 2 2 2 2 2 2 2 2 3 2 2 2 2 2 2 3 2 3" xfId="113"/>
    <cellStyle name="Millares [0] 2 3 2 2 4 3 4 2 2 2 2 2 2 2 2 2 3 2 2 2 2 2 2 3 2 3 2" xfId="114"/>
    <cellStyle name="Millares [0] 2 3 2 2 4 3 4 2 2 2 2 2 2 2 2 2 3 2 2 2 2 2 2 4" xfId="115"/>
    <cellStyle name="Millares [0] 2 3 2 2 4 3 4 2 3" xfId="116"/>
    <cellStyle name="Millares [0] 2 3 2 2 4 3 4 2 3 2" xfId="117"/>
    <cellStyle name="Millares [0] 2 3 2 2 4 3 4 2 3 2 2" xfId="118"/>
    <cellStyle name="Millares [0] 2 3 2 2 4 3 4 2 3 2 2 2" xfId="119"/>
    <cellStyle name="Millares [0] 2 3 2 2 4 3 4 2 3 2 2 2 2" xfId="120"/>
    <cellStyle name="Millares [0] 2 3 2 2 4 3 4 2 3 2 2 2 2 2" xfId="121"/>
    <cellStyle name="Millares [0] 2 3 2 2 4 3 4 2 3 2 2 2 2 3" xfId="122"/>
    <cellStyle name="Millares [0] 2 3 2 2 4 3 4 2 3 3" xfId="123"/>
    <cellStyle name="Millares [0] 2 3 2 2 4 3 4 2 3 3 2" xfId="124"/>
    <cellStyle name="Millares [0] 3" xfId="125"/>
    <cellStyle name="Millares [0] 3 2" xfId="126"/>
    <cellStyle name="Millares [0] 3 2 2" xfId="127"/>
    <cellStyle name="Millares [0] 3 2 2 2" xfId="128"/>
    <cellStyle name="Millares [0] 3 2 2 2 2" xfId="129"/>
    <cellStyle name="Millares [0] 3 2 2 2 3" xfId="130"/>
    <cellStyle name="Millares [0] 3 2 2 2 4" xfId="131"/>
    <cellStyle name="Millares [0] 3 2 2 2 4 2" xfId="132"/>
    <cellStyle name="Millares [0] 3 2 2 2 4 3" xfId="133"/>
    <cellStyle name="Millares [0] 3 2 2 2 4 3 2" xfId="134"/>
    <cellStyle name="Millares [0] 3 2 2 2 4 3 2 2" xfId="135"/>
    <cellStyle name="Millares [0] 3 2 2 2 4 3 3" xfId="136"/>
    <cellStyle name="Millares [0] 3 2 2 2 4 3 4" xfId="137"/>
    <cellStyle name="Millares [0] 3 2 2 2 4 3 4 2" xfId="138"/>
    <cellStyle name="Millares [0] 3 2 2 2 4 3 4 2 2" xfId="139"/>
    <cellStyle name="Millares [0] 3 2 2 2 4 3 4 2 2 2" xfId="140"/>
    <cellStyle name="Millares [0] 3 2 2 2 4 3 4 2 2 2 2" xfId="141"/>
    <cellStyle name="Millares [0] 3 2 2 2 4 3 4 2 2 2 2 2" xfId="142"/>
    <cellStyle name="Millares [0] 3 2 2 2 4 3 4 2 2 2 2 2 2" xfId="143"/>
    <cellStyle name="Millares [0] 3 2 2 2 4 3 4 2 2 2 2 2 2 2" xfId="144"/>
    <cellStyle name="Millares [0] 3 2 2 2 4 3 4 2 2 2 2 2 2 2 2" xfId="145"/>
    <cellStyle name="Millares [0] 3 2 2 2 4 3 4 2 2 2 2 2 2 2 2 2" xfId="146"/>
    <cellStyle name="Millares [0] 3 2 2 2 4 3 4 2 2 2 2 2 2 2 2 2 2" xfId="147"/>
    <cellStyle name="Millares [0] 3 2 2 2 4 3 4 2 2 2 2 2 2 2 2 2 2 2" xfId="148"/>
    <cellStyle name="Millares [0] 3 2 2 2 4 3 4 2 2 2 2 2 2 2 2 2 2 2 2" xfId="149"/>
    <cellStyle name="Millares [0] 3 2 2 2 4 3 4 2 2 2 2 2 2 2 2 2 2 2 2 2" xfId="150"/>
    <cellStyle name="Millares [0] 3 2 2 2 4 3 4 2 2 2 2 2 2 2 2 2 2 2 2 2 2" xfId="151"/>
    <cellStyle name="Millares [0] 3 2 2 2 4 3 4 2 2 2 2 2 2 2 2 2 2 2 2 2 2 2" xfId="152"/>
    <cellStyle name="Millares [0] 3 2 2 2 4 3 4 2 2 2 2 2 2 2 2 2 2 2 2 2 2 2 2" xfId="153"/>
    <cellStyle name="Millares [0] 3 2 2 2 4 3 4 2 2 2 2 2 2 2 2 2 2 2 2 2 2 2 2 2" xfId="154"/>
    <cellStyle name="Millares [0] 3 2 2 2 4 3 4 2 2 2 2 2 2 2 2 2 2 2 2 2 2 2 2 3" xfId="155"/>
    <cellStyle name="Millares [0] 3 2 2 2 4 3 4 2 2 2 2 2 2 2 2 2 2 2 2 2 2 2 2 3 2" xfId="156"/>
    <cellStyle name="Millares [0] 3 2 2 2 4 3 4 2 2 2 2 2 2 2 2 2 2 2 2 2 2 2 2 3 3" xfId="157"/>
    <cellStyle name="Millares [0] 3 2 2 2 4 3 4 2 2 2 2 2 2 2 2 2 2 2 2 2 2 2 2 3 3 2" xfId="158"/>
    <cellStyle name="Millares [0] 4" xfId="159"/>
    <cellStyle name="Millares 2" xfId="160"/>
    <cellStyle name="Millares 3" xfId="161"/>
    <cellStyle name="Millares 4" xfId="162"/>
    <cellStyle name="Millares 5" xfId="163"/>
    <cellStyle name="Moneda [0] 2" xfId="164"/>
    <cellStyle name="Moneda [0] 2 2" xfId="165"/>
    <cellStyle name="Moneda [0] 2 2 2" xfId="166"/>
    <cellStyle name="Moneda [0] 2 2 2 2" xfId="167"/>
    <cellStyle name="Moneda [0] 2 2 2 2 2" xfId="168"/>
    <cellStyle name="Moneda [0] 2 2 2 2 2 2" xfId="169"/>
    <cellStyle name="Moneda [0] 2 2 2 2 2 3" xfId="170"/>
    <cellStyle name="Moneda [0] 2 2 2 2 2 4" xfId="171"/>
    <cellStyle name="Moneda [0] 2 2 2 2 2 4 2" xfId="172"/>
    <cellStyle name="Moneda [0] 2 2 2 2 2 4 3" xfId="173"/>
    <cellStyle name="Moneda [0] 2 2 2 2 2 4 3 2" xfId="174"/>
    <cellStyle name="Moneda [0] 2 2 2 2 2 4 3 2 2" xfId="175"/>
    <cellStyle name="Moneda [0] 2 2 2 2 2 4 3 3" xfId="176"/>
    <cellStyle name="Moneda [0] 2 2 2 2 2 4 3 4" xfId="177"/>
    <cellStyle name="Moneda [0] 2 2 2 2 2 4 3 4 2" xfId="178"/>
    <cellStyle name="Moneda [0] 2 2 2 2 2 4 3 4 2 2" xfId="179"/>
    <cellStyle name="Moneda [0] 2 2 2 2 2 4 3 4 2 2 2" xfId="180"/>
    <cellStyle name="Moneda [0] 2 2 2 2 2 4 3 4 2 2 2 2" xfId="181"/>
    <cellStyle name="Moneda [0] 2 2 2 2 2 4 3 4 2 2 2 2 2" xfId="182"/>
    <cellStyle name="Moneda [0] 2 2 2 2 2 4 3 4 2 2 2 2 2 2" xfId="183"/>
    <cellStyle name="Moneda [0] 2 2 2 2 2 4 3 4 2 2 2 2 2 2 2" xfId="184"/>
    <cellStyle name="Moneda [0] 2 2 2 2 2 4 3 4 2 2 2 2 2 2 2 2" xfId="185"/>
    <cellStyle name="Moneda [0] 2 2 2 2 2 4 3 4 2 2 2 2 2 2 2 2 2" xfId="186"/>
    <cellStyle name="Moneda [0] 2 2 2 2 2 4 3 4 2 2 2 2 2 2 2 2 2 2" xfId="187"/>
    <cellStyle name="Moneda [0] 2 2 2 2 2 4 3 4 2 2 2 2 2 2 2 2 2 2 2" xfId="188"/>
    <cellStyle name="Moneda [0] 2 2 2 2 2 4 3 4 2 2 2 2 2 2 2 2 2 2 2 2" xfId="189"/>
    <cellStyle name="Moneda [0] 2 2 2 2 2 4 3 4 2 2 2 2 2 2 2 2 2 2 2 2 2" xfId="190"/>
    <cellStyle name="Moneda [0] 2 2 2 2 2 4 3 4 2 2 2 2 2 2 2 2 2 2 2 2 2 2" xfId="191"/>
    <cellStyle name="Moneda [0] 2 2 2 2 2 4 3 4 2 2 2 2 2 2 2 2 2 2 2 2 2 2 2" xfId="192"/>
    <cellStyle name="Moneda [0] 2 2 2 2 2 4 3 4 2 2 2 2 2 2 2 2 2 2 2 2 2 2 2 2" xfId="193"/>
    <cellStyle name="Moneda [0] 2 2 2 2 2 4 3 4 2 2 2 2 2 2 2 2 2 2 2 2 2 2 2 2 2" xfId="194"/>
    <cellStyle name="Moneda [0] 2 2 2 2 2 4 3 4 2 2 2 2 2 2 2 2 2 2 2 2 2 2 2 2 3" xfId="195"/>
    <cellStyle name="Moneda [0] 2 2 2 2 2 4 3 4 2 2 2 2 2 2 2 2 2 2 2 2 2 2 2 2 3 2" xfId="196"/>
    <cellStyle name="Moneda [0] 2 2 2 2 2 4 3 4 2 2 2 2 2 2 2 2 2 2 2 2 2 2 2 2 3 2 2" xfId="197"/>
    <cellStyle name="Moneda [0] 2 2 3" xfId="198"/>
    <cellStyle name="Moneda [0] 2 2 3 2" xfId="199"/>
    <cellStyle name="Moneda [0] 2 2 3 2 2" xfId="200"/>
    <cellStyle name="Moneda [0] 2 2 3 2 2 2" xfId="201"/>
    <cellStyle name="Moneda [0] 2 2 3 2 2 3" xfId="202"/>
    <cellStyle name="Moneda [0] 2 2 3 2 2 3 2" xfId="203"/>
    <cellStyle name="Moneda [0] 2 2 3 2 2 3 2 2" xfId="204"/>
    <cellStyle name="Moneda [0] 2 2 3 2 2 3 2 3" xfId="205"/>
    <cellStyle name="Moneda [0] 2 2 3 2 2 3 2 3 2" xfId="206"/>
    <cellStyle name="Moneda [0] 2 2 3 2 2 3 2 3 3" xfId="207"/>
    <cellStyle name="Moneda [0] 2 2 3 2 2 3 2 3 3 2" xfId="208"/>
    <cellStyle name="Moneda [0] 2 2 3 2 2 3 2 3 3 2 2" xfId="209"/>
    <cellStyle name="Moneda [0] 2 2 3 2 2 3 2 3 3 2 2 2" xfId="210"/>
    <cellStyle name="Moneda [0] 2 2 3 2 2 3 2 3 3 2 2 3" xfId="211"/>
    <cellStyle name="Moneda [0] 2 2 3 2 2 3 2 3 3 2 2 4" xfId="212"/>
    <cellStyle name="Moneda [0] 2 2 3 2 2 3 2 3 3 2 3" xfId="213"/>
    <cellStyle name="Moneda [0] 2 3" xfId="214"/>
    <cellStyle name="Moneda [0] 3" xfId="215"/>
    <cellStyle name="Moneda [0] 4" xfId="216"/>
    <cellStyle name="Moneda [0] 5" xfId="217"/>
    <cellStyle name="Moneda [0] 6" xfId="218"/>
    <cellStyle name="Moneda 10" xfId="219"/>
    <cellStyle name="Moneda 2" xfId="220"/>
    <cellStyle name="Moneda 2 2" xfId="221"/>
    <cellStyle name="Moneda 2 2 2" xfId="222"/>
    <cellStyle name="Moneda 2 2 2 2" xfId="223"/>
    <cellStyle name="Moneda 2 2 2 2 2" xfId="224"/>
    <cellStyle name="Moneda 2 2 2 2 2 2" xfId="225"/>
    <cellStyle name="Moneda 2 2 2 2 2 3" xfId="226"/>
    <cellStyle name="Moneda 2 2 2 2 2 4" xfId="227"/>
    <cellStyle name="Moneda 2 2 2 2 2 4 2" xfId="228"/>
    <cellStyle name="Moneda 2 2 2 2 2 4 2 2" xfId="229"/>
    <cellStyle name="Moneda 2 2 2 2 2 4 2 2 2" xfId="230"/>
    <cellStyle name="Moneda 2 2 2 2 2 4 2 3" xfId="231"/>
    <cellStyle name="Moneda 2 2 2 2 2 4 2 4" xfId="232"/>
    <cellStyle name="Moneda 2 2 2 2 2 4 2 4 2" xfId="233"/>
    <cellStyle name="Moneda 2 2 2 2 2 4 2 4 2 2" xfId="234"/>
    <cellStyle name="Moneda 2 2 2 2 2 4 3" xfId="235"/>
    <cellStyle name="Moneda 2 2 2 2 2 4 3 2" xfId="236"/>
    <cellStyle name="Moneda 2 2 2 2 2 4 3 2 2" xfId="237"/>
    <cellStyle name="Moneda 2 2 2 2 2 4 3 3" xfId="238"/>
    <cellStyle name="Moneda 2 2 2 2 2 4 3 4" xfId="239"/>
    <cellStyle name="Moneda 2 2 2 2 2 4 3 4 2" xfId="240"/>
    <cellStyle name="Moneda 2 2 2 2 2 4 3 4 2 2" xfId="241"/>
    <cellStyle name="Moneda 2 2 2 2 2 4 3 4 2 2 2" xfId="242"/>
    <cellStyle name="Moneda 2 2 2 2 2 4 3 4 2 2 2 2" xfId="243"/>
    <cellStyle name="Moneda 2 2 2 2 2 4 3 4 2 2 2 2 2" xfId="244"/>
    <cellStyle name="Moneda 2 2 2 2 2 4 3 4 2 2 2 2 2 2" xfId="245"/>
    <cellStyle name="Moneda 2 2 2 2 2 4 3 4 2 2 2 2 2 2 2" xfId="246"/>
    <cellStyle name="Moneda 2 2 2 2 2 4 3 4 2 2 2 2 2 2 2 2" xfId="247"/>
    <cellStyle name="Moneda 2 2 2 2 2 4 3 4 2 2 2 2 2 2 2 2 2" xfId="248"/>
    <cellStyle name="Moneda 2 2 2 2 2 4 3 4 2 2 2 2 2 2 2 2 2 2" xfId="249"/>
    <cellStyle name="Moneda 2 2 2 2 2 4 3 4 2 2 2 2 2 2 2 2 2 3" xfId="250"/>
    <cellStyle name="Moneda 2 2 2 2 2 4 3 4 2 2 2 2 2 2 2 2 2 3 2" xfId="251"/>
    <cellStyle name="Moneda 2 2 2 2 2 4 3 4 2 2 2 2 2 2 2 2 2 3 2 2" xfId="252"/>
    <cellStyle name="Moneda 2 2 2 2 2 4 3 4 2 2 2 2 2 2 2 2 2 3 2 2 2" xfId="253"/>
    <cellStyle name="Moneda 2 2 2 2 2 4 3 4 2 2 2 2 2 2 2 2 2 3 2 2 2 2" xfId="254"/>
    <cellStyle name="Moneda 2 2 2 2 2 4 3 4 2 2 2 2 2 2 2 2 2 3 2 2 2 2 2" xfId="255"/>
    <cellStyle name="Moneda 2 2 2 2 2 4 3 4 2 2 2 2 2 2 2 2 2 3 2 2 2 2 2 2" xfId="256"/>
    <cellStyle name="Moneda 2 2 2 2 2 4 3 4 2 2 2 2 2 2 2 2 2 3 2 2 2 2 2 2 2" xfId="257"/>
    <cellStyle name="Moneda 2 2 2 2 2 4 3 4 2 2 2 2 2 2 2 2 2 3 2 2 2 2 2 2 3" xfId="258"/>
    <cellStyle name="Moneda 2 2 2 2 2 4 3 4 2 2 2 2 2 2 2 2 2 3 2 2 2 2 2 2 3 2" xfId="259"/>
    <cellStyle name="Moneda 2 2 2 2 2 4 3 4 2 2 2 2 2 2 2 2 2 3 2 2 2 2 2 2 3 2 2" xfId="260"/>
    <cellStyle name="Moneda 2 2 2 2 2 4 3 4 2 2 2 2 2 2 2 2 2 3 2 2 2 2 2 2 3 2 2 2" xfId="261"/>
    <cellStyle name="Moneda 2 2 2 2 2 4 3 4 2 2 2 2 2 2 2 2 2 3 2 2 2 2 2 2 4" xfId="262"/>
    <cellStyle name="Moneda 2 2 2 2 2 4 3 4 2 2 2 2 2 2 2 2 2 3 2 2 3" xfId="263"/>
    <cellStyle name="Moneda 2 2 2 2 2 4 3 4 2 3" xfId="264"/>
    <cellStyle name="Moneda 2 2 2 2 2 4 3 4 2 3 2" xfId="265"/>
    <cellStyle name="Moneda 2 2 2 2 2 4 3 4 2 3 2 2" xfId="266"/>
    <cellStyle name="Moneda 2 2 2 2 2 4 3 4 2 3 2 2 2" xfId="267"/>
    <cellStyle name="Moneda 2 2 2 2 2 4 3 4 2 3 2 2 2 2" xfId="268"/>
    <cellStyle name="Moneda 2 2 2 2 2 4 3 4 2 3 2 2 2 2 2" xfId="269"/>
    <cellStyle name="Moneda 2 2 2 2 2 4 3 4 2 3 2 2 2 2 3" xfId="270"/>
    <cellStyle name="Moneda 2 2 2 2 2 4 3 4 2 3 3" xfId="271"/>
    <cellStyle name="Moneda 2 2 2 2 2 4 3 4 2 3 3 2" xfId="272"/>
    <cellStyle name="Moneda 2 2 3" xfId="273"/>
    <cellStyle name="Moneda 2 2 3 2" xfId="274"/>
    <cellStyle name="Moneda 2 2 3 2 2" xfId="275"/>
    <cellStyle name="Moneda 2 2 3 2 2 2" xfId="276"/>
    <cellStyle name="Moneda 2 2 3 2 2 3" xfId="277"/>
    <cellStyle name="Moneda 2 2 3 2 2 3 2" xfId="278"/>
    <cellStyle name="Moneda 2 2 3 2 2 3 2 2" xfId="279"/>
    <cellStyle name="Moneda 2 2 3 2 2 3 2 3" xfId="280"/>
    <cellStyle name="Moneda 2 2 3 2 2 3 2 3 2" xfId="281"/>
    <cellStyle name="Moneda 2 2 3 2 2 3 2 3 3" xfId="282"/>
    <cellStyle name="Moneda 2 2 3 2 2 3 2 3 3 2" xfId="283"/>
    <cellStyle name="Moneda 2 2 3 2 2 3 2 3 3 2 2" xfId="284"/>
    <cellStyle name="Moneda 3" xfId="285"/>
    <cellStyle name="Moneda 3 2" xfId="286"/>
    <cellStyle name="Moneda 4" xfId="287"/>
    <cellStyle name="Moneda 5" xfId="288"/>
    <cellStyle name="Moneda 5 2" xfId="289"/>
    <cellStyle name="Moneda 6" xfId="290"/>
    <cellStyle name="Moneda 7" xfId="291"/>
    <cellStyle name="Moneda 8" xfId="292"/>
    <cellStyle name="Moneda 8 2" xfId="293"/>
    <cellStyle name="Moneda 8 2 2" xfId="294"/>
    <cellStyle name="Moneda 9" xfId="295"/>
    <cellStyle name="Nivel 1,2.3,5,6,9" xfId="296"/>
    <cellStyle name="Nivel 4" xfId="297"/>
    <cellStyle name="Nivel 7" xfId="298"/>
    <cellStyle name="Normal 10" xfId="299"/>
    <cellStyle name="Normal 11" xfId="300"/>
    <cellStyle name="Normal 12" xfId="301"/>
    <cellStyle name="Normal 13" xfId="302"/>
    <cellStyle name="Normal 14" xfId="303"/>
    <cellStyle name="Normal 15" xfId="304"/>
    <cellStyle name="Normal 16" xfId="305"/>
    <cellStyle name="Normal 17" xfId="306"/>
    <cellStyle name="Normal 2" xfId="307"/>
    <cellStyle name="Normal 3" xfId="308"/>
    <cellStyle name="Normal 3 2" xfId="309"/>
    <cellStyle name="Normal 3 3" xfId="310"/>
    <cellStyle name="Normal 3 3 2" xfId="311"/>
    <cellStyle name="Normal 3 3 2 2" xfId="312"/>
    <cellStyle name="Normal 3 3 2 2 2" xfId="313"/>
    <cellStyle name="Normal 3 3 2 2 3" xfId="314"/>
    <cellStyle name="Normal 3 3 2 2 3 2" xfId="315"/>
    <cellStyle name="Normal 3 3 2 2 3 2 2" xfId="316"/>
    <cellStyle name="Normal 3 3 2 2 3 2 3" xfId="317"/>
    <cellStyle name="Normal 3 3 2 2 3 2 3 2" xfId="318"/>
    <cellStyle name="Normal 3 3 2 2 3 2 3 3" xfId="319"/>
    <cellStyle name="Normal 3 3 2 2 3 2 3 3 2" xfId="320"/>
    <cellStyle name="Normal 3 3 2 2 3 2 3 3 2 2" xfId="321"/>
    <cellStyle name="Normal 3 3 2 2 3 2 3 3 2 3" xfId="322"/>
    <cellStyle name="Normal 4" xfId="323"/>
    <cellStyle name="Normal 4 2" xfId="324"/>
    <cellStyle name="Normal 4 2 2" xfId="325"/>
    <cellStyle name="Normal 4 3" xfId="326"/>
    <cellStyle name="Normal 4 4" xfId="327"/>
    <cellStyle name="Normal 4 5" xfId="328"/>
    <cellStyle name="Normal 4 5 2" xfId="329"/>
    <cellStyle name="Normal 5" xfId="330"/>
    <cellStyle name="Normal 6" xfId="331"/>
    <cellStyle name="Normal 7" xfId="332"/>
    <cellStyle name="Normal 8" xfId="333"/>
    <cellStyle name="Normal 8 2" xfId="334"/>
    <cellStyle name="Normal 8 2 2" xfId="335"/>
    <cellStyle name="Normal 8 2 2 2" xfId="336"/>
    <cellStyle name="Normal 8 2 2 2 2" xfId="337"/>
    <cellStyle name="Normal 8 2 2 2 2 2" xfId="338"/>
    <cellStyle name="Normal 8 2 2 2 2 2 2" xfId="339"/>
    <cellStyle name="Normal 8 2 2 2 2 2 2 2" xfId="340"/>
    <cellStyle name="Normal 8 2 2 2 2 2 2 2 2" xfId="341"/>
    <cellStyle name="Normal 8 2 2 2 2 2 2 3" xfId="342"/>
    <cellStyle name="Normal 9" xfId="343"/>
    <cellStyle name="Notas 2" xfId="344"/>
    <cellStyle name="Porcentaje 2" xfId="345"/>
    <cellStyle name="Porcentaje 2 2" xfId="346"/>
    <cellStyle name="Porcentaje 2 2 2" xfId="347"/>
    <cellStyle name="Porcentaje 2 2 2 2" xfId="348"/>
    <cellStyle name="Porcentaje 2 2 2 2 2" xfId="349"/>
    <cellStyle name="Porcentaje 2 2 2 2 3" xfId="350"/>
    <cellStyle name="Porcentaje 2 2 2 2 3 2" xfId="351"/>
    <cellStyle name="Porcentaje 2 2 2 2 3 2 2" xfId="352"/>
    <cellStyle name="Porcentaje 2 2 2 2 3 2 3" xfId="353"/>
    <cellStyle name="Porcentaje 2 2 2 2 3 2 3 2" xfId="354"/>
    <cellStyle name="Porcentaje 2 2 2 2 3 2 3 3" xfId="355"/>
    <cellStyle name="Porcentaje 2 2 2 2 3 2 3 3 2" xfId="356"/>
    <cellStyle name="Porcentaje 2 2 2 2 3 2 3 3 2 2" xfId="357"/>
    <cellStyle name="Porcentaje 2 3" xfId="358"/>
    <cellStyle name="Porcentaje 3" xfId="3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1143000</xdr:colOff>
      <xdr:row>0</xdr:row>
      <xdr:rowOff>28575</xdr:rowOff>
    </xdr:from>
    <xdr:to>
      <xdr:col>6</xdr:col>
      <xdr:colOff>285750</xdr:colOff>
      <xdr:row>0</xdr:row>
      <xdr:rowOff>883652</xdr:rowOff>
    </xdr:to>
    <xdr:pic>
      <xdr:nvPicPr>
        <xdr:cNvPr id="4" name="Imagen 3"/>
        <xdr:cNvPicPr>
          <a:picLocks noChangeAspect="1"/>
        </xdr:cNvPicPr>
      </xdr:nvPicPr>
      <xdr:blipFill>
        <a:blip r:embed="rId1">
          <a:extLst>
            <a:ext uri="{28A0092B-C50C-407E-A947-70E740481C1C}">
              <a14:useLocalDpi xmlns:a14="http://schemas.microsoft.com/office/drawing/2010/main" val="0"/>
            </a:ext>
          </a:extLst>
        </a:blip>
        <a:srcRect r="2817"/>
        <a:stretch>
          <a:fillRect/>
        </a:stretch>
      </xdr:blipFill>
      <xdr:spPr>
        <a:xfrm>
          <a:off x="5972175" y="28575"/>
          <a:ext cx="1971675" cy="8547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Hoja1">
    <pageSetUpPr fitToPage="1"/>
  </sheetPr>
  <dimension ref="A1:V90"/>
  <sheetViews>
    <sheetView showGridLines="0" tabSelected="1" zoomScale="90" zoomScaleNormal="90" topLeftCell="A2" workbookViewId="0">
      <pane xSplit="1" ySplit="1" topLeftCell="B3" activePane="bottomRight" state="frozen"/>
      <selection/>
      <selection pane="topRight"/>
      <selection pane="bottomLeft"/>
      <selection pane="bottomRight" activeCell="F7" sqref="F7"/>
    </sheetView>
  </sheetViews>
  <sheetFormatPr defaultColWidth="18.75" defaultRowHeight="14.25"/>
  <cols>
    <col min="1" max="1" width="15.25" style="2" customWidth="1"/>
    <col min="2" max="2" width="18.875" style="3" customWidth="1"/>
    <col min="3" max="4" width="14.625" style="4" customWidth="1"/>
    <col min="5" max="5" width="17" style="5" customWidth="1"/>
    <col min="6" max="6" width="20.125" style="5" customWidth="1"/>
    <col min="7" max="7" width="20.625" style="5" customWidth="1"/>
    <col min="8" max="8" width="18.75" style="5"/>
    <col min="9" max="9" width="18.75" style="6"/>
    <col min="10" max="10" width="18.75" style="5"/>
    <col min="11" max="11" width="18.75" style="7"/>
    <col min="12" max="12" width="18.75" style="8" hidden="1" customWidth="1"/>
    <col min="13" max="13" width="18.75" style="9"/>
    <col min="14" max="16384" width="18.75" style="10"/>
  </cols>
  <sheetData>
    <row r="1" ht="73.5" customHeight="1" spans="1:22">
      <c r="A1" s="11"/>
      <c r="B1" s="12"/>
      <c r="C1" s="12"/>
      <c r="D1" s="12"/>
      <c r="E1" s="12"/>
      <c r="F1" s="12"/>
      <c r="G1" s="12"/>
      <c r="H1" s="12"/>
      <c r="I1" s="12"/>
      <c r="J1" s="12"/>
      <c r="K1" s="13"/>
      <c r="L1" s="14"/>
    </row>
    <row r="2" s="1" customFormat="1" ht="47.25" spans="1:22">
      <c r="A2" s="15" t="s">
        <v>0</v>
      </c>
      <c r="B2" s="16" t="s">
        <v>1</v>
      </c>
      <c r="C2" s="17" t="s">
        <v>2</v>
      </c>
      <c r="D2" s="17" t="s">
        <v>3</v>
      </c>
      <c r="E2" s="18" t="s">
        <v>4</v>
      </c>
      <c r="F2" s="18" t="s">
        <v>5</v>
      </c>
      <c r="G2" s="18" t="s">
        <v>6</v>
      </c>
      <c r="H2" s="18" t="s">
        <v>7</v>
      </c>
      <c r="I2" s="18" t="s">
        <v>8</v>
      </c>
      <c r="J2" s="18" t="s">
        <v>9</v>
      </c>
      <c r="K2" s="19" t="s">
        <v>10</v>
      </c>
      <c r="L2" s="20"/>
      <c r="M2" s="9"/>
      <c r="N2" s="21"/>
      <c r="O2" s="21"/>
      <c r="P2" s="21"/>
      <c r="Q2" s="21"/>
      <c r="R2" s="21"/>
      <c r="S2" s="21"/>
      <c r="T2" s="21"/>
      <c r="U2" s="21"/>
      <c r="V2" s="21"/>
    </row>
    <row r="3" ht="15" spans="1:22">
      <c r="A3" s="22" t="s">
        <v>11</v>
      </c>
      <c r="B3" s="22" t="s">
        <v>12</v>
      </c>
      <c r="C3" s="23">
        <v>46041</v>
      </c>
      <c r="D3" s="23">
        <v>46283</v>
      </c>
      <c r="E3" s="24">
        <v>76000000</v>
      </c>
      <c r="F3" s="25"/>
      <c r="G3" s="24"/>
      <c r="H3" s="26">
        <f t="shared" ref="H3:H10" si="0">+E3+G3</f>
        <v>76000000</v>
      </c>
      <c r="I3" s="26">
        <v>41800000</v>
      </c>
      <c r="J3" s="26">
        <f t="shared" ref="J3:J67" si="1">+I3*1/H3</f>
        <v>0.55</v>
      </c>
      <c r="K3" s="26">
        <f t="shared" ref="K3:K67" si="2">+H3-I3</f>
        <v>34200000</v>
      </c>
      <c r="L3" s="27"/>
      <c r="N3" s="28"/>
      <c r="O3" s="29"/>
      <c r="P3" s="29"/>
      <c r="Q3" s="29"/>
      <c r="R3" s="29"/>
      <c r="S3" s="29"/>
      <c r="T3" s="29"/>
      <c r="U3" s="29"/>
      <c r="V3" s="29"/>
    </row>
    <row r="4" ht="15" spans="1:22">
      <c r="A4" s="22" t="s">
        <v>13</v>
      </c>
      <c r="B4" s="22" t="s">
        <v>14</v>
      </c>
      <c r="C4" s="23">
        <v>46045</v>
      </c>
      <c r="D4" s="23">
        <v>46370</v>
      </c>
      <c r="E4" s="24">
        <v>143000000</v>
      </c>
      <c r="F4" s="25"/>
      <c r="G4" s="24"/>
      <c r="H4" s="26">
        <f t="shared" si="0"/>
        <v>143000000</v>
      </c>
      <c r="I4" s="26">
        <v>55466667</v>
      </c>
      <c r="J4" s="26">
        <f t="shared" si="1"/>
        <v>0.38787879020979</v>
      </c>
      <c r="K4" s="26">
        <f t="shared" si="2"/>
        <v>87533333</v>
      </c>
      <c r="L4" s="27"/>
      <c r="N4" s="28"/>
      <c r="O4" s="29"/>
      <c r="P4" s="29"/>
      <c r="Q4" s="29"/>
      <c r="R4" s="29"/>
      <c r="S4" s="29"/>
      <c r="T4" s="29"/>
      <c r="U4" s="29"/>
      <c r="V4" s="29"/>
    </row>
    <row r="5" ht="15" spans="1:22">
      <c r="A5" s="22" t="s">
        <v>15</v>
      </c>
      <c r="B5" s="22" t="s">
        <v>16</v>
      </c>
      <c r="C5" s="23">
        <v>46042</v>
      </c>
      <c r="D5" s="23">
        <v>46246</v>
      </c>
      <c r="E5" s="24">
        <v>50957235</v>
      </c>
      <c r="F5" s="25"/>
      <c r="G5" s="24"/>
      <c r="H5" s="26">
        <f t="shared" si="0"/>
        <v>50957235</v>
      </c>
      <c r="I5" s="26">
        <v>32831018</v>
      </c>
      <c r="J5" s="26">
        <f t="shared" si="1"/>
        <v>0.64428570349235</v>
      </c>
      <c r="K5" s="26">
        <f t="shared" si="2"/>
        <v>18126217</v>
      </c>
      <c r="L5" s="27"/>
      <c r="N5" s="28"/>
      <c r="O5" s="29"/>
      <c r="P5" s="29"/>
      <c r="Q5" s="29"/>
      <c r="R5" s="29"/>
      <c r="S5" s="29"/>
      <c r="T5" s="29"/>
      <c r="U5" s="29"/>
      <c r="V5" s="29"/>
    </row>
    <row r="6" ht="15" spans="1:22">
      <c r="A6" s="22" t="s">
        <v>17</v>
      </c>
      <c r="B6" s="22" t="s">
        <v>18</v>
      </c>
      <c r="C6" s="23">
        <v>46042</v>
      </c>
      <c r="D6" s="23">
        <v>46277</v>
      </c>
      <c r="E6" s="24">
        <v>58236840</v>
      </c>
      <c r="F6" s="25"/>
      <c r="G6" s="24"/>
      <c r="H6" s="26">
        <f t="shared" si="0"/>
        <v>58236840</v>
      </c>
      <c r="I6" s="26">
        <v>32831018</v>
      </c>
      <c r="J6" s="26">
        <f t="shared" si="1"/>
        <v>0.563749990555806</v>
      </c>
      <c r="K6" s="26">
        <f t="shared" si="2"/>
        <v>25405822</v>
      </c>
      <c r="L6" s="27"/>
      <c r="N6" s="28"/>
      <c r="O6" s="29"/>
      <c r="P6" s="29"/>
      <c r="Q6" s="29"/>
      <c r="R6" s="29"/>
      <c r="S6" s="29"/>
      <c r="T6" s="29"/>
      <c r="U6" s="29"/>
      <c r="V6" s="29"/>
    </row>
    <row r="7" ht="15" spans="1:22">
      <c r="A7" s="22" t="s">
        <v>19</v>
      </c>
      <c r="B7" s="22" t="s">
        <v>20</v>
      </c>
      <c r="C7" s="23">
        <v>46043</v>
      </c>
      <c r="D7" s="23">
        <v>46356</v>
      </c>
      <c r="E7" s="24">
        <v>66000000</v>
      </c>
      <c r="F7" s="25"/>
      <c r="G7" s="24"/>
      <c r="H7" s="26">
        <f t="shared" si="0"/>
        <v>66000000</v>
      </c>
      <c r="I7" s="26">
        <v>30000000</v>
      </c>
      <c r="J7" s="26">
        <f t="shared" si="1"/>
        <v>0.454545454545455</v>
      </c>
      <c r="K7" s="26">
        <f t="shared" si="2"/>
        <v>36000000</v>
      </c>
      <c r="L7" s="27"/>
      <c r="N7" s="28"/>
      <c r="O7" s="29"/>
      <c r="P7" s="29"/>
      <c r="Q7" s="29"/>
      <c r="R7" s="29"/>
      <c r="S7" s="29"/>
      <c r="T7" s="29"/>
      <c r="U7" s="29"/>
      <c r="V7" s="29"/>
    </row>
    <row r="8" ht="15" spans="1:22">
      <c r="A8" s="22" t="s">
        <v>21</v>
      </c>
      <c r="B8" s="22" t="s">
        <v>22</v>
      </c>
      <c r="C8" s="23">
        <v>46048</v>
      </c>
      <c r="D8" s="23">
        <v>46167</v>
      </c>
      <c r="E8" s="24">
        <v>30000000</v>
      </c>
      <c r="F8" s="25"/>
      <c r="G8" s="24"/>
      <c r="H8" s="26">
        <f t="shared" si="0"/>
        <v>30000000</v>
      </c>
      <c r="I8" s="26">
        <v>30000000</v>
      </c>
      <c r="J8" s="26">
        <f t="shared" si="1"/>
        <v>1</v>
      </c>
      <c r="K8" s="26">
        <f t="shared" si="2"/>
        <v>0</v>
      </c>
      <c r="L8" s="27"/>
      <c r="N8" s="28"/>
      <c r="O8" s="29"/>
      <c r="P8" s="29"/>
      <c r="Q8" s="29"/>
      <c r="R8" s="29"/>
      <c r="S8" s="29"/>
      <c r="T8" s="29"/>
      <c r="U8" s="29"/>
      <c r="V8" s="29"/>
    </row>
    <row r="9" ht="15" spans="1:22">
      <c r="A9" s="22" t="s">
        <v>23</v>
      </c>
      <c r="B9" s="22" t="s">
        <v>24</v>
      </c>
      <c r="C9" s="23">
        <v>46043</v>
      </c>
      <c r="D9" s="23">
        <v>46326</v>
      </c>
      <c r="E9" s="24">
        <v>38000000</v>
      </c>
      <c r="F9" s="25"/>
      <c r="G9" s="24">
        <v>-666667</v>
      </c>
      <c r="H9" s="26">
        <f t="shared" si="0"/>
        <v>37333333</v>
      </c>
      <c r="I9" s="26">
        <v>17333333</v>
      </c>
      <c r="J9" s="26">
        <f t="shared" si="1"/>
        <v>0.464285709502551</v>
      </c>
      <c r="K9" s="26">
        <f t="shared" si="2"/>
        <v>20000000</v>
      </c>
      <c r="L9" s="27"/>
      <c r="N9" s="28"/>
      <c r="O9" s="29"/>
      <c r="P9" s="29"/>
      <c r="Q9" s="29"/>
      <c r="R9" s="29"/>
      <c r="S9" s="29"/>
      <c r="T9" s="29"/>
      <c r="U9" s="29"/>
      <c r="V9" s="29"/>
    </row>
    <row r="10" ht="15" spans="1:22">
      <c r="A10" s="22" t="s">
        <v>25</v>
      </c>
      <c r="B10" s="22" t="s">
        <v>26</v>
      </c>
      <c r="C10" s="23">
        <v>46054</v>
      </c>
      <c r="D10" s="23">
        <v>46325</v>
      </c>
      <c r="E10" s="24">
        <v>85500000</v>
      </c>
      <c r="F10" s="25"/>
      <c r="G10" s="24"/>
      <c r="H10" s="26">
        <f t="shared" si="0"/>
        <v>85500000</v>
      </c>
      <c r="I10" s="26">
        <v>38000000</v>
      </c>
      <c r="J10" s="26">
        <f t="shared" si="1"/>
        <v>0.444444444444444</v>
      </c>
      <c r="K10" s="26">
        <f t="shared" si="2"/>
        <v>47500000</v>
      </c>
      <c r="L10" s="27"/>
      <c r="N10" s="28"/>
      <c r="O10" s="29"/>
      <c r="P10" s="29"/>
      <c r="Q10" s="29"/>
      <c r="R10" s="29"/>
      <c r="S10" s="29"/>
      <c r="T10" s="29"/>
      <c r="U10" s="29"/>
      <c r="V10" s="29"/>
    </row>
    <row r="11" ht="15" spans="1:22">
      <c r="A11" s="22" t="s">
        <v>27</v>
      </c>
      <c r="B11" s="22" t="s">
        <v>28</v>
      </c>
      <c r="C11" s="23">
        <v>46044</v>
      </c>
      <c r="D11" s="23">
        <v>46309</v>
      </c>
      <c r="E11" s="24">
        <v>81450000</v>
      </c>
      <c r="F11" s="25"/>
      <c r="G11" s="24"/>
      <c r="H11" s="26">
        <f t="shared" ref="H11:H15" si="3">+E11+G11</f>
        <v>81450000</v>
      </c>
      <c r="I11" s="26">
        <v>38915000</v>
      </c>
      <c r="J11" s="26">
        <f t="shared" si="1"/>
        <v>0.477777777777778</v>
      </c>
      <c r="K11" s="26">
        <f t="shared" si="2"/>
        <v>42535000</v>
      </c>
      <c r="L11" s="27"/>
      <c r="N11" s="28"/>
      <c r="O11" s="29"/>
      <c r="P11" s="29"/>
      <c r="Q11" s="29"/>
      <c r="R11" s="29"/>
      <c r="S11" s="29"/>
      <c r="T11" s="29"/>
      <c r="U11" s="29"/>
      <c r="V11" s="29"/>
    </row>
    <row r="12" ht="15" spans="1:22">
      <c r="A12" s="22" t="s">
        <v>29</v>
      </c>
      <c r="B12" s="22" t="s">
        <v>30</v>
      </c>
      <c r="C12" s="23">
        <v>46044</v>
      </c>
      <c r="D12" s="23">
        <v>46309</v>
      </c>
      <c r="E12" s="24">
        <v>67500000</v>
      </c>
      <c r="F12" s="25"/>
      <c r="G12" s="24">
        <v>-1750000</v>
      </c>
      <c r="H12" s="26">
        <f t="shared" si="3"/>
        <v>65750000</v>
      </c>
      <c r="I12" s="26">
        <v>32250000</v>
      </c>
      <c r="J12" s="26">
        <f t="shared" si="1"/>
        <v>0.490494296577947</v>
      </c>
      <c r="K12" s="26">
        <f t="shared" si="2"/>
        <v>33500000</v>
      </c>
      <c r="L12" s="27"/>
      <c r="N12" s="28"/>
      <c r="O12" s="29"/>
      <c r="P12" s="29"/>
      <c r="Q12" s="29"/>
      <c r="R12" s="29"/>
      <c r="S12" s="29"/>
      <c r="T12" s="29"/>
      <c r="U12" s="29"/>
      <c r="V12" s="29"/>
    </row>
    <row r="13" ht="15" spans="1:22">
      <c r="A13" s="22" t="s">
        <v>31</v>
      </c>
      <c r="B13" s="22" t="s">
        <v>32</v>
      </c>
      <c r="C13" s="23">
        <v>46049</v>
      </c>
      <c r="D13" s="23">
        <v>46370</v>
      </c>
      <c r="E13" s="24">
        <v>45560119</v>
      </c>
      <c r="F13" s="25"/>
      <c r="G13" s="24"/>
      <c r="H13" s="26">
        <f t="shared" si="3"/>
        <v>45560119</v>
      </c>
      <c r="I13" s="26">
        <v>17119560</v>
      </c>
      <c r="J13" s="26">
        <f t="shared" si="1"/>
        <v>0.375757578684112</v>
      </c>
      <c r="K13" s="26">
        <f t="shared" si="2"/>
        <v>28440559</v>
      </c>
      <c r="L13" s="27"/>
      <c r="N13" s="28"/>
      <c r="O13" s="29"/>
      <c r="P13" s="29"/>
      <c r="Q13" s="29"/>
      <c r="R13" s="29"/>
      <c r="S13" s="29"/>
      <c r="T13" s="29"/>
      <c r="U13" s="29"/>
      <c r="V13" s="29"/>
    </row>
    <row r="14" ht="15" spans="1:22">
      <c r="A14" s="22" t="s">
        <v>33</v>
      </c>
      <c r="B14" s="22" t="s">
        <v>34</v>
      </c>
      <c r="C14" s="23">
        <v>46044</v>
      </c>
      <c r="D14" s="23">
        <v>46326</v>
      </c>
      <c r="E14" s="24">
        <v>38000000</v>
      </c>
      <c r="F14" s="25"/>
      <c r="G14" s="24">
        <v>-800000</v>
      </c>
      <c r="H14" s="26">
        <f t="shared" si="3"/>
        <v>37200000</v>
      </c>
      <c r="I14" s="26">
        <v>17200000</v>
      </c>
      <c r="J14" s="26">
        <f t="shared" si="1"/>
        <v>0.462365591397849</v>
      </c>
      <c r="K14" s="26">
        <f t="shared" si="2"/>
        <v>20000000</v>
      </c>
      <c r="L14" s="27"/>
      <c r="N14" s="28"/>
      <c r="O14" s="29"/>
      <c r="P14" s="29"/>
      <c r="Q14" s="29"/>
      <c r="R14" s="29"/>
      <c r="S14" s="29"/>
      <c r="T14" s="29"/>
      <c r="U14" s="29"/>
      <c r="V14" s="29"/>
    </row>
    <row r="15" ht="15" spans="1:22">
      <c r="A15" s="22" t="s">
        <v>35</v>
      </c>
      <c r="B15" s="22" t="s">
        <v>36</v>
      </c>
      <c r="C15" s="23">
        <v>46044</v>
      </c>
      <c r="D15" s="23">
        <v>46309</v>
      </c>
      <c r="E15" s="24">
        <v>81450000</v>
      </c>
      <c r="F15" s="25"/>
      <c r="G15" s="24"/>
      <c r="H15" s="26">
        <f t="shared" si="3"/>
        <v>81450000</v>
      </c>
      <c r="I15" s="26">
        <v>38915000</v>
      </c>
      <c r="J15" s="26">
        <f t="shared" si="1"/>
        <v>0.477777777777778</v>
      </c>
      <c r="K15" s="26">
        <f t="shared" si="2"/>
        <v>42535000</v>
      </c>
      <c r="L15" s="27"/>
      <c r="N15" s="28"/>
      <c r="O15" s="29"/>
      <c r="P15" s="29"/>
      <c r="Q15" s="29"/>
      <c r="R15" s="29"/>
      <c r="S15" s="29"/>
      <c r="T15" s="29"/>
      <c r="U15" s="29"/>
      <c r="V15" s="29"/>
    </row>
    <row r="16" ht="15" spans="1:22">
      <c r="A16" s="22" t="s">
        <v>37</v>
      </c>
      <c r="B16" s="22" t="s">
        <v>38</v>
      </c>
      <c r="C16" s="23">
        <v>46054</v>
      </c>
      <c r="D16" s="23" t="s">
        <v>39</v>
      </c>
      <c r="E16" s="24">
        <v>131987177</v>
      </c>
      <c r="F16" s="25"/>
      <c r="G16" s="24"/>
      <c r="H16" s="26">
        <f t="shared" ref="H16:H35" si="4">+E16+G16</f>
        <v>131987177</v>
      </c>
      <c r="I16" s="26">
        <v>49035484</v>
      </c>
      <c r="J16" s="26">
        <f t="shared" si="1"/>
        <v>0.371517030021788</v>
      </c>
      <c r="K16" s="26">
        <f t="shared" si="2"/>
        <v>82951693</v>
      </c>
      <c r="L16" s="27"/>
      <c r="N16" s="28"/>
      <c r="O16" s="29"/>
      <c r="P16" s="29"/>
      <c r="Q16" s="29"/>
      <c r="R16" s="29"/>
      <c r="S16" s="29"/>
      <c r="T16" s="29"/>
      <c r="U16" s="29"/>
      <c r="V16" s="29"/>
    </row>
    <row r="17" ht="15" spans="1:22">
      <c r="A17" s="22" t="s">
        <v>40</v>
      </c>
      <c r="B17" s="22" t="s">
        <v>41</v>
      </c>
      <c r="C17" s="23">
        <v>46054</v>
      </c>
      <c r="D17" s="23" t="s">
        <v>42</v>
      </c>
      <c r="E17" s="24">
        <v>154000000</v>
      </c>
      <c r="F17" s="25"/>
      <c r="G17" s="24"/>
      <c r="H17" s="26">
        <f t="shared" si="4"/>
        <v>154000000</v>
      </c>
      <c r="I17" s="26">
        <v>56000000</v>
      </c>
      <c r="J17" s="26">
        <f t="shared" si="1"/>
        <v>0.363636363636364</v>
      </c>
      <c r="K17" s="26">
        <f t="shared" si="2"/>
        <v>98000000</v>
      </c>
      <c r="L17" s="27"/>
      <c r="N17" s="28"/>
      <c r="O17" s="29"/>
      <c r="P17" s="29"/>
      <c r="Q17" s="29"/>
      <c r="R17" s="29"/>
      <c r="S17" s="29"/>
      <c r="T17" s="29"/>
      <c r="U17" s="29"/>
      <c r="V17" s="29"/>
    </row>
    <row r="18" ht="15" spans="1:22">
      <c r="A18" s="22" t="s">
        <v>43</v>
      </c>
      <c r="B18" s="22" t="s">
        <v>44</v>
      </c>
      <c r="C18" s="23">
        <v>46054</v>
      </c>
      <c r="D18" s="23">
        <v>46325</v>
      </c>
      <c r="E18" s="24">
        <v>85500000</v>
      </c>
      <c r="F18" s="25"/>
      <c r="G18" s="24"/>
      <c r="H18" s="26">
        <f t="shared" si="4"/>
        <v>85500000</v>
      </c>
      <c r="I18" s="26">
        <v>28500000</v>
      </c>
      <c r="J18" s="26">
        <f t="shared" si="1"/>
        <v>0.333333333333333</v>
      </c>
      <c r="K18" s="26">
        <f t="shared" si="2"/>
        <v>57000000</v>
      </c>
      <c r="L18" s="27"/>
      <c r="N18" s="28"/>
      <c r="O18" s="29"/>
      <c r="P18" s="29"/>
      <c r="Q18" s="29"/>
      <c r="R18" s="29"/>
      <c r="S18" s="29"/>
      <c r="T18" s="29"/>
      <c r="U18" s="29"/>
      <c r="V18" s="29"/>
    </row>
    <row r="19" ht="15" spans="1:22">
      <c r="A19" s="22" t="s">
        <v>45</v>
      </c>
      <c r="B19" s="22" t="s">
        <v>46</v>
      </c>
      <c r="C19" s="23">
        <v>46044</v>
      </c>
      <c r="D19" s="23">
        <v>46309</v>
      </c>
      <c r="E19" s="24">
        <v>81000000</v>
      </c>
      <c r="F19" s="25"/>
      <c r="G19" s="24"/>
      <c r="H19" s="26">
        <f t="shared" si="4"/>
        <v>81000000</v>
      </c>
      <c r="I19" s="26">
        <v>38700000</v>
      </c>
      <c r="J19" s="26">
        <f t="shared" si="1"/>
        <v>0.477777777777778</v>
      </c>
      <c r="K19" s="26">
        <f t="shared" si="2"/>
        <v>42300000</v>
      </c>
      <c r="L19" s="27"/>
      <c r="N19" s="28"/>
      <c r="O19" s="29"/>
      <c r="P19" s="29"/>
      <c r="Q19" s="29"/>
      <c r="R19" s="29"/>
      <c r="S19" s="29"/>
      <c r="T19" s="29"/>
      <c r="U19" s="29"/>
      <c r="V19" s="29"/>
    </row>
    <row r="20" ht="15" spans="1:22">
      <c r="A20" s="22" t="s">
        <v>47</v>
      </c>
      <c r="B20" s="22" t="s">
        <v>48</v>
      </c>
      <c r="C20" s="23">
        <v>46044</v>
      </c>
      <c r="D20" s="23">
        <v>46279</v>
      </c>
      <c r="E20" s="24">
        <v>70400000</v>
      </c>
      <c r="F20" s="25"/>
      <c r="G20" s="24"/>
      <c r="H20" s="26">
        <f t="shared" si="4"/>
        <v>70400000</v>
      </c>
      <c r="I20" s="26">
        <v>37840000</v>
      </c>
      <c r="J20" s="26">
        <f t="shared" si="1"/>
        <v>0.5375</v>
      </c>
      <c r="K20" s="26">
        <f t="shared" si="2"/>
        <v>32560000</v>
      </c>
      <c r="L20" s="27"/>
      <c r="N20" s="28"/>
      <c r="O20" s="29"/>
      <c r="P20" s="29"/>
      <c r="Q20" s="29"/>
      <c r="R20" s="29"/>
      <c r="S20" s="29"/>
      <c r="T20" s="29"/>
      <c r="U20" s="29"/>
      <c r="V20" s="29"/>
    </row>
    <row r="21" ht="15" spans="1:22">
      <c r="A21" s="22" t="s">
        <v>49</v>
      </c>
      <c r="B21" s="22" t="s">
        <v>50</v>
      </c>
      <c r="C21" s="23">
        <v>46049</v>
      </c>
      <c r="D21" s="23">
        <v>46248</v>
      </c>
      <c r="E21" s="24">
        <v>52500000</v>
      </c>
      <c r="F21" s="25"/>
      <c r="G21" s="24"/>
      <c r="H21" s="26">
        <f t="shared" si="4"/>
        <v>52500000</v>
      </c>
      <c r="I21" s="26">
        <v>31000000</v>
      </c>
      <c r="J21" s="26">
        <f t="shared" si="1"/>
        <v>0.59047619047619</v>
      </c>
      <c r="K21" s="26">
        <f t="shared" si="2"/>
        <v>21500000</v>
      </c>
      <c r="L21" s="27"/>
      <c r="N21" s="28"/>
      <c r="O21" s="29"/>
      <c r="P21" s="29"/>
      <c r="Q21" s="29"/>
      <c r="R21" s="29"/>
      <c r="S21" s="29"/>
      <c r="T21" s="29"/>
      <c r="U21" s="29"/>
      <c r="V21" s="29"/>
    </row>
    <row r="22" ht="15" spans="1:22">
      <c r="A22" s="22" t="s">
        <v>51</v>
      </c>
      <c r="B22" s="22" t="s">
        <v>52</v>
      </c>
      <c r="C22" s="23">
        <v>46049</v>
      </c>
      <c r="D22" s="23">
        <v>46370</v>
      </c>
      <c r="E22" s="24">
        <v>114400000</v>
      </c>
      <c r="F22" s="25"/>
      <c r="G22" s="24"/>
      <c r="H22" s="26">
        <f t="shared" si="4"/>
        <v>114400000</v>
      </c>
      <c r="I22" s="26">
        <v>42986667</v>
      </c>
      <c r="J22" s="26">
        <f t="shared" si="1"/>
        <v>0.375757578671329</v>
      </c>
      <c r="K22" s="26">
        <f t="shared" si="2"/>
        <v>71413333</v>
      </c>
      <c r="L22" s="27"/>
      <c r="N22" s="28"/>
      <c r="O22" s="29"/>
      <c r="P22" s="29"/>
      <c r="Q22" s="29"/>
      <c r="R22" s="29"/>
      <c r="S22" s="29"/>
      <c r="T22" s="29"/>
      <c r="U22" s="29"/>
      <c r="V22" s="29"/>
    </row>
    <row r="23" ht="15" spans="1:22">
      <c r="A23" s="22" t="s">
        <v>53</v>
      </c>
      <c r="B23" s="22" t="s">
        <v>54</v>
      </c>
      <c r="C23" s="23">
        <v>46054</v>
      </c>
      <c r="D23" s="23">
        <v>46325</v>
      </c>
      <c r="E23" s="24">
        <v>85500000</v>
      </c>
      <c r="F23" s="25"/>
      <c r="G23" s="24"/>
      <c r="H23" s="26">
        <f t="shared" si="4"/>
        <v>85500000</v>
      </c>
      <c r="I23" s="26">
        <v>38000000</v>
      </c>
      <c r="J23" s="26">
        <f t="shared" si="1"/>
        <v>0.444444444444444</v>
      </c>
      <c r="K23" s="26">
        <f t="shared" si="2"/>
        <v>47500000</v>
      </c>
      <c r="L23" s="27"/>
      <c r="N23" s="28"/>
      <c r="O23" s="29"/>
      <c r="P23" s="29"/>
      <c r="Q23" s="29"/>
      <c r="R23" s="29"/>
      <c r="S23" s="29"/>
      <c r="T23" s="29"/>
      <c r="U23" s="29"/>
      <c r="V23" s="29"/>
    </row>
    <row r="24" ht="15" spans="1:22">
      <c r="A24" s="22" t="s">
        <v>55</v>
      </c>
      <c r="B24" s="22" t="s">
        <v>56</v>
      </c>
      <c r="C24" s="23">
        <v>46045</v>
      </c>
      <c r="D24" s="23">
        <v>46295</v>
      </c>
      <c r="E24" s="24">
        <v>64000000</v>
      </c>
      <c r="F24" s="25"/>
      <c r="G24" s="24"/>
      <c r="H24" s="26">
        <f t="shared" si="4"/>
        <v>64000000</v>
      </c>
      <c r="I24" s="26">
        <v>34133333</v>
      </c>
      <c r="J24" s="26">
        <f t="shared" si="1"/>
        <v>0.533333328125</v>
      </c>
      <c r="K24" s="26">
        <f t="shared" si="2"/>
        <v>29866667</v>
      </c>
      <c r="L24" s="27"/>
      <c r="N24" s="28"/>
      <c r="O24" s="29"/>
      <c r="P24" s="29"/>
      <c r="Q24" s="29"/>
      <c r="R24" s="29"/>
      <c r="S24" s="29"/>
      <c r="T24" s="29"/>
      <c r="U24" s="29"/>
      <c r="V24" s="29"/>
    </row>
    <row r="25" ht="15" spans="1:22">
      <c r="A25" s="22" t="s">
        <v>57</v>
      </c>
      <c r="B25" s="22" t="s">
        <v>58</v>
      </c>
      <c r="C25" s="23">
        <v>46045</v>
      </c>
      <c r="D25" s="23">
        <v>46295</v>
      </c>
      <c r="E25" s="24">
        <v>64000000</v>
      </c>
      <c r="F25" s="25"/>
      <c r="G25" s="24"/>
      <c r="H25" s="26">
        <f t="shared" si="4"/>
        <v>64000000</v>
      </c>
      <c r="I25" s="26">
        <v>34133333</v>
      </c>
      <c r="J25" s="26">
        <f t="shared" si="1"/>
        <v>0.533333328125</v>
      </c>
      <c r="K25" s="26">
        <f t="shared" si="2"/>
        <v>29866667</v>
      </c>
      <c r="L25" s="30"/>
      <c r="N25" s="28"/>
      <c r="O25" s="29"/>
      <c r="P25" s="29"/>
      <c r="Q25" s="29"/>
      <c r="R25" s="29"/>
      <c r="S25" s="29"/>
      <c r="T25" s="29"/>
      <c r="U25" s="29"/>
      <c r="V25" s="29"/>
    </row>
    <row r="26" ht="15" spans="1:22">
      <c r="A26" s="22" t="s">
        <v>59</v>
      </c>
      <c r="B26" s="22" t="s">
        <v>60</v>
      </c>
      <c r="C26" s="23">
        <v>46054</v>
      </c>
      <c r="D26" s="23">
        <v>46325</v>
      </c>
      <c r="E26" s="24">
        <v>85500000</v>
      </c>
      <c r="F26" s="25"/>
      <c r="G26" s="24"/>
      <c r="H26" s="26">
        <f t="shared" si="4"/>
        <v>85500000</v>
      </c>
      <c r="I26" s="26">
        <v>38000000</v>
      </c>
      <c r="J26" s="26">
        <f t="shared" si="1"/>
        <v>0.444444444444444</v>
      </c>
      <c r="K26" s="26">
        <f t="shared" si="2"/>
        <v>47500000</v>
      </c>
      <c r="L26" s="30"/>
      <c r="N26" s="28"/>
      <c r="O26" s="29"/>
      <c r="P26" s="29"/>
      <c r="Q26" s="29"/>
      <c r="R26" s="29"/>
      <c r="S26" s="29"/>
      <c r="T26" s="29"/>
      <c r="U26" s="29"/>
      <c r="V26" s="29"/>
    </row>
    <row r="27" ht="15" spans="1:22">
      <c r="A27" s="22" t="s">
        <v>61</v>
      </c>
      <c r="B27" s="22" t="s">
        <v>62</v>
      </c>
      <c r="C27" s="23">
        <v>46045</v>
      </c>
      <c r="D27" s="23">
        <v>46287</v>
      </c>
      <c r="E27" s="24">
        <v>96000000</v>
      </c>
      <c r="F27" s="25"/>
      <c r="G27" s="24"/>
      <c r="H27" s="26">
        <f t="shared" si="4"/>
        <v>96000000</v>
      </c>
      <c r="I27" s="26">
        <v>51600000</v>
      </c>
      <c r="J27" s="26">
        <f t="shared" si="1"/>
        <v>0.5375</v>
      </c>
      <c r="K27" s="26">
        <f t="shared" si="2"/>
        <v>44400000</v>
      </c>
      <c r="L27" s="27"/>
      <c r="N27" s="28"/>
      <c r="O27" s="29"/>
      <c r="P27" s="29"/>
      <c r="Q27" s="29"/>
      <c r="R27" s="29"/>
      <c r="S27" s="29"/>
      <c r="T27" s="29"/>
      <c r="U27" s="29"/>
      <c r="V27" s="29"/>
    </row>
    <row r="28" ht="15" spans="1:22">
      <c r="A28" s="22" t="s">
        <v>63</v>
      </c>
      <c r="B28" s="22" t="s">
        <v>64</v>
      </c>
      <c r="C28" s="23">
        <v>46054</v>
      </c>
      <c r="D28" s="23" t="s">
        <v>42</v>
      </c>
      <c r="E28" s="24">
        <v>115115440</v>
      </c>
      <c r="F28" s="25"/>
      <c r="G28" s="24"/>
      <c r="H28" s="26">
        <f t="shared" si="4"/>
        <v>115115440</v>
      </c>
      <c r="I28" s="26">
        <v>41860160</v>
      </c>
      <c r="J28" s="26">
        <f t="shared" si="1"/>
        <v>0.363636363636364</v>
      </c>
      <c r="K28" s="26">
        <f t="shared" si="2"/>
        <v>73255280</v>
      </c>
      <c r="L28" s="27"/>
      <c r="N28" s="28"/>
      <c r="O28" s="29"/>
      <c r="P28" s="29"/>
      <c r="Q28" s="29"/>
      <c r="R28" s="29"/>
      <c r="S28" s="29"/>
      <c r="T28" s="29"/>
      <c r="U28" s="29"/>
      <c r="V28" s="29"/>
    </row>
    <row r="29" ht="15" spans="1:22">
      <c r="A29" s="22" t="s">
        <v>65</v>
      </c>
      <c r="B29" s="22" t="s">
        <v>66</v>
      </c>
      <c r="C29" s="23">
        <v>46045</v>
      </c>
      <c r="D29" s="23">
        <v>46316</v>
      </c>
      <c r="E29" s="24">
        <v>135000000</v>
      </c>
      <c r="F29" s="25"/>
      <c r="G29" s="24"/>
      <c r="H29" s="26">
        <f t="shared" si="4"/>
        <v>135000000</v>
      </c>
      <c r="I29" s="26">
        <v>5523355</v>
      </c>
      <c r="J29" s="26">
        <f t="shared" si="1"/>
        <v>0.0409137407407407</v>
      </c>
      <c r="K29" s="26">
        <f t="shared" si="2"/>
        <v>129476645</v>
      </c>
      <c r="L29" s="27"/>
      <c r="N29" s="28"/>
      <c r="O29" s="29"/>
      <c r="P29" s="29"/>
      <c r="Q29" s="29"/>
      <c r="R29" s="29"/>
      <c r="S29" s="29"/>
      <c r="T29" s="29"/>
      <c r="U29" s="29"/>
      <c r="V29" s="29"/>
    </row>
    <row r="30" ht="15" spans="1:22">
      <c r="A30" s="22" t="s">
        <v>67</v>
      </c>
      <c r="B30" s="22" t="s">
        <v>68</v>
      </c>
      <c r="C30" s="23">
        <v>46045</v>
      </c>
      <c r="D30" s="23">
        <v>46285</v>
      </c>
      <c r="E30" s="24">
        <v>64000000</v>
      </c>
      <c r="F30" s="25"/>
      <c r="G30" s="24"/>
      <c r="H30" s="26">
        <f t="shared" si="4"/>
        <v>64000000</v>
      </c>
      <c r="I30" s="26">
        <v>34133333</v>
      </c>
      <c r="J30" s="26">
        <f t="shared" si="1"/>
        <v>0.533333328125</v>
      </c>
      <c r="K30" s="26">
        <f t="shared" si="2"/>
        <v>29866667</v>
      </c>
      <c r="N30" s="28"/>
    </row>
    <row r="31" ht="15" spans="1:22">
      <c r="A31" s="22" t="s">
        <v>69</v>
      </c>
      <c r="B31" s="22" t="s">
        <v>70</v>
      </c>
      <c r="C31" s="23">
        <v>46045</v>
      </c>
      <c r="D31" s="23">
        <v>46285</v>
      </c>
      <c r="E31" s="24">
        <v>64000000</v>
      </c>
      <c r="F31" s="25"/>
      <c r="G31" s="24"/>
      <c r="H31" s="26">
        <f t="shared" si="4"/>
        <v>64000000</v>
      </c>
      <c r="I31" s="26">
        <v>34133333</v>
      </c>
      <c r="J31" s="26">
        <f t="shared" si="1"/>
        <v>0.533333328125</v>
      </c>
      <c r="K31" s="26">
        <f t="shared" si="2"/>
        <v>29866667</v>
      </c>
      <c r="N31" s="28"/>
    </row>
    <row r="32" ht="15" spans="1:22">
      <c r="A32" s="22" t="s">
        <v>71</v>
      </c>
      <c r="B32" s="22" t="s">
        <v>72</v>
      </c>
      <c r="C32" s="23">
        <v>46055</v>
      </c>
      <c r="D32" s="23">
        <v>46296</v>
      </c>
      <c r="E32" s="24">
        <v>32000000</v>
      </c>
      <c r="F32" s="25"/>
      <c r="G32" s="24"/>
      <c r="H32" s="26">
        <f t="shared" si="4"/>
        <v>32000000</v>
      </c>
      <c r="I32" s="26">
        <v>11866666</v>
      </c>
      <c r="J32" s="26">
        <f t="shared" si="1"/>
        <v>0.3708333125</v>
      </c>
      <c r="K32" s="26">
        <f t="shared" si="2"/>
        <v>20133334</v>
      </c>
      <c r="N32" s="28"/>
    </row>
    <row r="33" ht="15" spans="1:14">
      <c r="A33" s="22" t="s">
        <v>73</v>
      </c>
      <c r="B33" s="22" t="s">
        <v>74</v>
      </c>
      <c r="C33" s="23">
        <v>46049</v>
      </c>
      <c r="D33" s="23">
        <v>46287</v>
      </c>
      <c r="E33" s="24">
        <v>96000000</v>
      </c>
      <c r="F33" s="25"/>
      <c r="G33" s="24"/>
      <c r="H33" s="26">
        <f t="shared" si="4"/>
        <v>96000000</v>
      </c>
      <c r="I33" s="26">
        <v>37600000</v>
      </c>
      <c r="J33" s="26">
        <f t="shared" si="1"/>
        <v>0.391666666666667</v>
      </c>
      <c r="K33" s="26">
        <f t="shared" si="2"/>
        <v>58400000</v>
      </c>
      <c r="N33" s="28"/>
    </row>
    <row r="34" ht="15" spans="1:14">
      <c r="A34" s="22" t="s">
        <v>75</v>
      </c>
      <c r="B34" s="22" t="s">
        <v>76</v>
      </c>
      <c r="C34" s="23">
        <v>46055</v>
      </c>
      <c r="D34" s="23" t="s">
        <v>77</v>
      </c>
      <c r="E34" s="24">
        <v>80000000</v>
      </c>
      <c r="F34" s="25"/>
      <c r="G34" s="24"/>
      <c r="H34" s="26">
        <f t="shared" si="4"/>
        <v>80000000</v>
      </c>
      <c r="I34" s="26">
        <v>30000000</v>
      </c>
      <c r="J34" s="26">
        <f t="shared" si="1"/>
        <v>0.375</v>
      </c>
      <c r="K34" s="26">
        <f t="shared" si="2"/>
        <v>50000000</v>
      </c>
      <c r="N34" s="28"/>
    </row>
    <row r="35" ht="15" spans="1:14">
      <c r="A35" s="22" t="s">
        <v>78</v>
      </c>
      <c r="B35" s="22" t="s">
        <v>79</v>
      </c>
      <c r="C35" s="23">
        <v>46045</v>
      </c>
      <c r="D35" s="23">
        <v>46287</v>
      </c>
      <c r="E35" s="24">
        <v>144000000</v>
      </c>
      <c r="F35" s="25"/>
      <c r="G35" s="24"/>
      <c r="H35" s="26">
        <f t="shared" si="4"/>
        <v>144000000</v>
      </c>
      <c r="I35" s="26">
        <v>76800000</v>
      </c>
      <c r="J35" s="26">
        <f t="shared" si="1"/>
        <v>0.533333333333333</v>
      </c>
      <c r="K35" s="26">
        <f t="shared" si="2"/>
        <v>67200000</v>
      </c>
      <c r="N35" s="28"/>
    </row>
    <row r="36" ht="15" customHeight="1" spans="1:14">
      <c r="A36" s="22" t="s">
        <v>80</v>
      </c>
      <c r="B36" s="22" t="s">
        <v>81</v>
      </c>
      <c r="C36" s="23">
        <v>46054</v>
      </c>
      <c r="D36" s="23" t="s">
        <v>82</v>
      </c>
      <c r="E36" s="24">
        <v>21000000</v>
      </c>
      <c r="F36" s="25"/>
      <c r="G36" s="24"/>
      <c r="H36" s="26">
        <f t="shared" ref="H36:H85" si="5">+E36+G36</f>
        <v>21000000</v>
      </c>
      <c r="I36" s="26">
        <v>12000000</v>
      </c>
      <c r="J36" s="26">
        <f t="shared" si="1"/>
        <v>0.571428571428571</v>
      </c>
      <c r="K36" s="26">
        <f t="shared" si="2"/>
        <v>9000000</v>
      </c>
      <c r="N36" s="28"/>
    </row>
    <row r="37" ht="15" spans="1:14">
      <c r="A37" s="22" t="s">
        <v>83</v>
      </c>
      <c r="B37" s="22" t="s">
        <v>84</v>
      </c>
      <c r="C37" s="23">
        <v>46054</v>
      </c>
      <c r="D37" s="23" t="s">
        <v>82</v>
      </c>
      <c r="E37" s="24">
        <v>21360864</v>
      </c>
      <c r="F37" s="25"/>
      <c r="G37" s="24"/>
      <c r="H37" s="26">
        <f t="shared" si="5"/>
        <v>21360864</v>
      </c>
      <c r="I37" s="26">
        <v>12206208</v>
      </c>
      <c r="J37" s="26">
        <f t="shared" si="1"/>
        <v>0.571428571428571</v>
      </c>
      <c r="K37" s="26">
        <f t="shared" si="2"/>
        <v>9154656</v>
      </c>
      <c r="N37" s="28"/>
    </row>
    <row r="38" ht="15" spans="1:14">
      <c r="A38" s="22" t="s">
        <v>85</v>
      </c>
      <c r="B38" s="22" t="s">
        <v>86</v>
      </c>
      <c r="C38" s="23">
        <v>46055</v>
      </c>
      <c r="D38" s="23" t="s">
        <v>87</v>
      </c>
      <c r="E38" s="24">
        <v>45000000</v>
      </c>
      <c r="F38" s="25"/>
      <c r="G38" s="24"/>
      <c r="H38" s="26">
        <f t="shared" si="5"/>
        <v>45000000</v>
      </c>
      <c r="I38" s="26">
        <v>20000000</v>
      </c>
      <c r="J38" s="26">
        <f t="shared" si="1"/>
        <v>0.444444444444444</v>
      </c>
      <c r="K38" s="26">
        <f t="shared" si="2"/>
        <v>25000000</v>
      </c>
      <c r="N38" s="28"/>
    </row>
    <row r="39" ht="15" customHeight="1" spans="1:14">
      <c r="A39" s="22" t="s">
        <v>88</v>
      </c>
      <c r="B39" s="22" t="s">
        <v>89</v>
      </c>
      <c r="C39" s="23">
        <v>46055</v>
      </c>
      <c r="D39" s="23" t="s">
        <v>90</v>
      </c>
      <c r="E39" s="24">
        <v>25900000</v>
      </c>
      <c r="F39" s="25"/>
      <c r="G39" s="24"/>
      <c r="H39" s="26">
        <f t="shared" si="5"/>
        <v>25900000</v>
      </c>
      <c r="I39" s="26">
        <v>14800000</v>
      </c>
      <c r="J39" s="26">
        <f t="shared" si="1"/>
        <v>0.571428571428571</v>
      </c>
      <c r="K39" s="26">
        <f t="shared" si="2"/>
        <v>11100000</v>
      </c>
      <c r="N39" s="28"/>
    </row>
    <row r="40" ht="15" customHeight="1" spans="1:14">
      <c r="A40" s="22" t="s">
        <v>91</v>
      </c>
      <c r="B40" s="22" t="s">
        <v>92</v>
      </c>
      <c r="C40" s="23">
        <v>46055</v>
      </c>
      <c r="D40" s="23" t="s">
        <v>90</v>
      </c>
      <c r="E40" s="24">
        <v>22400000</v>
      </c>
      <c r="F40" s="25"/>
      <c r="G40" s="24"/>
      <c r="H40" s="26">
        <f t="shared" si="5"/>
        <v>22400000</v>
      </c>
      <c r="I40" s="26">
        <v>12800000</v>
      </c>
      <c r="J40" s="26">
        <f t="shared" si="1"/>
        <v>0.571428571428571</v>
      </c>
      <c r="K40" s="26">
        <f t="shared" si="2"/>
        <v>9600000</v>
      </c>
      <c r="N40" s="28"/>
    </row>
    <row r="41" ht="15" customHeight="1" spans="1:14">
      <c r="A41" s="22" t="s">
        <v>93</v>
      </c>
      <c r="B41" s="22" t="s">
        <v>94</v>
      </c>
      <c r="C41" s="23">
        <v>46065</v>
      </c>
      <c r="D41" s="23" t="s">
        <v>95</v>
      </c>
      <c r="E41" s="24">
        <v>226343130</v>
      </c>
      <c r="F41" s="25"/>
      <c r="G41" s="24"/>
      <c r="H41" s="26">
        <f t="shared" si="5"/>
        <v>226343130</v>
      </c>
      <c r="I41" s="26">
        <v>0</v>
      </c>
      <c r="J41" s="26">
        <f t="shared" si="1"/>
        <v>0</v>
      </c>
      <c r="K41" s="26">
        <f t="shared" si="2"/>
        <v>226343130</v>
      </c>
      <c r="N41" s="28"/>
    </row>
    <row r="42" ht="15" spans="1:14">
      <c r="A42" s="22" t="s">
        <v>96</v>
      </c>
      <c r="B42" s="22" t="s">
        <v>97</v>
      </c>
      <c r="C42" s="23">
        <v>46054</v>
      </c>
      <c r="D42" s="23" t="s">
        <v>98</v>
      </c>
      <c r="E42" s="24">
        <v>99000000</v>
      </c>
      <c r="F42" s="25"/>
      <c r="G42" s="24"/>
      <c r="H42" s="26">
        <f t="shared" si="5"/>
        <v>99000000</v>
      </c>
      <c r="I42" s="26">
        <v>44000000</v>
      </c>
      <c r="J42" s="26">
        <f t="shared" si="1"/>
        <v>0.444444444444444</v>
      </c>
      <c r="K42" s="26">
        <f t="shared" si="2"/>
        <v>55000000</v>
      </c>
      <c r="N42" s="28"/>
    </row>
    <row r="43" ht="15" spans="1:14">
      <c r="A43" s="22" t="s">
        <v>99</v>
      </c>
      <c r="B43" s="22" t="s">
        <v>100</v>
      </c>
      <c r="C43" s="23">
        <v>46052</v>
      </c>
      <c r="D43" s="23">
        <v>46264</v>
      </c>
      <c r="E43" s="24">
        <v>56250000</v>
      </c>
      <c r="F43" s="25"/>
      <c r="G43" s="24"/>
      <c r="H43" s="26">
        <f t="shared" si="5"/>
        <v>56250000</v>
      </c>
      <c r="I43" s="26">
        <v>30250000</v>
      </c>
      <c r="J43" s="26">
        <f t="shared" si="1"/>
        <v>0.537777777777778</v>
      </c>
      <c r="K43" s="26">
        <f t="shared" si="2"/>
        <v>26000000</v>
      </c>
      <c r="N43" s="28"/>
    </row>
    <row r="44" ht="15" spans="1:14">
      <c r="A44" s="22" t="s">
        <v>101</v>
      </c>
      <c r="B44" s="22" t="s">
        <v>102</v>
      </c>
      <c r="C44" s="23">
        <v>46052</v>
      </c>
      <c r="D44" s="23">
        <v>46288</v>
      </c>
      <c r="E44" s="24">
        <v>72000000</v>
      </c>
      <c r="F44" s="25"/>
      <c r="G44" s="24"/>
      <c r="H44" s="26">
        <f t="shared" si="5"/>
        <v>72000000</v>
      </c>
      <c r="I44" s="9">
        <v>36300000</v>
      </c>
      <c r="J44" s="26">
        <f t="shared" si="1"/>
        <v>0.504166666666667</v>
      </c>
      <c r="K44" s="26">
        <f t="shared" si="2"/>
        <v>35700000</v>
      </c>
      <c r="N44" s="28"/>
    </row>
    <row r="45" ht="15" spans="1:14">
      <c r="A45" s="22" t="s">
        <v>103</v>
      </c>
      <c r="B45" s="22" t="s">
        <v>104</v>
      </c>
      <c r="C45" s="23">
        <v>46042</v>
      </c>
      <c r="D45" s="23">
        <v>46291</v>
      </c>
      <c r="E45" s="24">
        <v>80000000</v>
      </c>
      <c r="F45" s="25"/>
      <c r="G45" s="24">
        <v>-6000000</v>
      </c>
      <c r="H45" s="26">
        <f t="shared" si="5"/>
        <v>74000000</v>
      </c>
      <c r="I45" s="26">
        <v>34666667</v>
      </c>
      <c r="J45" s="26">
        <f t="shared" si="1"/>
        <v>0.468468472972973</v>
      </c>
      <c r="K45" s="26">
        <f t="shared" si="2"/>
        <v>39333333</v>
      </c>
      <c r="N45" s="28"/>
    </row>
    <row r="46" ht="15" spans="1:14">
      <c r="A46" s="22" t="s">
        <v>105</v>
      </c>
      <c r="B46" s="22" t="s">
        <v>106</v>
      </c>
      <c r="C46" s="23">
        <v>46055</v>
      </c>
      <c r="D46" s="23" t="s">
        <v>82</v>
      </c>
      <c r="E46" s="24">
        <v>70000000</v>
      </c>
      <c r="F46" s="25"/>
      <c r="G46" s="24"/>
      <c r="H46" s="26">
        <f t="shared" si="5"/>
        <v>70000000</v>
      </c>
      <c r="I46" s="26">
        <v>30000000</v>
      </c>
      <c r="J46" s="26">
        <f t="shared" si="1"/>
        <v>0.428571428571429</v>
      </c>
      <c r="K46" s="26">
        <f t="shared" si="2"/>
        <v>40000000</v>
      </c>
      <c r="N46" s="28"/>
    </row>
    <row r="47" ht="15" spans="1:14">
      <c r="A47" s="22" t="s">
        <v>107</v>
      </c>
      <c r="B47" s="22" t="s">
        <v>108</v>
      </c>
      <c r="C47" s="23">
        <v>46049</v>
      </c>
      <c r="D47" s="23">
        <v>46260</v>
      </c>
      <c r="E47" s="24">
        <v>56000000</v>
      </c>
      <c r="F47" s="25"/>
      <c r="G47" s="24"/>
      <c r="H47" s="26">
        <f t="shared" si="5"/>
        <v>56000000</v>
      </c>
      <c r="I47" s="26">
        <v>17066666</v>
      </c>
      <c r="J47" s="26">
        <f t="shared" si="1"/>
        <v>0.304761892857143</v>
      </c>
      <c r="K47" s="26">
        <f t="shared" si="2"/>
        <v>38933334</v>
      </c>
      <c r="N47" s="28"/>
    </row>
    <row r="48" ht="15" spans="1:14">
      <c r="A48" s="22" t="s">
        <v>109</v>
      </c>
      <c r="B48" s="22" t="s">
        <v>110</v>
      </c>
      <c r="C48" s="23">
        <v>46049</v>
      </c>
      <c r="D48" s="23">
        <v>46259</v>
      </c>
      <c r="E48" s="24">
        <v>29180228</v>
      </c>
      <c r="F48" s="25"/>
      <c r="G48" s="24"/>
      <c r="H48" s="26">
        <f t="shared" si="5"/>
        <v>29180228</v>
      </c>
      <c r="I48" s="26">
        <v>13061625</v>
      </c>
      <c r="J48" s="26">
        <f t="shared" si="1"/>
        <v>0.447619017918571</v>
      </c>
      <c r="K48" s="26">
        <f t="shared" si="2"/>
        <v>16118603</v>
      </c>
      <c r="N48" s="28"/>
    </row>
    <row r="49" ht="15" spans="1:14">
      <c r="A49" s="22" t="s">
        <v>111</v>
      </c>
      <c r="B49" s="22" t="s">
        <v>112</v>
      </c>
      <c r="C49" s="23">
        <v>46049</v>
      </c>
      <c r="D49" s="23">
        <v>46291</v>
      </c>
      <c r="E49" s="24">
        <v>32000000</v>
      </c>
      <c r="F49" s="25"/>
      <c r="G49" s="24"/>
      <c r="H49" s="26">
        <f t="shared" si="5"/>
        <v>32000000</v>
      </c>
      <c r="I49" s="26">
        <v>16533333</v>
      </c>
      <c r="J49" s="26">
        <f t="shared" si="1"/>
        <v>0.51666665625</v>
      </c>
      <c r="K49" s="26">
        <f t="shared" si="2"/>
        <v>15466667</v>
      </c>
      <c r="N49" s="28"/>
    </row>
    <row r="50" ht="15" spans="1:14">
      <c r="A50" s="22" t="s">
        <v>113</v>
      </c>
      <c r="B50" s="22" t="s">
        <v>114</v>
      </c>
      <c r="C50" s="23">
        <v>46050</v>
      </c>
      <c r="D50" s="23">
        <v>46292</v>
      </c>
      <c r="E50" s="24">
        <v>64000000</v>
      </c>
      <c r="F50" s="25"/>
      <c r="G50" s="24"/>
      <c r="H50" s="26">
        <f t="shared" si="5"/>
        <v>64000000</v>
      </c>
      <c r="I50" s="26">
        <v>32800000</v>
      </c>
      <c r="J50" s="26">
        <f t="shared" si="1"/>
        <v>0.5125</v>
      </c>
      <c r="K50" s="26">
        <f t="shared" si="2"/>
        <v>31200000</v>
      </c>
      <c r="N50" s="28"/>
    </row>
    <row r="51" ht="15" spans="1:14">
      <c r="A51" s="22" t="s">
        <v>115</v>
      </c>
      <c r="B51" s="22" t="s">
        <v>116</v>
      </c>
      <c r="C51" s="23">
        <v>46054</v>
      </c>
      <c r="D51" s="23" t="s">
        <v>117</v>
      </c>
      <c r="E51" s="24">
        <v>9000000</v>
      </c>
      <c r="F51" s="25"/>
      <c r="G51" s="24">
        <v>4500000</v>
      </c>
      <c r="H51" s="26">
        <f t="shared" si="5"/>
        <v>13500000</v>
      </c>
      <c r="I51" s="26">
        <v>13500000</v>
      </c>
      <c r="J51" s="26">
        <f t="shared" si="1"/>
        <v>1</v>
      </c>
      <c r="K51" s="26">
        <f t="shared" si="2"/>
        <v>0</v>
      </c>
      <c r="N51" s="28"/>
    </row>
    <row r="52" ht="15" spans="1:14">
      <c r="A52" s="22" t="s">
        <v>118</v>
      </c>
      <c r="B52" s="22" t="s">
        <v>119</v>
      </c>
      <c r="C52" s="23">
        <v>46055</v>
      </c>
      <c r="D52" s="23" t="s">
        <v>95</v>
      </c>
      <c r="E52" s="24">
        <v>154000000</v>
      </c>
      <c r="F52" s="25"/>
      <c r="G52" s="24"/>
      <c r="H52" s="26">
        <f t="shared" si="5"/>
        <v>154000000</v>
      </c>
      <c r="I52" s="26">
        <v>0</v>
      </c>
      <c r="J52" s="26">
        <f t="shared" si="1"/>
        <v>0</v>
      </c>
      <c r="K52" s="26">
        <f t="shared" si="2"/>
        <v>154000000</v>
      </c>
      <c r="N52" s="28"/>
    </row>
    <row r="53" ht="15" spans="1:14">
      <c r="A53" s="22" t="s">
        <v>120</v>
      </c>
      <c r="B53" s="22" t="s">
        <v>121</v>
      </c>
      <c r="C53" s="23">
        <v>46051</v>
      </c>
      <c r="D53" s="23">
        <v>46264</v>
      </c>
      <c r="E53" s="24">
        <v>56250000</v>
      </c>
      <c r="F53" s="25"/>
      <c r="G53" s="24"/>
      <c r="H53" s="26">
        <f t="shared" si="5"/>
        <v>56250000</v>
      </c>
      <c r="I53" s="26">
        <v>30500000</v>
      </c>
      <c r="J53" s="26">
        <f t="shared" si="1"/>
        <v>0.542222222222222</v>
      </c>
      <c r="K53" s="26">
        <f t="shared" si="2"/>
        <v>25750000</v>
      </c>
      <c r="N53" s="28"/>
    </row>
    <row r="54" ht="15" spans="1:14">
      <c r="A54" s="22" t="s">
        <v>122</v>
      </c>
      <c r="B54" s="22" t="s">
        <v>123</v>
      </c>
      <c r="C54" s="23">
        <v>46050</v>
      </c>
      <c r="D54" s="23">
        <v>46292</v>
      </c>
      <c r="E54" s="24">
        <v>55427624</v>
      </c>
      <c r="F54" s="25"/>
      <c r="G54" s="24"/>
      <c r="H54" s="26">
        <f t="shared" si="5"/>
        <v>55427624</v>
      </c>
      <c r="I54" s="26">
        <v>28406657</v>
      </c>
      <c r="J54" s="26">
        <f t="shared" si="1"/>
        <v>0.512499994587536</v>
      </c>
      <c r="K54" s="26">
        <f t="shared" si="2"/>
        <v>27020967</v>
      </c>
      <c r="N54" s="28"/>
    </row>
    <row r="55" ht="15" spans="1:14">
      <c r="A55" s="22" t="s">
        <v>124</v>
      </c>
      <c r="B55" s="22" t="s">
        <v>125</v>
      </c>
      <c r="C55" s="23">
        <v>46051</v>
      </c>
      <c r="D55" s="23">
        <v>46261</v>
      </c>
      <c r="E55" s="24">
        <v>22400000</v>
      </c>
      <c r="F55" s="25"/>
      <c r="G55" s="24"/>
      <c r="H55" s="26">
        <f t="shared" si="5"/>
        <v>22400000</v>
      </c>
      <c r="I55" s="26">
        <v>13013333</v>
      </c>
      <c r="J55" s="26">
        <f t="shared" si="1"/>
        <v>0.580952366071429</v>
      </c>
      <c r="K55" s="26">
        <f t="shared" si="2"/>
        <v>9386667</v>
      </c>
      <c r="N55" s="28"/>
    </row>
    <row r="56" ht="15" spans="1:14">
      <c r="A56" s="22" t="s">
        <v>126</v>
      </c>
      <c r="B56" s="22" t="s">
        <v>127</v>
      </c>
      <c r="C56" s="23">
        <v>46055</v>
      </c>
      <c r="D56" s="23" t="s">
        <v>77</v>
      </c>
      <c r="E56" s="24">
        <v>30400000</v>
      </c>
      <c r="F56" s="25"/>
      <c r="G56" s="24"/>
      <c r="H56" s="26">
        <f t="shared" si="5"/>
        <v>30400000</v>
      </c>
      <c r="I56" s="26">
        <v>15200000</v>
      </c>
      <c r="J56" s="26">
        <f t="shared" si="1"/>
        <v>0.5</v>
      </c>
      <c r="K56" s="26">
        <f t="shared" si="2"/>
        <v>15200000</v>
      </c>
      <c r="N56" s="28"/>
    </row>
    <row r="57" spans="1:14">
      <c r="A57" s="22" t="s">
        <v>128</v>
      </c>
      <c r="B57" s="22" t="s">
        <v>129</v>
      </c>
      <c r="C57" s="23">
        <v>46055</v>
      </c>
      <c r="D57" s="23" t="s">
        <v>77</v>
      </c>
      <c r="E57" s="24">
        <v>20616000</v>
      </c>
      <c r="F57" s="25"/>
      <c r="G57" s="24"/>
      <c r="H57" s="26">
        <f t="shared" si="5"/>
        <v>20616000</v>
      </c>
      <c r="I57" s="26">
        <v>10308000</v>
      </c>
      <c r="J57" s="26">
        <f t="shared" si="1"/>
        <v>0.5</v>
      </c>
      <c r="K57" s="26">
        <f t="shared" si="2"/>
        <v>10308000</v>
      </c>
    </row>
    <row r="58" spans="1:14">
      <c r="A58" s="22" t="s">
        <v>130</v>
      </c>
      <c r="B58" s="22" t="s">
        <v>131</v>
      </c>
      <c r="C58" s="23">
        <v>46052</v>
      </c>
      <c r="D58" s="23">
        <v>46263</v>
      </c>
      <c r="E58" s="24">
        <v>42000000</v>
      </c>
      <c r="F58" s="25"/>
      <c r="G58" s="24"/>
      <c r="H58" s="26">
        <f t="shared" si="5"/>
        <v>42000000</v>
      </c>
      <c r="I58" s="26">
        <v>24200000</v>
      </c>
      <c r="J58" s="26">
        <f t="shared" si="1"/>
        <v>0.576190476190476</v>
      </c>
      <c r="K58" s="26">
        <f t="shared" si="2"/>
        <v>17800000</v>
      </c>
      <c r="N58" s="31"/>
    </row>
    <row r="59" spans="1:14">
      <c r="A59" s="22" t="s">
        <v>132</v>
      </c>
      <c r="B59" s="22" t="s">
        <v>133</v>
      </c>
      <c r="C59" s="23">
        <v>46055</v>
      </c>
      <c r="D59" s="23" t="s">
        <v>90</v>
      </c>
      <c r="E59" s="24">
        <v>42000000</v>
      </c>
      <c r="F59" s="25"/>
      <c r="G59" s="24"/>
      <c r="H59" s="26">
        <f t="shared" si="5"/>
        <v>42000000</v>
      </c>
      <c r="I59" s="26">
        <v>24000000</v>
      </c>
      <c r="J59" s="26">
        <f t="shared" si="1"/>
        <v>0.571428571428571</v>
      </c>
      <c r="K59" s="26">
        <f t="shared" si="2"/>
        <v>18000000</v>
      </c>
    </row>
    <row r="60" ht="15" spans="1:14">
      <c r="A60" s="22" t="s">
        <v>134</v>
      </c>
      <c r="B60" s="22" t="s">
        <v>135</v>
      </c>
      <c r="C60" s="23">
        <v>46056</v>
      </c>
      <c r="D60" s="23" t="s">
        <v>95</v>
      </c>
      <c r="E60" s="24">
        <v>607616183.13</v>
      </c>
      <c r="F60" s="25"/>
      <c r="G60" s="24"/>
      <c r="H60" s="26">
        <f t="shared" si="5"/>
        <v>607616183.13</v>
      </c>
      <c r="I60" s="26">
        <v>172187782.57</v>
      </c>
      <c r="J60" s="26">
        <f t="shared" si="1"/>
        <v>0.283382482808494</v>
      </c>
      <c r="K60" s="26">
        <f t="shared" si="2"/>
        <v>435428400.56</v>
      </c>
    </row>
    <row r="61" spans="1:14">
      <c r="A61" s="22" t="s">
        <v>136</v>
      </c>
      <c r="B61" s="22" t="s">
        <v>137</v>
      </c>
      <c r="C61" s="23">
        <v>46055</v>
      </c>
      <c r="D61" s="23" t="s">
        <v>77</v>
      </c>
      <c r="E61" s="24">
        <v>20620136</v>
      </c>
      <c r="F61" s="25"/>
      <c r="G61" s="24"/>
      <c r="H61" s="26">
        <f t="shared" si="5"/>
        <v>20620136</v>
      </c>
      <c r="I61" s="26">
        <v>5155034</v>
      </c>
      <c r="J61" s="26">
        <f t="shared" si="1"/>
        <v>0.25</v>
      </c>
      <c r="K61" s="26">
        <f t="shared" si="2"/>
        <v>15465102</v>
      </c>
    </row>
    <row r="62" spans="1:14">
      <c r="A62" s="22" t="s">
        <v>138</v>
      </c>
      <c r="B62" s="22" t="s">
        <v>139</v>
      </c>
      <c r="C62" s="23">
        <v>46056</v>
      </c>
      <c r="D62" s="23" t="s">
        <v>42</v>
      </c>
      <c r="E62" s="24">
        <v>110000000</v>
      </c>
      <c r="F62" s="25"/>
      <c r="G62" s="24"/>
      <c r="H62" s="26">
        <f t="shared" si="5"/>
        <v>110000000</v>
      </c>
      <c r="I62" s="26">
        <v>39333333</v>
      </c>
      <c r="J62" s="26">
        <f t="shared" si="1"/>
        <v>0.357575754545455</v>
      </c>
      <c r="K62" s="26">
        <f t="shared" si="2"/>
        <v>70666667</v>
      </c>
    </row>
    <row r="63" spans="1:14">
      <c r="A63" s="22" t="s">
        <v>140</v>
      </c>
      <c r="B63" s="22" t="s">
        <v>141</v>
      </c>
      <c r="C63" s="23">
        <v>46087</v>
      </c>
      <c r="D63" s="23">
        <v>46387</v>
      </c>
      <c r="E63" s="24">
        <v>68772192.74</v>
      </c>
      <c r="F63" s="25"/>
      <c r="G63" s="24"/>
      <c r="H63" s="26">
        <v>68772192.74</v>
      </c>
      <c r="I63" s="26">
        <v>12437519.33</v>
      </c>
      <c r="J63" s="26">
        <f t="shared" si="1"/>
        <v>0.180850992740936</v>
      </c>
      <c r="K63" s="26">
        <f t="shared" si="2"/>
        <v>56334673.41</v>
      </c>
    </row>
    <row r="64" spans="1:14">
      <c r="A64" s="22" t="s">
        <v>142</v>
      </c>
      <c r="B64" s="22" t="s">
        <v>143</v>
      </c>
      <c r="C64" s="23">
        <v>46054</v>
      </c>
      <c r="D64" s="23" t="s">
        <v>87</v>
      </c>
      <c r="E64" s="24">
        <v>99000000</v>
      </c>
      <c r="F64" s="25"/>
      <c r="G64" s="24"/>
      <c r="H64" s="26">
        <f t="shared" si="5"/>
        <v>99000000</v>
      </c>
      <c r="I64" s="26">
        <v>44000000</v>
      </c>
      <c r="J64" s="26">
        <f t="shared" si="1"/>
        <v>0.444444444444444</v>
      </c>
      <c r="K64" s="26">
        <f t="shared" si="2"/>
        <v>55000000</v>
      </c>
    </row>
    <row r="65" spans="1:11">
      <c r="A65" s="22" t="s">
        <v>144</v>
      </c>
      <c r="B65" s="22" t="s">
        <v>145</v>
      </c>
      <c r="C65" s="23">
        <v>46071</v>
      </c>
      <c r="D65" s="23" t="s">
        <v>146</v>
      </c>
      <c r="E65" s="24">
        <v>700000000</v>
      </c>
      <c r="F65" s="25"/>
      <c r="G65" s="24"/>
      <c r="H65" s="26">
        <f t="shared" si="5"/>
        <v>700000000</v>
      </c>
      <c r="I65" s="26">
        <v>122651510</v>
      </c>
      <c r="J65" s="26">
        <f t="shared" si="1"/>
        <v>0.175216442857143</v>
      </c>
      <c r="K65" s="26">
        <f t="shared" si="2"/>
        <v>577348490</v>
      </c>
    </row>
    <row r="66" spans="1:11">
      <c r="A66" s="22" t="s">
        <v>147</v>
      </c>
      <c r="B66" s="22" t="s">
        <v>148</v>
      </c>
      <c r="C66" s="23">
        <v>46054</v>
      </c>
      <c r="D66" s="23" t="s">
        <v>149</v>
      </c>
      <c r="E66" s="24">
        <v>24600000</v>
      </c>
      <c r="F66" s="25"/>
      <c r="G66" s="24"/>
      <c r="H66" s="26">
        <f t="shared" si="5"/>
        <v>24600000</v>
      </c>
      <c r="I66" s="26">
        <v>16400000</v>
      </c>
      <c r="J66" s="26">
        <f t="shared" si="1"/>
        <v>0.666666666666667</v>
      </c>
      <c r="K66" s="26">
        <f t="shared" si="2"/>
        <v>8200000</v>
      </c>
    </row>
    <row r="67" spans="1:11">
      <c r="A67" s="22" t="s">
        <v>150</v>
      </c>
      <c r="B67" s="22" t="s">
        <v>151</v>
      </c>
      <c r="C67" s="23">
        <v>46121</v>
      </c>
      <c r="D67" s="23">
        <v>46387</v>
      </c>
      <c r="E67" s="24">
        <v>10000000</v>
      </c>
      <c r="F67" s="25"/>
      <c r="G67" s="24"/>
      <c r="H67" s="26">
        <f t="shared" si="5"/>
        <v>10000000</v>
      </c>
      <c r="I67" s="26">
        <v>0</v>
      </c>
      <c r="J67" s="26">
        <f t="shared" si="1"/>
        <v>0</v>
      </c>
      <c r="K67" s="26">
        <f t="shared" si="2"/>
        <v>10000000</v>
      </c>
    </row>
    <row r="68" spans="1:11">
      <c r="A68" s="22" t="s">
        <v>152</v>
      </c>
      <c r="B68" s="22" t="s">
        <v>153</v>
      </c>
      <c r="C68" s="23">
        <v>46125</v>
      </c>
      <c r="D68" s="23">
        <v>46215</v>
      </c>
      <c r="E68" s="24">
        <v>1563000</v>
      </c>
      <c r="F68" s="25"/>
      <c r="G68" s="24"/>
      <c r="H68" s="26">
        <f t="shared" si="5"/>
        <v>1563000</v>
      </c>
      <c r="I68" s="26">
        <v>1563000</v>
      </c>
      <c r="J68" s="26">
        <f t="shared" ref="J68:J89" si="6">+I68*1/H68</f>
        <v>1</v>
      </c>
      <c r="K68" s="26">
        <f t="shared" ref="K68:K85" si="7">+H68-I68</f>
        <v>0</v>
      </c>
    </row>
    <row r="69" spans="1:11">
      <c r="A69" s="22" t="s">
        <v>154</v>
      </c>
      <c r="B69" s="22" t="s">
        <v>155</v>
      </c>
      <c r="C69" s="23">
        <v>46120</v>
      </c>
      <c r="D69" s="23">
        <v>46387</v>
      </c>
      <c r="E69" s="24">
        <v>170000000</v>
      </c>
      <c r="F69" s="25"/>
      <c r="G69" s="24">
        <v>-20000000</v>
      </c>
      <c r="H69" s="26">
        <f t="shared" si="5"/>
        <v>150000000</v>
      </c>
      <c r="I69" s="26">
        <v>59339786.03</v>
      </c>
      <c r="J69" s="26">
        <f t="shared" si="6"/>
        <v>0.395598573533333</v>
      </c>
      <c r="K69" s="26">
        <f t="shared" si="7"/>
        <v>90660213.97</v>
      </c>
    </row>
    <row r="70" spans="1:11">
      <c r="A70" s="22" t="s">
        <v>156</v>
      </c>
      <c r="B70" s="22" t="s">
        <v>157</v>
      </c>
      <c r="C70" s="23">
        <v>46121</v>
      </c>
      <c r="D70" s="23">
        <v>46387</v>
      </c>
      <c r="E70" s="24">
        <v>10801282</v>
      </c>
      <c r="F70" s="25"/>
      <c r="G70" s="24"/>
      <c r="H70" s="26">
        <f t="shared" si="5"/>
        <v>10801282</v>
      </c>
      <c r="I70" s="26">
        <v>4468296.66</v>
      </c>
      <c r="J70" s="26">
        <f t="shared" si="6"/>
        <v>0.413682066628758</v>
      </c>
      <c r="K70" s="26">
        <f t="shared" si="7"/>
        <v>6332985.34</v>
      </c>
    </row>
    <row r="71" spans="1:11">
      <c r="A71" s="22" t="s">
        <v>158</v>
      </c>
      <c r="B71" s="22" t="s">
        <v>159</v>
      </c>
      <c r="C71" s="23">
        <v>46122</v>
      </c>
      <c r="D71" s="23">
        <v>46387</v>
      </c>
      <c r="E71" s="24">
        <v>383580615</v>
      </c>
      <c r="F71" s="25"/>
      <c r="G71" s="24"/>
      <c r="H71" s="26">
        <f t="shared" si="5"/>
        <v>383580615</v>
      </c>
      <c r="I71" s="26">
        <v>72847842</v>
      </c>
      <c r="J71" s="26">
        <f t="shared" si="6"/>
        <v>0.189915337614233</v>
      </c>
      <c r="K71" s="26">
        <f t="shared" si="7"/>
        <v>310732773</v>
      </c>
    </row>
    <row r="72" spans="1:11">
      <c r="A72" s="22" t="s">
        <v>160</v>
      </c>
      <c r="B72" s="22" t="s">
        <v>161</v>
      </c>
      <c r="C72" s="23">
        <v>46139</v>
      </c>
      <c r="D72" s="23">
        <v>46371</v>
      </c>
      <c r="E72" s="24">
        <v>16143028</v>
      </c>
      <c r="F72" s="25"/>
      <c r="G72" s="24"/>
      <c r="H72" s="26">
        <f t="shared" si="5"/>
        <v>16143028</v>
      </c>
      <c r="I72" s="26">
        <v>7395198</v>
      </c>
      <c r="J72" s="26">
        <f t="shared" si="6"/>
        <v>0.458104762006236</v>
      </c>
      <c r="K72" s="26">
        <f t="shared" si="7"/>
        <v>8747830</v>
      </c>
    </row>
    <row r="73" spans="1:11">
      <c r="A73" s="22" t="s">
        <v>162</v>
      </c>
      <c r="B73" s="22" t="s">
        <v>163</v>
      </c>
      <c r="C73" s="23">
        <v>46140</v>
      </c>
      <c r="D73" s="23">
        <v>46387</v>
      </c>
      <c r="E73" s="24">
        <v>10794580</v>
      </c>
      <c r="F73" s="25"/>
      <c r="G73" s="24"/>
      <c r="H73" s="26">
        <f t="shared" si="5"/>
        <v>10794580</v>
      </c>
      <c r="I73" s="26">
        <v>5185839</v>
      </c>
      <c r="J73" s="26">
        <f t="shared" si="6"/>
        <v>0.480411373115026</v>
      </c>
      <c r="K73" s="26">
        <f t="shared" si="7"/>
        <v>5608741</v>
      </c>
    </row>
    <row r="74" spans="1:11">
      <c r="A74" s="22" t="s">
        <v>164</v>
      </c>
      <c r="B74" s="22" t="s">
        <v>165</v>
      </c>
      <c r="C74" s="23">
        <v>46136</v>
      </c>
      <c r="D74" s="23">
        <v>46196</v>
      </c>
      <c r="E74" s="24">
        <v>46328000</v>
      </c>
      <c r="F74" s="25"/>
      <c r="G74" s="24"/>
      <c r="H74" s="26">
        <f t="shared" si="5"/>
        <v>46328000</v>
      </c>
      <c r="I74" s="26">
        <v>0</v>
      </c>
      <c r="J74" s="26">
        <f t="shared" si="6"/>
        <v>0</v>
      </c>
      <c r="K74" s="26">
        <f t="shared" si="7"/>
        <v>46328000</v>
      </c>
    </row>
    <row r="75" spans="1:11">
      <c r="A75" s="22" t="s">
        <v>166</v>
      </c>
      <c r="B75" s="22" t="s">
        <v>167</v>
      </c>
      <c r="C75" s="23">
        <v>46140</v>
      </c>
      <c r="D75" s="23">
        <v>46387</v>
      </c>
      <c r="E75" s="24">
        <v>39907614</v>
      </c>
      <c r="F75" s="25"/>
      <c r="G75" s="24"/>
      <c r="H75" s="26">
        <f t="shared" si="5"/>
        <v>39907614</v>
      </c>
      <c r="I75" s="26">
        <v>0</v>
      </c>
      <c r="J75" s="26">
        <f t="shared" si="6"/>
        <v>0</v>
      </c>
      <c r="K75" s="26">
        <f t="shared" si="7"/>
        <v>39907614</v>
      </c>
    </row>
    <row r="76" spans="1:11">
      <c r="A76" s="22" t="s">
        <v>168</v>
      </c>
      <c r="B76" s="22" t="s">
        <v>169</v>
      </c>
      <c r="C76" s="23">
        <v>46147</v>
      </c>
      <c r="D76" s="23">
        <v>46387</v>
      </c>
      <c r="E76" s="24">
        <v>39907614</v>
      </c>
      <c r="F76" s="25"/>
      <c r="G76" s="24"/>
      <c r="H76" s="26">
        <f t="shared" si="5"/>
        <v>39907614</v>
      </c>
      <c r="I76" s="26">
        <v>14970642</v>
      </c>
      <c r="J76" s="26">
        <f t="shared" si="6"/>
        <v>0.375132474720238</v>
      </c>
      <c r="K76" s="26">
        <f t="shared" si="7"/>
        <v>24936972</v>
      </c>
    </row>
    <row r="77" spans="1:11">
      <c r="A77" s="22" t="s">
        <v>170</v>
      </c>
      <c r="B77" s="22" t="s">
        <v>171</v>
      </c>
      <c r="C77" s="23">
        <v>46155</v>
      </c>
      <c r="D77" s="23">
        <v>46387</v>
      </c>
      <c r="E77" s="24">
        <v>70089670</v>
      </c>
      <c r="F77" s="25"/>
      <c r="G77" s="24"/>
      <c r="H77" s="26">
        <f t="shared" si="5"/>
        <v>70089670</v>
      </c>
      <c r="I77" s="26">
        <v>0</v>
      </c>
      <c r="J77" s="26">
        <f t="shared" si="6"/>
        <v>0</v>
      </c>
      <c r="K77" s="26">
        <f t="shared" si="7"/>
        <v>70089670</v>
      </c>
    </row>
    <row r="78" spans="1:11">
      <c r="A78" s="22" t="s">
        <v>172</v>
      </c>
      <c r="B78" s="22" t="s">
        <v>173</v>
      </c>
      <c r="C78" s="23">
        <v>46167</v>
      </c>
      <c r="D78" s="23">
        <v>46258</v>
      </c>
      <c r="E78" s="24">
        <v>118959190</v>
      </c>
      <c r="F78" s="25"/>
      <c r="G78" s="24"/>
      <c r="H78" s="26">
        <f t="shared" si="5"/>
        <v>118959190</v>
      </c>
      <c r="I78" s="26">
        <v>0</v>
      </c>
      <c r="J78" s="26">
        <f t="shared" si="6"/>
        <v>0</v>
      </c>
      <c r="K78" s="26">
        <f t="shared" si="7"/>
        <v>118959190</v>
      </c>
    </row>
    <row r="79" spans="1:11">
      <c r="A79" s="22" t="s">
        <v>174</v>
      </c>
      <c r="B79" s="22" t="s">
        <v>175</v>
      </c>
      <c r="C79" s="23">
        <v>46177</v>
      </c>
      <c r="D79" s="23">
        <v>46188</v>
      </c>
      <c r="E79" s="24">
        <v>3700000</v>
      </c>
      <c r="F79" s="25"/>
      <c r="G79" s="24"/>
      <c r="H79" s="26">
        <f t="shared" si="5"/>
        <v>3700000</v>
      </c>
      <c r="I79" s="26">
        <v>3700000</v>
      </c>
      <c r="J79" s="26">
        <f t="shared" si="6"/>
        <v>1</v>
      </c>
      <c r="K79" s="26"/>
    </row>
    <row r="80" spans="1:11">
      <c r="A80" s="22" t="s">
        <v>176</v>
      </c>
      <c r="B80" s="22" t="s">
        <v>177</v>
      </c>
      <c r="C80" s="23">
        <v>46155</v>
      </c>
      <c r="D80" s="23">
        <v>46185</v>
      </c>
      <c r="E80" s="24">
        <v>12549740</v>
      </c>
      <c r="F80" s="25"/>
      <c r="G80" s="24"/>
      <c r="H80" s="26">
        <f t="shared" si="5"/>
        <v>12549740</v>
      </c>
      <c r="I80" s="26">
        <v>0</v>
      </c>
      <c r="J80" s="26">
        <f t="shared" si="6"/>
        <v>0</v>
      </c>
      <c r="K80" s="26">
        <f t="shared" si="7"/>
        <v>12549740</v>
      </c>
    </row>
    <row r="81" spans="1:11">
      <c r="A81" s="22" t="s">
        <v>178</v>
      </c>
      <c r="B81" s="22" t="s">
        <v>177</v>
      </c>
      <c r="C81" s="23">
        <v>46155</v>
      </c>
      <c r="D81" s="23">
        <v>46185</v>
      </c>
      <c r="E81" s="24">
        <v>7153800</v>
      </c>
      <c r="F81" s="25"/>
      <c r="G81" s="24"/>
      <c r="H81" s="26">
        <f t="shared" si="5"/>
        <v>7153800</v>
      </c>
      <c r="I81" s="26">
        <v>0</v>
      </c>
      <c r="J81" s="26">
        <f t="shared" si="6"/>
        <v>0</v>
      </c>
      <c r="K81" s="26">
        <f t="shared" si="7"/>
        <v>7153800</v>
      </c>
    </row>
    <row r="82" spans="1:11">
      <c r="A82" s="22" t="s">
        <v>179</v>
      </c>
      <c r="B82" s="22" t="s">
        <v>180</v>
      </c>
      <c r="C82" s="23">
        <v>46164</v>
      </c>
      <c r="D82" s="23">
        <v>46525</v>
      </c>
      <c r="E82" s="24">
        <v>7780700</v>
      </c>
      <c r="F82" s="25"/>
      <c r="G82" s="24"/>
      <c r="H82" s="26">
        <f t="shared" si="5"/>
        <v>7780700</v>
      </c>
      <c r="I82" s="26">
        <v>7780700</v>
      </c>
      <c r="J82" s="26">
        <f t="shared" si="6"/>
        <v>1</v>
      </c>
      <c r="K82" s="26">
        <f t="shared" si="7"/>
        <v>0</v>
      </c>
    </row>
    <row r="83" spans="1:11">
      <c r="A83" s="22" t="s">
        <v>181</v>
      </c>
      <c r="B83" s="22" t="s">
        <v>182</v>
      </c>
      <c r="C83" s="23">
        <v>46167</v>
      </c>
      <c r="D83" s="23">
        <v>46387</v>
      </c>
      <c r="E83" s="24">
        <v>6494939</v>
      </c>
      <c r="F83" s="25"/>
      <c r="G83" s="24"/>
      <c r="H83" s="26">
        <f t="shared" si="5"/>
        <v>6494939</v>
      </c>
      <c r="I83" s="26">
        <v>0</v>
      </c>
      <c r="J83" s="26">
        <f t="shared" si="6"/>
        <v>0</v>
      </c>
      <c r="K83" s="26">
        <f t="shared" si="7"/>
        <v>6494939</v>
      </c>
    </row>
    <row r="84" spans="1:11">
      <c r="A84" s="22" t="s">
        <v>183</v>
      </c>
      <c r="B84" s="22" t="s">
        <v>184</v>
      </c>
      <c r="C84" s="23">
        <v>46183</v>
      </c>
      <c r="D84" s="23">
        <v>46375</v>
      </c>
      <c r="E84" s="24">
        <v>8908900</v>
      </c>
      <c r="F84" s="25"/>
      <c r="G84" s="24"/>
      <c r="H84" s="26">
        <v>8908900</v>
      </c>
      <c r="I84" s="26">
        <v>0</v>
      </c>
      <c r="J84" s="26">
        <f t="shared" si="6"/>
        <v>0</v>
      </c>
      <c r="K84" s="26"/>
    </row>
    <row r="85" spans="1:11">
      <c r="A85" s="22" t="s">
        <v>185</v>
      </c>
      <c r="B85" s="22" t="s">
        <v>186</v>
      </c>
      <c r="C85" s="23">
        <v>46164</v>
      </c>
      <c r="D85" s="23">
        <v>46356</v>
      </c>
      <c r="E85" s="24">
        <v>396205700</v>
      </c>
      <c r="F85" s="25"/>
      <c r="G85" s="24"/>
      <c r="H85" s="26">
        <f t="shared" si="5"/>
        <v>396205700</v>
      </c>
      <c r="I85" s="26">
        <v>0</v>
      </c>
      <c r="J85" s="26">
        <f t="shared" si="6"/>
        <v>0</v>
      </c>
      <c r="K85" s="26">
        <f t="shared" si="7"/>
        <v>396205700</v>
      </c>
    </row>
    <row r="86" spans="1:11">
      <c r="A86" s="22" t="s">
        <v>187</v>
      </c>
      <c r="B86" s="22" t="s">
        <v>188</v>
      </c>
      <c r="C86" s="23">
        <v>46183</v>
      </c>
      <c r="D86" s="23">
        <v>46274</v>
      </c>
      <c r="E86" s="24">
        <v>4990000</v>
      </c>
      <c r="F86" s="25"/>
      <c r="G86" s="24"/>
      <c r="H86" s="26">
        <v>4990000</v>
      </c>
      <c r="I86" s="26">
        <v>0</v>
      </c>
      <c r="J86" s="26">
        <f t="shared" si="6"/>
        <v>0</v>
      </c>
      <c r="K86" s="26"/>
    </row>
    <row r="87" spans="1:11">
      <c r="A87" s="22" t="s">
        <v>189</v>
      </c>
      <c r="B87" s="22" t="s">
        <v>190</v>
      </c>
      <c r="C87" s="23">
        <v>46190</v>
      </c>
      <c r="D87" s="23">
        <v>46584</v>
      </c>
      <c r="E87" s="24">
        <v>15860000</v>
      </c>
      <c r="F87" s="25"/>
      <c r="G87" s="24"/>
      <c r="H87" s="26">
        <v>15860000</v>
      </c>
      <c r="I87" s="26">
        <v>0</v>
      </c>
      <c r="J87" s="26">
        <f t="shared" si="6"/>
        <v>0</v>
      </c>
      <c r="K87" s="26"/>
    </row>
    <row r="88" spans="1:11">
      <c r="A88" s="22" t="s">
        <v>191</v>
      </c>
      <c r="B88" s="22" t="s">
        <v>192</v>
      </c>
      <c r="C88" s="23">
        <v>46178</v>
      </c>
      <c r="D88" s="23">
        <v>46207</v>
      </c>
      <c r="E88" s="24">
        <v>2906816</v>
      </c>
      <c r="F88" s="25"/>
      <c r="G88" s="24"/>
      <c r="H88" s="26">
        <v>2906816</v>
      </c>
      <c r="I88" s="26">
        <v>0</v>
      </c>
      <c r="J88" s="26">
        <f t="shared" si="6"/>
        <v>0</v>
      </c>
      <c r="K88" s="26"/>
    </row>
    <row r="89" spans="1:11">
      <c r="A89" s="22" t="s">
        <v>193</v>
      </c>
      <c r="B89" s="22" t="s">
        <v>192</v>
      </c>
      <c r="C89" s="23">
        <v>46178</v>
      </c>
      <c r="D89" s="23">
        <v>46207</v>
      </c>
      <c r="E89" s="24">
        <v>2142000</v>
      </c>
      <c r="F89" s="25"/>
      <c r="G89" s="24"/>
      <c r="H89" s="26">
        <v>2142000</v>
      </c>
      <c r="I89" s="26">
        <v>0</v>
      </c>
      <c r="J89" s="26">
        <f t="shared" si="6"/>
        <v>0</v>
      </c>
      <c r="K89" s="26"/>
    </row>
    <row r="90" spans="1:11">
      <c r="A90" s="22"/>
      <c r="B90" s="22"/>
      <c r="C90" s="23"/>
      <c r="D90" s="23"/>
      <c r="E90" s="24"/>
      <c r="F90" s="25"/>
      <c r="G90" s="24"/>
      <c r="H90" s="24"/>
      <c r="I90" s="26"/>
      <c r="J90" s="32"/>
      <c r="K90" s="33"/>
    </row>
  </sheetData>
  <autoFilter xmlns:etc="http://www.wps.cn/officeDocument/2017/etCustomData" ref="A2:K89" etc:filterBottomFollowUsedRange="0">
    <extLst/>
  </autoFilter>
  <mergeCells count="1">
    <mergeCell ref="A1:K1"/>
  </mergeCells>
  <pageMargins left="0.25" right="0.25" top="0.75" bottom="0.75" header="0.3" footer="0.3"/>
  <pageSetup paperSize="1"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Informe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Maria</cp:lastModifiedBy>
  <dcterms:created xsi:type="dcterms:W3CDTF">2024-01-09T18:58:00Z</dcterms:created>
  <dcterms:modified xsi:type="dcterms:W3CDTF">2026-07-16T13:34:10Z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C75E1478A640453D821CAA0AEE76286F_13</vt:lpwstr>
  </property>
  <property fmtid="{D5CDD505-2E9C-101B-9397-08002B2CF9AE}" pid="3" name="KSOProductBuildVer">
    <vt:lpwstr>2058-12.1.0.26880</vt:lpwstr>
  </property>
  <property fmtid="{D5CDD505-2E9C-101B-9397-08002B2CF9AE}" pid="4" name="CalculationRule">
    <vt:i4>0</vt:i4>
  </property>
</Properties>
</file>