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Yaksa\12002ggc\2025\TRD\INFORMES\INFORMES DE GESTIÓN\INFORME EJECUCIÓN CONTRACTUAL FINANCIERA\"/>
    </mc:Choice>
  </mc:AlternateContent>
  <xr:revisionPtr revIDLastSave="0" documentId="8_{09BD0D5C-B275-47FE-AB51-A619957AF96A}" xr6:coauthVersionLast="36" xr6:coauthVersionMax="36" xr10:uidLastSave="{00000000-0000-0000-0000-000000000000}"/>
  <bookViews>
    <workbookView xWindow="0" yWindow="0" windowWidth="19200" windowHeight="5940" xr2:uid="{00000000-000D-0000-FFFF-FFFF00000000}"/>
  </bookViews>
  <sheets>
    <sheet name="Informe" sheetId="1" r:id="rId1"/>
  </sheets>
  <definedNames>
    <definedName name="_xlnm._FilterDatabase" localSheetId="0" hidden="1">Informe!$A$2:$K$60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0" i="1" l="1"/>
  <c r="H111" i="1"/>
  <c r="H112" i="1"/>
  <c r="H113" i="1"/>
  <c r="H114" i="1"/>
  <c r="H115" i="1"/>
  <c r="H116" i="1"/>
  <c r="H117" i="1"/>
  <c r="H118" i="1"/>
  <c r="H119" i="1"/>
  <c r="H120" i="1"/>
  <c r="H121" i="1"/>
  <c r="H122" i="1"/>
  <c r="H123" i="1"/>
  <c r="H124" i="1"/>
  <c r="H125" i="1"/>
  <c r="H126" i="1"/>
  <c r="H127" i="1"/>
  <c r="H128" i="1"/>
  <c r="H129" i="1"/>
  <c r="H130" i="1"/>
  <c r="E83" i="1"/>
  <c r="H32" i="1"/>
  <c r="H33" i="1"/>
  <c r="H59" i="1" l="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K98" i="1" s="1"/>
  <c r="H99" i="1"/>
  <c r="J99" i="1" s="1"/>
  <c r="H100" i="1"/>
  <c r="H101" i="1"/>
  <c r="K101" i="1" s="1"/>
  <c r="H102" i="1"/>
  <c r="K102" i="1" s="1"/>
  <c r="H103" i="1"/>
  <c r="K103" i="1" s="1"/>
  <c r="H104" i="1"/>
  <c r="J104" i="1" s="1"/>
  <c r="H105" i="1"/>
  <c r="J105" i="1" s="1"/>
  <c r="H106" i="1"/>
  <c r="K106" i="1" s="1"/>
  <c r="H107" i="1"/>
  <c r="H108" i="1"/>
  <c r="H109" i="1"/>
  <c r="K112" i="1"/>
  <c r="H51" i="1"/>
  <c r="H52" i="1"/>
  <c r="H53" i="1"/>
  <c r="H54" i="1"/>
  <c r="H55" i="1"/>
  <c r="H56" i="1"/>
  <c r="H57" i="1"/>
  <c r="H58" i="1"/>
  <c r="H50" i="1"/>
  <c r="K113" i="1"/>
  <c r="J113" i="1"/>
  <c r="J112" i="1"/>
  <c r="K109" i="1"/>
  <c r="J109" i="1"/>
  <c r="K108" i="1"/>
  <c r="J108" i="1"/>
  <c r="K107" i="1"/>
  <c r="J107" i="1"/>
  <c r="K105" i="1"/>
  <c r="K100" i="1"/>
  <c r="J100" i="1"/>
  <c r="K99" i="1"/>
  <c r="K97" i="1"/>
  <c r="J97" i="1"/>
  <c r="K104" i="1" l="1"/>
  <c r="J106" i="1"/>
  <c r="J101" i="1"/>
  <c r="J103" i="1"/>
  <c r="J102" i="1"/>
  <c r="J98" i="1"/>
  <c r="K49" i="1"/>
  <c r="K50" i="1"/>
  <c r="K51" i="1"/>
  <c r="K52" i="1"/>
  <c r="K53" i="1"/>
  <c r="K54" i="1"/>
  <c r="K55" i="1"/>
  <c r="K56"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5" i="1"/>
  <c r="K96" i="1"/>
  <c r="J49" i="1"/>
  <c r="J50" i="1"/>
  <c r="J51" i="1"/>
  <c r="J52" i="1"/>
  <c r="J53" i="1"/>
  <c r="J54" i="1"/>
  <c r="J55" i="1"/>
  <c r="J56" i="1"/>
  <c r="J57"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5" i="1"/>
  <c r="J96" i="1"/>
  <c r="J58" i="1"/>
  <c r="H34" i="1"/>
  <c r="K57" i="1"/>
  <c r="H37" i="1"/>
  <c r="K58" i="1" l="1"/>
  <c r="H31" i="1"/>
  <c r="K31" i="1" s="1"/>
  <c r="K48" i="1"/>
  <c r="J48" i="1"/>
  <c r="K47" i="1"/>
  <c r="J47" i="1"/>
  <c r="K46" i="1"/>
  <c r="J46" i="1"/>
  <c r="K45" i="1"/>
  <c r="J45" i="1"/>
  <c r="K44" i="1"/>
  <c r="J44" i="1"/>
  <c r="K43" i="1"/>
  <c r="J43" i="1"/>
  <c r="K42" i="1"/>
  <c r="J42" i="1"/>
  <c r="H41" i="1"/>
  <c r="J41" i="1" s="1"/>
  <c r="J40" i="1"/>
  <c r="H40" i="1"/>
  <c r="K40" i="1" s="1"/>
  <c r="H39" i="1"/>
  <c r="K39" i="1" s="1"/>
  <c r="H38" i="1"/>
  <c r="K38" i="1" s="1"/>
  <c r="J37" i="1"/>
  <c r="H36" i="1"/>
  <c r="K36" i="1" s="1"/>
  <c r="H35" i="1"/>
  <c r="K35" i="1" s="1"/>
  <c r="K34" i="1"/>
  <c r="K33" i="1"/>
  <c r="J33" i="1"/>
  <c r="J32" i="1"/>
  <c r="K32" i="1"/>
  <c r="H30" i="1"/>
  <c r="J30" i="1" s="1"/>
  <c r="H29" i="1"/>
  <c r="K29" i="1" s="1"/>
  <c r="H28" i="1"/>
  <c r="K28" i="1" s="1"/>
  <c r="H27" i="1"/>
  <c r="K27" i="1" s="1"/>
  <c r="H26" i="1"/>
  <c r="J26" i="1" s="1"/>
  <c r="H25" i="1"/>
  <c r="K25" i="1" s="1"/>
  <c r="H24" i="1"/>
  <c r="K24" i="1" s="1"/>
  <c r="H23" i="1"/>
  <c r="K23" i="1" s="1"/>
  <c r="H22" i="1"/>
  <c r="J22" i="1" s="1"/>
  <c r="H21" i="1"/>
  <c r="K21" i="1" s="1"/>
  <c r="H20" i="1"/>
  <c r="K20" i="1" s="1"/>
  <c r="H19" i="1"/>
  <c r="K19" i="1" s="1"/>
  <c r="H18" i="1"/>
  <c r="J18" i="1" s="1"/>
  <c r="K17" i="1"/>
  <c r="H17" i="1"/>
  <c r="J17" i="1" s="1"/>
  <c r="H16" i="1"/>
  <c r="K16" i="1" s="1"/>
  <c r="H15" i="1"/>
  <c r="K15" i="1" s="1"/>
  <c r="H14" i="1"/>
  <c r="J14" i="1" s="1"/>
  <c r="K13" i="1"/>
  <c r="J13" i="1"/>
  <c r="H13" i="1"/>
  <c r="H12" i="1"/>
  <c r="K12" i="1" s="1"/>
  <c r="H11" i="1"/>
  <c r="K11" i="1" s="1"/>
  <c r="H10" i="1"/>
  <c r="J10" i="1" s="1"/>
  <c r="H9" i="1"/>
  <c r="K9" i="1" s="1"/>
  <c r="H8" i="1"/>
  <c r="K8" i="1" s="1"/>
  <c r="H7" i="1"/>
  <c r="K7" i="1" s="1"/>
  <c r="H6" i="1"/>
  <c r="J6" i="1" s="1"/>
  <c r="H5" i="1"/>
  <c r="K5" i="1" s="1"/>
  <c r="H4" i="1"/>
  <c r="K4" i="1" s="1"/>
  <c r="H3" i="1"/>
  <c r="K3" i="1" s="1"/>
  <c r="K22" i="1" l="1"/>
  <c r="J39" i="1"/>
  <c r="K6" i="1"/>
  <c r="J9" i="1"/>
  <c r="K14" i="1"/>
  <c r="K26" i="1"/>
  <c r="K30" i="1"/>
  <c r="J5" i="1"/>
  <c r="K18" i="1"/>
  <c r="J21" i="1"/>
  <c r="J25" i="1"/>
  <c r="J29" i="1"/>
  <c r="J36" i="1"/>
  <c r="K10" i="1"/>
  <c r="J24" i="1"/>
  <c r="J28" i="1"/>
  <c r="J35" i="1"/>
  <c r="K41" i="1"/>
  <c r="J20" i="1"/>
  <c r="K37" i="1"/>
  <c r="J4" i="1"/>
  <c r="J8" i="1"/>
  <c r="J12" i="1"/>
  <c r="J16" i="1"/>
  <c r="J3" i="1"/>
  <c r="J7" i="1"/>
  <c r="J11" i="1"/>
  <c r="J15" i="1"/>
  <c r="J19" i="1"/>
  <c r="J23" i="1"/>
  <c r="J27" i="1"/>
  <c r="J31" i="1"/>
  <c r="J34" i="1"/>
  <c r="J38" i="1"/>
</calcChain>
</file>

<file path=xl/sharedStrings.xml><?xml version="1.0" encoding="utf-8"?>
<sst xmlns="http://schemas.openxmlformats.org/spreadsheetml/2006/main" count="309" uniqueCount="293">
  <si>
    <t>No. 
Cto</t>
  </si>
  <si>
    <t>Objeto</t>
  </si>
  <si>
    <t>Fecha de Inicio</t>
  </si>
  <si>
    <t>Fecha de Terminación</t>
  </si>
  <si>
    <t>Valor Total del Cto</t>
  </si>
  <si>
    <t>Cantidad de otros síes y adiciones realizadas</t>
  </si>
  <si>
    <t>Adición o Reducción al Contrato Total en $</t>
  </si>
  <si>
    <t>Valor Neto del Contrato</t>
  </si>
  <si>
    <t>Recursos totales desembolsados o pagados</t>
  </si>
  <si>
    <t>% Ejecución</t>
  </si>
  <si>
    <t>Recursos pendientes por ejecutar</t>
  </si>
  <si>
    <t>001-2025</t>
  </si>
  <si>
    <t>Contratar el servicio de mantenimiento preventivo y correctivo para la planta eléctrica, sus componentes y conexiones, incluida bolsa de repuestos, de propiedad del Departamento Administrativo de la Función Pública.</t>
  </si>
  <si>
    <t>002-2025</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</si>
  <si>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 62, centro histórico de Bogotá, d.c, de acuerdo con las especificaciones establecidas en la ficha técnica del presente proceso.</t>
  </si>
  <si>
    <t>003-2025</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</si>
  <si>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</si>
  <si>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004-2025</t>
  </si>
  <si>
    <t>Prestar los servicios profesionales en la oficina de tecnologías de la información y las comunicaciones de la función pública para apoyar jurídicamente los procesos administrativos y contractuales, así como la gestión del ciclo de pagos y el cumplimiento del plan anual de adquisiciones (PAA), acorde con la normatividad vigente.</t>
  </si>
  <si>
    <t>005-2025</t>
  </si>
  <si>
    <t>Prestar servicios profesionales para gestionar y optimizar la infraestructura y servicios tecnológicos del departamento administrativo de la función pública, incluyendo el monitoreo, implementación y actualización de hardware y software, documentación técnica, y acompañamiento en procesos de migración y despliegue de sistemas en la nube pública, desde la oficina otic del DEPARTAMENTO ADMINISTRATIVO DE LA FUNCIÓN PÚBLICA.</t>
  </si>
  <si>
    <t>006-2025</t>
  </si>
  <si>
    <t>Prestar servicios profesionales en la oficina de tecnologías de la información y las comunicaciones del departamento administrativo de la función pública, para apoyar las actividades relacionadas con soporte técnico de segundo nivel, realizar pruebas y gestionar controles de cambio de sistema de información y gestión del empleo público – sigep ii y demás sistemas misionales que le sean asignados.</t>
  </si>
  <si>
    <t>007-2025</t>
  </si>
  <si>
    <t>Prestar servicios profesionales especializados, para diseñar y formular una estrategia definida en los planes de mejoramiento de la estrategia de acción integral en el territorio nacional en la vigencia 2025, bajo un enfoque de la bioadministración pública, apoyando a la integración funcional al interior de las dependencias del departamento administrativo de la función pública, así como de este con otros órganos, organismos y entidades en el orden nacional y territorial para dar efectivo cumplimiento a los objetivos enmarcados en el plan nacional de desarrollo 2023-2026.</t>
  </si>
  <si>
    <t>009-2025</t>
  </si>
  <si>
    <t>Prestación de servicios profesionales para el desarrollo, mantenimiento, soporte, migración e implementación de los requerimientos, a los aplicativos y portales web institucionales, desde la oficina de tecnologías de la información y las comunicaciones del DEPARTAMENTO ADMINISTRATIVO DE LA FUNCIÓN PÚBLICA.</t>
  </si>
  <si>
    <t>010-2025</t>
  </si>
  <si>
    <t>Prestación de servicios profesionales para el desarrollo, soporte, gestión de incidentes, implementación y mejora continua de la infraestructura tecnológica y servicios de mesa de ayuda, desde la oficina de tecnologías de la información y las comunicaciones, con el fin de garantizar la continuidad operativa y eficiencia de los sistemas institucionales del DEPARTAMENTO ADMINISTRATIVO DE LA FUNCIÓN PÚBLICA.</t>
  </si>
  <si>
    <t>011-2025</t>
  </si>
  <si>
    <t>Prestar servicios profesionales en la dirección de participación, transparencia y servicio al ciudadano, con el fin de apoyar en la implementación de la política de simplificación de trámites, mediante la realización de tareas vinculadas al desarrollo, pruebas, soporte de la herramienta y otras actividades relacionadas con el suit.</t>
  </si>
  <si>
    <t>19/02/2025</t>
  </si>
  <si>
    <t>012-2025</t>
  </si>
  <si>
    <t>Prestación de servicios profesionales especializados en la oficina de tecnologías de la información y las comunicaciones, para atender las necesidades técnicas del aplicativo furag 3.0 y componentes complementarios en los ambientes que disponga el departamento administrativo de la función pública.</t>
  </si>
  <si>
    <t>25/11/2025</t>
  </si>
  <si>
    <t>013-2025</t>
  </si>
  <si>
    <t>Prestar los servicios profesionales especializados al departamento administrativo de la función pública y a la mesa consultiva de mujer y género, para liderar, diseñar y desarrollar espacios de participación orientados a ejecutar la estrategia de inclusión y diversidad de género en el empleo público, bajo un enfoque de la bioadministración pública, que propenda por la participación efectiva de las mujeres en cargos de alto nivel directivo y otros niveles decisorios dentro de las administraciones públicas.</t>
  </si>
  <si>
    <t>17/09/2025</t>
  </si>
  <si>
    <t>014-2025</t>
  </si>
  <si>
    <t>Prestar servicios profesionales para apoyar el desarrollo y documentación de la operación estadística “medición del desempeño institucional mdi” vigencia 2024 en las fases de diseño, construcción, procesamiento, análisis y evaluación, teniendo en cuenta los lineamientos y estándares establecidos en la norma técnica de calidad estadística ntcpe 1000: 2020.</t>
  </si>
  <si>
    <t>20/09/2025</t>
  </si>
  <si>
    <t>015-2025</t>
  </si>
  <si>
    <t>Prestar servicios profesionales en la oficina de tecnologías de la información y las comunicaciones para el diseño e implementación del plan de recuperación ante desastres (drp) de las bases de datos institucionales, así como realizar la administración especializada (dba) de las bases de datos de los sistemas misionales del departamento administrativo de la función pública, garantizando su disponibilidad, integridad, seguridad y óptimo rendimiento.</t>
  </si>
  <si>
    <t>20/02/2025</t>
  </si>
  <si>
    <t>28/11/2025</t>
  </si>
  <si>
    <t>016-2025</t>
  </si>
  <si>
    <t>Prestar servicios profesionales a la dirección de participación, transparencia y servicio al ciudadano de la función pública, brindando apoyo a los equipos gestores de las políticas de participación ciudadana, racionalización de trámites y servicio al ciudadano, apoyando la creación de herramientas para el análisis de datos, la generación de datos estadísticos y la elaboración de informes analíticos, que desarrollen insumos y productos claves para la gestión institucional de la dirección.</t>
  </si>
  <si>
    <t>24/02/2025</t>
  </si>
  <si>
    <t>25/09/2025</t>
  </si>
  <si>
    <t>017-2025</t>
  </si>
  <si>
    <t>Prestar servicios profesionales en temas relacionados con tecnologías de la información y comunicaciones, elaboración de informes sobre el sistema de control interno y sistemas informáticos, así como el apoyo y acompañamiento en auditorías y seguimientos, de acuerdo con la normativa vigente y los procesos establecidos, en la ejecución del plan anual de auditorías y seguimientos 2025 aprobado para la oficina de control interno.</t>
  </si>
  <si>
    <t>21/02/2025</t>
  </si>
  <si>
    <t>30/10/2025</t>
  </si>
  <si>
    <t>019-2025</t>
  </si>
  <si>
    <t>Prestar servicios profesionales en la dirección de gestión de conocimiento del departamento administrativo de la función pública para realizar el acompañamiento a la estrategia de transversalización de la paz y el programa del servicio social para la paz - decreto 1079 de 2024, alineados con el plan nacional de desarrollo 2022-2026 “colombia potencia de la vida” y la ley 2272 de 2022 (ley de paz total).</t>
  </si>
  <si>
    <t>31/08/2025</t>
  </si>
  <si>
    <t>020-2025</t>
  </si>
  <si>
    <t>Prestar el servicio integral de aseo y cafetería, incluidos los elementos que se detallan en la ficha técnica del acuerdo marco de precios cce-126-2023, en las instalaciones físicas del departamento administrativo de la función pública, ubicadas en la carrera 6 no 12 – 62 de la ciudad de Bogotá.</t>
  </si>
  <si>
    <t>021-2025</t>
  </si>
  <si>
    <t>Prestar servicios profesionales para la definición de estructuras de información, desarrollo de capacidades hacia la visualización de datos y el soporte a los procesos de analítica a fin de afianzar el enfoque basado en datos del sistema de información estratégica del departamento administrativo de la función pública, alineado con los procesos que lidera la otic, con la interoperabilidad, disponibilidad y las políticas del sector de la función pública.</t>
  </si>
  <si>
    <t>27/02/2025</t>
  </si>
  <si>
    <t>022-2025</t>
  </si>
  <si>
    <t>Contratar el servicio de mantenimiento preventivo y correctivo a todo costo que incluye materiales y repuestos para la red eléctrica y sus componentes, del edificio sede del departamento administrativo de la función pública.</t>
  </si>
  <si>
    <t>31/12/2025</t>
  </si>
  <si>
    <t>023-2025</t>
  </si>
  <si>
    <t>Adquisición de suministros de papelería, útiles de escritorio y oficina y equipos de oficina acorde con las especificaciones previstas en la ficha técnica.</t>
  </si>
  <si>
    <t>27/04/2025</t>
  </si>
  <si>
    <t>024-2025</t>
  </si>
  <si>
    <t>Prestar el servicio de mantenimiento preventivo y correctivo a los sistemas del aire acondicionado del auditorio y sonido ambiental de las instalaciones del edificio sede de función pública, y el suministro de los repuestos que se requieran, de acuerdo con las condiciones descritas en la ficha técnica.</t>
  </si>
  <si>
    <t>17/03/2025</t>
  </si>
  <si>
    <t>025-2025</t>
  </si>
  <si>
    <t>Suministrar servicios de infraestructura como servicio (iaas) en modalidad de nube privada, incluyendo los servicios de conectividad asociados, para asegurar la continuidad operativa y el óptimo funcionamiento de los sistemas de información, aplicativos y servicios tecnológicos que conforman la arquitectura de soluciones digitales del departamento administrativo de la función pública (dafp).</t>
  </si>
  <si>
    <t>24/03/2025</t>
  </si>
  <si>
    <t>026-2025</t>
  </si>
  <si>
    <t>Adquisición de herramientas y materiales metálicos de ferretería para el mantenimiento preventivo y correctivo del inmueble del departamento - contrato suministros.</t>
  </si>
  <si>
    <t>20/03/2025</t>
  </si>
  <si>
    <t>19/05/2025</t>
  </si>
  <si>
    <t>027-2025</t>
  </si>
  <si>
    <t>Adquisición de tóner y cartuchos para las impresoras de color y monocromáticas de la función pública, acorde con las especificaciones previstas en la ficha técnica.</t>
  </si>
  <si>
    <t>25/03/2025</t>
  </si>
  <si>
    <t>27/05/2025</t>
  </si>
  <si>
    <t>028-2025</t>
  </si>
  <si>
    <t>Contratar la prestación de servicios especializados para el desarrollo y ejecución del plan de bienestar e incentivos, con el fin de mejorar la calidad de vida de los servidores y sus familias del departamento administrativo de la función pública.</t>
  </si>
  <si>
    <t>31/03/2025</t>
  </si>
  <si>
    <t>029-2025</t>
  </si>
  <si>
    <t>Prestar los servicios de apoyo a la gestión documental en la creación, organización, y conservación de expedientes digitales y físicos de los procesos meritocráticos implementados por el departamento administrativo de la función pública – dafp a cargos de libre nombramiento y remoción implementados.</t>
  </si>
  <si>
    <t>27/11/2025</t>
  </si>
  <si>
    <t>030-2025</t>
  </si>
  <si>
    <t>Prestar los servicios de mantenimiento preventivo y correctivo con repuestos originales y mano de obra para los vehículos del departamento administrativo de la función pública, para garantizar el servicio permanente en cumplimiento de labores institucionales.</t>
  </si>
  <si>
    <t>Prestar servicios profesionales para el cotejo y revisión de los niveles de desarrollo de las competencias laborales de los inscritos en los procesos de selección de gerentes públicos, así como de los candidatos a cargos de libre nombramiento y remoción desarrollados por el departamento administrativo de la función pública.</t>
  </si>
  <si>
    <t>031-2025</t>
  </si>
  <si>
    <t>Prestar servicios profesionales para apoyar el desarrollo de la operación estadística “medición del desempeño institucional mdi vigencia 2024”, parametrizar y monitorear el funcionamiento del aplicativo formulario único de reporte y avance de gestión -furag y adelantar la respectiva documentación teniendo en cuenta los lineamientos y estándares establecidos en la norma técnica de calidad estadística ntcpe 1000: 2020.</t>
  </si>
  <si>
    <t>032-2025</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</si>
  <si>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</si>
  <si>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033-2025</t>
  </si>
  <si>
    <t>Prestar servicios profesionales, con el fin de identificar las barreras en la ejecución de la política de racionalización de los tramites que afectan la implementación del sistema de administración del territorio sat, a partir de las estrategias institucionales de racionalización y estandarización de trámites.</t>
  </si>
  <si>
    <t>034-2025</t>
  </si>
  <si>
    <t>Prestar servicios profesionales para la implementación de las políticas establecidas por la secretaría general en relación con los planes internos que contribuyen a la gestión estratégica del talento humano, desde los enfoques de género, diferencial e interseccional, así como actualización del modelo integrado de gestión y planeación, e implementación y mejora de las políticas que hacen parte del mismo, acompañando a las entidades en la construcción de los criterios diferenciales y apoyando el proceso de certificación estadístico del dane.</t>
  </si>
  <si>
    <t>035-2025</t>
  </si>
  <si>
    <t>Prestar servicios profesionales para apoyar el proceso de diseño y diagramación de las publicaciones y documento técnicos de la entidad y de la revista institucional bioadministración pública para su publicación en el portal web institucional.</t>
  </si>
  <si>
    <t>036-2025</t>
  </si>
  <si>
    <t>Suministrar los tiquetes aéreos nacionales e internacionales para el desplazamiento de los servidores y contratistas, de manera que se garantice el cumplimiento de los compromisos y competencias del departamento administrativo de la función pública.</t>
  </si>
  <si>
    <t>037-2025</t>
  </si>
  <si>
    <t>Contratar el suministro, en modalidad de bolsa de repuestos, componentes y accesorios, de elementos nuevos y originales para el parque computacional e infraestructura de tecnología, del departamento administrativo de la función pública.”</t>
  </si>
  <si>
    <t>038-2025</t>
  </si>
  <si>
    <t>Prestar los servicios de fumigación y control de roedores, insectos rastreros y voladores, así como la desinfección ambiental de agentes patógenos para el edificio del departamento administrativo de la función pública, ubicado en la carrera 6 no 12-62 de la ciudad de bogotá d.c.</t>
  </si>
  <si>
    <t>039-2025</t>
  </si>
  <si>
    <t>Prestar servicios profesionales a la dirección jurídica del departamento administrativo de la función pública para proyectar conceptos y demás documentos jurídicos que se requieran por parte de la dirección, y mantener actualizada la herramienta del gestor normativo en el marco de los proyectos de inversión y las metas de la entidad.</t>
  </si>
  <si>
    <t>040-2025</t>
  </si>
  <si>
    <t>Contratar el servicio integral de vigilancia y seguridad privada en la modalidad de vigilancia fija, con medio humano con arma y sin arma de fuego, incluido el servicio de recepción, para la seguridad de los funcionarios y usuarios de la entidad, así como para garantizar la protección de todos los bienes muebles e inmuebles de propiedad del departamento administrativo de la función pública.</t>
  </si>
  <si>
    <t>041-2025</t>
  </si>
  <si>
    <t>Prestación de servicios de apoyo a la gestión para ejecutar actividades de soporte técnico, atención y resolución de incidentes, implementación de mejoras, mantenimiento preventivo y correctivo de la infraestructura tecnológica, y prestación de servicios de mesa de ayuda, desde la oficina de tecnologías de la información y las comunicaciones, con el propósito de asegurar la disponibilidad, continuidad operativa, optimización y eficiencia de los sistemas y recursos informáticos institucionales del departamento administrativo de la función pública</t>
  </si>
  <si>
    <t>042-2025</t>
  </si>
  <si>
    <t>Contratar la suscripción mediante la actualización y renovación del servicio de soporte del software update license and support (suls) para el licenciamiento oracle y los servicios de soporte técnico de hardware oracle premier support for systems para los dos (2) equipos oda que posee el departamento administrativo de la función pública, conforme con las condiciones técnicas establecidas en la ficha técnica y propuesta presentada por el contratista.</t>
  </si>
  <si>
    <t>043-2025</t>
  </si>
  <si>
    <t>Prestar servicios profesionales para apoyar la adecuación pedagógica con enfoque social, integral e inclusivo de los contenidos de la revista institucional bioadministración pública, realizar las correcciones de estilo, semántica y puntuación a los distintos artículos seleccionados para su publicación, así como ejecutar las acciones dirigidas al fortalecimiento del proceso editorial de la revista.</t>
  </si>
  <si>
    <t>044-2025</t>
  </si>
  <si>
    <t>Prestar servicios profesionales para adelantar el proceso de evaluación de la operación estadísticas de monitoreo de la medición del desempeño institucional 2025, a través de la auditoría interna de calidad bajo a la norma técnica de calidad estadística ntc pe 1000:2020.</t>
  </si>
  <si>
    <t>045-2025</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</si>
  <si>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t>
  </si>
  <si>
    <t>046-2025</t>
  </si>
  <si>
    <t>047-2025</t>
  </si>
  <si>
    <t xml:space="preserve">Suscripción, servicio de garantía extendida para la ups apc modelo symmetra 80k con serial chasis pd0804160048, serial sistema pd0828360091 y configurada a 80kva, con servicio de mantenimiento integral preventivo y correctivo.
</t>
  </si>
  <si>
    <t>048-2025</t>
  </si>
  <si>
    <t>Contratar los servicios de un operador logístico para que lleve a cabo la organización, administración y realización de eventos y/o actividades según las necesidades del departamento administrativo de la función pública - dafp</t>
  </si>
  <si>
    <t>049-2025</t>
  </si>
  <si>
    <t>Proporcionar servicios integrales de actualización, soporte y mantenimiento preventivo, correctivo y evolutivo para los diferentes módulos y funcionalidades de la solución kactus-hcm, incluyendo parametrizaciones, configuraciones, y ajustes necesarios para el óptimo funcionamiento del sistema, conforme al licenciamiento perpetuo establecido mediante la extensión del convenio 210 de 2019 suscrito en la ESAP.</t>
  </si>
  <si>
    <t>050-2025</t>
  </si>
  <si>
    <t>Contratar la suscripción a una bolsa para el envío de correo masivos con su respectivo soporte, con seguimiento y difusión de información, acorde a lo detallado en la ficha técnica para el departamento administrativo de la función pública.</t>
  </si>
  <si>
    <t>051-2025</t>
  </si>
  <si>
    <t>Realizar el mantenimiento preventivo y/o correctivo del sistema hidráulico, efectuando el lavado y desinfección de dos (2) tanques de almacenamiento de agua potable y del sistema de desagües con suministro e instalación de repuestos e insumos y mano de obra, de acuerdo con el anexo n° 1 ficha técnica del departamento administrativo de la función pública (DAFP).</t>
  </si>
  <si>
    <t>052-2025</t>
  </si>
  <si>
    <t>Contratar la prestación de servicios para la realización de valoraciones ocupacionales y exámenes médicos de ingreso, retiro, periódicos y otras complementarias, que sean necesarias realizar a los servidores del departamento administrativo de la función pública.</t>
  </si>
  <si>
    <t>053-2025</t>
  </si>
  <si>
    <t>Contratar la dotación de vestuario de labor y calzado, para las y los servidores del departamento administrativo de la función pública.</t>
  </si>
  <si>
    <t>054-2025</t>
  </si>
  <si>
    <t>Prestar servicios profesionales para la dirección general en el cumplimiento de los compromisos estratégicos y misionales de la entidad, con énfasis en la ilustración técnica especializada en los procesos relacionados con el proyecto de ley orgánica de competencias, y con el proceso de “reorganización de las administraciones públicas”, asesoría a la dirección del dafp en conceptos y temas de su competencia, con el propósito de contribuir al fortalecimiento institucional del dafp, la articulación de sus líneas estratégicas y al reposicionamiento de la entidad como referente nacional en materia de administración pública, con miras a consolidar los avances estructurales y sostenibles en la modernización del estado y las administraciones públicas –nacional y territoriales-.</t>
  </si>
  <si>
    <t>15/07/2025</t>
  </si>
  <si>
    <t>055-2025</t>
  </si>
  <si>
    <t>Prestar los servicios profesionales de asesoría para apoyar los asuntos administrativos e institucionales en la determinación de las políticas los objetivos y las estrategias que corresponde al DAFP en el marco de su misionalidad.</t>
  </si>
  <si>
    <t>17/07/2025</t>
  </si>
  <si>
    <t>056-2025</t>
  </si>
  <si>
    <t>Prestar de servicios de asesoría al director general y al secretario general del departamento administrativo de la función pública, con el fin de apoyar la gestión estratégica, administrativa de la entidad que ayude a contribuir a la optimización de los recursos, la mejora continua de los procesos y el cumplimiento de los objetivos institucionales.</t>
  </si>
  <si>
    <t>057-2025</t>
  </si>
  <si>
    <t>Prestar servicios de apoyo a la gestión en actividades de mantenimiento, optimización y soporte técnico integral de la infraestructura tecnológica institucional, incluyendo mesa de ayuda, resolución de incidentes y mejoras continuas, con el fin de garantizar la disponibilidad y eficiencia operativa de los sistemas informáticos del departamento administrativo de la función pública.</t>
  </si>
  <si>
    <t>22/07/2025</t>
  </si>
  <si>
    <t>31/10/2025</t>
  </si>
  <si>
    <t>058-2025</t>
  </si>
  <si>
    <t>Prestar servicios profesionales en la subdirección, brindando apoyo técnico y operativo a la gestión, coordinación, articulación interinstitucional y seguimiento de las actividades y productos establecidos en el convenio interadministrativo derivado no. 998-2025, suscrito entre el departamento administrativo de la función pública – dafp y la escuela superior de administración pública – esap, garantizando el cumplimiento adecuado del objeto del convenio y de los compromisos definidos en su plan operativo, en articulación con las distintas dependencias del DAFP.</t>
  </si>
  <si>
    <t>25/07/2025</t>
  </si>
  <si>
    <t>26/12/2025</t>
  </si>
  <si>
    <t>059-2025</t>
  </si>
  <si>
    <t>Comprar por 1 año del licenciamiento streamyard core para el Departamento Administrativo de la Función Pública.</t>
  </si>
  <si>
    <t>060-2025</t>
  </si>
  <si>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asimismo, se brindará apoyo en el desarrollo de las acciones requeridas para la consolidación de la metodología de procesos y procedimientos tipo en entidades de rama ejecutiva del orden nacional y alcaldías de municipios de 5ta y 6ta categoría. - ESAP convenio bog-998-2025</t>
  </si>
  <si>
    <t>061-2025</t>
  </si>
  <si>
    <t>Prestación de servicios profesionales para la elaboración del documento que contenga el balance de la aplicación de la metodología de procesos y procedimientos tipo para estructuras organizacionales tipo en entidades de rama ejecutiva del orden nacional y alcaldías de municipios de 5ta y 6ta categoría-ESAP convenio bog-998-2025</t>
  </si>
  <si>
    <t>062-2025</t>
  </si>
  <si>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asimismo, se brindará apoyo en el desarrollo de las acciones requeridas para la consolidación y aplicación del modelo de medición de impacto de los rediseños organizacionales en entidades de la rama ejecutiva del orden nacional y en alcaldías de municipios clasificados en las categorías quinta (5ª) y sexta (6ª). - ESAP convenio bog-998-2025.</t>
  </si>
  <si>
    <t>063-2025</t>
  </si>
  <si>
    <t>Contratar los servicios de conectividad y seguridad perimetral conforme los requerimientos técnicos mínimos y demás requisitos definidos por el departamento administrativo de la función pública, a través del simulador del acuerdo marco de precios vigente para la prestación de servicios de conectividad iv no. cce-sng-amp-003-2024, mediante el mecanismo de tienda virtual del estado colombiano.</t>
  </si>
  <si>
    <t>065-2025</t>
  </si>
  <si>
    <t>Prestar servicios de apoyo a la gestión documental del departamento administrativo de la función pública, mediante la ejecución de actividades técnicas y operativas orientadas a la organización, clasificación, codificación, inventario y control de documentos, de acuerdo con las acciones definidas en el plan institucional de archivos – pinar, y los lineamientos del grupo de gestión documental.</t>
  </si>
  <si>
    <t>067-2025</t>
  </si>
  <si>
    <r>
      <rPr>
        <sz val="11"/>
        <rFont val="Helvetica"/>
        <family val="2"/>
      </rPr>
      <t>Prestación de servicios profesionales para apoyar al departamento administrativo de la función pública en la ejecución de la estrategia de acción integral territorial para la vigencia 2025, en el marco de las competencias administrativas del departamento y oferta de servicios de sus áreas misionales, así mismo, se apoyará en el desarrollo de las acciones requeridas para la consolidación del documento técnico para la estructuración de un esquema de gobernanza del sistema de administración del territorio (sat) y su articulación con la oferta institucional de las entidades partícipes.</t>
    </r>
    <r>
      <rPr>
        <b/>
        <sz val="12"/>
        <color rgb="FF000000"/>
        <rFont val="Arial Narrow"/>
        <family val="2"/>
      </rPr>
      <t xml:space="preserve">- </t>
    </r>
    <r>
      <rPr>
        <sz val="12"/>
        <color rgb="FF000000"/>
        <rFont val="Arial Narrow"/>
        <family val="2"/>
      </rPr>
      <t>ESAP convenio bog-998-2025</t>
    </r>
  </si>
  <si>
    <t>068-2025</t>
  </si>
  <si>
    <r>
      <rPr>
        <sz val="11"/>
        <rFont val="Helvetica"/>
        <family val="2"/>
      </rPr>
      <t xml:space="preserve">Prestación de servicios profesionales para apoyar al departamento administrativo de la función pública en la ejecución de la estrategia de acción integral territorial para la vigencia 2025, en el marco de las competencias administrativas del departamento y la oferta de servicios de sus áreas misionales, así como apoyar en el desarrollo de las acciones requeridas para el proyecto de investigación “la ciencia abierta y la gestión del conocimiento en la administración pública” en el marco del convenio interadministrativo entre la esap y el dafp. </t>
    </r>
    <r>
      <rPr>
        <b/>
        <sz val="12"/>
        <color rgb="FF000000"/>
        <rFont val="Arial Narrow"/>
        <family val="2"/>
      </rPr>
      <t xml:space="preserve">- </t>
    </r>
    <r>
      <rPr>
        <sz val="12"/>
        <color rgb="FF000000"/>
        <rFont val="Arial Narrow"/>
        <family val="2"/>
      </rPr>
      <t>esap convenio bog-998-2025</t>
    </r>
  </si>
  <si>
    <t>069-2025</t>
  </si>
  <si>
    <r>
      <rPr>
        <sz val="12"/>
        <color rgb="FF000000"/>
        <rFont val="Arial Narrow"/>
        <family val="2"/>
      </rPr>
      <t>Prestación de servicios profesionales especializado en la dirección de empleo público, para apoyar el fortalecimiento de la política de empleo público y gestión estratégica de talento humano y para desarrollar la guía práctica para el fortalecimiento e implementación de la política, con criterios diferenciales conociendo las necesidades de los territorios en el marco del convenio interadministrativo no 998 de 2025 suscrito entre la escuela superior de administración pública-esap y el departamento administrativo de la función pública dafp.</t>
    </r>
    <r>
      <rPr>
        <b/>
        <sz val="12"/>
        <color rgb="FF000000"/>
        <rFont val="Arial Narrow"/>
        <family val="2"/>
      </rPr>
      <t xml:space="preserve">- </t>
    </r>
    <r>
      <rPr>
        <sz val="12"/>
        <color rgb="FF000000"/>
        <rFont val="Arial Narrow"/>
        <family val="2"/>
      </rPr>
      <t>esap convenio bog-998-2025</t>
    </r>
  </si>
  <si>
    <t>070-2025</t>
  </si>
  <si>
    <r>
      <rPr>
        <sz val="11"/>
        <rFont val="Helvetica"/>
        <family val="2"/>
      </rPr>
      <t>Prestar servicios profesionales especializados en la dirección de empleo público para apoyar a las entidades en las tareas y lineamientos del modelo de gerencia pública y para elaborar el contenido temático de un curso de 48 horas sobre competencias gerenciales en el sector público en el marco del convenio interadministrativo bog-998-2025 firmado entre la esap y el dafp.</t>
    </r>
    <r>
      <rPr>
        <b/>
        <sz val="12"/>
        <color rgb="FF000000"/>
        <rFont val="Arial Narrow"/>
        <family val="2"/>
      </rPr>
      <t xml:space="preserve">- </t>
    </r>
    <r>
      <rPr>
        <sz val="12"/>
        <color rgb="FF000000"/>
        <rFont val="Arial Narrow"/>
        <family val="2"/>
      </rPr>
      <t>esap convenio bog-998-2025</t>
    </r>
  </si>
  <si>
    <t>071-2025</t>
  </si>
  <si>
    <r>
      <rPr>
        <sz val="11"/>
        <rFont val="Helvetica"/>
        <family val="2"/>
      </rPr>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t>
    </r>
    <r>
      <rPr>
        <b/>
        <sz val="12"/>
        <color rgb="FF000000"/>
        <rFont val="Arial Narrow"/>
        <family val="2"/>
      </rPr>
      <t xml:space="preserve">- </t>
    </r>
    <r>
      <rPr>
        <sz val="12"/>
        <color rgb="FF000000"/>
        <rFont val="Arial Narrow"/>
        <family val="2"/>
      </rPr>
      <t>esap convenio bog-998-2025.</t>
    </r>
  </si>
  <si>
    <t>072-2025</t>
  </si>
  <si>
    <r>
      <rPr>
        <sz val="12"/>
        <color rgb="FF000000"/>
        <rFont val="Arial Narrow"/>
        <family val="2"/>
      </rPr>
      <t>Prestar servicios profesionales especializados en la dirección de empleo público para realizar una investigación del impacto de la inteligencia artificial (ia) en el empleo público, el contenido para un curso de 48 horas sobre la ia en el empleo público y apoyar las acciones que se deriven del programa servidor público 4.0.</t>
    </r>
    <r>
      <rPr>
        <b/>
        <sz val="12"/>
        <color rgb="FF000000"/>
        <rFont val="Arial Narrow"/>
        <family val="2"/>
      </rPr>
      <t>-</t>
    </r>
    <r>
      <rPr>
        <sz val="12"/>
        <color rgb="FF000000"/>
        <rFont val="Arial Narrow"/>
        <family val="2"/>
      </rPr>
      <t xml:space="preserve"> esap convenio bog-998-2025.</t>
    </r>
  </si>
  <si>
    <t>073-2025</t>
  </si>
  <si>
    <r>
      <rPr>
        <sz val="11"/>
        <rFont val="Helvetica"/>
        <family val="2"/>
      </rPr>
      <t xml:space="preserve">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 </t>
    </r>
    <r>
      <rPr>
        <b/>
        <sz val="12"/>
        <color rgb="FF000000"/>
        <rFont val="Arial Narrow"/>
        <family val="2"/>
      </rPr>
      <t>-</t>
    </r>
    <r>
      <rPr>
        <sz val="12"/>
        <color rgb="FF000000"/>
        <rFont val="Arial Narrow"/>
        <family val="2"/>
      </rPr>
      <t xml:space="preserve"> esap convenio bog-998-2025</t>
    </r>
  </si>
  <si>
    <t>074-2025</t>
  </si>
  <si>
    <r>
      <rPr>
        <sz val="11"/>
        <rFont val="Helvetica"/>
        <family val="2"/>
      </rPr>
      <t xml:space="preserve">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 </t>
    </r>
    <r>
      <rPr>
        <b/>
        <sz val="12"/>
        <color rgb="FF000000"/>
        <rFont val="Arial Narrow"/>
        <family val="2"/>
      </rPr>
      <t xml:space="preserve">- </t>
    </r>
    <r>
      <rPr>
        <sz val="12"/>
        <color rgb="FF000000"/>
        <rFont val="Arial Narrow"/>
        <family val="2"/>
      </rPr>
      <t>esap convenio bog-998-2025</t>
    </r>
  </si>
  <si>
    <t>075-2025</t>
  </si>
  <si>
    <t>Prestación de servicios profesionales para apoyar al departamento administrativo de la función pública en la ejecución de la estrategia de acción integral territorial para la vigencia 2025, en el marco de las competencias administrativas del departamento y oferta de servicios de sus áreas misionales, así mismo apoyar en el desarrollo de las acciones requeridas para la elaboración de un documento en inteligencia artificial (ia) y estado abierto. - esap convenio bog-998-2025</t>
  </si>
  <si>
    <t>076-2025</t>
  </si>
  <si>
    <r>
      <rPr>
        <sz val="11"/>
        <rFont val="Helvetica"/>
        <family val="2"/>
      </rPr>
      <t>Prestar servicios profesionales en la dirección de gestión del conocimiento de la función pública, con el fin de desarrollar un documento técnico en inteligencia artificial (ia) en las administraciones públicas que incluya recomendaciones estratégicas para su aplicación en el marco del convenio interadministrativo bog-998-2025 firmado entre la esap y el dafp.</t>
    </r>
    <r>
      <rPr>
        <b/>
        <sz val="12"/>
        <color rgb="FF000000"/>
        <rFont val="Arial Narrow"/>
        <family val="2"/>
      </rPr>
      <t xml:space="preserve">- </t>
    </r>
    <r>
      <rPr>
        <sz val="12"/>
        <color rgb="FF000000"/>
        <rFont val="Arial Narrow"/>
        <family val="2"/>
      </rPr>
      <t>esap convenio bog-998-2025</t>
    </r>
  </si>
  <si>
    <t>077-2025</t>
  </si>
  <si>
    <r>
      <rPr>
        <sz val="11"/>
        <rFont val="Helvetica"/>
        <family val="2"/>
      </rPr>
      <t>Prestación de servicios profesionales para la elaboración del documento que contenga el balance de la aplicación del modelo de medición de impacto de los rediseños organizacionales en entidades de rama ejecutiva del orden nacional y alcaldías de municipios de 5ta y 6ta categoría.</t>
    </r>
    <r>
      <rPr>
        <b/>
        <sz val="12"/>
        <color rgb="FF000000"/>
        <rFont val="Arial Narrow"/>
        <family val="2"/>
      </rPr>
      <t>-</t>
    </r>
    <r>
      <rPr>
        <sz val="12"/>
        <color rgb="FF000000"/>
        <rFont val="Arial Narrow"/>
        <family val="2"/>
      </rPr>
      <t>esap convenio bog-998-2025.</t>
    </r>
  </si>
  <si>
    <t>078-2025</t>
  </si>
  <si>
    <r>
      <rPr>
        <sz val="11"/>
        <rFont val="Helvetica"/>
        <family val="2"/>
      </rPr>
      <t>Prestación de servicios profesionales para la elaboración del documento técnico para la estructuración de un esquema de gobernanza del sistema de administración del territorio (sat) y su articulación con la oferta institucional de las entidades partícipes.</t>
    </r>
    <r>
      <rPr>
        <b/>
        <sz val="12"/>
        <color rgb="FF000000"/>
        <rFont val="Arial Narrow"/>
        <family val="2"/>
      </rPr>
      <t>-</t>
    </r>
    <r>
      <rPr>
        <sz val="12"/>
        <color rgb="FF000000"/>
        <rFont val="Arial Narrow"/>
        <family val="2"/>
      </rPr>
      <t>esap convenio bog-998-2025</t>
    </r>
  </si>
  <si>
    <t>079-2025</t>
  </si>
  <si>
    <r>
      <rPr>
        <sz val="11"/>
        <rFont val="Helvetica"/>
        <family val="2"/>
      </rPr>
      <t>Prestar servicios profesionales especializados a la dirección de gestión y desempeño institucional - dgdi del departamento administrativo de la función pública para apoyar la consolidación, análisis y elaboración de un documento técnico orientado a la actualización de mipg con enfoque territorial, que incluya la aplicación de criterios diferenciales para su implementación y medición, en concordancia con las realidades institucionales del orden nacional y territorial.</t>
    </r>
    <r>
      <rPr>
        <b/>
        <sz val="12"/>
        <color rgb="FF000000"/>
        <rFont val="Arial Narrow"/>
        <family val="2"/>
      </rPr>
      <t>-</t>
    </r>
    <r>
      <rPr>
        <sz val="12"/>
        <color rgb="FF000000"/>
        <rFont val="Arial Narrow"/>
        <family val="2"/>
      </rPr>
      <t xml:space="preserve"> esap convenio bog-998-2025</t>
    </r>
  </si>
  <si>
    <t>080-2025</t>
  </si>
  <si>
    <r>
      <rPr>
        <sz val="11"/>
        <rFont val="Helvetica"/>
        <family val="2"/>
      </rPr>
      <t xml:space="preserve">Prestar servicios profesionales especializados a la dirección de gestión y desempeño institucional – dgdi del departamento administrativo de la función pública, en la consolidación e identificación de lineamientos técnicos y metodológicos del modelo integrado de planeación y gestión – mipg, orientados a su adaptación e implementación por parte de los pueblos indígenas de la región amazónica, en el marco de los compromisos adquiridos en la mesa regional amazónica y en cumplimiento de los productos establecidos en el convenio interadministrativo no. 998-2025 suscrito con la escuela superior de administración pública – esap. </t>
    </r>
    <r>
      <rPr>
        <b/>
        <sz val="12"/>
        <color rgb="FF000000"/>
        <rFont val="Arial Narrow"/>
        <family val="2"/>
      </rPr>
      <t xml:space="preserve">- </t>
    </r>
    <r>
      <rPr>
        <sz val="12"/>
        <color rgb="FF000000"/>
        <rFont val="Arial Narrow"/>
        <family val="2"/>
      </rPr>
      <t>esap convenio bog-998-2025</t>
    </r>
  </si>
  <si>
    <t>081-2025</t>
  </si>
  <si>
    <r>
      <rPr>
        <sz val="11"/>
        <rFont val="Helvetica"/>
        <family val="2"/>
      </rPr>
      <t xml:space="preserve">Prestar servicios profesionales especializados en formación institucional y diseño pedagógico a la dirección de gestión y desempeño institucional – dgdi del departamento  administrativo de la función pública, para la articulación, estructuración, documentación y  difusión de una estrategia de capacitación dirigida a los jefes y equipos de trabajo de las  oficinas de control interno o quien haga sus veces, en el marco del fortalecimiento de competencias conforme a los lineamientos del modelo integrado de planeación y gestión – mipg. </t>
    </r>
    <r>
      <rPr>
        <b/>
        <sz val="12"/>
        <color rgb="FF000000"/>
        <rFont val="Arial Narrow"/>
        <family val="2"/>
      </rPr>
      <t>-</t>
    </r>
    <r>
      <rPr>
        <sz val="12"/>
        <color rgb="FF000000"/>
        <rFont val="Arial Narrow"/>
        <family val="2"/>
      </rPr>
      <t xml:space="preserve"> esap convenio bog-998-2025</t>
    </r>
  </si>
  <si>
    <t>082-2025</t>
  </si>
  <si>
    <r>
      <rPr>
        <sz val="11"/>
        <rFont val="Helvetica"/>
        <family val="2"/>
      </rPr>
      <t xml:space="preserve">Prestar servicios profesionales especializados a la dirección de gestión y desempeño institucional – dgdi del departamento administrativo de la función pública, para apoyar en el diseño, formulación y entrega de un plan metodológico y contenidos pedagógicos, orientados al fortalecimiento de competencias, capacidades técnicas y operativas de los  jefes de control interno y sus equipos de trabajo, con el propósito de apoyar la implementación, seguimiento y mejora continua del sistema de control interno en las entidades públicas, conforme a los lineamientos del modelo integrado de planeación y gestión – mipg. </t>
    </r>
    <r>
      <rPr>
        <b/>
        <sz val="12"/>
        <color rgb="FF000000"/>
        <rFont val="Arial Narrow"/>
        <family val="2"/>
      </rPr>
      <t xml:space="preserve">- </t>
    </r>
    <r>
      <rPr>
        <sz val="12"/>
        <color rgb="FF000000"/>
        <rFont val="Arial Narrow"/>
        <family val="2"/>
      </rPr>
      <t>esap convenio bog-998-2025</t>
    </r>
  </si>
  <si>
    <t>083-2025</t>
  </si>
  <si>
    <r>
      <rPr>
        <sz val="11"/>
        <rFont val="Helvetica"/>
        <family val="2"/>
      </rPr>
      <t>Prestar servicios profesionales a la dirección de gestión del conocimiento de la función pública para apoyar actividades de investigación sobre ciencia abierta y la gestión del conocimiento en la administración pública en el marco del convenio interadministrativo bog-998-2025 firmado entre la esap y el dafp.</t>
    </r>
    <r>
      <rPr>
        <b/>
        <sz val="12"/>
        <color rgb="FF000000"/>
        <rFont val="Arial Narrow"/>
        <family val="2"/>
      </rPr>
      <t xml:space="preserve">- </t>
    </r>
    <r>
      <rPr>
        <sz val="12"/>
        <color rgb="FF000000"/>
        <rFont val="Arial Narrow"/>
        <family val="2"/>
      </rPr>
      <t>esap convenio bog-998-2025</t>
    </r>
  </si>
  <si>
    <t>084-2025</t>
  </si>
  <si>
    <r>
      <rPr>
        <sz val="11"/>
        <rFont val="Helvetica"/>
        <family val="2"/>
      </rPr>
      <t>Prestar servicios profesionales para la elaboración de insumos técnicos, análisis evaluativos y herramientas pedagógicas orientadas al fortalecimiento del diplomado y del plan formativo del servicio social para la paz para la vigencia 2026</t>
    </r>
    <r>
      <rPr>
        <b/>
        <sz val="12"/>
        <color rgb="FF000000"/>
        <rFont val="Arial Narrow"/>
        <family val="2"/>
      </rPr>
      <t>.-</t>
    </r>
    <r>
      <rPr>
        <sz val="12"/>
        <color rgb="FF000000"/>
        <rFont val="Arial Narrow"/>
        <family val="2"/>
      </rPr>
      <t xml:space="preserve"> esap convenio bog-998-2025.</t>
    </r>
  </si>
  <si>
    <t>085-2025</t>
  </si>
  <si>
    <r>
      <rPr>
        <sz val="11"/>
        <rFont val="Helvetica"/>
        <family val="2"/>
      </rPr>
      <t>Prestar servicios profesionales orientados a apoyar la ejecución y seguimiento de las actividades relacionadas con los procesos de capacitación y práctica del servicio social para la paz, conforme a lo establecido en el anexo técnico y en el plan de trabajo acordado con cada promotor, con el propósito de contribuir al adecuado desarrollo de las acciones previstas.</t>
    </r>
    <r>
      <rPr>
        <b/>
        <sz val="12"/>
        <color rgb="FF000000"/>
        <rFont val="Arial Narrow"/>
        <family val="2"/>
      </rPr>
      <t xml:space="preserve">- </t>
    </r>
    <r>
      <rPr>
        <sz val="12"/>
        <color rgb="FF000000"/>
        <rFont val="Arial Narrow"/>
        <family val="2"/>
      </rPr>
      <t>esap convenio bog-998-2025.</t>
    </r>
  </si>
  <si>
    <t>086-2025</t>
  </si>
  <si>
    <t>Prestar los servicios profesionales en la oficina de control interno, para el desarrollo y ejecución de actividades relacionadas con el cumplimiento de las normas, procedimientos, programas y proyectos del departamento administrativo de la función pública en la ejecución del plan anual de auditorías y seguimientos 2025.</t>
  </si>
  <si>
    <t>087-2025</t>
  </si>
  <si>
    <r>
      <rPr>
        <sz val="11"/>
        <rFont val="Helvetica"/>
        <family val="2"/>
      </rPr>
      <t>Prestar los servicios profesionales en la dirección de gestión del conocimiento de la función pública, con el fin de desarrollar un documento técnico en gestión del conocimiento y estado abierto en las administraciones públicas, que incluya recomendaciones estratégicas para su aplicación en el marco del convenio interadministrativo bog-998-2025 firmado entre la esap y el dafp.</t>
    </r>
    <r>
      <rPr>
        <b/>
        <sz val="12"/>
        <color rgb="FF000000"/>
        <rFont val="Arial Narrow"/>
        <family val="2"/>
      </rPr>
      <t xml:space="preserve">- </t>
    </r>
    <r>
      <rPr>
        <sz val="12"/>
        <color rgb="FF000000"/>
        <rFont val="Arial Narrow"/>
        <family val="2"/>
      </rPr>
      <t>esap convenio bog-998-2025.</t>
    </r>
  </si>
  <si>
    <t>088-2025</t>
  </si>
  <si>
    <t>Contratar la renovación de la suscripción anual de las licencias de adobe creative cloud for teams suite con código de compra 900501215 gsf01-licencia rnw adobe creative cloud 1 año 1-9 und que utiliza el departamento administrativo de la función pública de acuerdo con lo establecido en la ficha técnica.</t>
  </si>
  <si>
    <t>089-2025</t>
  </si>
  <si>
    <t>Realizar apoyo técnico y operativo al grupo de gestión documental para la ejecución de transferencias documentales primarias desde las dependencias de la entidad hacia el archivo central, así como para la organización, preparación y digitalización de expedientes transferidos, en cumplimiento de los lineamientos establecidos en la entidad.</t>
  </si>
  <si>
    <t>090-2025</t>
  </si>
  <si>
    <r>
      <rPr>
        <sz val="11"/>
        <rFont val="Helvetica"/>
        <family val="2"/>
      </rPr>
      <t xml:space="preserve">Prestar servicios profesionales a la dirección de participación, transparencia y servicio al ciudadano para la formulación, desarrollo y entrega de documentos técnicos y contenidos formativos, incluyendo el diseño y estructuración de cursos relacionados con la política de servicio a la ciudadanía, en concordancia con las funciones misionales de dicha dirección y en el marco del convenio interadministrativo no. 998 de 2025, suscrito entre la escuela superior de administración pública – esap y el departamento administrativo de la función pública  </t>
    </r>
    <r>
      <rPr>
        <b/>
        <sz val="12"/>
        <color rgb="FF000000"/>
        <rFont val="Arial Narrow"/>
        <family val="2"/>
      </rPr>
      <t xml:space="preserve">- </t>
    </r>
    <r>
      <rPr>
        <sz val="12"/>
        <color rgb="FF000000"/>
        <rFont val="Arial Narrow"/>
        <family val="2"/>
      </rPr>
      <t>esap convenio bog-998-2025.</t>
    </r>
  </si>
  <si>
    <t>091-2025</t>
  </si>
  <si>
    <r>
      <rPr>
        <sz val="11"/>
        <rFont val="Helvetica"/>
        <family val="2"/>
      </rPr>
      <t>Prestar servicios profesionales en la dirección de empleo público para el diseño y operación del sistema nacional de integridad y para desarrollar una herramienta de captura de información que permita evaluar el impacto de la implementación del código de integridad en las entidades públicas en el marco del convenio interadministrativo no. 998 de 2025, suscrito entre la escuela superior de administración pública – esap y el departamento administrativo de la función pública – dafp.</t>
    </r>
    <r>
      <rPr>
        <b/>
        <sz val="12"/>
        <color rgb="FF000000"/>
        <rFont val="Arial Narrow"/>
        <family val="2"/>
      </rPr>
      <t>-</t>
    </r>
    <r>
      <rPr>
        <sz val="12"/>
        <color rgb="FF000000"/>
        <rFont val="Arial Narrow"/>
        <family val="2"/>
      </rPr>
      <t xml:space="preserve"> esap convenio bog-998-2025.</t>
    </r>
  </si>
  <si>
    <t>092-2025</t>
  </si>
  <si>
    <t>Contratar el servicio de mantenimiento preventivo y correctivo integral con suministro de repuestos del sistema de aire acondicionado, sistema contra incendios, control de acceso y biométricos de propiedad del departamento administrativo de la función pública para la vigencia 2025.</t>
  </si>
  <si>
    <t>093-2025</t>
  </si>
  <si>
    <r>
      <rPr>
        <sz val="11"/>
        <rFont val="Helvetica"/>
        <family val="2"/>
      </rPr>
      <t>Prestar servicios de apoyo a la gestión en el grupo de gestión financiera del departamento administrativo de la función pública para el soporte, y seguimiento en siif nación ii de central de cuentas, a la ejecución y apropiación de los recursos de convenio interadministrativo derivado no. 998-2025 gestionados a través de los proyectos de inversión.</t>
    </r>
    <r>
      <rPr>
        <b/>
        <sz val="12"/>
        <color rgb="FF000000"/>
        <rFont val="Arial Narrow"/>
        <family val="2"/>
      </rPr>
      <t>-</t>
    </r>
    <r>
      <rPr>
        <sz val="12"/>
        <color rgb="FF000000"/>
        <rFont val="Arial Narrow"/>
        <family val="2"/>
      </rPr>
      <t xml:space="preserve"> esap convenio bog-998-2025.</t>
    </r>
  </si>
  <si>
    <t>094-2025</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</si>
  <si>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</si>
  <si>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096-2025</t>
  </si>
  <si>
    <r>
      <rPr>
        <sz val="11"/>
        <rFont val="Helvetica"/>
        <family val="2"/>
      </rPr>
      <t xml:space="preserve">Contratar los servicios de un operador logístico para que lleve a cabo la organización, administración y realización de eventos y/o actividades establecidas en el convenio interadministrativo </t>
    </r>
    <r>
      <rPr>
        <b/>
        <sz val="12"/>
        <color rgb="FF000000"/>
        <rFont val="Arial Narrow"/>
        <family val="2"/>
      </rPr>
      <t>-</t>
    </r>
    <r>
      <rPr>
        <sz val="12"/>
        <color rgb="FF000000"/>
        <rFont val="Arial Narrow"/>
        <family val="2"/>
      </rPr>
      <t xml:space="preserve"> esap convenio bog-998-2025.</t>
    </r>
  </si>
  <si>
    <t>097-2025</t>
  </si>
  <si>
    <t>Prestar servicios profesionales de apoyo jurídico a la secretaría general del departamento administrativo de la función pública bajo el seguimiento en los asuntos de talento humano y en la consolidación de líneas jurisprudenciales, doctrina jurídica y marcos conceptuales de la función pública; en articulación con la dirección jurídica de la entidad. así como revisión de proyectos de decretos y proyectos de ley que sean asignados por el director jurídico.</t>
  </si>
  <si>
    <t>095-2025</t>
  </si>
  <si>
    <t>Prestar servicios especializados en investigación a la dirección de gestión del conocimiento del departamento administrativo de la función pública para desarrollar un proyecto de investigación sobre ciencia abierta y la gestión del conocimiento en la administración pública orientado a la realización de un artículo académico postulado a una revista indexada en el marco del convenio interadministrativo bog-998-2025 firmado entre la esap y el dafp.- esap convenio bog-998-2025.</t>
  </si>
  <si>
    <t>098-2025</t>
  </si>
  <si>
    <t>Prestar servicios profesionales a la dirección de participación, transparencia y servicio al ciudadano, orientados a la conceptualización, diseño y puesta en funcionamiento de la escuela virtual de participación ciudadana. de igual forma, apoyar la actualización, reorganización y optimización de los contenidos y funcionalidades de las páginas web de la dirección, con el propósito de fortalecer los mecanismos de participación ciudadana, la transparencia institucional y el acceso a la información, en concordancia con las funciones misionales de la dirección y en el marco del convenio interadministrativo no. 998 de 2025, suscrito entre la escuela superior de administración pública – esap y el departamento administrativo de la función pública – dafp. - esap convenio bog-998-2025.</t>
  </si>
  <si>
    <t>099-2025</t>
  </si>
  <si>
    <r>
      <t>Prestar servicios profesionales a la dirección de gestión del conocimiento de la función pública para diseñar la metodología de la investigación sobre ciencia abierta y la gestión del conocimiento en la administración pública, orientado al desarrollo de un artículo académico postulado a una revista indexada, en el marco del convenio interadministrativo bog-998-2025 firmado entre la esap y el dafp.</t>
    </r>
    <r>
      <rPr>
        <b/>
        <sz val="12"/>
        <color rgb="FF000000"/>
        <rFont val="Arial"/>
        <family val="2"/>
      </rPr>
      <t xml:space="preserve">- </t>
    </r>
    <r>
      <rPr>
        <sz val="12"/>
        <color rgb="FF000000"/>
        <rFont val="Arial"/>
        <family val="2"/>
      </rPr>
      <t>esap convenio bog-998-2025.</t>
    </r>
  </si>
  <si>
    <t>101-2025</t>
  </si>
  <si>
    <t>Suministrar servicios de infraestructura como servicio (iaas) en modalidad de nube privada, para asegurar la continuidad operativa y el óptimo funcionamiento de los sistemas de información, aplicativos y servicios tecnológicos que conforman la arquitectura de soluciones digitales del departamento administrativo de la función pública (DAFP).</t>
  </si>
  <si>
    <t>102-2025</t>
  </si>
  <si>
    <t>Realizar la evaluación de la calidad del proceso estadístico implementado en la operación estadística "medición del desempeño institucional", producida por el departamento administrativo de la función pública, conforme con los requisitos establecidos en la norma técnica de calidad estadística – requisitos de calidad para la generación de estadísticas (NTC PE 1000:2020).</t>
  </si>
  <si>
    <t>103-2025</t>
  </si>
  <si>
    <t>Prestar por sus propios medios con plena autonomía técnica y administrativas servicios profesionales para la gestión estratégica y administrativa del departamento administrativo de la función pública. esto incluye el apoyo y asesoramiento a la dirección general en la toma de decisiones desde una perspectiva financiera, social y política, con el fin de medir el impacto de las estrategias institucionales, y proponer rediseños de programas y proyectos para alinearlos con los resultados esperados.</t>
  </si>
  <si>
    <t>104-2025</t>
  </si>
  <si>
    <t>Contratar el servicio de mantenimiento preventivo, correctivo y evolutivo para el sistema de información y gestión del empleo público – sigep ii del departamento administrativo de la función pública.</t>
  </si>
  <si>
    <t>105-2025</t>
  </si>
  <si>
    <t>Prestar por sus propios medios con plena autonomía técnica y administrativa servicios profesionales asesorando al despacho del director general y a su equipo de trabajo en las estrategias y enfoques de los mensajes institucionales de tal manera que estén a tono con el plan estratégico institucional y el plan nacional de desarrollo 2022-2026.</t>
  </si>
  <si>
    <t>106-2025</t>
  </si>
  <si>
    <t>Adquirir los códigos de acceso (pin), requeridos por el departamento administrativo de la función pública, para tres tipos de pruebas a través de las cuales se evaluarán competencias para cargos de libre nombramiento y remoción del nivel central de la rama ejecutiva del poder público, kompe estatal dec. 815 con acceso digital especializado en la medición de competencias de acuerdo al decreto 815 de 2018; las de jefes de control interno competencias comportamentales, según la reglamentación exigida en el decreto 989 de 2020 y las de evaluación de integridad, y rectitud laboral, favoreciendo la identificación de tendencias a favorecer o desfavorecer conductas que no son aceptables laboralmente antes plus, de acuerdo con las condiciones establecidas en las especificaciones técnicas.</t>
  </si>
  <si>
    <t>107-2025</t>
  </si>
  <si>
    <t>contratar la suscripción, soporte y mantenimiento al servicio del sistema de atención virtual con respuesta automática vía chat – agenti y todos sus componentes por un (1) año en su última versión en modalidad de software como servicio; así como una bolsa de diez (10) horas destinadas a las automatizaciones, personalizaciones y configuraciones requeridas por el departamento administrativo de la función pública.</t>
  </si>
  <si>
    <t>108-2025</t>
  </si>
  <si>
    <t>Prestar los servicios profesionales especializados en la dirección de empleo público del departamento administrativo de la función pública, para gestionar la estrategia de capacitación sobre la ley 1010 de 2016 de acoso laboral y apoyar en los diferentes espacios de sensibilización, pedagogía en prevención, protección y atención del acoso sexual en el ámbito laboral del sector público convenio ESAP</t>
  </si>
  <si>
    <t>109-2025</t>
  </si>
  <si>
    <t>Prestar a la dirección general por sus propios medios con plena autonomía técnica y administrativa servicios profesionales de asesoría al departamento administrativo de la función pública en la formulación de políticas y lineamientos asociados a la gestión estratégica del talento humano y su relación con el uso y aprovechamiento de los datos derivados de los sistemas de información para la gestión del empleo público y demás plataformas definidas por la entidad.</t>
  </si>
  <si>
    <t>110-2025</t>
  </si>
  <si>
    <t xml:space="preserve">Prestar servicios profesionales a la subdirección general del departamento administrativo de la función pública, orientados al acompañamiento, asesoría y seguimiento ante el congreso de la república respecto de los proyectos de ley y actos legislativos de interés para la entidad, así como a la articulación interinstitucional con órganos, organismos y entidades del orden nacional en los temas de política pública relacionados con el sector función pública. </t>
  </si>
  <si>
    <t>111-2025</t>
  </si>
  <si>
    <t>Prestar servicios profesionales en la dirección jurídica del departamento administrativo de la función pública brindar apoyo en la elaboración de conceptos jurídicos en temas relacionados con inhabilidades e incompatibilidades y de situaciones administrativas, así como apoyo en la revisión de los documentos de carácter jurídico.</t>
  </si>
  <si>
    <t>114-2025</t>
  </si>
  <si>
    <t>Contratar la renovación de la suscripción del licenciamiento de los servicios de microsoft open value para el departamento administrativo de la función pública.</t>
  </si>
  <si>
    <t>115-2025</t>
  </si>
  <si>
    <t>Prestación de servicios profesionales especializados de gestión y fortalecimiento del ecosistema tecnológico del sigep ii, contemplando seguimiento sistemático permanente, actualización de componentes informáticos, desarrollo de manuales especializados, asistencia en procesos de transición tecnológica y resolución de incidencias técnicas, ejecutados a través de la otic del departamento administrativo de la función pública.</t>
  </si>
  <si>
    <t>112-2025</t>
  </si>
  <si>
    <t>113-2025</t>
  </si>
  <si>
    <t>Contratar la renovación de la suscripción anual, al servicio de software de gestión de bienes - sistema neón, para la administración de bienes y activos fijos del departamento administrativo de la función pública, con su respectivo soporte, conforme con las condiciones técnicas establecidas en la ficha técnica.</t>
  </si>
  <si>
    <t>Prestar el servicio de mantenimiento preventivo y correctivo, incluido el suministro e instalación de repuestos nuevos a dos (2) ascensores instalados en el edificio sede del departamento administrativo de la función pública, ubicado en la carrera 6 n° 12- 62 de la cuidad de Bogotá D.C</t>
  </si>
  <si>
    <t>116-2025</t>
  </si>
  <si>
    <t>Prestar los servicios profesionales para apoyar al departamento administrativo de la función pública en el seguimiento del acuerdo singular y del acuerdo nacional estatal 2025 y vigencias anteriores y demás acciones para el cumplimiento de los acuerdos que son de responsabilidad de función pública.</t>
  </si>
  <si>
    <t>117-2025</t>
  </si>
  <si>
    <t>Prestar los servicios profesionales en la dirección jurídica, para apoyar la ejecución de las políticas de prevención del daño antijurídico.</t>
  </si>
  <si>
    <t>118-2025</t>
  </si>
  <si>
    <t>Prestar servicios profesionales a la dirección de participación, transparencia y servicio al ciudadano de función pública, mediante la producción y análisis de datos que fortalezcan la asistencia técnica a las entidades del orden nacional y territorial, en el marco de las políticas de relación estado – ciudadanía.</t>
  </si>
  <si>
    <t>119-2025</t>
  </si>
  <si>
    <t>Prestar el servicio integral de aseo y cafetería, incluidos los elementos que se detallan en la ficha técnica del acuerdo marco de precios no. cce- sng-amp-008-2025, en las instalaciones físicas del departamento administrativo de la función pública, ubicadas en la carrera 6 no 12 – 62 de la ciudad de Bogotá.</t>
  </si>
  <si>
    <t>120-2025</t>
  </si>
  <si>
    <t>Prestar servicios profesionales en la dirección de participación, transparencia y servicio al ciudadano, apoyando la implementación y gestión de las políticas de racionalización de trámites, participación ciudadana y servicio al ciudadano, mediante asesoramiento jurídico especializado que garantice la legalidad y pertinencia en el cumplimiento de las solicitudes, procesos, objetivos y metas institucionales de esta dirección.</t>
  </si>
  <si>
    <t>121-2025</t>
  </si>
  <si>
    <t>Prestar servicios profesionales para la elaboración de insumos técnicos, análisis evaluativos y herramientas pedagógicas orientadas al fortalecimiento del diplomado y del plan formativo del servicio social para la paz para la vigencia 2026.</t>
  </si>
  <si>
    <t>122-2025</t>
  </si>
  <si>
    <t>Prestación del servicio para adquirir la reposición de elementos para botiquín y dotación brigadistas del departamento administrativo de la función pública.</t>
  </si>
  <si>
    <t>123-2025</t>
  </si>
  <si>
    <t xml:space="preserve">Prestar servicios profesionales en la oficina asesora de comunicaciones para apoyar el manejo y administración de los contenidos a publicar en las redes sociales institucionales y de apoyo a la generación de contenidos informativos en múltiples formatos que puedan ser utilizados en las redes sociales, medios digitales y difusión de la gestión institucional del departamento administrativo de la función pública. </t>
  </si>
  <si>
    <t>125-2025</t>
  </si>
  <si>
    <t>Contratar el suministro de combustible en estaciones de servicio para el funcionamiento de los vehículos automotores por los cuales sea legalmente responsable la entidad de conformidad con los lineamientos establecidos en el acuerdo marco de precios para el suministro de combustible, con sistema de control eds de colombia compra eficiente.</t>
  </si>
  <si>
    <t>126-2025</t>
  </si>
  <si>
    <t>Prestar servicios profesionales para apoyar el alistamiento de las fases de procesamiento y análisis de datos del proceso de “medición del desempeño institucional mdi vigencia 2025” con enfoque diferencial para las entidades territoriales, en el marco del convenio no. 998-2025, suscrito con la escuela superior de administración pública – esap y adelantar la respectiva documentación teniendo en cuenta los lineamientos y estándares establecidos en la norma técnica de calidad estadística ntcpe 1000: 2020.</t>
  </si>
  <si>
    <t>127-2025</t>
  </si>
  <si>
    <t>Prestar servicios profesionales especializados a la dirección general del departamento administrativo de la función pública para la sistematización y análisis de los principales resultados institucionales del periodo 2022–2025, y la organización y participación en eventos, talleres, mesas de trabajo y espacios de diálogo convocados por la direccióngeneral para la presentación, validación y socialización de los avances y logros alcanzados, en el marco de la estrategia de comunicaciones “con dignidad, ¡cumplimos!”.</t>
  </si>
  <si>
    <t>128-2025</t>
  </si>
  <si>
    <t>Capacitar a los servidores y servidoras del departamento administrativo de la función pública que se requieran para el diseño y aplicación de entrevistas por competencias, de conformidad con lo establecido en el decreto 815 de 2018.</t>
  </si>
  <si>
    <t>129-2025</t>
  </si>
  <si>
    <t>Prestar servicios profesionales especializados a la dirección de gestión y desempeño institucional – dgdi del departamento administrativo de la función pública para apoyar el alistamiento de la medición del desempeño institucional mdi vigencia 2025 con enfoque territorial que, en la medida de lo posible, incluya la aplicación de criterios diferenciales en concordancia con las realidades de las entidades territoriales, en el convenio interadministrativo no. 998-2025, suscrito con la escuela superior de administración pública – ESAP.</t>
  </si>
  <si>
    <t>130-2025</t>
  </si>
  <si>
    <t>Prestar los servicios profesionales a la oficina asesora de planeación con el fin de apoyar el seguimiento a la planeación, a los proyectos de inversión y el apoyo en la gestión de los procesos contractuales propios de la dependencia.</t>
  </si>
  <si>
    <t>131-2025</t>
  </si>
  <si>
    <t>Prestar servicios profesionales a la dirección de participación, transparencia y servicio al ciudadano, mediante la asistencia técnica a entidades del orden nacional y territorial para la implementación de la política de servicio a las ciudadanías, incluyendo el acompañamiento metodológico en la estrategia "juntémonos para tejer lo público" y el apoyo en los procesos de coordinación y articulación de la oferta institucional en los territorios priorizados.</t>
  </si>
  <si>
    <t>133-2025</t>
  </si>
  <si>
    <t>Prestar servicios profesionales a la dirección de participación, transparencia y servicio al ciudadano, mediante la asistencia técnica a entidades públicas del orden nacional y territorial, para apoyar la implementación de la política de racionalización de trámites, con el fin de fortalecer los procesos de acompañamiento institucional en la racionalización, modificación y estandarización de los trámites adelantados por las entidades públicas.</t>
  </si>
  <si>
    <t>134-2025</t>
  </si>
  <si>
    <t>Prestar servicios para la gestión de correspondencia, incluyendo la admisión, curso y entrega, correo y demás envíos postales, incluido el correo electrónico certificado, así como el suministro de certificados de firma digital por medio dispositivos criptográficos de almacenamiento del certificado digital (token) físico o virtual para el departamento administrativo de la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</si>
</sst>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00"/>
    <numFmt numFmtId="168" formatCode="000"/>
    <numFmt numFmtId="169" formatCode="dd/mm/yyyy;@"/>
    <numFmt numFmtId="170" formatCode="_-* #,##0_-;\-* #,##0_-;_-* &quot;-&quot;??_-;_-@_-"/>
  </numFmts>
  <fonts count="17">
    <font>
      <sz val="11"/>
      <color theme="1"/>
      <name val="Helvetica"/>
      <charset val="134"/>
    </font>
    <font>
      <sz val="11"/>
      <color theme="0"/>
      <name val="Helvetica"/>
      <family val="2"/>
    </font>
    <font>
      <sz val="11"/>
      <name val="Helvetica"/>
      <family val="2"/>
    </font>
    <font>
      <b/>
      <sz val="14"/>
      <name val="Helvetica"/>
      <family val="2"/>
    </font>
    <font>
      <b/>
      <sz val="12"/>
      <color theme="0"/>
      <name val="Helvetica"/>
      <family val="2"/>
    </font>
    <font>
      <sz val="12"/>
      <color rgb="FF000000"/>
      <name val="Arial Narrow"/>
      <family val="2"/>
    </font>
    <font>
      <sz val="11"/>
      <color rgb="FFFF0000"/>
      <name val="Helvetica"/>
      <family val="2"/>
    </font>
    <font>
      <sz val="11"/>
      <color theme="1"/>
      <name val="Helvetica"/>
      <family val="2"/>
    </font>
    <font>
      <sz val="16"/>
      <color theme="0"/>
      <name val="Calibri"/>
      <family val="2"/>
      <scheme val="minor"/>
    </font>
    <font>
      <u/>
      <sz val="11"/>
      <color rgb="FF0000FF"/>
      <name val="Calibri"/>
      <family val="2"/>
      <scheme val="minor"/>
    </font>
    <font>
      <sz val="11"/>
      <color theme="1"/>
      <name val="Calibri"/>
      <family val="2"/>
      <scheme val="minor"/>
    </font>
    <font>
      <sz val="11"/>
      <color rgb="FF000000"/>
      <name val="Calibri"/>
      <family val="2"/>
      <scheme val="minor"/>
    </font>
    <font>
      <sz val="16"/>
      <color theme="1"/>
      <name val="Calibri"/>
      <family val="2"/>
      <scheme val="minor"/>
    </font>
    <font>
      <sz val="10"/>
      <name val="Arial Narrow"/>
      <family val="2"/>
    </font>
    <font>
      <b/>
      <sz val="12"/>
      <color rgb="FF000000"/>
      <name val="Arial Narrow"/>
      <family val="2"/>
    </font>
    <font>
      <sz val="12"/>
      <color rgb="FF000000"/>
      <name val="Arial"/>
      <family val="2"/>
    </font>
    <font>
      <b/>
      <sz val="12"/>
      <color rgb="FF000000"/>
      <name val="Arial"/>
      <family val="2"/>
    </font>
  </fonts>
  <fills count="6">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s>
  <cellStyleXfs count="308">
    <xf numFmtId="0" fontId="0" fillId="0" borderId="0"/>
    <xf numFmtId="43" fontId="7" fillId="0" borderId="0" applyFont="0" applyFill="0" applyBorder="0" applyAlignment="0" applyProtection="0"/>
    <xf numFmtId="0" fontId="8" fillId="5" borderId="0" applyNumberFormat="0" applyBorder="0" applyAlignment="0" applyProtection="0"/>
    <xf numFmtId="0" fontId="9" fillId="0" borderId="0" applyNumberForma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2"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2" fontId="12" fillId="0" borderId="0" applyFont="0" applyFill="0" applyBorder="0" applyAlignment="0" applyProtection="0"/>
    <xf numFmtId="42" fontId="10" fillId="0" borderId="0" applyFont="0" applyFill="0" applyBorder="0" applyAlignment="0" applyProtection="0"/>
    <xf numFmtId="42" fontId="10" fillId="0" borderId="0" applyFont="0" applyFill="0" applyBorder="0" applyAlignment="0" applyProtection="0"/>
    <xf numFmtId="42" fontId="10" fillId="0" borderId="0" applyFont="0" applyFill="0" applyBorder="0" applyAlignment="0" applyProtection="0"/>
    <xf numFmtId="42" fontId="10"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65"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7" fontId="13" fillId="0" borderId="0" applyFill="0">
      <alignment horizontal="center" vertical="center" wrapText="1"/>
    </xf>
    <xf numFmtId="168" fontId="13" fillId="0" borderId="0" applyFill="0" applyProtection="0">
      <alignment horizontal="center" vertical="center"/>
    </xf>
    <xf numFmtId="1" fontId="13" fillId="0" borderId="0" applyFill="0">
      <alignment horizontal="center" vertical="center"/>
    </xf>
    <xf numFmtId="0" fontId="10" fillId="0" borderId="0"/>
    <xf numFmtId="0" fontId="10" fillId="0" borderId="0"/>
    <xf numFmtId="0" fontId="10" fillId="0" borderId="0"/>
    <xf numFmtId="0" fontId="10" fillId="0" borderId="0"/>
    <xf numFmtId="0" fontId="12"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cellStyleXfs>
  <cellXfs count="33">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14" fontId="2" fillId="0" borderId="0" xfId="0" applyNumberFormat="1" applyFont="1" applyAlignment="1">
      <alignment horizontal="center" vertical="center" wrapText="1"/>
    </xf>
    <xf numFmtId="6" fontId="2" fillId="0" borderId="0" xfId="0" applyNumberFormat="1" applyFont="1" applyAlignment="1">
      <alignment vertical="center"/>
    </xf>
    <xf numFmtId="9" fontId="2" fillId="0" borderId="0" xfId="0" applyNumberFormat="1" applyFont="1" applyAlignment="1">
      <alignment vertical="center"/>
    </xf>
    <xf numFmtId="0" fontId="2" fillId="0" borderId="0" xfId="0" applyFont="1"/>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6" fontId="4" fillId="2" borderId="3" xfId="0" applyNumberFormat="1" applyFont="1" applyFill="1" applyBorder="1" applyAlignment="1">
      <alignment horizontal="center" vertical="center" wrapText="1"/>
    </xf>
    <xf numFmtId="0" fontId="2" fillId="0" borderId="3" xfId="0" applyFont="1" applyBorder="1" applyAlignment="1">
      <alignment vertical="center"/>
    </xf>
    <xf numFmtId="169" fontId="2" fillId="0" borderId="3" xfId="0" applyNumberFormat="1" applyFont="1" applyBorder="1" applyAlignment="1">
      <alignment horizontal="center" vertical="center" wrapText="1"/>
    </xf>
    <xf numFmtId="6" fontId="2" fillId="0" borderId="3" xfId="0" applyNumberFormat="1" applyFont="1" applyBorder="1" applyAlignment="1">
      <alignment vertical="center"/>
    </xf>
    <xf numFmtId="170" fontId="2" fillId="0" borderId="3" xfId="1" applyNumberFormat="1" applyFont="1" applyBorder="1" applyAlignment="1">
      <alignment vertical="center"/>
    </xf>
    <xf numFmtId="6" fontId="2" fillId="3" borderId="3" xfId="0" applyNumberFormat="1" applyFont="1" applyFill="1" applyBorder="1" applyAlignment="1">
      <alignment vertical="center"/>
    </xf>
    <xf numFmtId="0" fontId="2" fillId="3" borderId="3" xfId="0" applyFont="1" applyFill="1" applyBorder="1" applyAlignment="1">
      <alignment vertical="center"/>
    </xf>
    <xf numFmtId="0" fontId="5" fillId="0" borderId="0" xfId="0" applyFont="1" applyAlignment="1">
      <alignment vertical="center"/>
    </xf>
    <xf numFmtId="0" fontId="3" fillId="0" borderId="0" xfId="0" applyFont="1" applyBorder="1" applyAlignment="1">
      <alignment horizontal="center" vertical="center" wrapText="1"/>
    </xf>
    <xf numFmtId="6" fontId="4" fillId="2" borderId="0" xfId="0" applyNumberFormat="1" applyFont="1" applyFill="1" applyBorder="1" applyAlignment="1">
      <alignment horizontal="center" vertical="center" wrapText="1"/>
    </xf>
    <xf numFmtId="0" fontId="1" fillId="0" borderId="0" xfId="0" applyFont="1" applyFill="1"/>
    <xf numFmtId="0" fontId="6" fillId="0" borderId="0" xfId="0" applyFont="1" applyFill="1"/>
    <xf numFmtId="10" fontId="2" fillId="0" borderId="3" xfId="0" applyNumberFormat="1" applyFont="1" applyBorder="1" applyAlignment="1">
      <alignment vertical="center"/>
    </xf>
    <xf numFmtId="6" fontId="2" fillId="0" borderId="3" xfId="0" applyNumberFormat="1" applyFont="1" applyBorder="1" applyAlignment="1">
      <alignment horizontal="right" vertical="center"/>
    </xf>
    <xf numFmtId="6" fontId="2" fillId="0" borderId="0" xfId="0" applyNumberFormat="1" applyFont="1" applyBorder="1" applyAlignment="1">
      <alignment horizontal="right" vertical="center"/>
    </xf>
    <xf numFmtId="6" fontId="2" fillId="0" borderId="0" xfId="0" applyNumberFormat="1" applyFont="1" applyFill="1"/>
    <xf numFmtId="0" fontId="2" fillId="0" borderId="0" xfId="0" applyFont="1" applyFill="1"/>
    <xf numFmtId="6" fontId="2" fillId="4" borderId="0" xfId="0" applyNumberFormat="1" applyFont="1" applyFill="1" applyBorder="1" applyAlignment="1">
      <alignment horizontal="right" vertical="center"/>
    </xf>
    <xf numFmtId="0" fontId="15" fillId="0" borderId="0" xfId="0" applyFont="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08">
    <cellStyle name="Énfasis1 2" xfId="2" xr:uid="{00000000-0005-0000-0000-000031000000}"/>
    <cellStyle name="Hipervínculo 2" xfId="3" xr:uid="{00000000-0005-0000-0000-000032000000}"/>
    <cellStyle name="Millares" xfId="1" builtinId="3"/>
    <cellStyle name="Millares [0] 2" xfId="4" xr:uid="{00000000-0005-0000-0000-000033000000}"/>
    <cellStyle name="Millares [0] 2 2" xfId="5" xr:uid="{00000000-0005-0000-0000-000034000000}"/>
    <cellStyle name="Millares [0] 2 2 2" xfId="6" xr:uid="{00000000-0005-0000-0000-000035000000}"/>
    <cellStyle name="Millares [0] 2 2 2 2" xfId="7" xr:uid="{00000000-0005-0000-0000-000036000000}"/>
    <cellStyle name="Millares [0] 2 2 2 2 2" xfId="8" xr:uid="{00000000-0005-0000-0000-000037000000}"/>
    <cellStyle name="Millares [0] 2 2 2 2 2 2" xfId="9" xr:uid="{00000000-0005-0000-0000-000038000000}"/>
    <cellStyle name="Millares [0] 2 2 2 2 2 3" xfId="10" xr:uid="{00000000-0005-0000-0000-000039000000}"/>
    <cellStyle name="Millares [0] 2 2 2 2 2 4" xfId="11" xr:uid="{00000000-0005-0000-0000-00003A000000}"/>
    <cellStyle name="Millares [0] 2 2 2 2 2 4 2" xfId="12" xr:uid="{00000000-0005-0000-0000-00003B000000}"/>
    <cellStyle name="Millares [0] 2 2 2 2 2 4 2 2" xfId="13" xr:uid="{00000000-0005-0000-0000-00003C000000}"/>
    <cellStyle name="Millares [0] 2 2 2 2 2 4 2 2 2" xfId="14" xr:uid="{00000000-0005-0000-0000-00003D000000}"/>
    <cellStyle name="Millares [0] 2 2 2 2 2 4 2 3" xfId="15" xr:uid="{00000000-0005-0000-0000-00003E000000}"/>
    <cellStyle name="Millares [0] 2 2 2 2 2 4 2 4" xfId="16" xr:uid="{00000000-0005-0000-0000-00003F000000}"/>
    <cellStyle name="Millares [0] 2 2 2 2 2 4 2 4 2" xfId="17" xr:uid="{00000000-0005-0000-0000-000040000000}"/>
    <cellStyle name="Millares [0] 2 2 2 2 2 4 2 4 2 2" xfId="18" xr:uid="{00000000-0005-0000-0000-000041000000}"/>
    <cellStyle name="Millares [0] 2 2 2 2 2 4 3" xfId="19" xr:uid="{00000000-0005-0000-0000-000042000000}"/>
    <cellStyle name="Millares [0] 2 2 2 2 2 4 3 2" xfId="20" xr:uid="{00000000-0005-0000-0000-000043000000}"/>
    <cellStyle name="Millares [0] 2 2 2 2 2 4 3 2 2" xfId="21" xr:uid="{00000000-0005-0000-0000-000044000000}"/>
    <cellStyle name="Millares [0] 2 2 2 2 2 4 3 3" xfId="22" xr:uid="{00000000-0005-0000-0000-000045000000}"/>
    <cellStyle name="Millares [0] 2 2 2 2 2 4 3 4" xfId="23" xr:uid="{00000000-0005-0000-0000-000046000000}"/>
    <cellStyle name="Millares [0] 2 2 2 2 2 4 3 4 2" xfId="24" xr:uid="{00000000-0005-0000-0000-000047000000}"/>
    <cellStyle name="Millares [0] 2 2 2 2 2 4 3 4 2 2" xfId="25" xr:uid="{00000000-0005-0000-0000-000048000000}"/>
    <cellStyle name="Millares [0] 2 3" xfId="26" xr:uid="{00000000-0005-0000-0000-000049000000}"/>
    <cellStyle name="Millares [0] 2 3 2" xfId="27" xr:uid="{00000000-0005-0000-0000-00004A000000}"/>
    <cellStyle name="Millares [0] 2 3 2 2" xfId="28" xr:uid="{00000000-0005-0000-0000-00004B000000}"/>
    <cellStyle name="Millares [0] 2 3 2 2 2" xfId="29" xr:uid="{00000000-0005-0000-0000-00004C000000}"/>
    <cellStyle name="Millares [0] 2 3 2 2 3" xfId="30" xr:uid="{00000000-0005-0000-0000-00004D000000}"/>
    <cellStyle name="Millares [0] 2 3 2 2 4" xfId="31" xr:uid="{00000000-0005-0000-0000-00004E000000}"/>
    <cellStyle name="Millares [0] 2 3 2 2 4 2" xfId="32" xr:uid="{00000000-0005-0000-0000-00004F000000}"/>
    <cellStyle name="Millares [0] 2 3 2 2 4 2 2" xfId="33" xr:uid="{00000000-0005-0000-0000-000050000000}"/>
    <cellStyle name="Millares [0] 2 3 2 2 4 2 2 2" xfId="34" xr:uid="{00000000-0005-0000-0000-000051000000}"/>
    <cellStyle name="Millares [0] 2 3 2 2 4 2 3" xfId="35" xr:uid="{00000000-0005-0000-0000-000052000000}"/>
    <cellStyle name="Millares [0] 2 3 2 2 4 2 4" xfId="36" xr:uid="{00000000-0005-0000-0000-000053000000}"/>
    <cellStyle name="Millares [0] 2 3 2 2 4 2 4 2" xfId="37" xr:uid="{00000000-0005-0000-0000-000054000000}"/>
    <cellStyle name="Millares [0] 2 3 2 2 4 2 4 2 2" xfId="38" xr:uid="{00000000-0005-0000-0000-000055000000}"/>
    <cellStyle name="Millares [0] 2 3 2 2 4 3" xfId="39" xr:uid="{00000000-0005-0000-0000-000056000000}"/>
    <cellStyle name="Millares [0] 2 3 2 2 4 3 2" xfId="40" xr:uid="{00000000-0005-0000-0000-000057000000}"/>
    <cellStyle name="Millares [0] 2 3 2 2 4 3 2 2" xfId="41" xr:uid="{00000000-0005-0000-0000-000058000000}"/>
    <cellStyle name="Millares [0] 2 3 2 2 4 3 3" xfId="42" xr:uid="{00000000-0005-0000-0000-000059000000}"/>
    <cellStyle name="Millares [0] 2 3 2 2 4 3 4" xfId="43" xr:uid="{00000000-0005-0000-0000-00005A000000}"/>
    <cellStyle name="Millares [0] 2 3 2 2 4 3 4 2" xfId="44" xr:uid="{00000000-0005-0000-0000-00005B000000}"/>
    <cellStyle name="Millares [0] 2 3 2 2 4 3 4 2 2" xfId="45" xr:uid="{00000000-0005-0000-0000-00005C000000}"/>
    <cellStyle name="Millares [0] 2 3 2 2 4 3 4 2 2 2" xfId="46" xr:uid="{00000000-0005-0000-0000-00005D000000}"/>
    <cellStyle name="Millares [0] 2 3 2 2 4 3 4 2 2 2 2" xfId="47" xr:uid="{00000000-0005-0000-0000-00005E000000}"/>
    <cellStyle name="Millares [0] 2 3 2 2 4 3 4 2 2 2 2 2" xfId="48" xr:uid="{00000000-0005-0000-0000-00005F000000}"/>
    <cellStyle name="Millares [0] 2 3 2 2 4 3 4 2 2 2 2 2 2" xfId="49" xr:uid="{00000000-0005-0000-0000-000060000000}"/>
    <cellStyle name="Millares [0] 2 3 2 2 4 3 4 2 2 2 2 2 2 2" xfId="50" xr:uid="{00000000-0005-0000-0000-000061000000}"/>
    <cellStyle name="Millares [0] 2 3 2 2 4 3 4 2 2 2 2 2 2 2 2" xfId="51" xr:uid="{00000000-0005-0000-0000-000062000000}"/>
    <cellStyle name="Millares [0] 2 3 2 2 4 3 4 2 2 2 2 2 2 2 2 2" xfId="52" xr:uid="{00000000-0005-0000-0000-000063000000}"/>
    <cellStyle name="Millares [0] 2 3 2 2 4 3 4 2 2 2 2 2 2 2 2 2 2" xfId="53" xr:uid="{00000000-0005-0000-0000-000064000000}"/>
    <cellStyle name="Millares [0] 2 3 2 2 4 3 4 2 2 2 2 2 2 2 2 2 3" xfId="54" xr:uid="{00000000-0005-0000-0000-000065000000}"/>
    <cellStyle name="Millares [0] 2 3 2 2 4 3 4 2 2 2 2 2 2 2 2 2 3 2" xfId="55" xr:uid="{00000000-0005-0000-0000-000066000000}"/>
    <cellStyle name="Millares [0] 2 3 2 2 4 3 4 2 2 2 2 2 2 2 2 2 3 2 2" xfId="56" xr:uid="{00000000-0005-0000-0000-000067000000}"/>
    <cellStyle name="Millares [0] 2 3 2 2 4 3 4 2 2 2 2 2 2 2 2 2 3 2 2 2" xfId="57" xr:uid="{00000000-0005-0000-0000-000068000000}"/>
    <cellStyle name="Millares [0] 2 3 2 2 4 3 4 2 2 2 2 2 2 2 2 2 3 2 2 2 2" xfId="58" xr:uid="{00000000-0005-0000-0000-000069000000}"/>
    <cellStyle name="Millares [0] 2 3 2 2 4 3 4 2 2 2 2 2 2 2 2 2 3 2 2 2 2 2" xfId="59" xr:uid="{00000000-0005-0000-0000-00006A000000}"/>
    <cellStyle name="Millares [0] 2 3 2 2 4 3 4 2 2 2 2 2 2 2 2 2 3 2 2 2 2 2 2" xfId="60" xr:uid="{00000000-0005-0000-0000-00006B000000}"/>
    <cellStyle name="Millares [0] 2 3 2 2 4 3 4 2 2 2 2 2 2 2 2 2 3 2 2 2 2 2 2 2" xfId="61" xr:uid="{00000000-0005-0000-0000-00006C000000}"/>
    <cellStyle name="Millares [0] 2 3 2 2 4 3 4 2 2 2 2 2 2 2 2 2 3 2 2 2 2 2 2 3" xfId="62" xr:uid="{00000000-0005-0000-0000-00006D000000}"/>
    <cellStyle name="Millares [0] 2 3 2 2 4 3 4 2 2 2 2 2 2 2 2 2 3 2 2 2 2 2 2 3 2" xfId="63" xr:uid="{00000000-0005-0000-0000-00006E000000}"/>
    <cellStyle name="Millares [0] 2 3 2 2 4 3 4 2 2 2 2 2 2 2 2 2 3 2 2 2 2 2 2 3 2 2" xfId="64" xr:uid="{00000000-0005-0000-0000-00006F000000}"/>
    <cellStyle name="Millares [0] 2 3 2 2 4 3 4 2 2 2 2 2 2 2 2 2 3 2 2 2 2 2 2 3 2 2 2" xfId="65" xr:uid="{00000000-0005-0000-0000-000070000000}"/>
    <cellStyle name="Millares [0] 2 3 2 2 4 3 4 2 2 2 2 2 2 2 2 2 3 2 2 2 2 2 2 3 2 3" xfId="66" xr:uid="{00000000-0005-0000-0000-000071000000}"/>
    <cellStyle name="Millares [0] 2 3 2 2 4 3 4 2 2 2 2 2 2 2 2 2 3 2 2 2 2 2 2 3 2 3 2" xfId="67" xr:uid="{00000000-0005-0000-0000-000072000000}"/>
    <cellStyle name="Millares [0] 2 3 2 2 4 3 4 2 2 2 2 2 2 2 2 2 3 2 2 2 2 2 2 4" xfId="68" xr:uid="{00000000-0005-0000-0000-000073000000}"/>
    <cellStyle name="Millares [0] 2 3 2 2 4 3 4 2 3" xfId="69" xr:uid="{00000000-0005-0000-0000-000074000000}"/>
    <cellStyle name="Millares [0] 2 3 2 2 4 3 4 2 3 2" xfId="70" xr:uid="{00000000-0005-0000-0000-000075000000}"/>
    <cellStyle name="Millares [0] 2 3 2 2 4 3 4 2 3 2 2" xfId="71" xr:uid="{00000000-0005-0000-0000-000076000000}"/>
    <cellStyle name="Millares [0] 2 3 2 2 4 3 4 2 3 2 2 2" xfId="72" xr:uid="{00000000-0005-0000-0000-000077000000}"/>
    <cellStyle name="Millares [0] 2 3 2 2 4 3 4 2 3 2 2 2 2" xfId="73" xr:uid="{00000000-0005-0000-0000-000078000000}"/>
    <cellStyle name="Millares [0] 2 3 2 2 4 3 4 2 3 2 2 2 2 2" xfId="74" xr:uid="{00000000-0005-0000-0000-000079000000}"/>
    <cellStyle name="Millares [0] 2 3 2 2 4 3 4 2 3 2 2 2 2 3" xfId="75" xr:uid="{00000000-0005-0000-0000-00007A000000}"/>
    <cellStyle name="Millares [0] 2 3 2 2 4 3 4 2 3 3" xfId="76" xr:uid="{00000000-0005-0000-0000-00007B000000}"/>
    <cellStyle name="Millares [0] 2 3 2 2 4 3 4 2 3 3 2" xfId="77" xr:uid="{00000000-0005-0000-0000-00007C000000}"/>
    <cellStyle name="Millares [0] 3" xfId="78" xr:uid="{00000000-0005-0000-0000-00007D000000}"/>
    <cellStyle name="Millares [0] 3 2" xfId="79" xr:uid="{00000000-0005-0000-0000-00007E000000}"/>
    <cellStyle name="Millares [0] 3 2 2" xfId="80" xr:uid="{00000000-0005-0000-0000-00007F000000}"/>
    <cellStyle name="Millares [0] 3 2 2 2" xfId="81" xr:uid="{00000000-0005-0000-0000-000080000000}"/>
    <cellStyle name="Millares [0] 3 2 2 2 2" xfId="82" xr:uid="{00000000-0005-0000-0000-000081000000}"/>
    <cellStyle name="Millares [0] 3 2 2 2 3" xfId="83" xr:uid="{00000000-0005-0000-0000-000082000000}"/>
    <cellStyle name="Millares [0] 3 2 2 2 4" xfId="84" xr:uid="{00000000-0005-0000-0000-000083000000}"/>
    <cellStyle name="Millares [0] 3 2 2 2 4 2" xfId="85" xr:uid="{00000000-0005-0000-0000-000084000000}"/>
    <cellStyle name="Millares [0] 3 2 2 2 4 3" xfId="86" xr:uid="{00000000-0005-0000-0000-000085000000}"/>
    <cellStyle name="Millares [0] 3 2 2 2 4 3 2" xfId="87" xr:uid="{00000000-0005-0000-0000-000086000000}"/>
    <cellStyle name="Millares [0] 3 2 2 2 4 3 2 2" xfId="88" xr:uid="{00000000-0005-0000-0000-000087000000}"/>
    <cellStyle name="Millares [0] 3 2 2 2 4 3 3" xfId="89" xr:uid="{00000000-0005-0000-0000-000088000000}"/>
    <cellStyle name="Millares [0] 3 2 2 2 4 3 4" xfId="90" xr:uid="{00000000-0005-0000-0000-000089000000}"/>
    <cellStyle name="Millares [0] 3 2 2 2 4 3 4 2" xfId="91" xr:uid="{00000000-0005-0000-0000-00008A000000}"/>
    <cellStyle name="Millares [0] 3 2 2 2 4 3 4 2 2" xfId="92" xr:uid="{00000000-0005-0000-0000-00008B000000}"/>
    <cellStyle name="Millares [0] 3 2 2 2 4 3 4 2 2 2" xfId="93" xr:uid="{00000000-0005-0000-0000-00008C000000}"/>
    <cellStyle name="Millares [0] 3 2 2 2 4 3 4 2 2 2 2" xfId="94" xr:uid="{00000000-0005-0000-0000-00008D000000}"/>
    <cellStyle name="Millares [0] 3 2 2 2 4 3 4 2 2 2 2 2" xfId="95" xr:uid="{00000000-0005-0000-0000-00008E000000}"/>
    <cellStyle name="Millares [0] 3 2 2 2 4 3 4 2 2 2 2 2 2" xfId="96" xr:uid="{00000000-0005-0000-0000-00008F000000}"/>
    <cellStyle name="Millares [0] 3 2 2 2 4 3 4 2 2 2 2 2 2 2" xfId="97" xr:uid="{00000000-0005-0000-0000-000090000000}"/>
    <cellStyle name="Millares [0] 3 2 2 2 4 3 4 2 2 2 2 2 2 2 2" xfId="98" xr:uid="{00000000-0005-0000-0000-000091000000}"/>
    <cellStyle name="Millares [0] 3 2 2 2 4 3 4 2 2 2 2 2 2 2 2 2" xfId="99" xr:uid="{00000000-0005-0000-0000-000092000000}"/>
    <cellStyle name="Millares [0] 3 2 2 2 4 3 4 2 2 2 2 2 2 2 2 2 2" xfId="100" xr:uid="{00000000-0005-0000-0000-000093000000}"/>
    <cellStyle name="Millares [0] 3 2 2 2 4 3 4 2 2 2 2 2 2 2 2 2 2 2" xfId="101" xr:uid="{00000000-0005-0000-0000-000094000000}"/>
    <cellStyle name="Millares [0] 3 2 2 2 4 3 4 2 2 2 2 2 2 2 2 2 2 2 2" xfId="102" xr:uid="{00000000-0005-0000-0000-000095000000}"/>
    <cellStyle name="Millares [0] 3 2 2 2 4 3 4 2 2 2 2 2 2 2 2 2 2 2 2 2" xfId="103" xr:uid="{00000000-0005-0000-0000-000096000000}"/>
    <cellStyle name="Millares [0] 3 2 2 2 4 3 4 2 2 2 2 2 2 2 2 2 2 2 2 2 2" xfId="104" xr:uid="{00000000-0005-0000-0000-000097000000}"/>
    <cellStyle name="Millares [0] 3 2 2 2 4 3 4 2 2 2 2 2 2 2 2 2 2 2 2 2 2 2" xfId="105" xr:uid="{00000000-0005-0000-0000-000098000000}"/>
    <cellStyle name="Millares [0] 3 2 2 2 4 3 4 2 2 2 2 2 2 2 2 2 2 2 2 2 2 2 2" xfId="106" xr:uid="{00000000-0005-0000-0000-000099000000}"/>
    <cellStyle name="Millares [0] 3 2 2 2 4 3 4 2 2 2 2 2 2 2 2 2 2 2 2 2 2 2 2 2" xfId="107" xr:uid="{00000000-0005-0000-0000-00009A000000}"/>
    <cellStyle name="Millares [0] 3 2 2 2 4 3 4 2 2 2 2 2 2 2 2 2 2 2 2 2 2 2 2 3" xfId="108" xr:uid="{00000000-0005-0000-0000-00009B000000}"/>
    <cellStyle name="Millares [0] 3 2 2 2 4 3 4 2 2 2 2 2 2 2 2 2 2 2 2 2 2 2 2 3 2" xfId="109" xr:uid="{00000000-0005-0000-0000-00009C000000}"/>
    <cellStyle name="Millares [0] 3 2 2 2 4 3 4 2 2 2 2 2 2 2 2 2 2 2 2 2 2 2 2 3 3" xfId="110" xr:uid="{00000000-0005-0000-0000-00009D000000}"/>
    <cellStyle name="Millares [0] 3 2 2 2 4 3 4 2 2 2 2 2 2 2 2 2 2 2 2 2 2 2 2 3 3 2" xfId="111" xr:uid="{00000000-0005-0000-0000-00009E000000}"/>
    <cellStyle name="Millares [0] 4" xfId="112" xr:uid="{00000000-0005-0000-0000-00009F000000}"/>
    <cellStyle name="Millares 2" xfId="113" xr:uid="{00000000-0005-0000-0000-0000A0000000}"/>
    <cellStyle name="Millares 3" xfId="114" xr:uid="{00000000-0005-0000-0000-0000A1000000}"/>
    <cellStyle name="Moneda [0] 2" xfId="115" xr:uid="{00000000-0005-0000-0000-0000A2000000}"/>
    <cellStyle name="Moneda [0] 2 2" xfId="116" xr:uid="{00000000-0005-0000-0000-0000A3000000}"/>
    <cellStyle name="Moneda [0] 2 2 2" xfId="117" xr:uid="{00000000-0005-0000-0000-0000A4000000}"/>
    <cellStyle name="Moneda [0] 2 2 2 2" xfId="118" xr:uid="{00000000-0005-0000-0000-0000A5000000}"/>
    <cellStyle name="Moneda [0] 2 2 2 2 2" xfId="119" xr:uid="{00000000-0005-0000-0000-0000A6000000}"/>
    <cellStyle name="Moneda [0] 2 2 2 2 2 2" xfId="120" xr:uid="{00000000-0005-0000-0000-0000A7000000}"/>
    <cellStyle name="Moneda [0] 2 2 2 2 2 3" xfId="121" xr:uid="{00000000-0005-0000-0000-0000A8000000}"/>
    <cellStyle name="Moneda [0] 2 2 2 2 2 4" xfId="122" xr:uid="{00000000-0005-0000-0000-0000A9000000}"/>
    <cellStyle name="Moneda [0] 2 2 2 2 2 4 2" xfId="123" xr:uid="{00000000-0005-0000-0000-0000AA000000}"/>
    <cellStyle name="Moneda [0] 2 2 2 2 2 4 3" xfId="124" xr:uid="{00000000-0005-0000-0000-0000AB000000}"/>
    <cellStyle name="Moneda [0] 2 2 2 2 2 4 3 2" xfId="125" xr:uid="{00000000-0005-0000-0000-0000AC000000}"/>
    <cellStyle name="Moneda [0] 2 2 2 2 2 4 3 2 2" xfId="126" xr:uid="{00000000-0005-0000-0000-0000AD000000}"/>
    <cellStyle name="Moneda [0] 2 2 2 2 2 4 3 3" xfId="127" xr:uid="{00000000-0005-0000-0000-0000AE000000}"/>
    <cellStyle name="Moneda [0] 2 2 2 2 2 4 3 4" xfId="128" xr:uid="{00000000-0005-0000-0000-0000AF000000}"/>
    <cellStyle name="Moneda [0] 2 2 2 2 2 4 3 4 2" xfId="129" xr:uid="{00000000-0005-0000-0000-0000B0000000}"/>
    <cellStyle name="Moneda [0] 2 2 2 2 2 4 3 4 2 2" xfId="130" xr:uid="{00000000-0005-0000-0000-0000B1000000}"/>
    <cellStyle name="Moneda [0] 2 2 2 2 2 4 3 4 2 2 2" xfId="131" xr:uid="{00000000-0005-0000-0000-0000B2000000}"/>
    <cellStyle name="Moneda [0] 2 2 2 2 2 4 3 4 2 2 2 2" xfId="132" xr:uid="{00000000-0005-0000-0000-0000B3000000}"/>
    <cellStyle name="Moneda [0] 2 2 2 2 2 4 3 4 2 2 2 2 2" xfId="133" xr:uid="{00000000-0005-0000-0000-0000B4000000}"/>
    <cellStyle name="Moneda [0] 2 2 2 2 2 4 3 4 2 2 2 2 2 2" xfId="134" xr:uid="{00000000-0005-0000-0000-0000B5000000}"/>
    <cellStyle name="Moneda [0] 2 2 2 2 2 4 3 4 2 2 2 2 2 2 2" xfId="135" xr:uid="{00000000-0005-0000-0000-0000B6000000}"/>
    <cellStyle name="Moneda [0] 2 2 2 2 2 4 3 4 2 2 2 2 2 2 2 2" xfId="136" xr:uid="{00000000-0005-0000-0000-0000B7000000}"/>
    <cellStyle name="Moneda [0] 2 2 2 2 2 4 3 4 2 2 2 2 2 2 2 2 2" xfId="137" xr:uid="{00000000-0005-0000-0000-0000B8000000}"/>
    <cellStyle name="Moneda [0] 2 2 2 2 2 4 3 4 2 2 2 2 2 2 2 2 2 2" xfId="138" xr:uid="{00000000-0005-0000-0000-0000B9000000}"/>
    <cellStyle name="Moneda [0] 2 2 2 2 2 4 3 4 2 2 2 2 2 2 2 2 2 2 2" xfId="139" xr:uid="{00000000-0005-0000-0000-0000BA000000}"/>
    <cellStyle name="Moneda [0] 2 2 2 2 2 4 3 4 2 2 2 2 2 2 2 2 2 2 2 2" xfId="140" xr:uid="{00000000-0005-0000-0000-0000BB000000}"/>
    <cellStyle name="Moneda [0] 2 2 2 2 2 4 3 4 2 2 2 2 2 2 2 2 2 2 2 2 2" xfId="141" xr:uid="{00000000-0005-0000-0000-0000BC000000}"/>
    <cellStyle name="Moneda [0] 2 2 2 2 2 4 3 4 2 2 2 2 2 2 2 2 2 2 2 2 2 2" xfId="142" xr:uid="{00000000-0005-0000-0000-0000BD000000}"/>
    <cellStyle name="Moneda [0] 2 2 2 2 2 4 3 4 2 2 2 2 2 2 2 2 2 2 2 2 2 2 2" xfId="143" xr:uid="{00000000-0005-0000-0000-0000BE000000}"/>
    <cellStyle name="Moneda [0] 2 2 2 2 2 4 3 4 2 2 2 2 2 2 2 2 2 2 2 2 2 2 2 2" xfId="144" xr:uid="{00000000-0005-0000-0000-0000BF000000}"/>
    <cellStyle name="Moneda [0] 2 2 2 2 2 4 3 4 2 2 2 2 2 2 2 2 2 2 2 2 2 2 2 2 2" xfId="145" xr:uid="{00000000-0005-0000-0000-0000C0000000}"/>
    <cellStyle name="Moneda [0] 2 2 2 2 2 4 3 4 2 2 2 2 2 2 2 2 2 2 2 2 2 2 2 2 3" xfId="146" xr:uid="{00000000-0005-0000-0000-0000C1000000}"/>
    <cellStyle name="Moneda [0] 2 2 2 2 2 4 3 4 2 2 2 2 2 2 2 2 2 2 2 2 2 2 2 2 3 2" xfId="147" xr:uid="{00000000-0005-0000-0000-0000C2000000}"/>
    <cellStyle name="Moneda [0] 2 2 2 2 2 4 3 4 2 2 2 2 2 2 2 2 2 2 2 2 2 2 2 2 3 2 2" xfId="148" xr:uid="{00000000-0005-0000-0000-0000C3000000}"/>
    <cellStyle name="Moneda [0] 2 2 3" xfId="149" xr:uid="{00000000-0005-0000-0000-0000C4000000}"/>
    <cellStyle name="Moneda [0] 2 2 3 2" xfId="150" xr:uid="{00000000-0005-0000-0000-0000C5000000}"/>
    <cellStyle name="Moneda [0] 2 2 3 2 2" xfId="151" xr:uid="{00000000-0005-0000-0000-0000C6000000}"/>
    <cellStyle name="Moneda [0] 2 2 3 2 2 2" xfId="152" xr:uid="{00000000-0005-0000-0000-0000C7000000}"/>
    <cellStyle name="Moneda [0] 2 2 3 2 2 3" xfId="153" xr:uid="{00000000-0005-0000-0000-0000C8000000}"/>
    <cellStyle name="Moneda [0] 2 2 3 2 2 3 2" xfId="154" xr:uid="{00000000-0005-0000-0000-0000C9000000}"/>
    <cellStyle name="Moneda [0] 2 2 3 2 2 3 2 2" xfId="155" xr:uid="{00000000-0005-0000-0000-0000CA000000}"/>
    <cellStyle name="Moneda [0] 2 2 3 2 2 3 2 3" xfId="156" xr:uid="{00000000-0005-0000-0000-0000CB000000}"/>
    <cellStyle name="Moneda [0] 2 2 3 2 2 3 2 3 2" xfId="157" xr:uid="{00000000-0005-0000-0000-0000CC000000}"/>
    <cellStyle name="Moneda [0] 2 2 3 2 2 3 2 3 3" xfId="158" xr:uid="{00000000-0005-0000-0000-0000CD000000}"/>
    <cellStyle name="Moneda [0] 2 2 3 2 2 3 2 3 3 2" xfId="159" xr:uid="{00000000-0005-0000-0000-0000CE000000}"/>
    <cellStyle name="Moneda [0] 2 2 3 2 2 3 2 3 3 2 2" xfId="160" xr:uid="{00000000-0005-0000-0000-0000CF000000}"/>
    <cellStyle name="Moneda [0] 2 2 3 2 2 3 2 3 3 2 2 2" xfId="161" xr:uid="{00000000-0005-0000-0000-0000D0000000}"/>
    <cellStyle name="Moneda [0] 2 2 3 2 2 3 2 3 3 2 2 3" xfId="162" xr:uid="{00000000-0005-0000-0000-0000D1000000}"/>
    <cellStyle name="Moneda [0] 2 2 3 2 2 3 2 3 3 2 2 4" xfId="163" xr:uid="{00000000-0005-0000-0000-0000D2000000}"/>
    <cellStyle name="Moneda [0] 2 2 3 2 2 3 2 3 3 2 3" xfId="164" xr:uid="{00000000-0005-0000-0000-0000D3000000}"/>
    <cellStyle name="Moneda [0] 2 3" xfId="165" xr:uid="{00000000-0005-0000-0000-0000D4000000}"/>
    <cellStyle name="Moneda [0] 3" xfId="166" xr:uid="{00000000-0005-0000-0000-0000D5000000}"/>
    <cellStyle name="Moneda [0] 4" xfId="167" xr:uid="{00000000-0005-0000-0000-0000D6000000}"/>
    <cellStyle name="Moneda [0] 5" xfId="168" xr:uid="{00000000-0005-0000-0000-0000D7000000}"/>
    <cellStyle name="Moneda [0] 6" xfId="169" xr:uid="{00000000-0005-0000-0000-0000D8000000}"/>
    <cellStyle name="Moneda 10" xfId="170" xr:uid="{00000000-0005-0000-0000-0000D9000000}"/>
    <cellStyle name="Moneda 2" xfId="171" xr:uid="{00000000-0005-0000-0000-0000DA000000}"/>
    <cellStyle name="Moneda 2 2" xfId="172" xr:uid="{00000000-0005-0000-0000-0000DB000000}"/>
    <cellStyle name="Moneda 2 2 2" xfId="173" xr:uid="{00000000-0005-0000-0000-0000DC000000}"/>
    <cellStyle name="Moneda 2 2 2 2" xfId="174" xr:uid="{00000000-0005-0000-0000-0000DD000000}"/>
    <cellStyle name="Moneda 2 2 2 2 2" xfId="175" xr:uid="{00000000-0005-0000-0000-0000DE000000}"/>
    <cellStyle name="Moneda 2 2 2 2 2 2" xfId="176" xr:uid="{00000000-0005-0000-0000-0000DF000000}"/>
    <cellStyle name="Moneda 2 2 2 2 2 3" xfId="177" xr:uid="{00000000-0005-0000-0000-0000E0000000}"/>
    <cellStyle name="Moneda 2 2 2 2 2 4" xfId="178" xr:uid="{00000000-0005-0000-0000-0000E1000000}"/>
    <cellStyle name="Moneda 2 2 2 2 2 4 2" xfId="179" xr:uid="{00000000-0005-0000-0000-0000E2000000}"/>
    <cellStyle name="Moneda 2 2 2 2 2 4 2 2" xfId="180" xr:uid="{00000000-0005-0000-0000-0000E3000000}"/>
    <cellStyle name="Moneda 2 2 2 2 2 4 2 2 2" xfId="181" xr:uid="{00000000-0005-0000-0000-0000E4000000}"/>
    <cellStyle name="Moneda 2 2 2 2 2 4 2 3" xfId="182" xr:uid="{00000000-0005-0000-0000-0000E5000000}"/>
    <cellStyle name="Moneda 2 2 2 2 2 4 2 4" xfId="183" xr:uid="{00000000-0005-0000-0000-0000E6000000}"/>
    <cellStyle name="Moneda 2 2 2 2 2 4 2 4 2" xfId="184" xr:uid="{00000000-0005-0000-0000-0000E7000000}"/>
    <cellStyle name="Moneda 2 2 2 2 2 4 2 4 2 2" xfId="185" xr:uid="{00000000-0005-0000-0000-0000E8000000}"/>
    <cellStyle name="Moneda 2 2 2 2 2 4 3" xfId="186" xr:uid="{00000000-0005-0000-0000-0000E9000000}"/>
    <cellStyle name="Moneda 2 2 2 2 2 4 3 2" xfId="187" xr:uid="{00000000-0005-0000-0000-0000EA000000}"/>
    <cellStyle name="Moneda 2 2 2 2 2 4 3 2 2" xfId="188" xr:uid="{00000000-0005-0000-0000-0000EB000000}"/>
    <cellStyle name="Moneda 2 2 2 2 2 4 3 3" xfId="189" xr:uid="{00000000-0005-0000-0000-0000EC000000}"/>
    <cellStyle name="Moneda 2 2 2 2 2 4 3 4" xfId="190" xr:uid="{00000000-0005-0000-0000-0000ED000000}"/>
    <cellStyle name="Moneda 2 2 2 2 2 4 3 4 2" xfId="191" xr:uid="{00000000-0005-0000-0000-0000EE000000}"/>
    <cellStyle name="Moneda 2 2 2 2 2 4 3 4 2 2" xfId="192" xr:uid="{00000000-0005-0000-0000-0000EF000000}"/>
    <cellStyle name="Moneda 2 2 2 2 2 4 3 4 2 2 2" xfId="193" xr:uid="{00000000-0005-0000-0000-0000F0000000}"/>
    <cellStyle name="Moneda 2 2 2 2 2 4 3 4 2 2 2 2" xfId="194" xr:uid="{00000000-0005-0000-0000-0000F1000000}"/>
    <cellStyle name="Moneda 2 2 2 2 2 4 3 4 2 2 2 2 2" xfId="195" xr:uid="{00000000-0005-0000-0000-0000F2000000}"/>
    <cellStyle name="Moneda 2 2 2 2 2 4 3 4 2 2 2 2 2 2" xfId="196" xr:uid="{00000000-0005-0000-0000-0000F3000000}"/>
    <cellStyle name="Moneda 2 2 2 2 2 4 3 4 2 2 2 2 2 2 2" xfId="197" xr:uid="{00000000-0005-0000-0000-0000F4000000}"/>
    <cellStyle name="Moneda 2 2 2 2 2 4 3 4 2 2 2 2 2 2 2 2" xfId="198" xr:uid="{00000000-0005-0000-0000-0000F5000000}"/>
    <cellStyle name="Moneda 2 2 2 2 2 4 3 4 2 2 2 2 2 2 2 2 2" xfId="199" xr:uid="{00000000-0005-0000-0000-0000F6000000}"/>
    <cellStyle name="Moneda 2 2 2 2 2 4 3 4 2 2 2 2 2 2 2 2 2 2" xfId="200" xr:uid="{00000000-0005-0000-0000-0000F7000000}"/>
    <cellStyle name="Moneda 2 2 2 2 2 4 3 4 2 2 2 2 2 2 2 2 2 3" xfId="201" xr:uid="{00000000-0005-0000-0000-0000F8000000}"/>
    <cellStyle name="Moneda 2 2 2 2 2 4 3 4 2 2 2 2 2 2 2 2 2 3 2" xfId="202" xr:uid="{00000000-0005-0000-0000-0000F9000000}"/>
    <cellStyle name="Moneda 2 2 2 2 2 4 3 4 2 2 2 2 2 2 2 2 2 3 2 2" xfId="203" xr:uid="{00000000-0005-0000-0000-0000FA000000}"/>
    <cellStyle name="Moneda 2 2 2 2 2 4 3 4 2 2 2 2 2 2 2 2 2 3 2 2 2" xfId="204" xr:uid="{00000000-0005-0000-0000-0000FB000000}"/>
    <cellStyle name="Moneda 2 2 2 2 2 4 3 4 2 2 2 2 2 2 2 2 2 3 2 2 2 2" xfId="205" xr:uid="{00000000-0005-0000-0000-0000FC000000}"/>
    <cellStyle name="Moneda 2 2 2 2 2 4 3 4 2 2 2 2 2 2 2 2 2 3 2 2 2 2 2" xfId="206" xr:uid="{00000000-0005-0000-0000-0000FD000000}"/>
    <cellStyle name="Moneda 2 2 2 2 2 4 3 4 2 2 2 2 2 2 2 2 2 3 2 2 2 2 2 2" xfId="207" xr:uid="{00000000-0005-0000-0000-0000FE000000}"/>
    <cellStyle name="Moneda 2 2 2 2 2 4 3 4 2 2 2 2 2 2 2 2 2 3 2 2 2 2 2 2 2" xfId="208" xr:uid="{00000000-0005-0000-0000-0000FF000000}"/>
    <cellStyle name="Moneda 2 2 2 2 2 4 3 4 2 2 2 2 2 2 2 2 2 3 2 2 2 2 2 2 3" xfId="209" xr:uid="{00000000-0005-0000-0000-000000010000}"/>
    <cellStyle name="Moneda 2 2 2 2 2 4 3 4 2 2 2 2 2 2 2 2 2 3 2 2 2 2 2 2 3 2" xfId="210" xr:uid="{00000000-0005-0000-0000-000001010000}"/>
    <cellStyle name="Moneda 2 2 2 2 2 4 3 4 2 2 2 2 2 2 2 2 2 3 2 2 2 2 2 2 3 2 2" xfId="211" xr:uid="{00000000-0005-0000-0000-000002010000}"/>
    <cellStyle name="Moneda 2 2 2 2 2 4 3 4 2 2 2 2 2 2 2 2 2 3 2 2 2 2 2 2 3 2 2 2" xfId="212" xr:uid="{00000000-0005-0000-0000-000003010000}"/>
    <cellStyle name="Moneda 2 2 2 2 2 4 3 4 2 2 2 2 2 2 2 2 2 3 2 2 2 2 2 2 4" xfId="213" xr:uid="{00000000-0005-0000-0000-000004010000}"/>
    <cellStyle name="Moneda 2 2 2 2 2 4 3 4 2 2 2 2 2 2 2 2 2 3 2 2 3" xfId="214" xr:uid="{00000000-0005-0000-0000-000005010000}"/>
    <cellStyle name="Moneda 2 2 2 2 2 4 3 4 2 3" xfId="215" xr:uid="{00000000-0005-0000-0000-000006010000}"/>
    <cellStyle name="Moneda 2 2 2 2 2 4 3 4 2 3 2" xfId="216" xr:uid="{00000000-0005-0000-0000-000007010000}"/>
    <cellStyle name="Moneda 2 2 2 2 2 4 3 4 2 3 2 2" xfId="217" xr:uid="{00000000-0005-0000-0000-000008010000}"/>
    <cellStyle name="Moneda 2 2 2 2 2 4 3 4 2 3 2 2 2" xfId="218" xr:uid="{00000000-0005-0000-0000-000009010000}"/>
    <cellStyle name="Moneda 2 2 2 2 2 4 3 4 2 3 2 2 2 2" xfId="219" xr:uid="{00000000-0005-0000-0000-00000A010000}"/>
    <cellStyle name="Moneda 2 2 2 2 2 4 3 4 2 3 2 2 2 2 2" xfId="220" xr:uid="{00000000-0005-0000-0000-00000B010000}"/>
    <cellStyle name="Moneda 2 2 2 2 2 4 3 4 2 3 2 2 2 2 3" xfId="221" xr:uid="{00000000-0005-0000-0000-00000C010000}"/>
    <cellStyle name="Moneda 2 2 2 2 2 4 3 4 2 3 3" xfId="222" xr:uid="{00000000-0005-0000-0000-00000D010000}"/>
    <cellStyle name="Moneda 2 2 2 2 2 4 3 4 2 3 3 2" xfId="223" xr:uid="{00000000-0005-0000-0000-00000E010000}"/>
    <cellStyle name="Moneda 2 2 3" xfId="224" xr:uid="{00000000-0005-0000-0000-00000F010000}"/>
    <cellStyle name="Moneda 2 2 3 2" xfId="225" xr:uid="{00000000-0005-0000-0000-000010010000}"/>
    <cellStyle name="Moneda 2 2 3 2 2" xfId="226" xr:uid="{00000000-0005-0000-0000-000011010000}"/>
    <cellStyle name="Moneda 2 2 3 2 2 2" xfId="227" xr:uid="{00000000-0005-0000-0000-000012010000}"/>
    <cellStyle name="Moneda 2 2 3 2 2 3" xfId="228" xr:uid="{00000000-0005-0000-0000-000013010000}"/>
    <cellStyle name="Moneda 2 2 3 2 2 3 2" xfId="229" xr:uid="{00000000-0005-0000-0000-000014010000}"/>
    <cellStyle name="Moneda 2 2 3 2 2 3 2 2" xfId="230" xr:uid="{00000000-0005-0000-0000-000015010000}"/>
    <cellStyle name="Moneda 2 2 3 2 2 3 2 3" xfId="231" xr:uid="{00000000-0005-0000-0000-000016010000}"/>
    <cellStyle name="Moneda 2 2 3 2 2 3 2 3 2" xfId="232" xr:uid="{00000000-0005-0000-0000-000017010000}"/>
    <cellStyle name="Moneda 2 2 3 2 2 3 2 3 3" xfId="233" xr:uid="{00000000-0005-0000-0000-000018010000}"/>
    <cellStyle name="Moneda 2 2 3 2 2 3 2 3 3 2" xfId="234" xr:uid="{00000000-0005-0000-0000-000019010000}"/>
    <cellStyle name="Moneda 2 2 3 2 2 3 2 3 3 2 2" xfId="235" xr:uid="{00000000-0005-0000-0000-00001A010000}"/>
    <cellStyle name="Moneda 3" xfId="236" xr:uid="{00000000-0005-0000-0000-00001B010000}"/>
    <cellStyle name="Moneda 3 2" xfId="237" xr:uid="{00000000-0005-0000-0000-00001C010000}"/>
    <cellStyle name="Moneda 4" xfId="238" xr:uid="{00000000-0005-0000-0000-00001D010000}"/>
    <cellStyle name="Moneda 5" xfId="239" xr:uid="{00000000-0005-0000-0000-00001E010000}"/>
    <cellStyle name="Moneda 5 2" xfId="240" xr:uid="{00000000-0005-0000-0000-00001F010000}"/>
    <cellStyle name="Moneda 6" xfId="241" xr:uid="{00000000-0005-0000-0000-000020010000}"/>
    <cellStyle name="Moneda 7" xfId="242" xr:uid="{00000000-0005-0000-0000-000021010000}"/>
    <cellStyle name="Moneda 8" xfId="243" xr:uid="{00000000-0005-0000-0000-000022010000}"/>
    <cellStyle name="Moneda 8 2" xfId="244" xr:uid="{00000000-0005-0000-0000-000023010000}"/>
    <cellStyle name="Moneda 8 2 2" xfId="245" xr:uid="{00000000-0005-0000-0000-000024010000}"/>
    <cellStyle name="Moneda 9" xfId="246" xr:uid="{00000000-0005-0000-0000-000025010000}"/>
    <cellStyle name="Nivel 1,2.3,5,6,9" xfId="247" xr:uid="{00000000-0005-0000-0000-000026010000}"/>
    <cellStyle name="Nivel 4" xfId="248" xr:uid="{00000000-0005-0000-0000-000027010000}"/>
    <cellStyle name="Nivel 7" xfId="249" xr:uid="{00000000-0005-0000-0000-000028010000}"/>
    <cellStyle name="Normal" xfId="0" builtinId="0"/>
    <cellStyle name="Normal 10" xfId="250" xr:uid="{00000000-0005-0000-0000-000029010000}"/>
    <cellStyle name="Normal 11" xfId="251" xr:uid="{00000000-0005-0000-0000-00002A010000}"/>
    <cellStyle name="Normal 12" xfId="252" xr:uid="{00000000-0005-0000-0000-00002B010000}"/>
    <cellStyle name="Normal 13" xfId="253" xr:uid="{00000000-0005-0000-0000-00002C010000}"/>
    <cellStyle name="Normal 14" xfId="254" xr:uid="{00000000-0005-0000-0000-00002D010000}"/>
    <cellStyle name="Normal 15" xfId="255" xr:uid="{00000000-0005-0000-0000-00002E010000}"/>
    <cellStyle name="Normal 2" xfId="256" xr:uid="{00000000-0005-0000-0000-00002F010000}"/>
    <cellStyle name="Normal 3" xfId="257" xr:uid="{00000000-0005-0000-0000-000030010000}"/>
    <cellStyle name="Normal 3 2" xfId="258" xr:uid="{00000000-0005-0000-0000-000031010000}"/>
    <cellStyle name="Normal 3 3" xfId="259" xr:uid="{00000000-0005-0000-0000-000032010000}"/>
    <cellStyle name="Normal 3 3 2" xfId="260" xr:uid="{00000000-0005-0000-0000-000033010000}"/>
    <cellStyle name="Normal 3 3 2 2" xfId="261" xr:uid="{00000000-0005-0000-0000-000034010000}"/>
    <cellStyle name="Normal 3 3 2 2 2" xfId="262" xr:uid="{00000000-0005-0000-0000-000035010000}"/>
    <cellStyle name="Normal 3 3 2 2 3" xfId="263" xr:uid="{00000000-0005-0000-0000-000036010000}"/>
    <cellStyle name="Normal 3 3 2 2 3 2" xfId="264" xr:uid="{00000000-0005-0000-0000-000037010000}"/>
    <cellStyle name="Normal 3 3 2 2 3 2 2" xfId="265" xr:uid="{00000000-0005-0000-0000-000038010000}"/>
    <cellStyle name="Normal 3 3 2 2 3 2 3" xfId="266" xr:uid="{00000000-0005-0000-0000-000039010000}"/>
    <cellStyle name="Normal 3 3 2 2 3 2 3 2" xfId="267" xr:uid="{00000000-0005-0000-0000-00003A010000}"/>
    <cellStyle name="Normal 3 3 2 2 3 2 3 3" xfId="268" xr:uid="{00000000-0005-0000-0000-00003B010000}"/>
    <cellStyle name="Normal 3 3 2 2 3 2 3 3 2" xfId="269" xr:uid="{00000000-0005-0000-0000-00003C010000}"/>
    <cellStyle name="Normal 3 3 2 2 3 2 3 3 2 2" xfId="270" xr:uid="{00000000-0005-0000-0000-00003D010000}"/>
    <cellStyle name="Normal 3 3 2 2 3 2 3 3 2 3" xfId="271" xr:uid="{00000000-0005-0000-0000-00003E010000}"/>
    <cellStyle name="Normal 4" xfId="272" xr:uid="{00000000-0005-0000-0000-00003F010000}"/>
    <cellStyle name="Normal 4 2" xfId="273" xr:uid="{00000000-0005-0000-0000-000040010000}"/>
    <cellStyle name="Normal 4 2 2" xfId="274" xr:uid="{00000000-0005-0000-0000-000041010000}"/>
    <cellStyle name="Normal 4 3" xfId="275" xr:uid="{00000000-0005-0000-0000-000042010000}"/>
    <cellStyle name="Normal 4 4" xfId="276" xr:uid="{00000000-0005-0000-0000-000043010000}"/>
    <cellStyle name="Normal 4 5" xfId="277" xr:uid="{00000000-0005-0000-0000-000044010000}"/>
    <cellStyle name="Normal 4 5 2" xfId="278" xr:uid="{00000000-0005-0000-0000-000045010000}"/>
    <cellStyle name="Normal 5" xfId="279" xr:uid="{00000000-0005-0000-0000-000046010000}"/>
    <cellStyle name="Normal 6" xfId="280" xr:uid="{00000000-0005-0000-0000-000047010000}"/>
    <cellStyle name="Normal 7" xfId="281" xr:uid="{00000000-0005-0000-0000-000048010000}"/>
    <cellStyle name="Normal 8" xfId="282" xr:uid="{00000000-0005-0000-0000-000049010000}"/>
    <cellStyle name="Normal 8 2" xfId="283" xr:uid="{00000000-0005-0000-0000-00004A010000}"/>
    <cellStyle name="Normal 8 2 2" xfId="284" xr:uid="{00000000-0005-0000-0000-00004B010000}"/>
    <cellStyle name="Normal 8 2 2 2" xfId="285" xr:uid="{00000000-0005-0000-0000-00004C010000}"/>
    <cellStyle name="Normal 8 2 2 2 2" xfId="286" xr:uid="{00000000-0005-0000-0000-00004D010000}"/>
    <cellStyle name="Normal 8 2 2 2 2 2" xfId="287" xr:uid="{00000000-0005-0000-0000-00004E010000}"/>
    <cellStyle name="Normal 8 2 2 2 2 2 2" xfId="288" xr:uid="{00000000-0005-0000-0000-00004F010000}"/>
    <cellStyle name="Normal 8 2 2 2 2 2 2 2" xfId="289" xr:uid="{00000000-0005-0000-0000-000050010000}"/>
    <cellStyle name="Normal 8 2 2 2 2 2 2 2 2" xfId="290" xr:uid="{00000000-0005-0000-0000-000051010000}"/>
    <cellStyle name="Normal 8 2 2 2 2 2 2 3" xfId="291" xr:uid="{00000000-0005-0000-0000-000052010000}"/>
    <cellStyle name="Normal 9" xfId="292" xr:uid="{00000000-0005-0000-0000-000053010000}"/>
    <cellStyle name="Porcentaje 2" xfId="293" xr:uid="{00000000-0005-0000-0000-000054010000}"/>
    <cellStyle name="Porcentaje 2 2" xfId="294" xr:uid="{00000000-0005-0000-0000-000055010000}"/>
    <cellStyle name="Porcentaje 2 2 2" xfId="295" xr:uid="{00000000-0005-0000-0000-000056010000}"/>
    <cellStyle name="Porcentaje 2 2 2 2" xfId="296" xr:uid="{00000000-0005-0000-0000-000057010000}"/>
    <cellStyle name="Porcentaje 2 2 2 2 2" xfId="297" xr:uid="{00000000-0005-0000-0000-000058010000}"/>
    <cellStyle name="Porcentaje 2 2 2 2 3" xfId="298" xr:uid="{00000000-0005-0000-0000-000059010000}"/>
    <cellStyle name="Porcentaje 2 2 2 2 3 2" xfId="299" xr:uid="{00000000-0005-0000-0000-00005A010000}"/>
    <cellStyle name="Porcentaje 2 2 2 2 3 2 2" xfId="300" xr:uid="{00000000-0005-0000-0000-00005B010000}"/>
    <cellStyle name="Porcentaje 2 2 2 2 3 2 3" xfId="301" xr:uid="{00000000-0005-0000-0000-00005C010000}"/>
    <cellStyle name="Porcentaje 2 2 2 2 3 2 3 2" xfId="302" xr:uid="{00000000-0005-0000-0000-00005D010000}"/>
    <cellStyle name="Porcentaje 2 2 2 2 3 2 3 3" xfId="303" xr:uid="{00000000-0005-0000-0000-00005E010000}"/>
    <cellStyle name="Porcentaje 2 2 2 2 3 2 3 3 2" xfId="304" xr:uid="{00000000-0005-0000-0000-00005F010000}"/>
    <cellStyle name="Porcentaje 2 2 2 2 3 2 3 3 2 2" xfId="305" xr:uid="{00000000-0005-0000-0000-000060010000}"/>
    <cellStyle name="Porcentaje 2 3" xfId="306" xr:uid="{00000000-0005-0000-0000-000061010000}"/>
    <cellStyle name="Porcentaje 3" xfId="307" xr:uid="{00000000-0005-0000-0000-000062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2817"/>
        <a:stretch>
          <a:fillRect/>
        </a:stretch>
      </xdr:blipFill>
      <xdr:spPr>
        <a:xfrm>
          <a:off x="10775950" y="28575"/>
          <a:ext cx="1968500" cy="8610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W156"/>
  <sheetViews>
    <sheetView showGridLines="0" tabSelected="1" topLeftCell="A2" zoomScale="90" zoomScaleNormal="90" workbookViewId="0">
      <pane xSplit="1" ySplit="1" topLeftCell="C63" activePane="bottomRight" state="frozen"/>
      <selection pane="topRight"/>
      <selection pane="bottomLeft"/>
      <selection pane="bottomRight" activeCell="G106" sqref="G106"/>
    </sheetView>
  </sheetViews>
  <sheetFormatPr baseColWidth="10" defaultColWidth="18.75" defaultRowHeight="14"/>
  <cols>
    <col min="1" max="1" width="15.25" style="2" customWidth="1"/>
    <col min="2" max="2" width="83.75" style="3" customWidth="1"/>
    <col min="3" max="4" width="14.58203125" style="4" customWidth="1"/>
    <col min="5" max="5" width="17" style="5" customWidth="1"/>
    <col min="6" max="6" width="20.08203125" style="5" customWidth="1"/>
    <col min="7" max="7" width="20.58203125" style="5" customWidth="1"/>
    <col min="8" max="10" width="18.75" style="5"/>
    <col min="11" max="11" width="18.75" style="6"/>
    <col min="12" max="12" width="18.75" style="6" hidden="1" customWidth="1"/>
    <col min="13" max="16384" width="18.75" style="7"/>
  </cols>
  <sheetData>
    <row r="1" spans="1:23" ht="73.5" customHeight="1">
      <c r="A1" s="30"/>
      <c r="B1" s="31"/>
      <c r="C1" s="31"/>
      <c r="D1" s="31"/>
      <c r="E1" s="31"/>
      <c r="F1" s="31"/>
      <c r="G1" s="31"/>
      <c r="H1" s="31"/>
      <c r="I1" s="31"/>
      <c r="J1" s="31"/>
      <c r="K1" s="32"/>
      <c r="L1" s="19"/>
    </row>
    <row r="2" spans="1:23" s="1" customFormat="1" ht="46.5">
      <c r="A2" s="8" t="s">
        <v>0</v>
      </c>
      <c r="B2" s="9" t="s">
        <v>1</v>
      </c>
      <c r="C2" s="10" t="s">
        <v>2</v>
      </c>
      <c r="D2" s="10" t="s">
        <v>3</v>
      </c>
      <c r="E2" s="11" t="s">
        <v>4</v>
      </c>
      <c r="F2" s="11" t="s">
        <v>5</v>
      </c>
      <c r="G2" s="11" t="s">
        <v>6</v>
      </c>
      <c r="H2" s="11" t="s">
        <v>7</v>
      </c>
      <c r="I2" s="11" t="s">
        <v>8</v>
      </c>
      <c r="J2" s="11" t="s">
        <v>9</v>
      </c>
      <c r="K2" s="11" t="s">
        <v>10</v>
      </c>
      <c r="L2" s="20"/>
      <c r="M2" s="22"/>
      <c r="N2" s="22"/>
      <c r="O2" s="21"/>
      <c r="P2" s="21"/>
      <c r="Q2" s="21"/>
      <c r="R2" s="21"/>
      <c r="S2" s="21"/>
      <c r="T2" s="21"/>
      <c r="U2" s="21"/>
      <c r="V2" s="21"/>
      <c r="W2" s="21"/>
    </row>
    <row r="3" spans="1:23">
      <c r="A3" s="12" t="s">
        <v>11</v>
      </c>
      <c r="B3" s="12" t="s">
        <v>12</v>
      </c>
      <c r="C3" s="13">
        <v>45701</v>
      </c>
      <c r="D3" s="13">
        <v>46022</v>
      </c>
      <c r="E3" s="14">
        <v>6872250</v>
      </c>
      <c r="F3" s="15"/>
      <c r="G3" s="14">
        <v>0</v>
      </c>
      <c r="H3" s="14">
        <f>+E3+G3</f>
        <v>6872250</v>
      </c>
      <c r="I3" s="16">
        <v>3938900</v>
      </c>
      <c r="J3" s="23">
        <f>+I3*1/H3</f>
        <v>0.5731601731601732</v>
      </c>
      <c r="K3" s="24">
        <f>+H3-I3</f>
        <v>2933350</v>
      </c>
      <c r="L3" s="25"/>
      <c r="M3" s="26"/>
      <c r="N3" s="27"/>
      <c r="O3" s="27"/>
      <c r="P3" s="27"/>
      <c r="Q3" s="27"/>
      <c r="R3" s="27"/>
      <c r="S3" s="27"/>
      <c r="T3" s="27"/>
      <c r="U3" s="27"/>
      <c r="V3" s="27"/>
      <c r="W3" s="27"/>
    </row>
    <row r="4" spans="1:23">
      <c r="A4" s="12" t="s">
        <v>13</v>
      </c>
      <c r="B4" s="12" t="s">
        <v>14</v>
      </c>
      <c r="C4" s="13">
        <v>45702</v>
      </c>
      <c r="D4" s="13">
        <v>46022</v>
      </c>
      <c r="E4" s="14">
        <v>7000000</v>
      </c>
      <c r="F4" s="15"/>
      <c r="G4" s="14">
        <v>0</v>
      </c>
      <c r="H4" s="14">
        <f t="shared" ref="H4:H23" si="0">+E4+G4</f>
        <v>7000000</v>
      </c>
      <c r="I4" s="16">
        <v>5166000</v>
      </c>
      <c r="J4" s="23">
        <f t="shared" ref="J4:J23" si="1">+I4*1/H4</f>
        <v>0.73799999999999999</v>
      </c>
      <c r="K4" s="24">
        <f t="shared" ref="K4:K23" si="2">+H4-I4</f>
        <v>1834000</v>
      </c>
      <c r="L4" s="25"/>
      <c r="M4" s="26"/>
      <c r="N4" s="27"/>
      <c r="O4" s="27"/>
      <c r="P4" s="27"/>
      <c r="Q4" s="27"/>
      <c r="R4" s="27"/>
      <c r="S4" s="27"/>
      <c r="T4" s="27"/>
      <c r="U4" s="27"/>
      <c r="V4" s="27"/>
      <c r="W4" s="27"/>
    </row>
    <row r="5" spans="1:23">
      <c r="A5" s="12" t="s">
        <v>15</v>
      </c>
      <c r="B5" s="12" t="s">
        <v>16</v>
      </c>
      <c r="C5" s="13">
        <v>45702</v>
      </c>
      <c r="D5" s="13">
        <v>45754</v>
      </c>
      <c r="E5" s="14">
        <v>1341400</v>
      </c>
      <c r="F5" s="15"/>
      <c r="G5" s="14">
        <v>0</v>
      </c>
      <c r="H5" s="14">
        <f t="shared" si="0"/>
        <v>1341400</v>
      </c>
      <c r="I5" s="16">
        <v>1341400</v>
      </c>
      <c r="J5" s="23">
        <f t="shared" si="1"/>
        <v>1</v>
      </c>
      <c r="K5" s="24">
        <f t="shared" si="2"/>
        <v>0</v>
      </c>
      <c r="L5" s="25"/>
      <c r="M5" s="26"/>
      <c r="N5" s="27"/>
      <c r="O5" s="27"/>
      <c r="P5" s="27"/>
      <c r="Q5" s="27"/>
      <c r="R5" s="27"/>
      <c r="S5" s="27"/>
      <c r="T5" s="27"/>
      <c r="U5" s="27"/>
      <c r="V5" s="27"/>
      <c r="W5" s="27"/>
    </row>
    <row r="6" spans="1:23">
      <c r="A6" s="12" t="s">
        <v>17</v>
      </c>
      <c r="B6" s="12" t="s">
        <v>18</v>
      </c>
      <c r="C6" s="13">
        <v>45702</v>
      </c>
      <c r="D6" s="13">
        <v>45999</v>
      </c>
      <c r="E6" s="14">
        <v>28000000</v>
      </c>
      <c r="F6" s="15">
        <v>1</v>
      </c>
      <c r="G6" s="14">
        <v>11333333</v>
      </c>
      <c r="H6" s="14">
        <f t="shared" si="0"/>
        <v>39333333</v>
      </c>
      <c r="I6" s="16">
        <v>30266666</v>
      </c>
      <c r="J6" s="23">
        <f t="shared" si="1"/>
        <v>0.7694915149956908</v>
      </c>
      <c r="K6" s="24">
        <f t="shared" si="2"/>
        <v>9066667</v>
      </c>
      <c r="L6" s="25"/>
      <c r="M6" s="26"/>
      <c r="N6" s="27"/>
      <c r="O6" s="27"/>
      <c r="P6" s="27"/>
      <c r="Q6" s="27"/>
      <c r="R6" s="27"/>
      <c r="S6" s="27"/>
      <c r="T6" s="27"/>
      <c r="U6" s="27"/>
      <c r="V6" s="27"/>
      <c r="W6" s="27"/>
    </row>
    <row r="7" spans="1:23">
      <c r="A7" s="12" t="s">
        <v>19</v>
      </c>
      <c r="B7" s="12" t="s">
        <v>20</v>
      </c>
      <c r="C7" s="13">
        <v>45702</v>
      </c>
      <c r="D7" s="13">
        <v>45900</v>
      </c>
      <c r="E7" s="14">
        <v>47876745</v>
      </c>
      <c r="F7" s="15"/>
      <c r="G7" s="14">
        <v>0</v>
      </c>
      <c r="H7" s="14">
        <f t="shared" si="0"/>
        <v>47876745</v>
      </c>
      <c r="I7" s="16">
        <v>44912946.5</v>
      </c>
      <c r="J7" s="23">
        <f t="shared" si="1"/>
        <v>0.93809523809523809</v>
      </c>
      <c r="K7" s="24">
        <f t="shared" si="2"/>
        <v>2963798.5</v>
      </c>
      <c r="L7" s="25"/>
      <c r="M7" s="26"/>
      <c r="N7" s="27"/>
      <c r="O7" s="27"/>
      <c r="P7" s="27"/>
      <c r="Q7" s="27"/>
      <c r="R7" s="27"/>
      <c r="S7" s="27"/>
      <c r="T7" s="27"/>
      <c r="U7" s="27"/>
      <c r="V7" s="27"/>
      <c r="W7" s="27"/>
    </row>
    <row r="8" spans="1:23">
      <c r="A8" s="12" t="s">
        <v>21</v>
      </c>
      <c r="B8" s="12" t="s">
        <v>22</v>
      </c>
      <c r="C8" s="13">
        <v>45703</v>
      </c>
      <c r="D8" s="13">
        <v>45997</v>
      </c>
      <c r="E8" s="14">
        <v>63350000</v>
      </c>
      <c r="F8" s="15">
        <v>1</v>
      </c>
      <c r="G8" s="14">
        <v>24736666</v>
      </c>
      <c r="H8" s="14">
        <f t="shared" si="0"/>
        <v>88086666</v>
      </c>
      <c r="I8" s="16">
        <v>68176666</v>
      </c>
      <c r="J8" s="23">
        <f t="shared" si="1"/>
        <v>0.77397260102908194</v>
      </c>
      <c r="K8" s="24">
        <f t="shared" si="2"/>
        <v>19910000</v>
      </c>
      <c r="L8" s="25"/>
      <c r="M8" s="26"/>
      <c r="N8" s="27"/>
      <c r="O8" s="27"/>
      <c r="P8" s="27"/>
      <c r="Q8" s="27"/>
      <c r="R8" s="27"/>
      <c r="S8" s="27"/>
      <c r="T8" s="27"/>
      <c r="U8" s="27"/>
      <c r="V8" s="27"/>
      <c r="W8" s="27"/>
    </row>
    <row r="9" spans="1:23">
      <c r="A9" s="12" t="s">
        <v>23</v>
      </c>
      <c r="B9" s="12" t="s">
        <v>24</v>
      </c>
      <c r="C9" s="13">
        <v>45705</v>
      </c>
      <c r="D9" s="13">
        <v>45916</v>
      </c>
      <c r="E9" s="14">
        <v>56000000</v>
      </c>
      <c r="F9" s="15"/>
      <c r="G9" s="14">
        <v>0</v>
      </c>
      <c r="H9" s="14">
        <f t="shared" si="0"/>
        <v>56000000</v>
      </c>
      <c r="I9" s="16">
        <v>56000000</v>
      </c>
      <c r="J9" s="23">
        <f t="shared" si="1"/>
        <v>1</v>
      </c>
      <c r="K9" s="24">
        <f t="shared" si="2"/>
        <v>0</v>
      </c>
      <c r="L9" s="25"/>
      <c r="M9" s="26"/>
      <c r="N9" s="27"/>
      <c r="O9" s="27"/>
      <c r="P9" s="27"/>
      <c r="Q9" s="27"/>
      <c r="R9" s="27"/>
      <c r="S9" s="27"/>
      <c r="T9" s="27"/>
      <c r="U9" s="27"/>
      <c r="V9" s="27"/>
      <c r="W9" s="27"/>
    </row>
    <row r="10" spans="1:23">
      <c r="A10" s="12" t="s">
        <v>25</v>
      </c>
      <c r="B10" s="12" t="s">
        <v>26</v>
      </c>
      <c r="C10" s="13">
        <v>45707</v>
      </c>
      <c r="D10" s="13">
        <v>45997</v>
      </c>
      <c r="E10" s="14">
        <v>87500000</v>
      </c>
      <c r="F10" s="15">
        <v>1</v>
      </c>
      <c r="G10" s="14">
        <v>32500000</v>
      </c>
      <c r="H10" s="14">
        <f t="shared" si="0"/>
        <v>120000000</v>
      </c>
      <c r="I10" s="16">
        <v>92500000</v>
      </c>
      <c r="J10" s="23">
        <f t="shared" si="1"/>
        <v>0.77083333333333337</v>
      </c>
      <c r="K10" s="24">
        <f t="shared" si="2"/>
        <v>27500000</v>
      </c>
      <c r="L10" s="25"/>
      <c r="M10" s="26"/>
      <c r="N10" s="27"/>
      <c r="O10" s="27"/>
      <c r="P10" s="27"/>
      <c r="Q10" s="27"/>
      <c r="R10" s="27"/>
      <c r="S10" s="27"/>
      <c r="T10" s="27"/>
      <c r="U10" s="27"/>
      <c r="V10" s="27"/>
      <c r="W10" s="27"/>
    </row>
    <row r="11" spans="1:23">
      <c r="A11" s="12" t="s">
        <v>27</v>
      </c>
      <c r="B11" s="12" t="s">
        <v>28</v>
      </c>
      <c r="C11" s="13">
        <v>45707</v>
      </c>
      <c r="D11" s="13">
        <v>45847</v>
      </c>
      <c r="E11" s="14">
        <v>33348832</v>
      </c>
      <c r="F11" s="15">
        <v>1</v>
      </c>
      <c r="G11" s="14">
        <v>-13756394</v>
      </c>
      <c r="H11" s="14">
        <f t="shared" si="0"/>
        <v>19592438</v>
      </c>
      <c r="I11" s="16">
        <v>19592438</v>
      </c>
      <c r="J11" s="23">
        <f t="shared" si="1"/>
        <v>1</v>
      </c>
      <c r="K11" s="24">
        <f t="shared" si="2"/>
        <v>0</v>
      </c>
      <c r="L11" s="25"/>
      <c r="M11" s="26"/>
      <c r="N11" s="27"/>
      <c r="O11" s="27"/>
      <c r="P11" s="27"/>
      <c r="Q11" s="27"/>
      <c r="R11" s="27"/>
      <c r="S11" s="27"/>
      <c r="T11" s="27"/>
      <c r="U11" s="27"/>
      <c r="V11" s="27"/>
      <c r="W11" s="27"/>
    </row>
    <row r="12" spans="1:23">
      <c r="A12" s="12" t="s">
        <v>29</v>
      </c>
      <c r="B12" s="12" t="s">
        <v>30</v>
      </c>
      <c r="C12" s="13" t="s">
        <v>31</v>
      </c>
      <c r="D12" s="13">
        <v>45890</v>
      </c>
      <c r="E12" s="14">
        <v>80507150</v>
      </c>
      <c r="F12" s="15">
        <v>1</v>
      </c>
      <c r="G12" s="14">
        <v>-31398074</v>
      </c>
      <c r="H12" s="14">
        <f t="shared" si="0"/>
        <v>49109076</v>
      </c>
      <c r="I12" s="16">
        <v>49109076</v>
      </c>
      <c r="J12" s="23">
        <f t="shared" si="1"/>
        <v>1</v>
      </c>
      <c r="K12" s="24">
        <f t="shared" si="2"/>
        <v>0</v>
      </c>
      <c r="L12" s="25"/>
      <c r="M12" s="26"/>
      <c r="N12" s="27"/>
      <c r="O12" s="27"/>
      <c r="P12" s="27"/>
      <c r="Q12" s="27"/>
      <c r="R12" s="27"/>
      <c r="S12" s="27"/>
      <c r="T12" s="27"/>
      <c r="U12" s="27"/>
      <c r="V12" s="27"/>
      <c r="W12" s="27"/>
    </row>
    <row r="13" spans="1:23">
      <c r="A13" s="12" t="s">
        <v>32</v>
      </c>
      <c r="B13" s="12" t="s">
        <v>33</v>
      </c>
      <c r="C13" s="13" t="s">
        <v>31</v>
      </c>
      <c r="D13" s="13" t="s">
        <v>34</v>
      </c>
      <c r="E13" s="14">
        <v>57477000</v>
      </c>
      <c r="F13" s="15">
        <v>1</v>
      </c>
      <c r="G13" s="14">
        <v>18337900</v>
      </c>
      <c r="H13" s="14">
        <f t="shared" si="0"/>
        <v>75814900</v>
      </c>
      <c r="I13" s="16">
        <v>60761400</v>
      </c>
      <c r="J13" s="23">
        <f t="shared" si="1"/>
        <v>0.80144404332129959</v>
      </c>
      <c r="K13" s="24">
        <f t="shared" si="2"/>
        <v>15053500</v>
      </c>
      <c r="L13" s="25"/>
      <c r="M13" s="26"/>
      <c r="N13" s="27"/>
      <c r="O13" s="27"/>
      <c r="P13" s="27"/>
      <c r="Q13" s="27"/>
      <c r="R13" s="27"/>
      <c r="S13" s="27"/>
      <c r="T13" s="27"/>
      <c r="U13" s="27"/>
      <c r="V13" s="27"/>
      <c r="W13" s="27"/>
    </row>
    <row r="14" spans="1:23">
      <c r="A14" s="12" t="s">
        <v>35</v>
      </c>
      <c r="B14" s="12" t="s">
        <v>36</v>
      </c>
      <c r="C14" s="13" t="s">
        <v>31</v>
      </c>
      <c r="D14" s="13" t="s">
        <v>37</v>
      </c>
      <c r="E14" s="14">
        <v>56000000</v>
      </c>
      <c r="F14" s="15"/>
      <c r="G14" s="14">
        <v>0</v>
      </c>
      <c r="H14" s="14">
        <f t="shared" si="0"/>
        <v>56000000</v>
      </c>
      <c r="I14" s="16">
        <v>55200000</v>
      </c>
      <c r="J14" s="23">
        <f t="shared" si="1"/>
        <v>0.98571428571428577</v>
      </c>
      <c r="K14" s="24">
        <f t="shared" si="2"/>
        <v>800000</v>
      </c>
      <c r="L14" s="25"/>
      <c r="M14" s="26"/>
      <c r="N14" s="27"/>
      <c r="O14" s="27"/>
      <c r="P14" s="27"/>
      <c r="Q14" s="27"/>
      <c r="R14" s="27"/>
      <c r="S14" s="27"/>
      <c r="T14" s="27"/>
      <c r="U14" s="27"/>
      <c r="V14" s="27"/>
      <c r="W14" s="27"/>
    </row>
    <row r="15" spans="1:23">
      <c r="A15" s="12" t="s">
        <v>38</v>
      </c>
      <c r="B15" s="12" t="s">
        <v>39</v>
      </c>
      <c r="C15" s="13" t="s">
        <v>31</v>
      </c>
      <c r="D15" s="13" t="s">
        <v>40</v>
      </c>
      <c r="E15" s="14">
        <v>56000000</v>
      </c>
      <c r="F15" s="15"/>
      <c r="G15" s="14">
        <v>0</v>
      </c>
      <c r="H15" s="14">
        <f t="shared" si="0"/>
        <v>56000000</v>
      </c>
      <c r="I15" s="16">
        <v>56000000</v>
      </c>
      <c r="J15" s="23">
        <f t="shared" si="1"/>
        <v>1</v>
      </c>
      <c r="K15" s="24">
        <f t="shared" si="2"/>
        <v>0</v>
      </c>
      <c r="L15" s="25"/>
      <c r="M15" s="26"/>
      <c r="N15" s="27"/>
      <c r="O15" s="27"/>
      <c r="P15" s="27"/>
      <c r="Q15" s="27"/>
      <c r="R15" s="27"/>
      <c r="S15" s="27"/>
      <c r="T15" s="27"/>
      <c r="U15" s="27"/>
      <c r="V15" s="27"/>
      <c r="W15" s="27"/>
    </row>
    <row r="16" spans="1:23">
      <c r="A16" s="12" t="s">
        <v>41</v>
      </c>
      <c r="B16" s="12" t="s">
        <v>42</v>
      </c>
      <c r="C16" s="13" t="s">
        <v>43</v>
      </c>
      <c r="D16" s="13" t="s">
        <v>44</v>
      </c>
      <c r="E16" s="14">
        <v>63000000</v>
      </c>
      <c r="F16" s="15">
        <v>1</v>
      </c>
      <c r="G16" s="14">
        <v>20700000</v>
      </c>
      <c r="H16" s="14">
        <f t="shared" si="0"/>
        <v>83700000</v>
      </c>
      <c r="I16" s="16">
        <v>66300000</v>
      </c>
      <c r="J16" s="23">
        <f t="shared" si="1"/>
        <v>0.79211469534050183</v>
      </c>
      <c r="K16" s="24">
        <f t="shared" si="2"/>
        <v>17400000</v>
      </c>
      <c r="L16" s="25"/>
      <c r="M16" s="26"/>
      <c r="N16" s="27"/>
      <c r="O16" s="27"/>
      <c r="P16" s="27"/>
      <c r="Q16" s="27"/>
      <c r="R16" s="27"/>
      <c r="S16" s="27"/>
      <c r="T16" s="27"/>
      <c r="U16" s="27"/>
      <c r="V16" s="27"/>
      <c r="W16" s="27"/>
    </row>
    <row r="17" spans="1:23">
      <c r="A17" s="12" t="s">
        <v>45</v>
      </c>
      <c r="B17" s="12" t="s">
        <v>46</v>
      </c>
      <c r="C17" s="13" t="s">
        <v>47</v>
      </c>
      <c r="D17" s="13" t="s">
        <v>48</v>
      </c>
      <c r="E17" s="14">
        <v>56000000</v>
      </c>
      <c r="F17" s="15"/>
      <c r="G17" s="14">
        <v>0</v>
      </c>
      <c r="H17" s="14">
        <f t="shared" si="0"/>
        <v>56000000</v>
      </c>
      <c r="I17" s="16">
        <v>56000000</v>
      </c>
      <c r="J17" s="23">
        <f t="shared" si="1"/>
        <v>1</v>
      </c>
      <c r="K17" s="24">
        <f t="shared" si="2"/>
        <v>0</v>
      </c>
      <c r="L17" s="25"/>
      <c r="M17" s="26"/>
      <c r="N17" s="27"/>
      <c r="O17" s="27"/>
      <c r="P17" s="27"/>
      <c r="Q17" s="27"/>
      <c r="R17" s="27"/>
      <c r="S17" s="27"/>
      <c r="T17" s="27"/>
      <c r="U17" s="27"/>
      <c r="V17" s="27"/>
      <c r="W17" s="27"/>
    </row>
    <row r="18" spans="1:23">
      <c r="A18" s="12" t="s">
        <v>49</v>
      </c>
      <c r="B18" s="12" t="s">
        <v>50</v>
      </c>
      <c r="C18" s="13" t="s">
        <v>51</v>
      </c>
      <c r="D18" s="13" t="s">
        <v>52</v>
      </c>
      <c r="E18" s="14">
        <v>57195070</v>
      </c>
      <c r="F18" s="15"/>
      <c r="G18" s="14">
        <v>0</v>
      </c>
      <c r="H18" s="14">
        <f t="shared" si="0"/>
        <v>57195070</v>
      </c>
      <c r="I18" s="16">
        <v>50737558</v>
      </c>
      <c r="J18" s="23">
        <f t="shared" si="1"/>
        <v>0.88709670256544837</v>
      </c>
      <c r="K18" s="24">
        <f t="shared" si="2"/>
        <v>6457512</v>
      </c>
      <c r="L18" s="25"/>
      <c r="M18" s="26"/>
      <c r="N18" s="27"/>
      <c r="O18" s="27"/>
      <c r="P18" s="27"/>
      <c r="Q18" s="27"/>
      <c r="R18" s="27"/>
      <c r="S18" s="27"/>
      <c r="T18" s="27"/>
      <c r="U18" s="27"/>
      <c r="V18" s="27"/>
      <c r="W18" s="27"/>
    </row>
    <row r="19" spans="1:23">
      <c r="A19" s="12" t="s">
        <v>53</v>
      </c>
      <c r="B19" s="12" t="s">
        <v>54</v>
      </c>
      <c r="C19" s="13" t="s">
        <v>43</v>
      </c>
      <c r="D19" s="13" t="s">
        <v>55</v>
      </c>
      <c r="E19" s="14">
        <v>30800000</v>
      </c>
      <c r="F19" s="15"/>
      <c r="G19" s="14">
        <v>0</v>
      </c>
      <c r="H19" s="14">
        <f t="shared" si="0"/>
        <v>30800000</v>
      </c>
      <c r="I19" s="16">
        <v>27720000</v>
      </c>
      <c r="J19" s="23">
        <f t="shared" si="1"/>
        <v>0.9</v>
      </c>
      <c r="K19" s="24">
        <f t="shared" si="2"/>
        <v>3080000</v>
      </c>
      <c r="L19" s="25"/>
      <c r="M19" s="26"/>
      <c r="N19" s="27"/>
      <c r="O19" s="27"/>
      <c r="P19" s="27"/>
      <c r="Q19" s="27"/>
      <c r="R19" s="27"/>
      <c r="S19" s="27"/>
      <c r="T19" s="27"/>
      <c r="U19" s="27"/>
      <c r="V19" s="27"/>
      <c r="W19" s="27"/>
    </row>
    <row r="20" spans="1:23">
      <c r="A20" s="12" t="s">
        <v>56</v>
      </c>
      <c r="B20" s="12" t="s">
        <v>57</v>
      </c>
      <c r="C20" s="13" t="s">
        <v>51</v>
      </c>
      <c r="D20" s="13">
        <v>45932</v>
      </c>
      <c r="E20" s="14">
        <v>224630942</v>
      </c>
      <c r="F20" s="15">
        <v>4</v>
      </c>
      <c r="G20" s="14">
        <v>112119268.64</v>
      </c>
      <c r="H20" s="14">
        <f t="shared" si="0"/>
        <v>336750210.63999999</v>
      </c>
      <c r="I20" s="16">
        <v>305215339.23000002</v>
      </c>
      <c r="J20" s="23">
        <f t="shared" si="1"/>
        <v>0.90635530308929169</v>
      </c>
      <c r="K20" s="24">
        <f t="shared" si="2"/>
        <v>31534871.409999967</v>
      </c>
      <c r="L20" s="28"/>
      <c r="M20" s="26"/>
      <c r="N20" s="27"/>
      <c r="O20" s="27"/>
      <c r="P20" s="27"/>
      <c r="Q20" s="27"/>
      <c r="R20" s="27"/>
      <c r="S20" s="27"/>
      <c r="T20" s="27"/>
      <c r="U20" s="27"/>
      <c r="V20" s="27"/>
      <c r="W20" s="27"/>
    </row>
    <row r="21" spans="1:23">
      <c r="A21" s="12" t="s">
        <v>58</v>
      </c>
      <c r="B21" s="12" t="s">
        <v>59</v>
      </c>
      <c r="C21" s="13" t="s">
        <v>60</v>
      </c>
      <c r="D21" s="13" t="s">
        <v>44</v>
      </c>
      <c r="E21" s="14">
        <v>56718445</v>
      </c>
      <c r="F21" s="15">
        <v>1</v>
      </c>
      <c r="G21" s="14">
        <v>16745445</v>
      </c>
      <c r="H21" s="14">
        <f t="shared" si="0"/>
        <v>73463890</v>
      </c>
      <c r="I21" s="16">
        <v>57798796</v>
      </c>
      <c r="J21" s="23">
        <f t="shared" si="1"/>
        <v>0.78676470848467184</v>
      </c>
      <c r="K21" s="24">
        <f t="shared" si="2"/>
        <v>15665094</v>
      </c>
      <c r="L21" s="25"/>
      <c r="M21" s="26"/>
      <c r="N21" s="27"/>
      <c r="O21" s="27"/>
      <c r="P21" s="27"/>
      <c r="Q21" s="27"/>
      <c r="R21" s="27"/>
      <c r="S21" s="27"/>
      <c r="T21" s="27"/>
      <c r="U21" s="27"/>
      <c r="V21" s="27"/>
      <c r="W21" s="27"/>
    </row>
    <row r="22" spans="1:23">
      <c r="A22" s="12" t="s">
        <v>61</v>
      </c>
      <c r="B22" s="12" t="s">
        <v>62</v>
      </c>
      <c r="C22" s="13">
        <v>45750</v>
      </c>
      <c r="D22" s="13" t="s">
        <v>63</v>
      </c>
      <c r="E22" s="14">
        <v>7105224</v>
      </c>
      <c r="F22" s="15"/>
      <c r="G22" s="14">
        <v>0</v>
      </c>
      <c r="H22" s="14">
        <f t="shared" ref="H22" si="3">+E22+G22</f>
        <v>7105224</v>
      </c>
      <c r="I22" s="16">
        <v>4249724.01</v>
      </c>
      <c r="J22" s="23">
        <f t="shared" ref="J22" si="4">+I22*1/H22</f>
        <v>0.59811260137611422</v>
      </c>
      <c r="K22" s="24">
        <f t="shared" ref="K22" si="5">+H22-I22</f>
        <v>2855499.99</v>
      </c>
      <c r="L22" s="25"/>
      <c r="M22" s="26"/>
      <c r="N22" s="27"/>
      <c r="O22" s="27"/>
      <c r="P22" s="27"/>
      <c r="Q22" s="27"/>
      <c r="R22" s="27"/>
      <c r="S22" s="27"/>
      <c r="T22" s="27"/>
      <c r="U22" s="27"/>
      <c r="V22" s="27"/>
      <c r="W22" s="27"/>
    </row>
    <row r="23" spans="1:23">
      <c r="A23" s="12" t="s">
        <v>64</v>
      </c>
      <c r="B23" s="12" t="s">
        <v>65</v>
      </c>
      <c r="C23" s="13" t="s">
        <v>60</v>
      </c>
      <c r="D23" s="13" t="s">
        <v>66</v>
      </c>
      <c r="E23" s="14">
        <v>14499901</v>
      </c>
      <c r="F23" s="15"/>
      <c r="G23" s="14">
        <v>0</v>
      </c>
      <c r="H23" s="14">
        <f t="shared" si="0"/>
        <v>14499901</v>
      </c>
      <c r="I23" s="16">
        <v>14499901</v>
      </c>
      <c r="J23" s="23">
        <f t="shared" si="1"/>
        <v>1</v>
      </c>
      <c r="K23" s="24">
        <f t="shared" si="2"/>
        <v>0</v>
      </c>
      <c r="L23" s="25"/>
      <c r="M23" s="26"/>
      <c r="N23" s="27"/>
      <c r="O23" s="27"/>
      <c r="P23" s="27"/>
      <c r="Q23" s="27"/>
      <c r="R23" s="27"/>
      <c r="S23" s="27"/>
      <c r="T23" s="27"/>
      <c r="U23" s="27"/>
      <c r="V23" s="27"/>
      <c r="W23" s="27"/>
    </row>
    <row r="24" spans="1:23">
      <c r="A24" s="12" t="s">
        <v>67</v>
      </c>
      <c r="B24" s="12" t="s">
        <v>68</v>
      </c>
      <c r="C24" s="13" t="s">
        <v>69</v>
      </c>
      <c r="D24" s="13" t="s">
        <v>63</v>
      </c>
      <c r="E24" s="14">
        <v>7289760</v>
      </c>
      <c r="F24" s="15"/>
      <c r="G24" s="14">
        <v>0</v>
      </c>
      <c r="H24" s="14">
        <f t="shared" ref="H24:H29" si="6">+E24+G24</f>
        <v>7289760</v>
      </c>
      <c r="I24" s="16">
        <v>2200000</v>
      </c>
      <c r="J24" s="23">
        <f t="shared" ref="J24:J29" si="7">+I24*1/H24</f>
        <v>0.30179320032483925</v>
      </c>
      <c r="K24" s="24">
        <f t="shared" ref="K24:K29" si="8">+H24-I24</f>
        <v>5089760</v>
      </c>
      <c r="L24" s="25"/>
      <c r="M24" s="26"/>
      <c r="N24" s="27"/>
      <c r="O24" s="27"/>
      <c r="P24" s="27"/>
      <c r="Q24" s="27"/>
      <c r="R24" s="27"/>
      <c r="S24" s="27"/>
      <c r="T24" s="27"/>
      <c r="U24" s="27"/>
      <c r="V24" s="27"/>
      <c r="W24" s="27"/>
    </row>
    <row r="25" spans="1:23">
      <c r="A25" s="12" t="s">
        <v>70</v>
      </c>
      <c r="B25" s="12" t="s">
        <v>71</v>
      </c>
      <c r="C25" s="13" t="s">
        <v>72</v>
      </c>
      <c r="D25" s="13">
        <v>45876</v>
      </c>
      <c r="E25" s="14">
        <v>335470563</v>
      </c>
      <c r="F25" s="15">
        <v>2</v>
      </c>
      <c r="G25" s="16">
        <v>167735281</v>
      </c>
      <c r="H25" s="14">
        <f t="shared" si="6"/>
        <v>503205844</v>
      </c>
      <c r="I25" s="16">
        <v>503205844</v>
      </c>
      <c r="J25" s="23">
        <f t="shared" si="7"/>
        <v>1</v>
      </c>
      <c r="K25" s="24">
        <f t="shared" si="8"/>
        <v>0</v>
      </c>
      <c r="L25" s="25"/>
      <c r="M25" s="26"/>
      <c r="N25" s="27"/>
      <c r="O25" s="27"/>
      <c r="P25" s="27"/>
      <c r="Q25" s="27"/>
      <c r="R25" s="27"/>
      <c r="S25" s="27"/>
      <c r="T25" s="27"/>
      <c r="U25" s="27"/>
      <c r="V25" s="27"/>
      <c r="W25" s="27"/>
    </row>
    <row r="26" spans="1:23">
      <c r="A26" s="12" t="s">
        <v>73</v>
      </c>
      <c r="B26" s="12" t="s">
        <v>74</v>
      </c>
      <c r="C26" s="13" t="s">
        <v>75</v>
      </c>
      <c r="D26" s="13" t="s">
        <v>76</v>
      </c>
      <c r="E26" s="14">
        <v>12913000</v>
      </c>
      <c r="F26" s="15"/>
      <c r="G26" s="14">
        <v>0</v>
      </c>
      <c r="H26" s="14">
        <f t="shared" si="6"/>
        <v>12913000</v>
      </c>
      <c r="I26" s="16">
        <v>12913000</v>
      </c>
      <c r="J26" s="23">
        <f t="shared" si="7"/>
        <v>1</v>
      </c>
      <c r="K26" s="24">
        <f t="shared" si="8"/>
        <v>0</v>
      </c>
      <c r="L26" s="25"/>
      <c r="M26" s="26"/>
      <c r="N26" s="27"/>
      <c r="O26" s="27"/>
      <c r="P26" s="27"/>
      <c r="Q26" s="27"/>
      <c r="R26" s="27"/>
      <c r="S26" s="27"/>
      <c r="T26" s="27"/>
      <c r="U26" s="27"/>
      <c r="V26" s="27"/>
      <c r="W26" s="27"/>
    </row>
    <row r="27" spans="1:23">
      <c r="A27" s="12" t="s">
        <v>77</v>
      </c>
      <c r="B27" s="12" t="s">
        <v>78</v>
      </c>
      <c r="C27" s="13" t="s">
        <v>79</v>
      </c>
      <c r="D27" s="13" t="s">
        <v>80</v>
      </c>
      <c r="E27" s="14">
        <v>14747670</v>
      </c>
      <c r="F27" s="15"/>
      <c r="G27" s="14">
        <v>0</v>
      </c>
      <c r="H27" s="14">
        <f t="shared" si="6"/>
        <v>14747670</v>
      </c>
      <c r="I27" s="16">
        <v>14747670</v>
      </c>
      <c r="J27" s="23">
        <f t="shared" si="7"/>
        <v>1</v>
      </c>
      <c r="K27" s="24">
        <f t="shared" si="8"/>
        <v>0</v>
      </c>
      <c r="L27" s="25"/>
      <c r="M27" s="26"/>
      <c r="N27" s="27"/>
      <c r="O27" s="27"/>
      <c r="P27" s="27"/>
      <c r="Q27" s="27"/>
      <c r="R27" s="27"/>
      <c r="S27" s="27"/>
      <c r="T27" s="27"/>
      <c r="U27" s="27"/>
      <c r="V27" s="27"/>
      <c r="W27" s="27"/>
    </row>
    <row r="28" spans="1:23">
      <c r="A28" s="12" t="s">
        <v>81</v>
      </c>
      <c r="B28" s="12" t="s">
        <v>82</v>
      </c>
      <c r="C28" s="13" t="s">
        <v>83</v>
      </c>
      <c r="D28" s="13" t="s">
        <v>63</v>
      </c>
      <c r="E28" s="14">
        <v>145000000</v>
      </c>
      <c r="F28" s="15"/>
      <c r="G28" s="14">
        <v>0</v>
      </c>
      <c r="H28" s="14">
        <f t="shared" si="6"/>
        <v>145000000</v>
      </c>
      <c r="I28" s="16"/>
      <c r="J28" s="23">
        <f t="shared" si="7"/>
        <v>0</v>
      </c>
      <c r="K28" s="24">
        <f t="shared" si="8"/>
        <v>145000000</v>
      </c>
      <c r="L28" s="25"/>
      <c r="M28" s="26"/>
      <c r="N28" s="27"/>
      <c r="O28" s="27"/>
      <c r="P28" s="27"/>
      <c r="Q28" s="27"/>
      <c r="R28" s="27"/>
      <c r="S28" s="27"/>
      <c r="T28" s="27"/>
      <c r="U28" s="27"/>
      <c r="V28" s="27"/>
      <c r="W28" s="27"/>
    </row>
    <row r="29" spans="1:23">
      <c r="A29" s="12" t="s">
        <v>84</v>
      </c>
      <c r="B29" s="12" t="s">
        <v>85</v>
      </c>
      <c r="C29" s="13" t="s">
        <v>83</v>
      </c>
      <c r="D29" s="13" t="s">
        <v>86</v>
      </c>
      <c r="E29" s="14">
        <v>24191594</v>
      </c>
      <c r="F29" s="15"/>
      <c r="G29" s="14">
        <v>0</v>
      </c>
      <c r="H29" s="14">
        <f t="shared" si="6"/>
        <v>24191594</v>
      </c>
      <c r="I29" s="16">
        <v>18168792</v>
      </c>
      <c r="J29" s="23">
        <f t="shared" si="7"/>
        <v>0.75103740580302403</v>
      </c>
      <c r="K29" s="24">
        <f t="shared" si="8"/>
        <v>6022802</v>
      </c>
      <c r="L29" s="25"/>
      <c r="M29" s="26"/>
      <c r="N29" s="27"/>
      <c r="O29" s="27"/>
      <c r="P29" s="27"/>
      <c r="Q29" s="27"/>
      <c r="R29" s="27"/>
      <c r="S29" s="27"/>
      <c r="T29" s="27"/>
      <c r="U29" s="27"/>
      <c r="V29" s="27"/>
      <c r="W29" s="27"/>
    </row>
    <row r="30" spans="1:23" ht="16.5" customHeight="1">
      <c r="A30" s="12" t="s">
        <v>87</v>
      </c>
      <c r="B30" s="12" t="s">
        <v>88</v>
      </c>
      <c r="C30" s="13">
        <v>45750</v>
      </c>
      <c r="D30" s="13">
        <v>46022</v>
      </c>
      <c r="E30" s="14">
        <v>48098400</v>
      </c>
      <c r="F30" s="15">
        <v>1</v>
      </c>
      <c r="G30" s="14">
        <v>2649908.69</v>
      </c>
      <c r="H30" s="14">
        <f t="shared" ref="H30" si="9">+E30+G30</f>
        <v>50748308.689999998</v>
      </c>
      <c r="I30" s="16">
        <v>34967250.950000003</v>
      </c>
      <c r="J30" s="23">
        <f t="shared" ref="J30" si="10">+I30*1/H30</f>
        <v>0.68903283385462522</v>
      </c>
      <c r="K30" s="24">
        <f t="shared" ref="K30" si="11">+H30-I30</f>
        <v>15781057.739999995</v>
      </c>
      <c r="L30" s="25"/>
      <c r="M30" s="26"/>
      <c r="N30" s="27"/>
      <c r="O30" s="27"/>
      <c r="P30" s="27"/>
      <c r="Q30" s="27"/>
      <c r="R30" s="27"/>
      <c r="S30" s="27"/>
      <c r="T30" s="27"/>
      <c r="U30" s="27"/>
      <c r="V30" s="27"/>
      <c r="W30" s="27"/>
    </row>
    <row r="31" spans="1:23" ht="16.5" customHeight="1">
      <c r="A31" s="17" t="s">
        <v>87</v>
      </c>
      <c r="B31" s="12" t="s">
        <v>89</v>
      </c>
      <c r="C31" s="13">
        <v>45748</v>
      </c>
      <c r="D31" s="13">
        <v>46021</v>
      </c>
      <c r="E31" s="14">
        <v>33600000</v>
      </c>
      <c r="F31" s="15">
        <v>1</v>
      </c>
      <c r="G31" s="14">
        <v>9600000</v>
      </c>
      <c r="H31" s="14">
        <f t="shared" ref="H31:H33" si="12">+E31+G31</f>
        <v>43200000</v>
      </c>
      <c r="I31" s="16">
        <v>28800000</v>
      </c>
      <c r="J31" s="23">
        <f t="shared" ref="J31" si="13">+I31*1/H31</f>
        <v>0.66666666666666663</v>
      </c>
      <c r="K31" s="24">
        <f t="shared" ref="K31" si="14">+H31-I31</f>
        <v>14400000</v>
      </c>
      <c r="L31" s="25"/>
      <c r="M31" s="26"/>
      <c r="N31" s="27"/>
      <c r="O31" s="27"/>
      <c r="P31" s="27"/>
      <c r="Q31" s="27"/>
      <c r="R31" s="27"/>
      <c r="S31" s="27"/>
      <c r="T31" s="27"/>
      <c r="U31" s="27"/>
      <c r="V31" s="27"/>
      <c r="W31" s="27"/>
    </row>
    <row r="32" spans="1:23">
      <c r="A32" s="12" t="s">
        <v>90</v>
      </c>
      <c r="B32" s="12" t="s">
        <v>91</v>
      </c>
      <c r="C32" s="13">
        <v>45748</v>
      </c>
      <c r="D32" s="13">
        <v>45930</v>
      </c>
      <c r="E32" s="14">
        <v>48000000</v>
      </c>
      <c r="F32" s="15"/>
      <c r="G32" s="14">
        <v>0</v>
      </c>
      <c r="H32" s="14">
        <f t="shared" si="12"/>
        <v>48000000</v>
      </c>
      <c r="I32" s="16">
        <v>48000000</v>
      </c>
      <c r="J32" s="23">
        <f t="shared" ref="J32:J33" si="15">+I32*1/H32</f>
        <v>1</v>
      </c>
      <c r="K32" s="24">
        <f t="shared" ref="K32:K33" si="16">+H32-I32</f>
        <v>0</v>
      </c>
      <c r="L32" s="25"/>
      <c r="M32" s="26"/>
      <c r="N32" s="27"/>
      <c r="O32" s="27"/>
      <c r="P32" s="27"/>
      <c r="Q32" s="27"/>
      <c r="R32" s="27"/>
      <c r="S32" s="27"/>
      <c r="T32" s="27"/>
      <c r="U32" s="27"/>
      <c r="V32" s="27"/>
      <c r="W32" s="27"/>
    </row>
    <row r="33" spans="1:23">
      <c r="A33" s="12" t="s">
        <v>92</v>
      </c>
      <c r="B33" s="12" t="s">
        <v>93</v>
      </c>
      <c r="C33" s="13">
        <v>45809</v>
      </c>
      <c r="D33" s="13">
        <v>45944</v>
      </c>
      <c r="E33" s="14">
        <v>26712719</v>
      </c>
      <c r="F33" s="15">
        <v>1</v>
      </c>
      <c r="G33" s="14">
        <v>3487281</v>
      </c>
      <c r="H33" s="14">
        <f t="shared" si="12"/>
        <v>30200000</v>
      </c>
      <c r="I33" s="16">
        <v>28527716.380000003</v>
      </c>
      <c r="J33" s="23">
        <f t="shared" si="15"/>
        <v>0.94462637019867557</v>
      </c>
      <c r="K33" s="24">
        <f t="shared" si="16"/>
        <v>1672283.6199999973</v>
      </c>
      <c r="L33" s="25"/>
      <c r="M33" s="26"/>
      <c r="N33" s="27"/>
      <c r="O33" s="27"/>
      <c r="P33" s="27"/>
      <c r="Q33" s="27"/>
      <c r="R33" s="27"/>
      <c r="S33" s="27"/>
      <c r="T33" s="27"/>
      <c r="U33" s="27"/>
      <c r="V33" s="27"/>
      <c r="W33" s="27"/>
    </row>
    <row r="34" spans="1:23">
      <c r="A34" s="12" t="s">
        <v>94</v>
      </c>
      <c r="B34" s="12" t="s">
        <v>95</v>
      </c>
      <c r="C34" s="13">
        <v>45748</v>
      </c>
      <c r="D34" s="13">
        <v>45837</v>
      </c>
      <c r="E34" s="14">
        <v>15400000</v>
      </c>
      <c r="F34" s="15">
        <v>1</v>
      </c>
      <c r="G34" s="14">
        <v>7700000</v>
      </c>
      <c r="H34" s="14">
        <f>+E34+G34</f>
        <v>23100000</v>
      </c>
      <c r="I34" s="16">
        <v>23100000</v>
      </c>
      <c r="J34" s="23">
        <f t="shared" ref="J34:J38" si="17">+I34*1/H34</f>
        <v>1</v>
      </c>
      <c r="K34" s="24">
        <f t="shared" ref="K34:K38" si="18">+H34-I34</f>
        <v>0</v>
      </c>
      <c r="L34" s="25"/>
      <c r="M34" s="26"/>
      <c r="N34" s="27"/>
      <c r="O34" s="27"/>
      <c r="P34" s="27"/>
      <c r="Q34" s="27"/>
      <c r="R34" s="27"/>
      <c r="S34" s="27"/>
      <c r="T34" s="27"/>
      <c r="U34" s="27"/>
      <c r="V34" s="27"/>
      <c r="W34" s="27"/>
    </row>
    <row r="35" spans="1:23">
      <c r="A35" s="12" t="s">
        <v>96</v>
      </c>
      <c r="B35" s="12" t="s">
        <v>97</v>
      </c>
      <c r="C35" s="13">
        <v>45748</v>
      </c>
      <c r="D35" s="13">
        <v>45930</v>
      </c>
      <c r="E35" s="14">
        <v>42000000</v>
      </c>
      <c r="F35" s="15"/>
      <c r="G35" s="14">
        <v>0</v>
      </c>
      <c r="H35" s="14">
        <f t="shared" ref="H35:H38" si="19">+E35+G35</f>
        <v>42000000</v>
      </c>
      <c r="I35" s="16">
        <v>42000000</v>
      </c>
      <c r="J35" s="23">
        <f t="shared" si="17"/>
        <v>1</v>
      </c>
      <c r="K35" s="24">
        <f t="shared" si="18"/>
        <v>0</v>
      </c>
      <c r="L35" s="25"/>
      <c r="M35" s="26"/>
      <c r="N35" s="27"/>
      <c r="O35" s="27"/>
      <c r="P35" s="27"/>
      <c r="Q35" s="27"/>
      <c r="R35" s="27"/>
      <c r="S35" s="27"/>
      <c r="T35" s="27"/>
      <c r="U35" s="27"/>
      <c r="V35" s="27"/>
      <c r="W35" s="27"/>
    </row>
    <row r="36" spans="1:23">
      <c r="A36" s="12" t="s">
        <v>98</v>
      </c>
      <c r="B36" s="12" t="s">
        <v>99</v>
      </c>
      <c r="C36" s="13">
        <v>45749</v>
      </c>
      <c r="D36" s="13">
        <v>46006</v>
      </c>
      <c r="E36" s="14">
        <v>55250000</v>
      </c>
      <c r="F36" s="15"/>
      <c r="G36" s="14">
        <v>0</v>
      </c>
      <c r="H36" s="14">
        <f t="shared" si="19"/>
        <v>55250000</v>
      </c>
      <c r="I36" s="14">
        <v>37700000</v>
      </c>
      <c r="J36" s="23">
        <f t="shared" si="17"/>
        <v>0.68235294117647061</v>
      </c>
      <c r="K36" s="24">
        <f t="shared" si="18"/>
        <v>17550000</v>
      </c>
      <c r="L36" s="25"/>
      <c r="M36" s="26"/>
      <c r="N36" s="27"/>
      <c r="O36" s="27"/>
      <c r="P36" s="27"/>
      <c r="Q36" s="27"/>
      <c r="R36" s="27"/>
      <c r="S36" s="27"/>
      <c r="T36" s="27"/>
      <c r="U36" s="27"/>
      <c r="V36" s="27"/>
      <c r="W36" s="27"/>
    </row>
    <row r="37" spans="1:23">
      <c r="A37" s="12" t="s">
        <v>100</v>
      </c>
      <c r="B37" s="12" t="s">
        <v>101</v>
      </c>
      <c r="C37" s="13">
        <v>45751</v>
      </c>
      <c r="D37" s="13">
        <v>46022</v>
      </c>
      <c r="E37" s="14">
        <v>23414269</v>
      </c>
      <c r="F37" s="15">
        <v>1</v>
      </c>
      <c r="G37" s="14">
        <v>11707134</v>
      </c>
      <c r="H37" s="14">
        <f>+E37+G37</f>
        <v>35121403</v>
      </c>
      <c r="I37" s="16">
        <v>34895654.140000001</v>
      </c>
      <c r="J37" s="23">
        <f t="shared" si="17"/>
        <v>0.99357232796195527</v>
      </c>
      <c r="K37" s="24">
        <f t="shared" si="18"/>
        <v>225748.8599999994</v>
      </c>
      <c r="L37" s="25"/>
      <c r="M37" s="26"/>
      <c r="N37" s="27"/>
      <c r="O37" s="27"/>
      <c r="P37" s="27"/>
      <c r="Q37" s="27"/>
      <c r="R37" s="27"/>
      <c r="S37" s="27"/>
      <c r="T37" s="27"/>
      <c r="U37" s="27"/>
      <c r="V37" s="27"/>
      <c r="W37" s="27"/>
    </row>
    <row r="38" spans="1:23">
      <c r="A38" s="12" t="s">
        <v>102</v>
      </c>
      <c r="B38" s="12" t="s">
        <v>103</v>
      </c>
      <c r="C38" s="13">
        <v>45768</v>
      </c>
      <c r="D38" s="13">
        <v>46022</v>
      </c>
      <c r="E38" s="14">
        <v>39000000</v>
      </c>
      <c r="F38" s="15"/>
      <c r="G38" s="14">
        <v>0</v>
      </c>
      <c r="H38" s="14">
        <f t="shared" si="19"/>
        <v>39000000</v>
      </c>
      <c r="I38" s="14">
        <v>39000000</v>
      </c>
      <c r="J38" s="23">
        <f t="shared" si="17"/>
        <v>1</v>
      </c>
      <c r="K38" s="24">
        <f t="shared" si="18"/>
        <v>0</v>
      </c>
      <c r="L38" s="25"/>
      <c r="M38" s="26"/>
      <c r="N38" s="27"/>
      <c r="O38" s="27"/>
      <c r="P38" s="27"/>
      <c r="Q38" s="27"/>
      <c r="R38" s="27"/>
      <c r="S38" s="27"/>
      <c r="T38" s="27"/>
      <c r="U38" s="27"/>
      <c r="V38" s="27"/>
      <c r="W38" s="27"/>
    </row>
    <row r="39" spans="1:23">
      <c r="A39" s="12" t="s">
        <v>104</v>
      </c>
      <c r="B39" s="12" t="s">
        <v>105</v>
      </c>
      <c r="C39" s="13">
        <v>45772</v>
      </c>
      <c r="D39" s="13">
        <v>46001</v>
      </c>
      <c r="E39" s="14">
        <v>1527906.25</v>
      </c>
      <c r="F39" s="15"/>
      <c r="G39" s="14">
        <v>0</v>
      </c>
      <c r="H39" s="14">
        <f t="shared" ref="H39:H41" si="20">+E39+G39</f>
        <v>1527906.25</v>
      </c>
      <c r="I39" s="16">
        <v>763953.13</v>
      </c>
      <c r="J39" s="23">
        <f t="shared" ref="J39:J96" si="21">+I39*1/H39</f>
        <v>0.50000000327245209</v>
      </c>
      <c r="K39" s="24">
        <f t="shared" ref="K39:K96" si="22">+H39-I39</f>
        <v>763953.12</v>
      </c>
      <c r="L39" s="25"/>
      <c r="M39" s="26"/>
      <c r="N39" s="27"/>
      <c r="O39" s="27"/>
      <c r="P39" s="27"/>
      <c r="Q39" s="27"/>
      <c r="R39" s="27"/>
      <c r="S39" s="27"/>
      <c r="T39" s="27"/>
      <c r="U39" s="27"/>
      <c r="V39" s="27"/>
      <c r="W39" s="27"/>
    </row>
    <row r="40" spans="1:23">
      <c r="A40" s="12" t="s">
        <v>106</v>
      </c>
      <c r="B40" s="12" t="s">
        <v>107</v>
      </c>
      <c r="C40" s="13">
        <v>45770</v>
      </c>
      <c r="D40" s="13">
        <v>45983</v>
      </c>
      <c r="E40" s="14">
        <v>56000000</v>
      </c>
      <c r="F40" s="15"/>
      <c r="G40" s="14">
        <v>0</v>
      </c>
      <c r="H40" s="14">
        <f t="shared" si="20"/>
        <v>56000000</v>
      </c>
      <c r="I40" s="14">
        <v>34133333</v>
      </c>
      <c r="J40" s="23">
        <f t="shared" si="21"/>
        <v>0.60952380357142855</v>
      </c>
      <c r="K40" s="24">
        <f t="shared" si="22"/>
        <v>21866667</v>
      </c>
      <c r="L40" s="25"/>
      <c r="M40" s="26"/>
      <c r="N40" s="27"/>
      <c r="O40" s="27"/>
      <c r="P40" s="27"/>
      <c r="Q40" s="27"/>
      <c r="R40" s="27"/>
      <c r="S40" s="27"/>
      <c r="T40" s="27"/>
      <c r="U40" s="27"/>
      <c r="V40" s="27"/>
      <c r="W40" s="27"/>
    </row>
    <row r="41" spans="1:23">
      <c r="A41" s="12" t="s">
        <v>108</v>
      </c>
      <c r="B41" s="12" t="s">
        <v>109</v>
      </c>
      <c r="C41" s="13">
        <v>45773</v>
      </c>
      <c r="D41" s="13">
        <v>46022</v>
      </c>
      <c r="E41" s="14">
        <v>264450420</v>
      </c>
      <c r="F41" s="15"/>
      <c r="G41" s="14">
        <v>0</v>
      </c>
      <c r="H41" s="14">
        <f t="shared" si="20"/>
        <v>264450420</v>
      </c>
      <c r="I41" s="16">
        <v>201870330</v>
      </c>
      <c r="J41" s="23">
        <f t="shared" si="21"/>
        <v>0.76335794815527236</v>
      </c>
      <c r="K41" s="24">
        <f t="shared" si="22"/>
        <v>62580090</v>
      </c>
      <c r="L41" s="25"/>
      <c r="M41" s="26"/>
      <c r="N41" s="27"/>
      <c r="O41" s="27"/>
      <c r="P41" s="27"/>
      <c r="Q41" s="27"/>
      <c r="R41" s="27"/>
      <c r="S41" s="27"/>
      <c r="T41" s="27"/>
      <c r="U41" s="27"/>
      <c r="V41" s="27"/>
      <c r="W41" s="27"/>
    </row>
    <row r="42" spans="1:23">
      <c r="A42" s="12" t="s">
        <v>110</v>
      </c>
      <c r="B42" s="12" t="s">
        <v>111</v>
      </c>
      <c r="C42" s="13">
        <v>45790</v>
      </c>
      <c r="D42" s="13">
        <v>45991</v>
      </c>
      <c r="E42" s="14">
        <v>26647502</v>
      </c>
      <c r="F42" s="15"/>
      <c r="G42" s="14">
        <v>0</v>
      </c>
      <c r="H42" s="14">
        <v>26647502</v>
      </c>
      <c r="I42" s="14">
        <v>17511215</v>
      </c>
      <c r="J42" s="23">
        <f t="shared" si="21"/>
        <v>0.65714283462667533</v>
      </c>
      <c r="K42" s="24">
        <f t="shared" si="22"/>
        <v>9136287</v>
      </c>
      <c r="L42" s="25"/>
      <c r="M42" s="26"/>
      <c r="N42" s="27"/>
      <c r="O42" s="27"/>
      <c r="P42" s="27"/>
      <c r="Q42" s="27"/>
      <c r="R42" s="27"/>
      <c r="S42" s="27"/>
      <c r="T42" s="27"/>
      <c r="U42" s="27"/>
      <c r="V42" s="27"/>
      <c r="W42" s="27"/>
    </row>
    <row r="43" spans="1:23">
      <c r="A43" s="12" t="s">
        <v>112</v>
      </c>
      <c r="B43" s="12" t="s">
        <v>113</v>
      </c>
      <c r="C43" s="13">
        <v>45802</v>
      </c>
      <c r="D43" s="13">
        <v>46096</v>
      </c>
      <c r="E43" s="14">
        <v>519706304</v>
      </c>
      <c r="F43" s="15"/>
      <c r="G43" s="14">
        <v>0</v>
      </c>
      <c r="H43" s="14">
        <v>519706304</v>
      </c>
      <c r="I43" s="14">
        <v>519706304</v>
      </c>
      <c r="J43" s="23">
        <f t="shared" si="21"/>
        <v>1</v>
      </c>
      <c r="K43" s="24">
        <f t="shared" si="22"/>
        <v>0</v>
      </c>
      <c r="L43" s="25"/>
      <c r="M43" s="26"/>
      <c r="N43" s="27"/>
      <c r="O43" s="27"/>
      <c r="P43" s="27"/>
      <c r="Q43" s="27"/>
      <c r="R43" s="27"/>
      <c r="S43" s="27"/>
      <c r="T43" s="27"/>
      <c r="U43" s="27"/>
      <c r="V43" s="27"/>
      <c r="W43" s="27"/>
    </row>
    <row r="44" spans="1:23">
      <c r="A44" s="12" t="s">
        <v>114</v>
      </c>
      <c r="B44" s="12" t="s">
        <v>115</v>
      </c>
      <c r="C44" s="13">
        <v>45789</v>
      </c>
      <c r="D44" s="13">
        <v>46006</v>
      </c>
      <c r="E44" s="14">
        <v>58666667</v>
      </c>
      <c r="F44" s="15"/>
      <c r="G44" s="14">
        <v>0</v>
      </c>
      <c r="H44" s="14">
        <v>58666667</v>
      </c>
      <c r="I44" s="14">
        <v>38666667</v>
      </c>
      <c r="J44" s="23">
        <f t="shared" si="21"/>
        <v>0.65909091102789252</v>
      </c>
      <c r="K44" s="24">
        <f t="shared" si="22"/>
        <v>20000000</v>
      </c>
      <c r="L44" s="25"/>
      <c r="M44" s="26"/>
      <c r="N44" s="27"/>
      <c r="O44" s="27"/>
      <c r="P44" s="27"/>
      <c r="Q44" s="27"/>
      <c r="R44" s="27"/>
      <c r="S44" s="27"/>
      <c r="T44" s="27"/>
      <c r="U44" s="27"/>
      <c r="V44" s="27"/>
      <c r="W44" s="27"/>
    </row>
    <row r="45" spans="1:23">
      <c r="A45" s="12" t="s">
        <v>116</v>
      </c>
      <c r="B45" s="12" t="s">
        <v>117</v>
      </c>
      <c r="C45" s="13">
        <v>45811</v>
      </c>
      <c r="D45" s="13">
        <v>45932</v>
      </c>
      <c r="E45" s="14">
        <v>24000000</v>
      </c>
      <c r="F45" s="15"/>
      <c r="G45" s="14">
        <v>0</v>
      </c>
      <c r="H45" s="14">
        <v>24000000</v>
      </c>
      <c r="I45" s="14">
        <v>24000000</v>
      </c>
      <c r="J45" s="23">
        <f t="shared" si="21"/>
        <v>1</v>
      </c>
      <c r="K45" s="24">
        <f t="shared" si="22"/>
        <v>0</v>
      </c>
      <c r="L45" s="25"/>
      <c r="M45" s="26"/>
      <c r="N45" s="27"/>
      <c r="O45" s="27"/>
      <c r="P45" s="27"/>
      <c r="Q45" s="27"/>
      <c r="R45" s="27"/>
      <c r="S45" s="27"/>
      <c r="T45" s="27"/>
      <c r="U45" s="27"/>
      <c r="V45" s="27"/>
      <c r="W45" s="27"/>
    </row>
    <row r="46" spans="1:23">
      <c r="A46" s="12" t="s">
        <v>118</v>
      </c>
      <c r="B46" s="12" t="s">
        <v>119</v>
      </c>
      <c r="C46" s="13">
        <v>45807</v>
      </c>
      <c r="D46" s="13">
        <v>46301</v>
      </c>
      <c r="E46" s="14">
        <v>48701482</v>
      </c>
      <c r="F46" s="15"/>
      <c r="G46" s="14">
        <v>0</v>
      </c>
      <c r="H46" s="14">
        <v>48701482</v>
      </c>
      <c r="I46" s="14">
        <v>48701482</v>
      </c>
      <c r="J46" s="23">
        <f t="shared" si="21"/>
        <v>1</v>
      </c>
      <c r="K46" s="24">
        <f t="shared" si="22"/>
        <v>0</v>
      </c>
      <c r="L46" s="25"/>
      <c r="M46" s="26"/>
      <c r="N46" s="27"/>
      <c r="O46" s="27"/>
      <c r="P46" s="27"/>
      <c r="Q46" s="27"/>
      <c r="R46" s="27"/>
      <c r="S46" s="27"/>
      <c r="T46" s="27"/>
      <c r="U46" s="27"/>
      <c r="V46" s="27"/>
      <c r="W46" s="27"/>
    </row>
    <row r="47" spans="1:23">
      <c r="A47" s="12" t="s">
        <v>120</v>
      </c>
      <c r="B47" s="12" t="s">
        <v>119</v>
      </c>
      <c r="C47" s="13">
        <v>45846</v>
      </c>
      <c r="D47" s="13">
        <v>46210</v>
      </c>
      <c r="E47" s="14">
        <v>6344128</v>
      </c>
      <c r="F47" s="15"/>
      <c r="G47" s="14">
        <v>0</v>
      </c>
      <c r="H47" s="14">
        <v>6344128</v>
      </c>
      <c r="I47" s="14">
        <v>6115105.3600000003</v>
      </c>
      <c r="J47" s="23">
        <f t="shared" si="21"/>
        <v>0.96390006002400963</v>
      </c>
      <c r="K47" s="24">
        <f t="shared" si="22"/>
        <v>229022.63999999966</v>
      </c>
      <c r="L47" s="25"/>
      <c r="M47" s="26"/>
      <c r="N47" s="27"/>
      <c r="O47" s="27"/>
      <c r="P47" s="27"/>
      <c r="Q47" s="27"/>
      <c r="R47" s="27"/>
      <c r="S47" s="27"/>
      <c r="T47" s="27"/>
      <c r="U47" s="27"/>
      <c r="V47" s="27"/>
      <c r="W47" s="27"/>
    </row>
    <row r="48" spans="1:23">
      <c r="A48" s="12" t="s">
        <v>121</v>
      </c>
      <c r="B48" s="12" t="s">
        <v>122</v>
      </c>
      <c r="C48" s="13">
        <v>45814</v>
      </c>
      <c r="D48" s="13">
        <v>46171</v>
      </c>
      <c r="E48" s="14">
        <v>23056670.07</v>
      </c>
      <c r="F48" s="15"/>
      <c r="G48" s="14">
        <v>0</v>
      </c>
      <c r="H48" s="14">
        <v>23056670.07</v>
      </c>
      <c r="I48" s="14">
        <v>23056670.07</v>
      </c>
      <c r="J48" s="23">
        <f t="shared" si="21"/>
        <v>1</v>
      </c>
      <c r="K48" s="24">
        <f t="shared" si="22"/>
        <v>0</v>
      </c>
      <c r="L48" s="25"/>
      <c r="M48" s="26"/>
      <c r="N48" s="27"/>
      <c r="O48" s="27"/>
      <c r="P48" s="27"/>
      <c r="Q48" s="27"/>
      <c r="R48" s="27"/>
      <c r="S48" s="27"/>
      <c r="T48" s="27"/>
      <c r="U48" s="27"/>
      <c r="V48" s="27"/>
      <c r="W48" s="27"/>
    </row>
    <row r="49" spans="1:23">
      <c r="A49" s="12" t="s">
        <v>123</v>
      </c>
      <c r="B49" s="12" t="s">
        <v>124</v>
      </c>
      <c r="C49" s="13">
        <v>45804</v>
      </c>
      <c r="D49" s="13">
        <v>45991</v>
      </c>
      <c r="E49" s="14">
        <v>213630160</v>
      </c>
      <c r="F49" s="15"/>
      <c r="G49" s="14">
        <v>0</v>
      </c>
      <c r="H49" s="14">
        <v>213630160</v>
      </c>
      <c r="I49" s="14">
        <v>35230205</v>
      </c>
      <c r="J49" s="23">
        <f t="shared" si="21"/>
        <v>0.16491213132078356</v>
      </c>
      <c r="K49" s="24">
        <f t="shared" si="22"/>
        <v>178399955</v>
      </c>
      <c r="L49" s="25"/>
      <c r="M49" s="26"/>
      <c r="N49" s="27"/>
      <c r="O49" s="27"/>
      <c r="P49" s="27"/>
      <c r="Q49" s="27"/>
      <c r="R49" s="27"/>
      <c r="S49" s="27"/>
      <c r="T49" s="27"/>
      <c r="U49" s="27"/>
      <c r="V49" s="27"/>
      <c r="W49" s="27"/>
    </row>
    <row r="50" spans="1:23">
      <c r="A50" s="12" t="s">
        <v>125</v>
      </c>
      <c r="B50" s="12" t="s">
        <v>126</v>
      </c>
      <c r="C50" s="13">
        <v>45841</v>
      </c>
      <c r="D50" s="13">
        <v>46046</v>
      </c>
      <c r="E50" s="14">
        <v>72335593</v>
      </c>
      <c r="F50" s="15"/>
      <c r="G50" s="14">
        <v>0</v>
      </c>
      <c r="H50" s="14">
        <f>+E50+F50+G50</f>
        <v>72335593</v>
      </c>
      <c r="I50" s="14">
        <v>72335593</v>
      </c>
      <c r="J50" s="23">
        <f t="shared" si="21"/>
        <v>1</v>
      </c>
      <c r="K50" s="24">
        <f t="shared" si="22"/>
        <v>0</v>
      </c>
      <c r="L50" s="25"/>
      <c r="M50" s="26"/>
      <c r="N50" s="27"/>
      <c r="O50" s="27"/>
      <c r="P50" s="27"/>
      <c r="Q50" s="27"/>
      <c r="R50" s="27"/>
      <c r="S50" s="27"/>
      <c r="T50" s="27"/>
      <c r="U50" s="27"/>
      <c r="V50" s="27"/>
      <c r="W50" s="27"/>
    </row>
    <row r="51" spans="1:23">
      <c r="A51" s="12" t="s">
        <v>127</v>
      </c>
      <c r="B51" s="12" t="s">
        <v>128</v>
      </c>
      <c r="C51" s="13">
        <v>45813</v>
      </c>
      <c r="D51" s="13">
        <v>46177</v>
      </c>
      <c r="E51" s="14">
        <v>19990000</v>
      </c>
      <c r="F51" s="15"/>
      <c r="G51" s="14">
        <v>0</v>
      </c>
      <c r="H51" s="14">
        <f t="shared" ref="H51:H114" si="23">+E51+F51+G51</f>
        <v>19990000</v>
      </c>
      <c r="I51" s="14">
        <v>19990000</v>
      </c>
      <c r="J51" s="23">
        <f t="shared" si="21"/>
        <v>1</v>
      </c>
      <c r="K51" s="24">
        <f t="shared" si="22"/>
        <v>0</v>
      </c>
      <c r="L51" s="25"/>
      <c r="M51" s="26"/>
    </row>
    <row r="52" spans="1:23">
      <c r="A52" s="12" t="s">
        <v>129</v>
      </c>
      <c r="B52" s="12" t="s">
        <v>130</v>
      </c>
      <c r="C52" s="13">
        <v>45824</v>
      </c>
      <c r="D52" s="13">
        <v>46022</v>
      </c>
      <c r="E52" s="14">
        <v>15000000</v>
      </c>
      <c r="F52" s="15"/>
      <c r="G52" s="14">
        <v>0</v>
      </c>
      <c r="H52" s="14">
        <f t="shared" si="23"/>
        <v>15000000</v>
      </c>
      <c r="I52" s="14">
        <v>6265230</v>
      </c>
      <c r="J52" s="23">
        <f t="shared" si="21"/>
        <v>0.417682</v>
      </c>
      <c r="K52" s="24">
        <f t="shared" si="22"/>
        <v>8734770</v>
      </c>
      <c r="L52" s="25"/>
      <c r="M52" s="26"/>
    </row>
    <row r="53" spans="1:23">
      <c r="A53" s="12" t="s">
        <v>131</v>
      </c>
      <c r="B53" s="12" t="s">
        <v>132</v>
      </c>
      <c r="C53" s="13">
        <v>45845</v>
      </c>
      <c r="D53" s="13" t="s">
        <v>63</v>
      </c>
      <c r="E53" s="14">
        <v>7198357.7199999997</v>
      </c>
      <c r="F53" s="15"/>
      <c r="G53" s="14">
        <v>0</v>
      </c>
      <c r="H53" s="14">
        <f t="shared" si="23"/>
        <v>7198357.7199999997</v>
      </c>
      <c r="I53" s="14">
        <v>1799000</v>
      </c>
      <c r="J53" s="23">
        <f t="shared" si="21"/>
        <v>0.24991811604494699</v>
      </c>
      <c r="K53" s="24">
        <f t="shared" si="22"/>
        <v>5399357.7199999997</v>
      </c>
      <c r="L53" s="25"/>
      <c r="M53" s="26"/>
    </row>
    <row r="54" spans="1:23">
      <c r="A54" s="12" t="s">
        <v>133</v>
      </c>
      <c r="B54" s="12" t="s">
        <v>134</v>
      </c>
      <c r="C54" s="13">
        <v>45849</v>
      </c>
      <c r="D54" s="13" t="s">
        <v>63</v>
      </c>
      <c r="E54" s="14">
        <v>33658228</v>
      </c>
      <c r="F54" s="15"/>
      <c r="G54" s="14">
        <v>0</v>
      </c>
      <c r="H54" s="14">
        <f t="shared" si="23"/>
        <v>33658228</v>
      </c>
      <c r="I54" s="14"/>
      <c r="J54" s="23">
        <f t="shared" si="21"/>
        <v>0</v>
      </c>
      <c r="K54" s="24">
        <f t="shared" si="22"/>
        <v>33658228</v>
      </c>
      <c r="L54" s="25"/>
      <c r="M54" s="26"/>
    </row>
    <row r="55" spans="1:23">
      <c r="A55" s="12" t="s">
        <v>135</v>
      </c>
      <c r="B55" s="12" t="s">
        <v>136</v>
      </c>
      <c r="C55" s="13" t="s">
        <v>137</v>
      </c>
      <c r="D55" s="13">
        <v>46006</v>
      </c>
      <c r="E55" s="14">
        <v>91200000</v>
      </c>
      <c r="F55" s="15"/>
      <c r="G55" s="14">
        <v>0</v>
      </c>
      <c r="H55" s="14">
        <f t="shared" si="23"/>
        <v>91200000</v>
      </c>
      <c r="I55" s="14">
        <v>45600000</v>
      </c>
      <c r="J55" s="23">
        <f t="shared" si="21"/>
        <v>0.5</v>
      </c>
      <c r="K55" s="24">
        <f t="shared" si="22"/>
        <v>45600000</v>
      </c>
      <c r="L55" s="25"/>
      <c r="M55" s="26"/>
    </row>
    <row r="56" spans="1:23">
      <c r="A56" s="12" t="s">
        <v>138</v>
      </c>
      <c r="B56" s="12" t="s">
        <v>139</v>
      </c>
      <c r="C56" s="13" t="s">
        <v>140</v>
      </c>
      <c r="D56" s="13">
        <v>46011</v>
      </c>
      <c r="E56" s="14">
        <v>54069374</v>
      </c>
      <c r="F56" s="15"/>
      <c r="G56" s="14">
        <v>0</v>
      </c>
      <c r="H56" s="14">
        <f t="shared" si="23"/>
        <v>54069374</v>
      </c>
      <c r="I56" s="14">
        <v>25813765</v>
      </c>
      <c r="J56" s="23">
        <f t="shared" si="21"/>
        <v>0.47741934278728659</v>
      </c>
      <c r="K56" s="24">
        <f t="shared" si="22"/>
        <v>28255609</v>
      </c>
      <c r="L56" s="25"/>
      <c r="M56" s="26"/>
    </row>
    <row r="57" spans="1:23">
      <c r="A57" s="12" t="s">
        <v>141</v>
      </c>
      <c r="B57" s="12" t="s">
        <v>142</v>
      </c>
      <c r="C57" s="13" t="s">
        <v>140</v>
      </c>
      <c r="D57" s="13">
        <v>46011</v>
      </c>
      <c r="E57" s="14">
        <v>76892261</v>
      </c>
      <c r="F57" s="15">
        <v>1</v>
      </c>
      <c r="G57" s="14">
        <v>-62505967</v>
      </c>
      <c r="H57" s="14">
        <f t="shared" si="23"/>
        <v>14386295</v>
      </c>
      <c r="I57" s="14">
        <v>14386294</v>
      </c>
      <c r="J57" s="23">
        <f t="shared" si="21"/>
        <v>0.99999993048939984</v>
      </c>
      <c r="K57" s="24">
        <f t="shared" si="22"/>
        <v>1</v>
      </c>
      <c r="L57" s="25"/>
      <c r="M57" s="26"/>
    </row>
    <row r="58" spans="1:23">
      <c r="A58" s="12" t="s">
        <v>143</v>
      </c>
      <c r="B58" s="12" t="s">
        <v>144</v>
      </c>
      <c r="C58" s="13" t="s">
        <v>145</v>
      </c>
      <c r="D58" s="13" t="s">
        <v>146</v>
      </c>
      <c r="E58" s="14">
        <v>13756394</v>
      </c>
      <c r="F58" s="15"/>
      <c r="G58" s="14">
        <v>0</v>
      </c>
      <c r="H58" s="14">
        <f t="shared" si="23"/>
        <v>13756394</v>
      </c>
      <c r="I58" s="14">
        <v>9526207</v>
      </c>
      <c r="J58" s="23">
        <f t="shared" si="21"/>
        <v>0.69249303269446916</v>
      </c>
      <c r="K58" s="24">
        <f t="shared" si="22"/>
        <v>4230187</v>
      </c>
      <c r="L58" s="25"/>
      <c r="M58" s="26"/>
    </row>
    <row r="59" spans="1:23">
      <c r="A59" s="12" t="s">
        <v>147</v>
      </c>
      <c r="B59" s="12" t="s">
        <v>148</v>
      </c>
      <c r="C59" s="13" t="s">
        <v>149</v>
      </c>
      <c r="D59" s="13" t="s">
        <v>150</v>
      </c>
      <c r="E59" s="14">
        <v>22853600</v>
      </c>
      <c r="F59" s="15"/>
      <c r="G59" s="14">
        <v>0</v>
      </c>
      <c r="H59" s="14">
        <f t="shared" si="23"/>
        <v>22853600</v>
      </c>
      <c r="I59" s="14">
        <v>9794400</v>
      </c>
      <c r="J59" s="23">
        <f t="shared" si="21"/>
        <v>0.42857142857142855</v>
      </c>
      <c r="K59" s="24">
        <f t="shared" si="22"/>
        <v>13059200</v>
      </c>
      <c r="L59" s="25"/>
      <c r="M59" s="26"/>
    </row>
    <row r="60" spans="1:23">
      <c r="A60" s="12" t="s">
        <v>151</v>
      </c>
      <c r="B60" s="12" t="s">
        <v>152</v>
      </c>
      <c r="C60" s="13" t="s">
        <v>149</v>
      </c>
      <c r="D60" s="13">
        <v>45874</v>
      </c>
      <c r="E60" s="14">
        <v>2003255</v>
      </c>
      <c r="F60" s="15"/>
      <c r="G60" s="14">
        <v>0</v>
      </c>
      <c r="H60" s="14">
        <f t="shared" si="23"/>
        <v>2003255</v>
      </c>
      <c r="I60" s="14">
        <v>2003255</v>
      </c>
      <c r="J60" s="23">
        <f t="shared" si="21"/>
        <v>1</v>
      </c>
      <c r="K60" s="24">
        <f t="shared" si="22"/>
        <v>0</v>
      </c>
      <c r="L60" s="25"/>
      <c r="M60" s="26"/>
    </row>
    <row r="61" spans="1:23">
      <c r="A61" s="12" t="s">
        <v>153</v>
      </c>
      <c r="B61" s="12" t="s">
        <v>154</v>
      </c>
      <c r="C61" s="13">
        <v>45870</v>
      </c>
      <c r="D61" s="13">
        <v>46003</v>
      </c>
      <c r="E61" s="14">
        <v>37500000</v>
      </c>
      <c r="F61" s="15"/>
      <c r="G61" s="14">
        <v>0</v>
      </c>
      <c r="H61" s="14">
        <f t="shared" si="23"/>
        <v>37500000</v>
      </c>
      <c r="I61" s="14">
        <v>17045454</v>
      </c>
      <c r="J61" s="23">
        <f t="shared" si="21"/>
        <v>0.45454544000000002</v>
      </c>
      <c r="K61" s="24">
        <f t="shared" si="22"/>
        <v>20454546</v>
      </c>
      <c r="M61" s="26"/>
    </row>
    <row r="62" spans="1:23" ht="15.5">
      <c r="A62" s="12" t="s">
        <v>155</v>
      </c>
      <c r="B62" s="18" t="s">
        <v>156</v>
      </c>
      <c r="C62" s="13">
        <v>45870</v>
      </c>
      <c r="D62" s="13">
        <v>46003</v>
      </c>
      <c r="E62" s="14">
        <v>37500000</v>
      </c>
      <c r="F62" s="15"/>
      <c r="G62" s="14">
        <v>0</v>
      </c>
      <c r="H62" s="14">
        <f t="shared" si="23"/>
        <v>37500000</v>
      </c>
      <c r="I62" s="14">
        <v>15000000</v>
      </c>
      <c r="J62" s="23">
        <f t="shared" si="21"/>
        <v>0.4</v>
      </c>
      <c r="K62" s="24">
        <f t="shared" si="22"/>
        <v>22500000</v>
      </c>
      <c r="M62" s="26"/>
    </row>
    <row r="63" spans="1:23">
      <c r="A63" s="12" t="s">
        <v>157</v>
      </c>
      <c r="B63" s="12" t="s">
        <v>158</v>
      </c>
      <c r="C63" s="13">
        <v>45870</v>
      </c>
      <c r="D63" s="13">
        <v>46003</v>
      </c>
      <c r="E63" s="14">
        <v>37500000</v>
      </c>
      <c r="F63" s="15"/>
      <c r="G63" s="14">
        <v>0</v>
      </c>
      <c r="H63" s="14">
        <f t="shared" si="23"/>
        <v>37500000</v>
      </c>
      <c r="I63" s="14">
        <v>17045454</v>
      </c>
      <c r="J63" s="23">
        <f t="shared" si="21"/>
        <v>0.45454544000000002</v>
      </c>
      <c r="K63" s="24">
        <f t="shared" si="22"/>
        <v>20454546</v>
      </c>
      <c r="M63" s="26"/>
    </row>
    <row r="64" spans="1:23">
      <c r="A64" s="12" t="s">
        <v>159</v>
      </c>
      <c r="B64" s="12" t="s">
        <v>160</v>
      </c>
      <c r="C64" s="13">
        <v>45877</v>
      </c>
      <c r="D64" s="13">
        <v>46022</v>
      </c>
      <c r="E64" s="14">
        <v>69156832.150000006</v>
      </c>
      <c r="F64" s="15"/>
      <c r="G64" s="14">
        <v>0</v>
      </c>
      <c r="H64" s="14">
        <f t="shared" si="23"/>
        <v>69156832.150000006</v>
      </c>
      <c r="I64" s="14">
        <v>24435413</v>
      </c>
      <c r="J64" s="23">
        <f t="shared" si="21"/>
        <v>0.35333331849266897</v>
      </c>
      <c r="K64" s="24">
        <f t="shared" si="22"/>
        <v>44721419.150000006</v>
      </c>
      <c r="M64" s="26"/>
    </row>
    <row r="65" spans="1:13" ht="15.5">
      <c r="A65" s="12" t="s">
        <v>161</v>
      </c>
      <c r="B65" s="18" t="s">
        <v>162</v>
      </c>
      <c r="C65" s="13">
        <v>45880</v>
      </c>
      <c r="D65" s="13">
        <v>46009</v>
      </c>
      <c r="E65" s="14">
        <v>15257760</v>
      </c>
      <c r="F65" s="15"/>
      <c r="G65" s="14">
        <v>0</v>
      </c>
      <c r="H65" s="14">
        <f t="shared" si="23"/>
        <v>15257760</v>
      </c>
      <c r="I65" s="14">
        <v>8137472</v>
      </c>
      <c r="J65" s="23">
        <f t="shared" si="21"/>
        <v>0.53333333333333333</v>
      </c>
      <c r="K65" s="24">
        <f t="shared" si="22"/>
        <v>7120288</v>
      </c>
      <c r="M65" s="26"/>
    </row>
    <row r="66" spans="1:13" ht="15.5">
      <c r="A66" s="12" t="s">
        <v>163</v>
      </c>
      <c r="B66" s="12" t="s">
        <v>164</v>
      </c>
      <c r="C66" s="13">
        <v>45870</v>
      </c>
      <c r="D66" s="13">
        <v>46003</v>
      </c>
      <c r="E66" s="14">
        <v>37500000</v>
      </c>
      <c r="F66" s="15"/>
      <c r="G66" s="14">
        <v>0</v>
      </c>
      <c r="H66" s="14">
        <f t="shared" si="23"/>
        <v>37500000</v>
      </c>
      <c r="I66" s="14">
        <v>17045454</v>
      </c>
      <c r="J66" s="23">
        <f t="shared" si="21"/>
        <v>0.45454544000000002</v>
      </c>
      <c r="K66" s="24">
        <f t="shared" si="22"/>
        <v>20454546</v>
      </c>
      <c r="M66" s="26"/>
    </row>
    <row r="67" spans="1:13" ht="15.5">
      <c r="A67" s="12" t="s">
        <v>165</v>
      </c>
      <c r="B67" s="12" t="s">
        <v>166</v>
      </c>
      <c r="C67" s="13">
        <v>45870</v>
      </c>
      <c r="D67" s="13">
        <v>46003</v>
      </c>
      <c r="E67" s="14">
        <v>37500000</v>
      </c>
      <c r="F67" s="15"/>
      <c r="G67" s="14">
        <v>0</v>
      </c>
      <c r="H67" s="14">
        <f t="shared" si="23"/>
        <v>37500000</v>
      </c>
      <c r="I67" s="14">
        <v>17045454</v>
      </c>
      <c r="J67" s="23">
        <f t="shared" si="21"/>
        <v>0.45454544000000002</v>
      </c>
      <c r="K67" s="24">
        <f t="shared" si="22"/>
        <v>20454546</v>
      </c>
      <c r="M67" s="26"/>
    </row>
    <row r="68" spans="1:13" ht="15.5">
      <c r="A68" s="12" t="s">
        <v>167</v>
      </c>
      <c r="B68" s="18" t="s">
        <v>168</v>
      </c>
      <c r="C68" s="13">
        <v>45870</v>
      </c>
      <c r="D68" s="13">
        <v>46003</v>
      </c>
      <c r="E68" s="14">
        <v>35200000</v>
      </c>
      <c r="F68" s="15"/>
      <c r="G68" s="14">
        <v>0</v>
      </c>
      <c r="H68" s="14">
        <f t="shared" si="23"/>
        <v>35200000</v>
      </c>
      <c r="I68" s="14">
        <v>16000000</v>
      </c>
      <c r="J68" s="23">
        <f t="shared" si="21"/>
        <v>0.45454545454545453</v>
      </c>
      <c r="K68" s="24">
        <f t="shared" si="22"/>
        <v>19200000</v>
      </c>
      <c r="M68" s="26"/>
    </row>
    <row r="69" spans="1:13" ht="15.5">
      <c r="A69" s="12" t="s">
        <v>169</v>
      </c>
      <c r="B69" s="12" t="s">
        <v>170</v>
      </c>
      <c r="C69" s="13">
        <v>45873</v>
      </c>
      <c r="D69" s="13">
        <v>46003</v>
      </c>
      <c r="E69" s="14">
        <v>35200000</v>
      </c>
      <c r="F69" s="15"/>
      <c r="G69" s="14">
        <v>0</v>
      </c>
      <c r="H69" s="14">
        <f t="shared" si="23"/>
        <v>35200000</v>
      </c>
      <c r="I69" s="14">
        <v>15200000</v>
      </c>
      <c r="J69" s="23">
        <f t="shared" si="21"/>
        <v>0.43181818181818182</v>
      </c>
      <c r="K69" s="24">
        <f t="shared" si="22"/>
        <v>20000000</v>
      </c>
      <c r="M69" s="26"/>
    </row>
    <row r="70" spans="1:13" ht="15.5">
      <c r="A70" s="12" t="s">
        <v>171</v>
      </c>
      <c r="B70" s="12" t="s">
        <v>172</v>
      </c>
      <c r="C70" s="13">
        <v>45874</v>
      </c>
      <c r="D70" s="13">
        <v>46003</v>
      </c>
      <c r="E70" s="14">
        <v>37500000</v>
      </c>
      <c r="F70" s="15"/>
      <c r="G70" s="14">
        <v>0</v>
      </c>
      <c r="H70" s="14">
        <f t="shared" si="23"/>
        <v>37500000</v>
      </c>
      <c r="I70" s="14">
        <v>17045454</v>
      </c>
      <c r="J70" s="23">
        <f t="shared" si="21"/>
        <v>0.45454544000000002</v>
      </c>
      <c r="K70" s="24">
        <f t="shared" si="22"/>
        <v>20454546</v>
      </c>
      <c r="M70" s="26"/>
    </row>
    <row r="71" spans="1:13" ht="15.5">
      <c r="A71" s="12" t="s">
        <v>173</v>
      </c>
      <c r="B71" s="18" t="s">
        <v>174</v>
      </c>
      <c r="C71" s="13">
        <v>45873</v>
      </c>
      <c r="D71" s="13">
        <v>46003</v>
      </c>
      <c r="E71" s="14">
        <v>45760000</v>
      </c>
      <c r="F71" s="15"/>
      <c r="G71" s="14">
        <v>0</v>
      </c>
      <c r="H71" s="14">
        <f t="shared" si="23"/>
        <v>45760000</v>
      </c>
      <c r="I71" s="14">
        <v>19760000</v>
      </c>
      <c r="J71" s="23">
        <f t="shared" si="21"/>
        <v>0.43181818181818182</v>
      </c>
      <c r="K71" s="24">
        <f t="shared" si="22"/>
        <v>26000000</v>
      </c>
      <c r="M71" s="26"/>
    </row>
    <row r="72" spans="1:13" ht="15.5">
      <c r="A72" s="12" t="s">
        <v>175</v>
      </c>
      <c r="B72" s="12" t="s">
        <v>176</v>
      </c>
      <c r="C72" s="13">
        <v>45874</v>
      </c>
      <c r="D72" s="13">
        <v>46003</v>
      </c>
      <c r="E72" s="14">
        <v>37500000</v>
      </c>
      <c r="F72" s="15"/>
      <c r="G72" s="14">
        <v>0</v>
      </c>
      <c r="H72" s="14">
        <f t="shared" si="23"/>
        <v>37500000</v>
      </c>
      <c r="I72" s="14">
        <v>17045454</v>
      </c>
      <c r="J72" s="23">
        <f t="shared" si="21"/>
        <v>0.45454544000000002</v>
      </c>
      <c r="K72" s="24">
        <f t="shared" si="22"/>
        <v>20454546</v>
      </c>
      <c r="M72" s="26"/>
    </row>
    <row r="73" spans="1:13" ht="15.5">
      <c r="A73" s="12" t="s">
        <v>177</v>
      </c>
      <c r="B73" s="12" t="s">
        <v>178</v>
      </c>
      <c r="C73" s="13">
        <v>45874</v>
      </c>
      <c r="D73" s="13">
        <v>46003</v>
      </c>
      <c r="E73" s="14">
        <v>37500000</v>
      </c>
      <c r="F73" s="15"/>
      <c r="G73" s="14">
        <v>0</v>
      </c>
      <c r="H73" s="14">
        <f t="shared" si="23"/>
        <v>37500000</v>
      </c>
      <c r="I73" s="14">
        <v>17045454</v>
      </c>
      <c r="J73" s="23">
        <f t="shared" si="21"/>
        <v>0.45454544000000002</v>
      </c>
      <c r="K73" s="24">
        <f t="shared" si="22"/>
        <v>20454546</v>
      </c>
      <c r="M73" s="26"/>
    </row>
    <row r="74" spans="1:13">
      <c r="A74" s="12" t="s">
        <v>179</v>
      </c>
      <c r="B74" s="12" t="s">
        <v>180</v>
      </c>
      <c r="C74" s="13">
        <v>45877</v>
      </c>
      <c r="D74" s="13">
        <v>46003</v>
      </c>
      <c r="E74" s="14">
        <v>37500000</v>
      </c>
      <c r="F74" s="15"/>
      <c r="G74" s="14">
        <v>0</v>
      </c>
      <c r="H74" s="14">
        <f t="shared" si="23"/>
        <v>37500000</v>
      </c>
      <c r="I74" s="14">
        <v>17045454</v>
      </c>
      <c r="J74" s="23">
        <f t="shared" si="21"/>
        <v>0.45454544000000002</v>
      </c>
      <c r="K74" s="24">
        <f t="shared" si="22"/>
        <v>20454546</v>
      </c>
      <c r="M74" s="26"/>
    </row>
    <row r="75" spans="1:13" ht="15.5">
      <c r="A75" s="12" t="s">
        <v>181</v>
      </c>
      <c r="B75" s="12" t="s">
        <v>182</v>
      </c>
      <c r="C75" s="13">
        <v>45875</v>
      </c>
      <c r="D75" s="13">
        <v>46003</v>
      </c>
      <c r="E75" s="14">
        <v>37500000</v>
      </c>
      <c r="F75" s="15"/>
      <c r="G75" s="14">
        <v>0</v>
      </c>
      <c r="H75" s="14">
        <f t="shared" si="23"/>
        <v>37500000</v>
      </c>
      <c r="I75" s="14">
        <v>15000000</v>
      </c>
      <c r="J75" s="23">
        <f t="shared" si="21"/>
        <v>0.4</v>
      </c>
      <c r="K75" s="24">
        <f t="shared" si="22"/>
        <v>22500000</v>
      </c>
      <c r="M75" s="26"/>
    </row>
    <row r="76" spans="1:13" ht="15.5">
      <c r="A76" s="12" t="s">
        <v>183</v>
      </c>
      <c r="B76" s="12" t="s">
        <v>184</v>
      </c>
      <c r="C76" s="13">
        <v>45896</v>
      </c>
      <c r="D76" s="13">
        <v>46003</v>
      </c>
      <c r="E76" s="14">
        <v>37500000</v>
      </c>
      <c r="F76" s="15"/>
      <c r="G76" s="14">
        <v>0</v>
      </c>
      <c r="H76" s="14">
        <f t="shared" si="23"/>
        <v>37500000</v>
      </c>
      <c r="I76" s="14">
        <v>15000000</v>
      </c>
      <c r="J76" s="23">
        <f t="shared" si="21"/>
        <v>0.4</v>
      </c>
      <c r="K76" s="24">
        <f t="shared" si="22"/>
        <v>22500000</v>
      </c>
      <c r="M76" s="26"/>
    </row>
    <row r="77" spans="1:13" ht="15.5">
      <c r="A77" s="12" t="s">
        <v>185</v>
      </c>
      <c r="B77" s="12" t="s">
        <v>186</v>
      </c>
      <c r="C77" s="13">
        <v>45884</v>
      </c>
      <c r="D77" s="13">
        <v>46003</v>
      </c>
      <c r="E77" s="14">
        <v>37500000</v>
      </c>
      <c r="F77" s="15"/>
      <c r="G77" s="14">
        <v>0</v>
      </c>
      <c r="H77" s="14">
        <f t="shared" si="23"/>
        <v>37500000</v>
      </c>
      <c r="I77" s="14"/>
      <c r="J77" s="23">
        <f t="shared" si="21"/>
        <v>0</v>
      </c>
      <c r="K77" s="24">
        <f t="shared" si="22"/>
        <v>37500000</v>
      </c>
      <c r="M77" s="26"/>
    </row>
    <row r="78" spans="1:13" ht="15.5">
      <c r="A78" s="12" t="s">
        <v>187</v>
      </c>
      <c r="B78" s="12" t="s">
        <v>188</v>
      </c>
      <c r="C78" s="13">
        <v>45884</v>
      </c>
      <c r="D78" s="13">
        <v>46003</v>
      </c>
      <c r="E78" s="14">
        <v>35200000</v>
      </c>
      <c r="F78" s="15"/>
      <c r="G78" s="14">
        <v>0</v>
      </c>
      <c r="H78" s="14">
        <f t="shared" si="23"/>
        <v>35200000</v>
      </c>
      <c r="I78" s="14">
        <v>16000000</v>
      </c>
      <c r="J78" s="23">
        <f t="shared" si="21"/>
        <v>0.45454545454545453</v>
      </c>
      <c r="K78" s="24">
        <f t="shared" si="22"/>
        <v>19200000</v>
      </c>
      <c r="M78" s="26"/>
    </row>
    <row r="79" spans="1:13" ht="15.5">
      <c r="A79" s="12" t="s">
        <v>189</v>
      </c>
      <c r="B79" s="12" t="s">
        <v>190</v>
      </c>
      <c r="C79" s="13">
        <v>45884</v>
      </c>
      <c r="D79" s="13">
        <v>46003</v>
      </c>
      <c r="E79" s="14">
        <v>35200000</v>
      </c>
      <c r="F79" s="15"/>
      <c r="G79" s="14">
        <v>0</v>
      </c>
      <c r="H79" s="14">
        <f t="shared" si="23"/>
        <v>35200000</v>
      </c>
      <c r="I79" s="14">
        <v>8000000</v>
      </c>
      <c r="J79" s="23">
        <f t="shared" si="21"/>
        <v>0.22727272727272727</v>
      </c>
      <c r="K79" s="24">
        <f t="shared" si="22"/>
        <v>27200000</v>
      </c>
      <c r="M79" s="26"/>
    </row>
    <row r="80" spans="1:13" ht="15.5">
      <c r="A80" s="12" t="s">
        <v>191</v>
      </c>
      <c r="B80" s="12" t="s">
        <v>192</v>
      </c>
      <c r="C80" s="13">
        <v>45888</v>
      </c>
      <c r="D80" s="13">
        <v>46003</v>
      </c>
      <c r="E80" s="14">
        <v>30800000</v>
      </c>
      <c r="F80" s="15"/>
      <c r="G80" s="14">
        <v>0</v>
      </c>
      <c r="H80" s="14">
        <f t="shared" si="23"/>
        <v>30800000</v>
      </c>
      <c r="I80" s="14">
        <v>14000000</v>
      </c>
      <c r="J80" s="23">
        <f t="shared" si="21"/>
        <v>0.45454545454545453</v>
      </c>
      <c r="K80" s="24">
        <f t="shared" si="22"/>
        <v>16800000</v>
      </c>
      <c r="M80" s="26"/>
    </row>
    <row r="81" spans="1:13" ht="15.5">
      <c r="A81" s="12" t="s">
        <v>193</v>
      </c>
      <c r="B81" s="12" t="s">
        <v>194</v>
      </c>
      <c r="C81" s="13">
        <v>45889</v>
      </c>
      <c r="D81" s="13">
        <v>46003</v>
      </c>
      <c r="E81" s="14">
        <v>30800000</v>
      </c>
      <c r="F81" s="15"/>
      <c r="G81" s="14">
        <v>0</v>
      </c>
      <c r="H81" s="14">
        <f t="shared" si="23"/>
        <v>30800000</v>
      </c>
      <c r="I81" s="14">
        <v>7000000</v>
      </c>
      <c r="J81" s="23">
        <f t="shared" si="21"/>
        <v>0.22727272727272727</v>
      </c>
      <c r="K81" s="24">
        <f t="shared" si="22"/>
        <v>23800000</v>
      </c>
      <c r="M81" s="26"/>
    </row>
    <row r="82" spans="1:13" ht="15.5">
      <c r="A82" s="12" t="s">
        <v>195</v>
      </c>
      <c r="B82" s="12" t="s">
        <v>196</v>
      </c>
      <c r="C82" s="13">
        <v>45884</v>
      </c>
      <c r="D82" s="13">
        <v>46010</v>
      </c>
      <c r="E82" s="14">
        <v>20000000</v>
      </c>
      <c r="F82" s="15"/>
      <c r="G82" s="14">
        <v>0</v>
      </c>
      <c r="H82" s="14">
        <f t="shared" si="23"/>
        <v>20000000</v>
      </c>
      <c r="I82" s="14">
        <v>4000000</v>
      </c>
      <c r="J82" s="23">
        <f t="shared" si="21"/>
        <v>0.2</v>
      </c>
      <c r="K82" s="24">
        <f t="shared" si="22"/>
        <v>16000000</v>
      </c>
      <c r="M82" s="26"/>
    </row>
    <row r="83" spans="1:13" ht="15.5">
      <c r="A83" s="12" t="s">
        <v>197</v>
      </c>
      <c r="B83" s="12" t="s">
        <v>198</v>
      </c>
      <c r="C83" s="13">
        <v>45884</v>
      </c>
      <c r="D83" s="13">
        <v>45912</v>
      </c>
      <c r="E83" s="14">
        <f>30000000</f>
        <v>30000000</v>
      </c>
      <c r="F83" s="15">
        <v>1</v>
      </c>
      <c r="G83" s="14">
        <v>-23800000</v>
      </c>
      <c r="H83" s="14">
        <f t="shared" si="23"/>
        <v>6200001</v>
      </c>
      <c r="I83" s="14"/>
      <c r="J83" s="23">
        <f t="shared" si="21"/>
        <v>0</v>
      </c>
      <c r="K83" s="24">
        <f t="shared" si="22"/>
        <v>6200001</v>
      </c>
      <c r="M83" s="26"/>
    </row>
    <row r="84" spans="1:13" ht="15.5">
      <c r="A84" s="12" t="s">
        <v>199</v>
      </c>
      <c r="B84" s="12" t="s">
        <v>200</v>
      </c>
      <c r="C84" s="13">
        <v>45881</v>
      </c>
      <c r="D84" s="13">
        <v>46003</v>
      </c>
      <c r="E84" s="14">
        <v>36000000</v>
      </c>
      <c r="F84" s="15"/>
      <c r="G84" s="14">
        <v>0</v>
      </c>
      <c r="H84" s="14">
        <f t="shared" si="23"/>
        <v>36000000</v>
      </c>
      <c r="I84" s="14">
        <v>16500000</v>
      </c>
      <c r="J84" s="23">
        <f t="shared" si="21"/>
        <v>0.45833333333333331</v>
      </c>
      <c r="K84" s="24">
        <f t="shared" si="22"/>
        <v>19500000</v>
      </c>
      <c r="M84" s="26"/>
    </row>
    <row r="85" spans="1:13">
      <c r="A85" s="12" t="s">
        <v>201</v>
      </c>
      <c r="B85" s="12" t="s">
        <v>202</v>
      </c>
      <c r="C85" s="13">
        <v>45884</v>
      </c>
      <c r="D85" s="13">
        <v>46009</v>
      </c>
      <c r="E85" s="14">
        <v>29846380</v>
      </c>
      <c r="F85" s="15"/>
      <c r="G85" s="14">
        <v>0</v>
      </c>
      <c r="H85" s="14">
        <f t="shared" si="23"/>
        <v>29846380</v>
      </c>
      <c r="I85" s="26">
        <v>10919407</v>
      </c>
      <c r="J85" s="23">
        <f t="shared" si="21"/>
        <v>0.36585364791308023</v>
      </c>
      <c r="K85" s="24">
        <f t="shared" si="22"/>
        <v>18926973</v>
      </c>
      <c r="M85" s="26"/>
    </row>
    <row r="86" spans="1:13" ht="15.5">
      <c r="A86" s="12" t="s">
        <v>203</v>
      </c>
      <c r="B86" s="12" t="s">
        <v>204</v>
      </c>
      <c r="C86" s="13">
        <v>45884</v>
      </c>
      <c r="D86" s="13">
        <v>46003</v>
      </c>
      <c r="E86" s="14">
        <v>37500000</v>
      </c>
      <c r="F86" s="15"/>
      <c r="G86" s="14">
        <v>0</v>
      </c>
      <c r="H86" s="14">
        <f t="shared" si="23"/>
        <v>37500000</v>
      </c>
      <c r="I86" s="14">
        <v>27000000</v>
      </c>
      <c r="J86" s="23">
        <f t="shared" si="21"/>
        <v>0.72</v>
      </c>
      <c r="K86" s="24">
        <f t="shared" si="22"/>
        <v>10500000</v>
      </c>
      <c r="M86" s="26"/>
    </row>
    <row r="87" spans="1:13">
      <c r="A87" s="12" t="s">
        <v>205</v>
      </c>
      <c r="B87" s="12" t="s">
        <v>206</v>
      </c>
      <c r="C87" s="13">
        <v>45882</v>
      </c>
      <c r="D87" s="13">
        <v>46247</v>
      </c>
      <c r="E87" s="14">
        <v>31500000</v>
      </c>
      <c r="F87" s="15"/>
      <c r="G87" s="14">
        <v>0</v>
      </c>
      <c r="H87" s="14">
        <f t="shared" si="23"/>
        <v>31500000</v>
      </c>
      <c r="I87" s="14">
        <v>31500000</v>
      </c>
      <c r="J87" s="23">
        <f t="shared" si="21"/>
        <v>1</v>
      </c>
      <c r="K87" s="24">
        <f t="shared" si="22"/>
        <v>0</v>
      </c>
      <c r="M87" s="26"/>
    </row>
    <row r="88" spans="1:13">
      <c r="A88" s="12" t="s">
        <v>207</v>
      </c>
      <c r="B88" s="12" t="s">
        <v>208</v>
      </c>
      <c r="C88" s="13">
        <v>45888</v>
      </c>
      <c r="D88" s="13">
        <v>46006</v>
      </c>
      <c r="E88" s="14">
        <v>12000000</v>
      </c>
      <c r="F88" s="15"/>
      <c r="G88" s="14">
        <v>0</v>
      </c>
      <c r="H88" s="14">
        <f t="shared" si="23"/>
        <v>12000000</v>
      </c>
      <c r="I88" s="14">
        <v>7200000</v>
      </c>
      <c r="J88" s="23">
        <f t="shared" si="21"/>
        <v>0.6</v>
      </c>
      <c r="K88" s="24">
        <f t="shared" si="22"/>
        <v>4800000</v>
      </c>
      <c r="M88" s="26"/>
    </row>
    <row r="89" spans="1:13" ht="15.5">
      <c r="A89" s="12" t="s">
        <v>209</v>
      </c>
      <c r="B89" s="12" t="s">
        <v>210</v>
      </c>
      <c r="C89" s="13">
        <v>45895</v>
      </c>
      <c r="D89" s="13">
        <v>46003</v>
      </c>
      <c r="E89" s="14">
        <v>40000000</v>
      </c>
      <c r="F89" s="15"/>
      <c r="G89" s="14">
        <v>0</v>
      </c>
      <c r="H89" s="14">
        <f t="shared" si="23"/>
        <v>40000000</v>
      </c>
      <c r="I89" s="14"/>
      <c r="J89" s="23">
        <f t="shared" si="21"/>
        <v>0</v>
      </c>
      <c r="K89" s="24">
        <f t="shared" si="22"/>
        <v>40000000</v>
      </c>
      <c r="M89" s="26"/>
    </row>
    <row r="90" spans="1:13" ht="15.5">
      <c r="A90" s="12" t="s">
        <v>211</v>
      </c>
      <c r="B90" s="12" t="s">
        <v>212</v>
      </c>
      <c r="C90" s="13">
        <v>45890</v>
      </c>
      <c r="D90" s="13">
        <v>46003</v>
      </c>
      <c r="E90" s="14">
        <v>39000000</v>
      </c>
      <c r="F90" s="15"/>
      <c r="G90" s="14">
        <v>0</v>
      </c>
      <c r="H90" s="14">
        <f t="shared" si="23"/>
        <v>39000000</v>
      </c>
      <c r="I90" s="14">
        <v>15000000</v>
      </c>
      <c r="J90" s="23">
        <f t="shared" si="21"/>
        <v>0.38461538461538464</v>
      </c>
      <c r="K90" s="24">
        <f t="shared" si="22"/>
        <v>24000000</v>
      </c>
      <c r="M90" s="26"/>
    </row>
    <row r="91" spans="1:13">
      <c r="A91" s="12" t="s">
        <v>213</v>
      </c>
      <c r="B91" s="12" t="s">
        <v>214</v>
      </c>
      <c r="C91" s="13">
        <v>45897</v>
      </c>
      <c r="D91" s="13">
        <v>46022</v>
      </c>
      <c r="E91" s="14">
        <v>39000000</v>
      </c>
      <c r="F91" s="15"/>
      <c r="G91" s="14">
        <v>0</v>
      </c>
      <c r="H91" s="14">
        <f t="shared" si="23"/>
        <v>39000000</v>
      </c>
      <c r="I91" s="14">
        <v>5658999.9900000002</v>
      </c>
      <c r="J91" s="23">
        <f t="shared" si="21"/>
        <v>0.14510256384615386</v>
      </c>
      <c r="K91" s="24">
        <f t="shared" si="22"/>
        <v>33341000.009999998</v>
      </c>
      <c r="M91" s="26"/>
    </row>
    <row r="92" spans="1:13" ht="15.5">
      <c r="A92" s="12" t="s">
        <v>215</v>
      </c>
      <c r="B92" s="12" t="s">
        <v>216</v>
      </c>
      <c r="C92" s="13">
        <v>45895</v>
      </c>
      <c r="D92" s="13">
        <v>46003</v>
      </c>
      <c r="E92" s="14">
        <v>13500000</v>
      </c>
      <c r="F92" s="15"/>
      <c r="G92" s="14">
        <v>0</v>
      </c>
      <c r="H92" s="14">
        <f t="shared" si="23"/>
        <v>13500000</v>
      </c>
      <c r="I92" s="14">
        <v>8125000</v>
      </c>
      <c r="J92" s="23">
        <f t="shared" si="21"/>
        <v>0.60185185185185186</v>
      </c>
      <c r="K92" s="24">
        <f t="shared" si="22"/>
        <v>5375000</v>
      </c>
      <c r="M92" s="26"/>
    </row>
    <row r="93" spans="1:13">
      <c r="A93" s="12" t="s">
        <v>217</v>
      </c>
      <c r="B93" s="12" t="s">
        <v>218</v>
      </c>
      <c r="C93" s="13">
        <v>45895</v>
      </c>
      <c r="D93" s="13">
        <v>46006</v>
      </c>
      <c r="E93" s="14">
        <v>16471913</v>
      </c>
      <c r="F93" s="15"/>
      <c r="G93" s="14">
        <v>0</v>
      </c>
      <c r="H93" s="14">
        <f t="shared" si="23"/>
        <v>16471913</v>
      </c>
      <c r="I93" s="14">
        <v>5241063</v>
      </c>
      <c r="J93" s="23">
        <f t="shared" si="21"/>
        <v>0.31818180438422666</v>
      </c>
      <c r="K93" s="24">
        <f t="shared" si="22"/>
        <v>11230850</v>
      </c>
      <c r="M93" s="26"/>
    </row>
    <row r="94" spans="1:13">
      <c r="A94" s="12" t="s">
        <v>223</v>
      </c>
      <c r="B94" s="12" t="s">
        <v>224</v>
      </c>
      <c r="C94" s="13">
        <v>45901</v>
      </c>
      <c r="D94" s="13">
        <v>46003</v>
      </c>
      <c r="E94" s="14">
        <v>60000000</v>
      </c>
      <c r="F94" s="15"/>
      <c r="G94" s="14">
        <v>0</v>
      </c>
      <c r="H94" s="14">
        <f t="shared" si="23"/>
        <v>60000000</v>
      </c>
      <c r="I94" s="14">
        <v>24000000</v>
      </c>
      <c r="J94" s="23"/>
      <c r="K94" s="24"/>
      <c r="M94" s="26"/>
    </row>
    <row r="95" spans="1:13" ht="15.5">
      <c r="A95" s="12" t="s">
        <v>219</v>
      </c>
      <c r="B95" s="12" t="s">
        <v>220</v>
      </c>
      <c r="C95" s="13">
        <v>45902</v>
      </c>
      <c r="D95" s="13">
        <v>46003</v>
      </c>
      <c r="E95" s="14">
        <v>307170000</v>
      </c>
      <c r="F95" s="15">
        <v>1</v>
      </c>
      <c r="G95" s="14">
        <v>153585000</v>
      </c>
      <c r="H95" s="14">
        <f t="shared" si="23"/>
        <v>460755001</v>
      </c>
      <c r="I95" s="14">
        <v>156342190.47999999</v>
      </c>
      <c r="J95" s="23">
        <f t="shared" si="21"/>
        <v>0.33931740326351878</v>
      </c>
      <c r="K95" s="24">
        <f t="shared" si="22"/>
        <v>304412810.51999998</v>
      </c>
      <c r="M95" s="26"/>
    </row>
    <row r="96" spans="1:13">
      <c r="A96" s="12" t="s">
        <v>221</v>
      </c>
      <c r="B96" s="12" t="s">
        <v>222</v>
      </c>
      <c r="C96" s="13">
        <v>45897</v>
      </c>
      <c r="D96" s="13">
        <v>46006</v>
      </c>
      <c r="E96" s="14">
        <v>34516656</v>
      </c>
      <c r="F96" s="15"/>
      <c r="G96" s="14">
        <v>0</v>
      </c>
      <c r="H96" s="14">
        <f t="shared" si="23"/>
        <v>34516656</v>
      </c>
      <c r="I96" s="14">
        <v>10766666</v>
      </c>
      <c r="J96" s="23">
        <f t="shared" si="21"/>
        <v>0.31192668258477879</v>
      </c>
      <c r="K96" s="24">
        <f t="shared" si="22"/>
        <v>23749990</v>
      </c>
      <c r="M96" s="26"/>
    </row>
    <row r="97" spans="1:13">
      <c r="A97" s="12" t="s">
        <v>225</v>
      </c>
      <c r="B97" s="12" t="s">
        <v>226</v>
      </c>
      <c r="C97" s="13">
        <v>45901</v>
      </c>
      <c r="D97" s="13">
        <v>46003</v>
      </c>
      <c r="E97" s="14">
        <v>30000000</v>
      </c>
      <c r="F97" s="15"/>
      <c r="G97" s="14">
        <v>0</v>
      </c>
      <c r="H97" s="14">
        <f t="shared" si="23"/>
        <v>30000000</v>
      </c>
      <c r="I97" s="14"/>
      <c r="J97" s="23">
        <f t="shared" ref="J97:J113" si="24">+I97*1/H97</f>
        <v>0</v>
      </c>
      <c r="K97" s="24">
        <f t="shared" ref="K97:K113" si="25">+H97-I97</f>
        <v>30000000</v>
      </c>
      <c r="M97" s="26"/>
    </row>
    <row r="98" spans="1:13" ht="15.5">
      <c r="A98" s="12" t="s">
        <v>227</v>
      </c>
      <c r="B98" s="12" t="s">
        <v>228</v>
      </c>
      <c r="C98" s="13">
        <v>45903</v>
      </c>
      <c r="D98" s="13">
        <v>46003</v>
      </c>
      <c r="E98" s="14">
        <v>42500000</v>
      </c>
      <c r="F98" s="15"/>
      <c r="G98" s="14">
        <v>0</v>
      </c>
      <c r="H98" s="14">
        <f t="shared" si="23"/>
        <v>42500000</v>
      </c>
      <c r="I98" s="14">
        <v>17000000</v>
      </c>
      <c r="J98" s="23">
        <f t="shared" si="24"/>
        <v>0.4</v>
      </c>
      <c r="K98" s="24">
        <f t="shared" si="25"/>
        <v>25500000</v>
      </c>
      <c r="M98" s="26"/>
    </row>
    <row r="99" spans="1:13">
      <c r="A99" s="12" t="s">
        <v>229</v>
      </c>
      <c r="B99" s="12" t="s">
        <v>230</v>
      </c>
      <c r="C99" s="13">
        <v>45911</v>
      </c>
      <c r="D99" s="13">
        <v>46022</v>
      </c>
      <c r="E99" s="14">
        <v>246640775</v>
      </c>
      <c r="F99" s="15">
        <v>1</v>
      </c>
      <c r="G99" s="14">
        <v>-65770873</v>
      </c>
      <c r="H99" s="14">
        <f t="shared" si="23"/>
        <v>180869903</v>
      </c>
      <c r="I99" s="14">
        <v>32885437</v>
      </c>
      <c r="J99" s="23">
        <f t="shared" si="24"/>
        <v>0.18181818232080327</v>
      </c>
      <c r="K99" s="24">
        <f t="shared" si="25"/>
        <v>147984466</v>
      </c>
      <c r="M99" s="26"/>
    </row>
    <row r="100" spans="1:13">
      <c r="A100" s="12" t="s">
        <v>231</v>
      </c>
      <c r="B100" s="12" t="s">
        <v>232</v>
      </c>
      <c r="C100" s="13">
        <v>45905</v>
      </c>
      <c r="D100" s="13">
        <v>46027</v>
      </c>
      <c r="E100" s="14">
        <v>47431020</v>
      </c>
      <c r="F100" s="15"/>
      <c r="G100" s="14">
        <v>0</v>
      </c>
      <c r="H100" s="14">
        <f t="shared" si="23"/>
        <v>47431020</v>
      </c>
      <c r="I100" s="14">
        <v>37944816</v>
      </c>
      <c r="J100" s="23">
        <f t="shared" si="24"/>
        <v>0.8</v>
      </c>
      <c r="K100" s="24">
        <f t="shared" si="25"/>
        <v>9486204</v>
      </c>
      <c r="M100" s="26"/>
    </row>
    <row r="101" spans="1:13">
      <c r="A101" s="12" t="s">
        <v>233</v>
      </c>
      <c r="B101" s="12" t="s">
        <v>234</v>
      </c>
      <c r="C101" s="13">
        <v>45908</v>
      </c>
      <c r="D101" s="13">
        <v>46003</v>
      </c>
      <c r="E101" s="14">
        <v>45733333</v>
      </c>
      <c r="F101" s="15"/>
      <c r="G101" s="14">
        <v>0</v>
      </c>
      <c r="H101" s="14">
        <f t="shared" si="23"/>
        <v>45733333</v>
      </c>
      <c r="I101" s="14">
        <v>10733333</v>
      </c>
      <c r="J101" s="23">
        <f t="shared" si="24"/>
        <v>0.23469387197298741</v>
      </c>
      <c r="K101" s="24">
        <f t="shared" si="25"/>
        <v>35000000</v>
      </c>
      <c r="M101" s="26"/>
    </row>
    <row r="102" spans="1:13">
      <c r="A102" s="12" t="s">
        <v>235</v>
      </c>
      <c r="B102" s="12" t="s">
        <v>236</v>
      </c>
      <c r="C102" s="13">
        <v>45912</v>
      </c>
      <c r="D102" s="13">
        <v>46022</v>
      </c>
      <c r="E102" s="14">
        <v>280693975</v>
      </c>
      <c r="F102" s="15">
        <v>1</v>
      </c>
      <c r="G102" s="14">
        <v>-71343542</v>
      </c>
      <c r="H102" s="14">
        <f t="shared" si="23"/>
        <v>209350434</v>
      </c>
      <c r="I102" s="14"/>
      <c r="J102" s="23">
        <f t="shared" si="24"/>
        <v>0</v>
      </c>
      <c r="K102" s="24">
        <f t="shared" si="25"/>
        <v>209350434</v>
      </c>
      <c r="M102" s="26"/>
    </row>
    <row r="103" spans="1:13">
      <c r="A103" s="12" t="s">
        <v>237</v>
      </c>
      <c r="B103" s="12" t="s">
        <v>238</v>
      </c>
      <c r="C103" s="13">
        <v>45911</v>
      </c>
      <c r="D103" s="13">
        <v>46021</v>
      </c>
      <c r="E103" s="14">
        <v>44800000</v>
      </c>
      <c r="F103" s="15"/>
      <c r="G103" s="14">
        <v>0</v>
      </c>
      <c r="H103" s="14">
        <f t="shared" si="23"/>
        <v>44800000</v>
      </c>
      <c r="I103" s="14">
        <v>8800000</v>
      </c>
      <c r="J103" s="23">
        <f t="shared" si="24"/>
        <v>0.19642857142857142</v>
      </c>
      <c r="K103" s="24">
        <f t="shared" si="25"/>
        <v>36000000</v>
      </c>
      <c r="M103" s="26"/>
    </row>
    <row r="104" spans="1:13">
      <c r="A104" s="12" t="s">
        <v>239</v>
      </c>
      <c r="B104" s="12" t="s">
        <v>240</v>
      </c>
      <c r="C104" s="13">
        <v>45919</v>
      </c>
      <c r="D104" s="13">
        <v>46463</v>
      </c>
      <c r="E104" s="14">
        <v>79993000</v>
      </c>
      <c r="F104" s="15"/>
      <c r="G104" s="14">
        <v>0</v>
      </c>
      <c r="H104" s="14">
        <f t="shared" si="23"/>
        <v>79993000</v>
      </c>
      <c r="I104" s="14">
        <v>79993000</v>
      </c>
      <c r="J104" s="23">
        <f t="shared" si="24"/>
        <v>1</v>
      </c>
      <c r="K104" s="24">
        <f t="shared" si="25"/>
        <v>0</v>
      </c>
      <c r="M104" s="26"/>
    </row>
    <row r="105" spans="1:13">
      <c r="A105" s="12" t="s">
        <v>241</v>
      </c>
      <c r="B105" s="12" t="s">
        <v>242</v>
      </c>
      <c r="C105" s="13">
        <v>45925</v>
      </c>
      <c r="D105" s="13">
        <v>46289</v>
      </c>
      <c r="E105" s="14">
        <v>39997920</v>
      </c>
      <c r="F105" s="15"/>
      <c r="G105" s="14">
        <v>0</v>
      </c>
      <c r="H105" s="14">
        <f t="shared" si="23"/>
        <v>39997920</v>
      </c>
      <c r="I105" s="14"/>
      <c r="J105" s="23">
        <f t="shared" si="24"/>
        <v>0</v>
      </c>
      <c r="K105" s="24">
        <f t="shared" si="25"/>
        <v>39997920</v>
      </c>
      <c r="M105" s="26"/>
    </row>
    <row r="106" spans="1:13">
      <c r="A106" s="12" t="s">
        <v>243</v>
      </c>
      <c r="B106" s="12" t="s">
        <v>244</v>
      </c>
      <c r="C106" s="13">
        <v>45919</v>
      </c>
      <c r="D106" s="13">
        <v>46003</v>
      </c>
      <c r="E106" s="14">
        <v>22666667</v>
      </c>
      <c r="F106" s="15"/>
      <c r="G106" s="14">
        <v>0</v>
      </c>
      <c r="H106" s="14">
        <f t="shared" si="23"/>
        <v>22666667</v>
      </c>
      <c r="I106" s="14">
        <v>3200000</v>
      </c>
      <c r="J106" s="23">
        <f t="shared" si="24"/>
        <v>0.14117646851211077</v>
      </c>
      <c r="K106" s="24">
        <f t="shared" si="25"/>
        <v>19466667</v>
      </c>
      <c r="M106" s="26"/>
    </row>
    <row r="107" spans="1:13">
      <c r="A107" s="12" t="s">
        <v>245</v>
      </c>
      <c r="B107" s="12" t="s">
        <v>246</v>
      </c>
      <c r="C107" s="13">
        <v>45917</v>
      </c>
      <c r="D107" s="13">
        <v>46019</v>
      </c>
      <c r="E107" s="14">
        <v>44800000</v>
      </c>
      <c r="F107" s="15"/>
      <c r="G107" s="14">
        <v>0</v>
      </c>
      <c r="H107" s="14">
        <f t="shared" si="23"/>
        <v>44800000</v>
      </c>
      <c r="I107" s="14"/>
      <c r="J107" s="23">
        <f t="shared" si="24"/>
        <v>0</v>
      </c>
      <c r="K107" s="24">
        <f t="shared" si="25"/>
        <v>44800000</v>
      </c>
      <c r="M107" s="26"/>
    </row>
    <row r="108" spans="1:13">
      <c r="A108" s="12" t="s">
        <v>247</v>
      </c>
      <c r="B108" s="12" t="s">
        <v>248</v>
      </c>
      <c r="C108" s="13">
        <v>45917</v>
      </c>
      <c r="D108" s="13">
        <v>46020</v>
      </c>
      <c r="E108" s="14">
        <v>44633333</v>
      </c>
      <c r="F108" s="15"/>
      <c r="G108" s="14">
        <v>0</v>
      </c>
      <c r="H108" s="14">
        <f t="shared" si="23"/>
        <v>44633333</v>
      </c>
      <c r="I108" s="14">
        <v>6066666</v>
      </c>
      <c r="J108" s="23">
        <f t="shared" si="24"/>
        <v>0.13592231617567077</v>
      </c>
      <c r="K108" s="24">
        <f t="shared" si="25"/>
        <v>38566667</v>
      </c>
      <c r="M108" s="26"/>
    </row>
    <row r="109" spans="1:13">
      <c r="A109" s="12" t="s">
        <v>249</v>
      </c>
      <c r="B109" s="12" t="s">
        <v>250</v>
      </c>
      <c r="C109" s="13">
        <v>45922</v>
      </c>
      <c r="D109" s="13">
        <v>46005</v>
      </c>
      <c r="E109" s="14">
        <v>19823335</v>
      </c>
      <c r="F109" s="15"/>
      <c r="G109" s="14">
        <v>0</v>
      </c>
      <c r="H109" s="14">
        <f t="shared" si="23"/>
        <v>19823335</v>
      </c>
      <c r="I109" s="14"/>
      <c r="J109" s="23">
        <f t="shared" si="24"/>
        <v>0</v>
      </c>
      <c r="K109" s="24">
        <f t="shared" si="25"/>
        <v>19823335</v>
      </c>
      <c r="M109" s="26"/>
    </row>
    <row r="110" spans="1:13" ht="15.5">
      <c r="A110" s="12" t="s">
        <v>255</v>
      </c>
      <c r="B110" s="29" t="s">
        <v>257</v>
      </c>
      <c r="C110" s="13">
        <v>45932</v>
      </c>
      <c r="D110" s="13">
        <v>46022</v>
      </c>
      <c r="E110" s="14">
        <v>86872000</v>
      </c>
      <c r="F110" s="15"/>
      <c r="G110" s="14">
        <v>0</v>
      </c>
      <c r="H110" s="14">
        <f t="shared" si="23"/>
        <v>86872000</v>
      </c>
      <c r="I110" s="14"/>
      <c r="J110" s="23"/>
      <c r="K110" s="24"/>
      <c r="M110" s="26"/>
    </row>
    <row r="111" spans="1:13" ht="15.5">
      <c r="A111" s="12" t="s">
        <v>256</v>
      </c>
      <c r="B111" s="29" t="s">
        <v>258</v>
      </c>
      <c r="C111" s="13">
        <v>45938</v>
      </c>
      <c r="D111" s="13">
        <v>46234</v>
      </c>
      <c r="E111" s="14">
        <v>53297395</v>
      </c>
      <c r="F111" s="15"/>
      <c r="G111" s="14">
        <v>0</v>
      </c>
      <c r="H111" s="14">
        <f t="shared" si="23"/>
        <v>53297395</v>
      </c>
      <c r="I111" s="14">
        <v>4297380</v>
      </c>
      <c r="J111" s="23"/>
      <c r="K111" s="24"/>
      <c r="M111" s="26"/>
    </row>
    <row r="112" spans="1:13">
      <c r="A112" s="12" t="s">
        <v>251</v>
      </c>
      <c r="B112" s="12" t="s">
        <v>252</v>
      </c>
      <c r="C112" s="13">
        <v>45925</v>
      </c>
      <c r="D112" s="13">
        <v>46022</v>
      </c>
      <c r="E112" s="14">
        <v>194238720</v>
      </c>
      <c r="F112" s="15"/>
      <c r="G112" s="14">
        <v>0</v>
      </c>
      <c r="H112" s="14">
        <f t="shared" si="23"/>
        <v>194238720</v>
      </c>
      <c r="I112" s="14">
        <v>194238720</v>
      </c>
      <c r="J112" s="23">
        <f t="shared" si="24"/>
        <v>1</v>
      </c>
      <c r="K112" s="24">
        <f t="shared" si="25"/>
        <v>0</v>
      </c>
      <c r="M112" s="26"/>
    </row>
    <row r="113" spans="1:13">
      <c r="A113" s="12" t="s">
        <v>253</v>
      </c>
      <c r="B113" s="12" t="s">
        <v>254</v>
      </c>
      <c r="C113" s="13">
        <v>45930</v>
      </c>
      <c r="D113" s="13">
        <v>46010</v>
      </c>
      <c r="E113" s="14">
        <v>25200000</v>
      </c>
      <c r="F113" s="15"/>
      <c r="G113" s="14">
        <v>0</v>
      </c>
      <c r="H113" s="14">
        <f t="shared" si="23"/>
        <v>25200000</v>
      </c>
      <c r="I113" s="14">
        <v>2815215</v>
      </c>
      <c r="J113" s="23">
        <f t="shared" si="24"/>
        <v>0.11171488095238095</v>
      </c>
      <c r="K113" s="24">
        <f t="shared" si="25"/>
        <v>22384785</v>
      </c>
      <c r="M113" s="26"/>
    </row>
    <row r="114" spans="1:13" ht="15.5">
      <c r="A114" s="12" t="s">
        <v>259</v>
      </c>
      <c r="B114" s="29" t="s">
        <v>260</v>
      </c>
      <c r="C114" s="13">
        <v>45932</v>
      </c>
      <c r="D114" s="13">
        <v>46011</v>
      </c>
      <c r="E114" s="14">
        <v>32800000</v>
      </c>
      <c r="F114" s="15"/>
      <c r="G114" s="14">
        <v>0</v>
      </c>
      <c r="H114" s="14">
        <f t="shared" si="23"/>
        <v>32800000</v>
      </c>
      <c r="I114" s="14"/>
      <c r="J114" s="23"/>
      <c r="K114" s="24"/>
      <c r="M114" s="26"/>
    </row>
    <row r="115" spans="1:13">
      <c r="A115" s="12" t="s">
        <v>261</v>
      </c>
      <c r="B115" s="12" t="s">
        <v>262</v>
      </c>
      <c r="C115" s="13">
        <v>45931</v>
      </c>
      <c r="D115" s="13">
        <v>46021</v>
      </c>
      <c r="E115" s="14">
        <v>44800000</v>
      </c>
      <c r="F115" s="15"/>
      <c r="G115" s="14">
        <v>0</v>
      </c>
      <c r="H115" s="14">
        <f t="shared" ref="H115:H130" si="26">+E115+F115+G115</f>
        <v>44800000</v>
      </c>
      <c r="I115" s="14"/>
      <c r="J115" s="23"/>
      <c r="K115" s="24"/>
      <c r="M115" s="26"/>
    </row>
    <row r="116" spans="1:13">
      <c r="A116" s="12" t="s">
        <v>263</v>
      </c>
      <c r="B116" s="12" t="s">
        <v>264</v>
      </c>
      <c r="C116" s="13">
        <v>45931</v>
      </c>
      <c r="D116" s="13">
        <v>46009</v>
      </c>
      <c r="E116" s="14">
        <v>25000000</v>
      </c>
      <c r="F116" s="15"/>
      <c r="G116" s="14">
        <v>0</v>
      </c>
      <c r="H116" s="14">
        <f t="shared" si="26"/>
        <v>25000000</v>
      </c>
      <c r="I116" s="14"/>
      <c r="J116" s="23"/>
      <c r="K116" s="24"/>
      <c r="M116" s="26"/>
    </row>
    <row r="117" spans="1:13" ht="15.5">
      <c r="A117" s="12" t="s">
        <v>265</v>
      </c>
      <c r="B117" s="29" t="s">
        <v>266</v>
      </c>
      <c r="C117" s="13">
        <v>45931</v>
      </c>
      <c r="D117" s="13">
        <v>46022</v>
      </c>
      <c r="E117" s="14">
        <v>119869634.38</v>
      </c>
      <c r="F117" s="15"/>
      <c r="G117" s="14">
        <v>0</v>
      </c>
      <c r="H117" s="14">
        <f t="shared" si="26"/>
        <v>119869634.38</v>
      </c>
      <c r="I117" s="14"/>
      <c r="J117" s="23"/>
      <c r="K117" s="24"/>
      <c r="M117" s="26"/>
    </row>
    <row r="118" spans="1:13" ht="15.5">
      <c r="A118" s="12" t="s">
        <v>267</v>
      </c>
      <c r="B118" s="29" t="s">
        <v>268</v>
      </c>
      <c r="C118" s="13">
        <v>45939</v>
      </c>
      <c r="D118" s="13">
        <v>46022</v>
      </c>
      <c r="E118" s="14">
        <v>32400000</v>
      </c>
      <c r="F118" s="15"/>
      <c r="G118" s="14">
        <v>0</v>
      </c>
      <c r="H118" s="14">
        <f t="shared" si="26"/>
        <v>32400000</v>
      </c>
      <c r="I118" s="14"/>
      <c r="J118" s="23"/>
      <c r="K118" s="24"/>
      <c r="M118" s="26"/>
    </row>
    <row r="119" spans="1:13">
      <c r="A119" s="12" t="s">
        <v>269</v>
      </c>
      <c r="B119" s="12" t="s">
        <v>270</v>
      </c>
      <c r="C119" s="13">
        <v>45940</v>
      </c>
      <c r="D119" s="13">
        <v>46003</v>
      </c>
      <c r="E119" s="14">
        <v>23800000</v>
      </c>
      <c r="F119" s="15"/>
      <c r="G119" s="14">
        <v>0</v>
      </c>
      <c r="H119" s="14">
        <f t="shared" si="26"/>
        <v>23800000</v>
      </c>
      <c r="I119" s="14"/>
      <c r="J119" s="23"/>
      <c r="K119" s="24"/>
      <c r="M119" s="26"/>
    </row>
    <row r="120" spans="1:13" ht="15.5">
      <c r="A120" s="12" t="s">
        <v>271</v>
      </c>
      <c r="B120" s="29" t="s">
        <v>272</v>
      </c>
      <c r="C120" s="13">
        <v>45940</v>
      </c>
      <c r="D120" s="13">
        <v>45971</v>
      </c>
      <c r="E120" s="14">
        <v>2000000</v>
      </c>
      <c r="F120" s="15"/>
      <c r="G120" s="14">
        <v>0</v>
      </c>
      <c r="H120" s="14">
        <f t="shared" si="26"/>
        <v>2000000</v>
      </c>
      <c r="I120" s="14"/>
      <c r="J120" s="23"/>
      <c r="K120" s="24"/>
      <c r="M120" s="26"/>
    </row>
    <row r="121" spans="1:13">
      <c r="A121" s="12" t="s">
        <v>273</v>
      </c>
      <c r="B121" s="12" t="s">
        <v>274</v>
      </c>
      <c r="C121" s="13">
        <v>45945</v>
      </c>
      <c r="D121" s="13">
        <v>46021</v>
      </c>
      <c r="E121" s="14">
        <v>20146306</v>
      </c>
      <c r="F121" s="15"/>
      <c r="G121" s="14">
        <v>0</v>
      </c>
      <c r="H121" s="14">
        <f t="shared" si="26"/>
        <v>20146306</v>
      </c>
      <c r="I121" s="14"/>
      <c r="J121" s="23"/>
      <c r="K121" s="24"/>
      <c r="M121" s="26"/>
    </row>
    <row r="122" spans="1:13">
      <c r="A122" s="12" t="s">
        <v>275</v>
      </c>
      <c r="B122" s="12" t="s">
        <v>276</v>
      </c>
      <c r="C122" s="13">
        <v>45944</v>
      </c>
      <c r="D122" s="13">
        <v>46234</v>
      </c>
      <c r="E122" s="14">
        <v>62502000</v>
      </c>
      <c r="F122" s="15"/>
      <c r="G122" s="14">
        <v>0</v>
      </c>
      <c r="H122" s="14">
        <f t="shared" si="26"/>
        <v>62502000</v>
      </c>
      <c r="I122" s="14"/>
      <c r="J122" s="23"/>
      <c r="K122" s="24"/>
      <c r="M122" s="26"/>
    </row>
    <row r="123" spans="1:13" ht="15.5">
      <c r="A123" s="12" t="s">
        <v>277</v>
      </c>
      <c r="B123" s="29" t="s">
        <v>278</v>
      </c>
      <c r="C123" s="13">
        <v>45950</v>
      </c>
      <c r="D123" s="13">
        <v>46003</v>
      </c>
      <c r="E123" s="14">
        <v>20000000</v>
      </c>
      <c r="F123" s="15"/>
      <c r="G123" s="14">
        <v>0</v>
      </c>
      <c r="H123" s="14">
        <f t="shared" si="26"/>
        <v>20000000</v>
      </c>
      <c r="I123" s="14"/>
      <c r="J123" s="23"/>
      <c r="K123" s="24"/>
      <c r="M123" s="26"/>
    </row>
    <row r="124" spans="1:13" ht="15.5">
      <c r="A124" s="12" t="s">
        <v>279</v>
      </c>
      <c r="B124" s="29" t="s">
        <v>280</v>
      </c>
      <c r="C124" s="13">
        <v>45950</v>
      </c>
      <c r="D124" s="13">
        <v>46021</v>
      </c>
      <c r="E124" s="14">
        <v>30000000</v>
      </c>
      <c r="F124" s="15"/>
      <c r="G124" s="14">
        <v>0</v>
      </c>
      <c r="H124" s="14">
        <f t="shared" si="26"/>
        <v>30000000</v>
      </c>
      <c r="I124" s="14"/>
      <c r="J124" s="23"/>
      <c r="K124" s="24"/>
      <c r="M124" s="26"/>
    </row>
    <row r="125" spans="1:13">
      <c r="A125" s="12" t="s">
        <v>281</v>
      </c>
      <c r="B125" s="12" t="s">
        <v>282</v>
      </c>
      <c r="C125" s="13">
        <v>45953</v>
      </c>
      <c r="D125" s="13">
        <v>45988</v>
      </c>
      <c r="E125" s="14">
        <v>18350000</v>
      </c>
      <c r="F125" s="15"/>
      <c r="G125" s="14">
        <v>0</v>
      </c>
      <c r="H125" s="14">
        <f t="shared" si="26"/>
        <v>18350000</v>
      </c>
      <c r="I125" s="14"/>
      <c r="J125" s="23"/>
      <c r="K125" s="24"/>
      <c r="M125" s="26"/>
    </row>
    <row r="126" spans="1:13" ht="15.5">
      <c r="A126" s="12" t="s">
        <v>283</v>
      </c>
      <c r="B126" s="29" t="s">
        <v>284</v>
      </c>
      <c r="C126" s="13">
        <v>45952</v>
      </c>
      <c r="D126" s="13">
        <v>46003</v>
      </c>
      <c r="E126" s="14">
        <v>20000000</v>
      </c>
      <c r="F126" s="15"/>
      <c r="G126" s="14">
        <v>0</v>
      </c>
      <c r="H126" s="14">
        <f t="shared" si="26"/>
        <v>20000000</v>
      </c>
      <c r="I126" s="14"/>
      <c r="J126" s="23"/>
      <c r="K126" s="24"/>
      <c r="M126" s="26"/>
    </row>
    <row r="127" spans="1:13" ht="15.5">
      <c r="A127" s="12" t="s">
        <v>285</v>
      </c>
      <c r="B127" s="29" t="s">
        <v>286</v>
      </c>
      <c r="C127" s="13">
        <v>45950</v>
      </c>
      <c r="D127" s="13">
        <v>46021</v>
      </c>
      <c r="E127" s="14">
        <v>18000000</v>
      </c>
      <c r="F127" s="15"/>
      <c r="G127" s="14">
        <v>0</v>
      </c>
      <c r="H127" s="14">
        <f t="shared" si="26"/>
        <v>18000000</v>
      </c>
      <c r="I127" s="14"/>
      <c r="J127" s="23"/>
      <c r="K127" s="24"/>
      <c r="M127" s="26"/>
    </row>
    <row r="128" spans="1:13">
      <c r="A128" s="12" t="s">
        <v>287</v>
      </c>
      <c r="B128" s="12" t="s">
        <v>288</v>
      </c>
      <c r="C128" s="13">
        <v>45952</v>
      </c>
      <c r="D128" s="13">
        <v>46022</v>
      </c>
      <c r="E128" s="14">
        <v>25000000</v>
      </c>
      <c r="F128" s="15"/>
      <c r="G128" s="14">
        <v>0</v>
      </c>
      <c r="H128" s="14">
        <f t="shared" si="26"/>
        <v>25000000</v>
      </c>
      <c r="I128" s="14"/>
      <c r="J128" s="23"/>
      <c r="K128" s="24"/>
      <c r="M128" s="26"/>
    </row>
    <row r="129" spans="1:13" ht="15.5">
      <c r="A129" s="12" t="s">
        <v>289</v>
      </c>
      <c r="B129" s="29" t="s">
        <v>290</v>
      </c>
      <c r="C129" s="13">
        <v>45953</v>
      </c>
      <c r="D129" s="13">
        <v>46022</v>
      </c>
      <c r="E129" s="14">
        <v>25000000</v>
      </c>
      <c r="F129" s="15"/>
      <c r="G129" s="14">
        <v>0</v>
      </c>
      <c r="H129" s="14">
        <f t="shared" si="26"/>
        <v>25000000</v>
      </c>
      <c r="I129" s="14"/>
      <c r="J129" s="23"/>
      <c r="K129" s="24"/>
      <c r="M129" s="26"/>
    </row>
    <row r="130" spans="1:13" ht="15.5">
      <c r="A130" s="12" t="s">
        <v>291</v>
      </c>
      <c r="B130" s="29" t="s">
        <v>292</v>
      </c>
      <c r="C130" s="13">
        <v>45961</v>
      </c>
      <c r="D130" s="13">
        <v>46234</v>
      </c>
      <c r="E130" s="14">
        <v>172120050</v>
      </c>
      <c r="F130" s="15"/>
      <c r="G130" s="14">
        <v>0</v>
      </c>
      <c r="H130" s="14">
        <f t="shared" si="26"/>
        <v>172120050</v>
      </c>
      <c r="I130" s="14"/>
      <c r="J130" s="23"/>
      <c r="K130" s="24"/>
      <c r="M130" s="26"/>
    </row>
    <row r="131" spans="1:13">
      <c r="A131" s="12"/>
      <c r="B131" s="12"/>
      <c r="C131" s="13"/>
      <c r="D131" s="13"/>
      <c r="E131" s="14"/>
      <c r="F131" s="15"/>
      <c r="G131" s="14"/>
      <c r="H131" s="14"/>
      <c r="I131" s="14"/>
      <c r="J131" s="23"/>
      <c r="K131" s="24"/>
      <c r="M131" s="26"/>
    </row>
    <row r="132" spans="1:13" ht="15.5">
      <c r="A132" s="12"/>
      <c r="B132" s="29"/>
      <c r="C132" s="13"/>
      <c r="D132" s="13"/>
      <c r="E132" s="14"/>
      <c r="F132" s="15"/>
      <c r="G132" s="14"/>
      <c r="H132" s="14"/>
      <c r="I132" s="14"/>
      <c r="J132" s="23"/>
      <c r="K132" s="24"/>
      <c r="M132" s="26"/>
    </row>
    <row r="133" spans="1:13">
      <c r="A133" s="12"/>
      <c r="B133" s="12"/>
      <c r="C133" s="13"/>
      <c r="D133" s="13"/>
      <c r="E133" s="14"/>
      <c r="F133" s="15"/>
      <c r="G133" s="14"/>
      <c r="H133" s="14"/>
      <c r="I133" s="14"/>
      <c r="J133" s="23"/>
      <c r="K133" s="24"/>
      <c r="M133" s="26"/>
    </row>
    <row r="134" spans="1:13">
      <c r="A134" s="12"/>
      <c r="B134" s="12"/>
      <c r="C134" s="13"/>
      <c r="D134" s="13"/>
      <c r="E134" s="14"/>
      <c r="F134" s="15"/>
      <c r="G134" s="14"/>
      <c r="H134" s="14"/>
      <c r="I134" s="14"/>
      <c r="J134" s="23"/>
      <c r="K134" s="24"/>
      <c r="M134" s="26"/>
    </row>
    <row r="135" spans="1:13" ht="15.5">
      <c r="A135" s="12"/>
      <c r="B135" s="29"/>
      <c r="C135" s="13"/>
      <c r="D135" s="13"/>
      <c r="E135" s="14"/>
      <c r="F135" s="15"/>
      <c r="G135" s="14"/>
      <c r="H135" s="14"/>
      <c r="I135" s="14"/>
      <c r="J135" s="23"/>
      <c r="K135" s="24"/>
      <c r="M135" s="26"/>
    </row>
    <row r="136" spans="1:13" ht="15.5">
      <c r="A136" s="12"/>
      <c r="B136" s="29"/>
      <c r="C136" s="13"/>
      <c r="D136" s="13"/>
      <c r="E136" s="14"/>
      <c r="F136" s="15"/>
      <c r="G136" s="14"/>
      <c r="H136" s="14"/>
      <c r="I136" s="14"/>
      <c r="J136" s="23"/>
      <c r="K136" s="24"/>
      <c r="M136" s="26"/>
    </row>
    <row r="137" spans="1:13">
      <c r="A137" s="12"/>
      <c r="B137" s="12"/>
      <c r="C137" s="13"/>
      <c r="D137" s="13"/>
      <c r="E137" s="14"/>
      <c r="F137" s="15"/>
      <c r="G137" s="14"/>
      <c r="H137" s="14"/>
      <c r="I137" s="14"/>
      <c r="J137" s="23"/>
      <c r="K137" s="24"/>
      <c r="M137" s="26"/>
    </row>
    <row r="138" spans="1:13" ht="15.5">
      <c r="A138" s="12"/>
      <c r="B138" s="29"/>
      <c r="C138" s="13"/>
      <c r="D138" s="13"/>
      <c r="E138" s="14"/>
      <c r="F138" s="15"/>
      <c r="G138" s="14"/>
      <c r="H138" s="14"/>
      <c r="I138" s="14"/>
      <c r="J138" s="23"/>
      <c r="K138" s="24"/>
      <c r="M138" s="26"/>
    </row>
    <row r="139" spans="1:13">
      <c r="A139" s="12"/>
      <c r="B139" s="12"/>
      <c r="C139" s="13"/>
      <c r="D139" s="13"/>
      <c r="E139" s="14"/>
      <c r="F139" s="15"/>
      <c r="G139" s="14"/>
      <c r="H139" s="14"/>
      <c r="I139" s="14"/>
      <c r="J139" s="23"/>
      <c r="K139" s="24"/>
      <c r="M139" s="26"/>
    </row>
    <row r="140" spans="1:13">
      <c r="A140" s="12"/>
      <c r="B140" s="12"/>
      <c r="C140" s="13"/>
      <c r="D140" s="13"/>
      <c r="E140" s="14"/>
      <c r="F140" s="15"/>
      <c r="G140" s="14"/>
      <c r="H140" s="14"/>
      <c r="I140" s="14"/>
      <c r="J140" s="23"/>
      <c r="K140" s="24"/>
      <c r="M140" s="26"/>
    </row>
    <row r="141" spans="1:13" ht="15.5">
      <c r="A141" s="12"/>
      <c r="B141" s="29"/>
      <c r="C141" s="13"/>
      <c r="D141" s="13"/>
      <c r="E141" s="14"/>
      <c r="F141" s="15"/>
      <c r="G141" s="14"/>
      <c r="H141" s="14"/>
      <c r="I141" s="14"/>
      <c r="J141" s="23"/>
      <c r="K141" s="24"/>
      <c r="M141" s="26"/>
    </row>
    <row r="142" spans="1:13" ht="15.5">
      <c r="A142" s="12"/>
      <c r="B142" s="29"/>
      <c r="C142" s="13"/>
      <c r="D142" s="13"/>
      <c r="E142" s="14"/>
      <c r="F142" s="15"/>
      <c r="G142" s="14"/>
      <c r="H142" s="14"/>
      <c r="I142" s="14"/>
      <c r="J142" s="23"/>
      <c r="K142" s="24"/>
      <c r="M142" s="26"/>
    </row>
    <row r="143" spans="1:13">
      <c r="A143" s="12"/>
      <c r="B143" s="12"/>
      <c r="C143" s="13"/>
      <c r="D143" s="13"/>
      <c r="E143" s="14"/>
      <c r="F143" s="15"/>
      <c r="G143" s="14"/>
      <c r="H143" s="14"/>
      <c r="I143" s="14"/>
      <c r="J143" s="23"/>
      <c r="K143" s="24"/>
      <c r="M143" s="26"/>
    </row>
    <row r="144" spans="1:13" ht="15.5">
      <c r="A144" s="12"/>
      <c r="B144" s="29"/>
      <c r="C144" s="13"/>
      <c r="D144" s="13"/>
      <c r="E144" s="14"/>
      <c r="F144" s="15"/>
      <c r="G144" s="14"/>
      <c r="H144" s="14"/>
      <c r="I144" s="14"/>
      <c r="J144" s="23"/>
      <c r="K144" s="24"/>
      <c r="M144" s="26"/>
    </row>
    <row r="145" spans="1:13">
      <c r="A145" s="12"/>
      <c r="B145" s="12"/>
      <c r="C145" s="13"/>
      <c r="D145" s="13"/>
      <c r="E145" s="14"/>
      <c r="F145" s="15"/>
      <c r="G145" s="14"/>
      <c r="H145" s="14"/>
      <c r="I145" s="14"/>
      <c r="J145" s="23"/>
      <c r="K145" s="24"/>
      <c r="M145" s="26"/>
    </row>
    <row r="146" spans="1:13">
      <c r="A146" s="12"/>
      <c r="B146" s="12"/>
      <c r="C146" s="13"/>
      <c r="D146" s="13"/>
      <c r="E146" s="14"/>
      <c r="F146" s="15"/>
      <c r="G146" s="14"/>
      <c r="H146" s="14"/>
      <c r="I146" s="14"/>
      <c r="J146" s="23"/>
      <c r="K146" s="24"/>
      <c r="M146" s="26"/>
    </row>
    <row r="147" spans="1:13" ht="15.5">
      <c r="A147" s="12"/>
      <c r="B147" s="29"/>
      <c r="C147" s="13"/>
      <c r="D147" s="13"/>
      <c r="E147" s="14"/>
      <c r="F147" s="15"/>
      <c r="G147" s="14"/>
      <c r="H147" s="14"/>
      <c r="I147" s="14"/>
      <c r="J147" s="23"/>
      <c r="K147" s="24"/>
      <c r="M147" s="26"/>
    </row>
    <row r="148" spans="1:13" ht="15.5">
      <c r="A148" s="12"/>
      <c r="B148" s="29"/>
      <c r="C148" s="13"/>
      <c r="D148" s="13"/>
      <c r="E148" s="14"/>
      <c r="F148" s="15"/>
      <c r="G148" s="14"/>
      <c r="H148" s="14"/>
      <c r="I148" s="14"/>
      <c r="J148" s="23"/>
      <c r="K148" s="24"/>
      <c r="M148" s="26"/>
    </row>
    <row r="149" spans="1:13">
      <c r="A149" s="12"/>
      <c r="B149" s="12"/>
      <c r="C149" s="13"/>
      <c r="D149" s="13"/>
      <c r="E149" s="14"/>
      <c r="F149" s="15"/>
      <c r="G149" s="14"/>
      <c r="H149" s="14"/>
      <c r="I149" s="14"/>
      <c r="J149" s="23"/>
      <c r="K149" s="24"/>
      <c r="M149" s="26"/>
    </row>
    <row r="150" spans="1:13" ht="15.5">
      <c r="A150" s="12"/>
      <c r="B150" s="29"/>
      <c r="C150" s="13"/>
      <c r="D150" s="13"/>
      <c r="E150" s="14"/>
      <c r="F150" s="15"/>
      <c r="G150" s="14"/>
      <c r="H150" s="14"/>
      <c r="I150" s="14"/>
      <c r="J150" s="23"/>
      <c r="K150" s="24"/>
      <c r="M150" s="26"/>
    </row>
    <row r="151" spans="1:13">
      <c r="A151" s="12"/>
      <c r="B151" s="12"/>
      <c r="C151" s="13"/>
      <c r="D151" s="13"/>
      <c r="E151" s="14"/>
      <c r="F151" s="15"/>
      <c r="G151" s="14"/>
      <c r="H151" s="14"/>
      <c r="I151" s="14"/>
      <c r="J151" s="23"/>
      <c r="K151" s="24"/>
      <c r="M151" s="26"/>
    </row>
    <row r="152" spans="1:13">
      <c r="A152" s="12"/>
      <c r="B152" s="12"/>
      <c r="C152" s="13"/>
      <c r="D152" s="13"/>
      <c r="E152" s="14"/>
      <c r="F152" s="15"/>
      <c r="G152" s="14"/>
      <c r="H152" s="14"/>
      <c r="I152" s="14"/>
      <c r="J152" s="23"/>
      <c r="K152" s="24"/>
      <c r="M152" s="26"/>
    </row>
    <row r="153" spans="1:13" ht="15.5">
      <c r="A153" s="12"/>
      <c r="B153" s="29"/>
      <c r="C153" s="13"/>
      <c r="D153" s="13"/>
      <c r="E153" s="14"/>
      <c r="F153" s="15"/>
      <c r="G153" s="14"/>
      <c r="H153" s="14"/>
      <c r="I153" s="14"/>
      <c r="J153" s="23"/>
      <c r="K153" s="24"/>
      <c r="M153" s="26"/>
    </row>
    <row r="154" spans="1:13" ht="15.5">
      <c r="A154" s="12"/>
      <c r="B154" s="29"/>
      <c r="C154" s="13"/>
      <c r="D154" s="13"/>
      <c r="E154" s="14"/>
      <c r="F154" s="15"/>
      <c r="G154" s="14"/>
      <c r="H154" s="14"/>
      <c r="I154" s="14"/>
      <c r="J154" s="23"/>
      <c r="K154" s="24"/>
      <c r="M154" s="26"/>
    </row>
    <row r="155" spans="1:13">
      <c r="A155" s="12"/>
      <c r="B155" s="12"/>
      <c r="C155" s="13"/>
      <c r="D155" s="13"/>
      <c r="E155" s="14"/>
      <c r="F155" s="15"/>
      <c r="G155" s="14"/>
      <c r="H155" s="14"/>
      <c r="I155" s="14"/>
      <c r="J155" s="23"/>
      <c r="K155" s="24"/>
      <c r="M155" s="26"/>
    </row>
    <row r="156" spans="1:13" ht="15.5">
      <c r="A156" s="12"/>
      <c r="B156" s="29"/>
      <c r="C156" s="13"/>
      <c r="D156" s="13"/>
      <c r="E156" s="14"/>
      <c r="F156" s="15"/>
      <c r="G156" s="14"/>
      <c r="H156" s="14"/>
      <c r="I156" s="14"/>
      <c r="J156" s="23"/>
      <c r="K156" s="24"/>
      <c r="M156" s="26"/>
    </row>
  </sheetData>
  <autoFilter ref="A2:K60" xr:uid="{00000000-0009-0000-0000-000000000000}"/>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2024-01-09T18:58:00Z</dcterms:created>
  <dcterms:modified xsi:type="dcterms:W3CDTF">2025-11-18T18:01:41Z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6F9E5A6549164969B6E5F863FA960091_13</vt:lpwstr>
  </property>
  <property fmtid="{D5CDD505-2E9C-101B-9397-08002B2CF9AE}" pid="3" name="KSOProductBuildVer">
    <vt:lpwstr>2058-12.2.0.22222</vt:lpwstr>
  </property>
</Properties>
</file>