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Yaksa\12002ggc\2025\TRD_2025\INFORMES\INFORMES DE GESTIÓN\INFORME EJECUCIÓN CONTRACTUAL FINANCIERA\"/>
    </mc:Choice>
  </mc:AlternateContent>
  <bookViews>
    <workbookView xWindow="0" yWindow="0" windowWidth="19200" windowHeight="6350"/>
  </bookViews>
  <sheets>
    <sheet name="Informe" sheetId="1" r:id="rId1"/>
  </sheets>
  <externalReferences>
    <externalReference r:id="rId2"/>
  </externalReferences>
  <definedNames>
    <definedName name="_xlnm._FilterDatabase" localSheetId="0" hidden="1">Informe!$A$2:$K$41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1" l="1"/>
  <c r="J33" i="1"/>
  <c r="K42" i="1"/>
  <c r="K43" i="1"/>
  <c r="K44" i="1"/>
  <c r="K45" i="1"/>
  <c r="K46" i="1"/>
  <c r="K47" i="1"/>
  <c r="K48" i="1"/>
  <c r="K49" i="1"/>
  <c r="J42" i="1"/>
  <c r="J43" i="1"/>
  <c r="J44" i="1"/>
  <c r="J45" i="1"/>
  <c r="J46" i="1"/>
  <c r="J47" i="1"/>
  <c r="J48" i="1"/>
  <c r="J49" i="1"/>
  <c r="K41" i="1" l="1"/>
  <c r="J41" i="1"/>
  <c r="H41" i="1"/>
  <c r="K40" i="1"/>
  <c r="J40" i="1"/>
  <c r="H40" i="1"/>
  <c r="K39" i="1"/>
  <c r="J39" i="1"/>
  <c r="H39" i="1"/>
  <c r="K38" i="1"/>
  <c r="J38" i="1"/>
  <c r="H38" i="1"/>
  <c r="K37" i="1"/>
  <c r="J37" i="1"/>
  <c r="H37" i="1"/>
  <c r="K36" i="1"/>
  <c r="J36" i="1"/>
  <c r="H36" i="1"/>
  <c r="K35" i="1"/>
  <c r="J35" i="1"/>
  <c r="H35" i="1"/>
  <c r="H34" i="1"/>
  <c r="K34" i="1" s="1"/>
  <c r="K32" i="1"/>
  <c r="J32" i="1"/>
  <c r="H32" i="1"/>
  <c r="K31" i="1"/>
  <c r="J31" i="1"/>
  <c r="H31" i="1"/>
  <c r="K30" i="1"/>
  <c r="J30" i="1"/>
  <c r="H30" i="1"/>
  <c r="K29" i="1"/>
  <c r="J29" i="1"/>
  <c r="H29" i="1"/>
  <c r="K28" i="1"/>
  <c r="J28" i="1"/>
  <c r="H28" i="1"/>
  <c r="K27" i="1"/>
  <c r="J27" i="1"/>
  <c r="H27" i="1"/>
  <c r="K26" i="1"/>
  <c r="J26" i="1"/>
  <c r="H26" i="1"/>
  <c r="K25" i="1"/>
  <c r="J25" i="1"/>
  <c r="H25" i="1"/>
  <c r="K24" i="1"/>
  <c r="J24" i="1"/>
  <c r="H24" i="1"/>
  <c r="K23" i="1"/>
  <c r="J23" i="1"/>
  <c r="H23" i="1"/>
  <c r="K22" i="1"/>
  <c r="J22" i="1"/>
  <c r="H22" i="1"/>
  <c r="K21" i="1"/>
  <c r="J21" i="1"/>
  <c r="H21" i="1"/>
  <c r="K20" i="1"/>
  <c r="J20" i="1"/>
  <c r="H20" i="1"/>
  <c r="K19" i="1"/>
  <c r="J19" i="1"/>
  <c r="H19" i="1"/>
  <c r="K18" i="1"/>
  <c r="J18" i="1"/>
  <c r="H18" i="1"/>
  <c r="K17" i="1"/>
  <c r="J17" i="1"/>
  <c r="H17" i="1"/>
  <c r="K16" i="1"/>
  <c r="J16" i="1"/>
  <c r="H16" i="1"/>
  <c r="K15" i="1"/>
  <c r="J15" i="1"/>
  <c r="H15" i="1"/>
  <c r="K14" i="1"/>
  <c r="J14" i="1"/>
  <c r="H14" i="1"/>
  <c r="K13" i="1"/>
  <c r="J13" i="1"/>
  <c r="H13" i="1"/>
  <c r="K12" i="1"/>
  <c r="J12" i="1"/>
  <c r="H12" i="1"/>
  <c r="K11" i="1"/>
  <c r="J11" i="1"/>
  <c r="H11" i="1"/>
  <c r="K10" i="1"/>
  <c r="J10" i="1"/>
  <c r="H10" i="1"/>
  <c r="K9" i="1"/>
  <c r="J9" i="1"/>
  <c r="H9" i="1"/>
  <c r="K8" i="1"/>
  <c r="J8" i="1"/>
  <c r="H8" i="1"/>
  <c r="K7" i="1"/>
  <c r="J7" i="1"/>
  <c r="H7" i="1"/>
  <c r="K6" i="1"/>
  <c r="J6" i="1"/>
  <c r="H6" i="1"/>
  <c r="K5" i="1"/>
  <c r="J5" i="1"/>
  <c r="H5" i="1"/>
  <c r="K4" i="1"/>
  <c r="J4" i="1"/>
  <c r="H4" i="1"/>
  <c r="K3" i="1"/>
  <c r="J3" i="1"/>
  <c r="I3" i="1"/>
  <c r="H3" i="1"/>
  <c r="J34" i="1" l="1"/>
</calcChain>
</file>

<file path=xl/sharedStrings.xml><?xml version="1.0" encoding="utf-8"?>
<sst xmlns="http://schemas.openxmlformats.org/spreadsheetml/2006/main" count="140" uniqueCount="126">
  <si>
    <t>No. 
Cto</t>
  </si>
  <si>
    <t>Objeto</t>
  </si>
  <si>
    <t>Fecha de Inicio</t>
  </si>
  <si>
    <t>Fecha de Terminación</t>
  </si>
  <si>
    <t>Valor Total del Cto</t>
  </si>
  <si>
    <t>Cantidad de otros síes y adiciones realizadas</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</si>
  <si>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</si>
  <si>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</si>
  <si>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</si>
  <si>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</si>
  <si>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</si>
  <si>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</si>
  <si>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</si>
  <si>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</si>
  <si>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</si>
  <si>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</si>
  <si>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</si>
  <si>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004-2025</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</si>
  <si>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</si>
  <si>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005-2025</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</si>
  <si>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</si>
  <si>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006-2025</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</si>
  <si>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</si>
  <si>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007-2025</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</si>
  <si>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</si>
  <si>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009-2025</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</si>
  <si>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</si>
  <si>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010-2025</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</si>
  <si>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</si>
  <si>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011-2025</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</si>
  <si>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</si>
  <si>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</si>
  <si>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15/12/2025</t>
  </si>
  <si>
    <t>012-2025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</si>
  <si>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</si>
  <si>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31/08/2025</t>
  </si>
  <si>
    <t>013-2025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</si>
  <si>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</si>
  <si>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</si>
  <si>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014-2025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</si>
  <si>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</si>
  <si>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</si>
  <si>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015-2025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</si>
  <si>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</si>
  <si>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</si>
  <si>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016-2025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</si>
  <si>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</si>
  <si>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</si>
  <si>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</si>
  <si>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017-2025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</si>
  <si>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</si>
  <si>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</si>
  <si>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</si>
  <si>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019-2025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</si>
  <si>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</si>
  <si>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020-2025</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</si>
  <si>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</si>
  <si>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21/07/2025</t>
  </si>
  <si>
    <t>021-2025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</si>
  <si>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</si>
  <si>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</si>
  <si>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</si>
  <si>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</si>
  <si>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</si>
  <si>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023-2025</t>
  </si>
  <si>
    <t>Adquisición de suministros de papelería, útiles de escritorio y oficina y equipos de oficina acorde con las especificaciones previstas en la ficha técnica.</t>
  </si>
  <si>
    <t>27/04/2025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</si>
  <si>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</si>
  <si>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</si>
  <si>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</si>
  <si>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</si>
  <si>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</si>
  <si>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</si>
  <si>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23/06/2025</t>
  </si>
  <si>
    <t>026-2025</t>
  </si>
  <si>
    <t>Adquisición de herramientas y materiales metálicos de ferretería para el mantenimiento preventivo y correctivo del inmueble del departamento - contrato suministros.</t>
  </si>
  <si>
    <t>20/03/2025</t>
  </si>
  <si>
    <t>19/05/2025</t>
  </si>
  <si>
    <t>027-2025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</si>
  <si>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</si>
  <si>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</si>
  <si>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</si>
  <si>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</si>
  <si>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</si>
  <si>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</si>
  <si>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029-2025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</si>
  <si>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</si>
  <si>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</si>
  <si>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030-2025</t>
  </si>
  <si>
    <t>Prestar los servicios de mantenimiento preventivo y correctivo con repuestos originales y mano de obra para los vehículos del departamento administrativo de la función pública, para garantizar el servicio permanente en cumplimiento de labores institucionales.</t>
  </si>
  <si>
    <t>Prestar servicios profesionales para el cotejo y revisión de los niveles de desarrollo de las competencias laborales de los inscritos en los procesos de selección de gerentes públicos, así como de los candidatos a cargos de libre nombramiento y remoción desarrollados por el departamento administrativo de la función pública.</t>
  </si>
  <si>
    <t>031-2025</t>
  </si>
  <si>
    <t>Prestar servicios profesionales para apoyar el desarrollo de la operación estadística “medición del desempeño institucional mdi vigencia 2024”, parametrizar y monitorear el funcionamiento del aplicativo formulario único de reporte y avance de gestión -furag y adelantar la respectiva documentación teniendo en cuenta los lineamientos y estándares establecidos en la norma técnica de calidad estadística ntcpe 1000: 2020.</t>
  </si>
  <si>
    <t>032-2025</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</si>
  <si>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</si>
  <si>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033-2025</t>
  </si>
  <si>
    <t>Prestar servicios profesionales, con el fin de identificar las barreras en la ejecución de la política de racionalización de los tramites que afectan la implementación del sistema de administración del territorio sat, a partir de las estrategias institucionales de racionalización y estandarización de trámites.</t>
  </si>
  <si>
    <t>034-2025</t>
  </si>
  <si>
    <t>Prestar servicios profesionales para la implementación de las políticas establecidas por la secretaría general en relación con los planes internos que contribuyen a la gestión estratégica del talento humano, desde los enfoques de género, diferencial e interseccional, así como actualización del modelo integrado de gestión y planeación, e implementación y mejora de las políticas que hacen parte del mismo, acompañando a las entidades en la construcción de los criterios diferenciales y apoyando el proceso de certificación estadístico del dane.</t>
  </si>
  <si>
    <t>035-2025</t>
  </si>
  <si>
    <t>Prestar servicios profesionales para apoyar el proceso de diseño y diagramación de las publicaciones y documento técnicos de la entidad y de la revista institucional bioadministración pública para su publicación en el portal web institucional.</t>
  </si>
  <si>
    <t>036-2025</t>
  </si>
  <si>
    <t>Suministrar los tiquetes aéreos nacionales e internacionales para el desplazamiento de los servidores y contratistas, de manera que se garantice el cumplimiento de los compromisos y competencias del departamento administrativo de la función pública.</t>
  </si>
  <si>
    <t>037-2025</t>
  </si>
  <si>
    <t>Contratar el suministro, en modalidad de bolsa de repuestos, componentes y accesorios, de elementos nuevos y originales para el parque computacional e infraestructura de tecnología, del departamento administrativo de la función pública.”</t>
  </si>
  <si>
    <t>038-2025</t>
  </si>
  <si>
    <t>Prestar los servicios de fumigación y control de roedores, insectos rastreros y voladores, así como la desinfección ambiental de agentes patógenos para el edificio del departamento administrativo de la función pública, ubicado en la carrera 6 no 12-62 de la ciudad de bogotá d.c.</t>
  </si>
  <si>
    <t>039-2025</t>
  </si>
  <si>
    <t>Prestar servicios profesionales a la dirección jurídica del departamento administrativo de la función pública para proyectar conceptos y demás documentos jurídicos que se requieran por parte de la dirección, y mantener actualizada la herramienta del gestor normativo en el marco de los proyectos de inversión y las metas de la entidad.</t>
  </si>
  <si>
    <t>040-2025</t>
  </si>
  <si>
    <t>Contratar el servicio integral de vigilancia y seguridad privada en la modalidad de vigilancia fija, con medio humano con arma y sin arma de fuego, incluido el servicio de recepción, para la seguridad de los funcionarios y usuarios de la entidad, así como para garantizar la protección de todos los bienes muebles e inmuebles de propiedad del departamento administrativo de la función pública.</t>
  </si>
  <si>
    <t>041-2025</t>
  </si>
  <si>
    <t>Prestación de servicios de apoyo a la gestión para ejecutar actividades de soporte técnico, atención y resolución de incidentes, implementación de mejoras, mantenimiento preventivo y correctivo de la infraestructura tecnológica, y prestación de servicios de mesa de ayuda, desde la oficina de tecnologías de la información y las comunicaciones, con el propósito de asegurar la disponibilidad, continuidad operativa, optimización y eficiencia de los sistemas y recursos informáticos institucionales del departamento administrativo de la función pública</t>
  </si>
  <si>
    <t>042-2025</t>
  </si>
  <si>
    <t>Contratar la suscripción mediante la actualización y renovación del servicio de soporte del software update license and support (suls) para el licenciamiento oracle y los servicios de soporte técnico de hardware oracle premier support for systems para los dos (2) equipos oda que posee el departamento administrativo de la función pública, conforme con las condiciones técnicas establecidas en la ficha técnica y propuesta presentada por el contratista.</t>
  </si>
  <si>
    <t>043-2025</t>
  </si>
  <si>
    <t>Prestar servicios profesionales para apoyar la adecuación pedagógica con enfoque social, integral e inclusivo de los contenidos de la revista institucional bioadministración pública, realizar las correcciones de estilo, semántica y puntuación a los distintos artículos seleccionados para su publicación, así como ejecutar las acciones dirigidas al fortalecimiento del proceso editorial de la revista.</t>
  </si>
  <si>
    <t>044-2025</t>
  </si>
  <si>
    <t>Prestar servicios profesionales para adelantar el proceso de evaluación de la operación estadísticas de monitoreo de la medición del desempeño institucional 2025, a través de la auditoría interna de calidad bajo a la norma técnica de calidad estadística ntc pe 1000:2020.</t>
  </si>
  <si>
    <t>045-2025</t>
  </si>
  <si>
    <t>Contratar con una o varias compañías de seguros, las pólizas de seguro que amparen los intereses patrimoniales actuales y futuros, así como los bienes de propiedad del departamento administrativo de la función pública, que estén bajo su responsabilidad y custodia, y aquellos que sean adquiridos para desarrollar las funciones inherentes a su actividad y cualquier otra póliza de seguros que requiera la entidad en el desarrollo de su actividad.</t>
  </si>
  <si>
    <t>046-2025</t>
  </si>
  <si>
    <t>047-2025</t>
  </si>
  <si>
    <t xml:space="preserve">Suscripción, servicio de garantía extendida para la ups apc modelo symmetra 80k con serial chasis pd0804160048, serial sistema pd0828360091 y configurada a 80kva, con servicio de mantenimiento integral preventivo y correctivo.
</t>
  </si>
  <si>
    <t>048-2025</t>
  </si>
  <si>
    <t>Contratar los servicios de un operador logístico para que lleve a cabo la organización, administración y realización de eventos y/o actividades según las necesidades del departamento administrativo de la función pública - dafp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</si>
</sst>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00"/>
    <numFmt numFmtId="168" formatCode="000"/>
    <numFmt numFmtId="169" formatCode="_-* #,##0_-;\-* #,##0_-;_-* &quot;-&quot;??_-;_-@_-"/>
    <numFmt numFmtId="170" formatCode="m/d/yyyy;@"/>
    <numFmt numFmtId="171" formatCode="dd/mm/yyyy;@"/>
    <numFmt numFmtId="172" formatCode="&quot;$&quot;\ #,##0.00"/>
  </numFmts>
  <fonts count="14">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6"/>
      <color theme="0"/>
      <name val="Calibri"/>
      <family val="2"/>
      <scheme val="minor"/>
    </font>
    <font>
      <u/>
      <sz val="11"/>
      <color rgb="FF0000FF"/>
      <name val="Calibri"/>
      <family val="2"/>
      <scheme val="minor"/>
    </font>
    <font>
      <sz val="11"/>
      <color theme="1"/>
      <name val="Calibri"/>
      <family val="2"/>
      <scheme val="minor"/>
    </font>
    <font>
      <sz val="11"/>
      <color rgb="FF000000"/>
      <name val="Calibri"/>
      <family val="2"/>
      <scheme val="minor"/>
    </font>
    <font>
      <sz val="16"/>
      <color theme="1"/>
      <name val="Calibri"/>
      <family val="2"/>
      <scheme val="minor"/>
    </font>
    <font>
      <sz val="10"/>
      <name val="Arial Narrow"/>
      <family val="2"/>
    </font>
    <font>
      <sz val="11"/>
      <color theme="1"/>
      <name val="Helvetica"/>
      <charset val="134"/>
    </font>
    <font>
      <sz val="11"/>
      <color rgb="FFFF0000"/>
      <name val="Helvetica"/>
      <family val="2"/>
    </font>
    <font>
      <sz val="11"/>
      <name val="Helvetica"/>
      <family val="2"/>
    </font>
  </fonts>
  <fills count="5">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4"/>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11" fillId="0" borderId="0" applyFont="0" applyFill="0" applyBorder="0" applyAlignment="0" applyProtection="0"/>
    <xf numFmtId="0" fontId="5" fillId="4" borderId="0" applyNumberFormat="0" applyBorder="0" applyAlignment="0" applyProtection="0"/>
    <xf numFmtId="0" fontId="6" fillId="0" borderId="0" applyNumberForma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1" fontId="8"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2"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2" fontId="9"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5" fontId="7" fillId="0" borderId="0" applyFont="0" applyFill="0" applyBorder="0" applyAlignment="0" applyProtection="0"/>
    <xf numFmtId="165" fontId="9"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7" fontId="10" fillId="0" borderId="0" applyFill="0">
      <alignment horizontal="center" vertical="center" wrapText="1"/>
    </xf>
    <xf numFmtId="168" fontId="10" fillId="0" borderId="0" applyFill="0" applyProtection="0">
      <alignment horizontal="center" vertical="center"/>
    </xf>
    <xf numFmtId="1" fontId="10" fillId="0" borderId="0" applyFill="0">
      <alignment horizontal="center" vertical="center"/>
    </xf>
    <xf numFmtId="0" fontId="7" fillId="0" borderId="0"/>
    <xf numFmtId="0" fontId="7" fillId="0" borderId="0"/>
    <xf numFmtId="0" fontId="7" fillId="0" borderId="0"/>
    <xf numFmtId="0" fontId="7" fillId="0" borderId="0"/>
    <xf numFmtId="0" fontId="9"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cellStyleXfs>
  <cellXfs count="41">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14" fontId="2" fillId="0" borderId="3" xfId="0" applyNumberFormat="1" applyFont="1" applyBorder="1" applyAlignment="1">
      <alignment horizontal="center" vertical="center" wrapText="1"/>
    </xf>
    <xf numFmtId="6" fontId="2" fillId="0" borderId="3" xfId="0" applyNumberFormat="1" applyFont="1" applyBorder="1" applyAlignment="1">
      <alignment vertical="center"/>
    </xf>
    <xf numFmtId="169" fontId="2" fillId="0" borderId="3" xfId="1" applyNumberFormat="1" applyFont="1" applyBorder="1" applyAlignment="1">
      <alignment vertical="center"/>
    </xf>
    <xf numFmtId="170" fontId="2" fillId="0" borderId="3" xfId="0" applyNumberFormat="1" applyFont="1" applyBorder="1" applyAlignment="1">
      <alignment horizontal="center" vertical="center" wrapText="1"/>
    </xf>
    <xf numFmtId="171" fontId="2" fillId="0" borderId="3" xfId="0" applyNumberFormat="1" applyFont="1" applyBorder="1" applyAlignment="1">
      <alignment horizontal="center" vertical="center" wrapText="1"/>
    </xf>
    <xf numFmtId="0" fontId="2" fillId="3" borderId="3" xfId="0" applyFont="1" applyFill="1" applyBorder="1" applyAlignment="1">
      <alignment vertical="center"/>
    </xf>
    <xf numFmtId="0" fontId="3" fillId="0" borderId="0" xfId="0" applyFont="1" applyBorder="1" applyAlignment="1">
      <alignment horizontal="center" vertical="center" wrapText="1"/>
    </xf>
    <xf numFmtId="6" fontId="4" fillId="2" borderId="0" xfId="0" applyNumberFormat="1" applyFont="1" applyFill="1" applyBorder="1" applyAlignment="1">
      <alignment horizontal="center" vertical="center" wrapText="1"/>
    </xf>
    <xf numFmtId="10" fontId="2" fillId="0" borderId="3" xfId="0" applyNumberFormat="1" applyFont="1" applyBorder="1" applyAlignment="1">
      <alignment vertical="center"/>
    </xf>
    <xf numFmtId="6" fontId="2" fillId="0" borderId="3" xfId="0" applyNumberFormat="1" applyFont="1" applyBorder="1" applyAlignment="1">
      <alignment horizontal="right" vertical="center"/>
    </xf>
    <xf numFmtId="6" fontId="2" fillId="0" borderId="0" xfId="0" applyNumberFormat="1" applyFont="1" applyBorder="1" applyAlignment="1">
      <alignment horizontal="right" vertical="center"/>
    </xf>
    <xf numFmtId="172" fontId="2" fillId="0" borderId="0" xfId="0" applyNumberFormat="1" applyFont="1"/>
    <xf numFmtId="0" fontId="1" fillId="0" borderId="0" xfId="0" applyFont="1" applyFill="1"/>
    <xf numFmtId="0" fontId="12" fillId="0" borderId="0" xfId="0" applyFont="1" applyFill="1"/>
    <xf numFmtId="14" fontId="2" fillId="0" borderId="0" xfId="0" applyNumberFormat="1" applyFont="1" applyFill="1"/>
    <xf numFmtId="6" fontId="2" fillId="0" borderId="0" xfId="0" applyNumberFormat="1" applyFont="1" applyFill="1"/>
    <xf numFmtId="0" fontId="2" fillId="0" borderId="0" xfId="0" applyFont="1" applyFill="1"/>
    <xf numFmtId="0" fontId="13" fillId="0" borderId="0" xfId="0" applyFont="1" applyFill="1"/>
    <xf numFmtId="6" fontId="13" fillId="0" borderId="0" xfId="0" applyNumberFormat="1" applyFont="1" applyFill="1" applyAlignment="1">
      <alignment wrapText="1"/>
    </xf>
    <xf numFmtId="8" fontId="2" fillId="0" borderId="0" xfId="0" applyNumberFormat="1" applyFont="1" applyFill="1"/>
    <xf numFmtId="172" fontId="2" fillId="0" borderId="0" xfId="0" applyNumberFormat="1" applyFont="1" applyFill="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6" fontId="2" fillId="3" borderId="3" xfId="0" applyNumberFormat="1" applyFont="1" applyFill="1" applyBorder="1" applyAlignment="1">
      <alignment vertical="center"/>
    </xf>
    <xf numFmtId="6" fontId="2" fillId="3" borderId="0" xfId="0" applyNumberFormat="1" applyFont="1" applyFill="1"/>
    <xf numFmtId="6" fontId="13" fillId="3" borderId="0" xfId="0" applyNumberFormat="1" applyFont="1" applyFill="1" applyAlignment="1">
      <alignment wrapText="1"/>
    </xf>
    <xf numFmtId="8" fontId="2" fillId="3" borderId="0" xfId="0" applyNumberFormat="1" applyFont="1" applyFill="1"/>
  </cellXfs>
  <cellStyles count="308">
    <cellStyle name="Énfasis1 2" xfId="2"/>
    <cellStyle name="Hipervínculo 2" xfId="3"/>
    <cellStyle name="Millares" xfId="1" builtinId="3"/>
    <cellStyle name="Millares [0] 2" xfId="4"/>
    <cellStyle name="Millares [0] 2 2" xfId="5"/>
    <cellStyle name="Millares [0] 2 2 2" xfId="6"/>
    <cellStyle name="Millares [0] 2 2 2 2" xfId="7"/>
    <cellStyle name="Millares [0] 2 2 2 2 2" xfId="8"/>
    <cellStyle name="Millares [0] 2 2 2 2 2 2" xfId="9"/>
    <cellStyle name="Millares [0] 2 2 2 2 2 3" xfId="10"/>
    <cellStyle name="Millares [0] 2 2 2 2 2 4" xfId="11"/>
    <cellStyle name="Millares [0] 2 2 2 2 2 4 2" xfId="12"/>
    <cellStyle name="Millares [0] 2 2 2 2 2 4 2 2" xfId="13"/>
    <cellStyle name="Millares [0] 2 2 2 2 2 4 2 2 2" xfId="14"/>
    <cellStyle name="Millares [0] 2 2 2 2 2 4 2 3" xfId="15"/>
    <cellStyle name="Millares [0] 2 2 2 2 2 4 2 4" xfId="16"/>
    <cellStyle name="Millares [0] 2 2 2 2 2 4 2 4 2" xfId="17"/>
    <cellStyle name="Millares [0] 2 2 2 2 2 4 2 4 2 2" xfId="18"/>
    <cellStyle name="Millares [0] 2 2 2 2 2 4 3" xfId="19"/>
    <cellStyle name="Millares [0] 2 2 2 2 2 4 3 2" xfId="20"/>
    <cellStyle name="Millares [0] 2 2 2 2 2 4 3 2 2" xfId="21"/>
    <cellStyle name="Millares [0] 2 2 2 2 2 4 3 3" xfId="22"/>
    <cellStyle name="Millares [0] 2 2 2 2 2 4 3 4" xfId="23"/>
    <cellStyle name="Millares [0] 2 2 2 2 2 4 3 4 2" xfId="24"/>
    <cellStyle name="Millares [0] 2 2 2 2 2 4 3 4 2 2" xfId="25"/>
    <cellStyle name="Millares [0] 2 3" xfId="26"/>
    <cellStyle name="Millares [0] 2 3 2" xfId="27"/>
    <cellStyle name="Millares [0] 2 3 2 2" xfId="28"/>
    <cellStyle name="Millares [0] 2 3 2 2 2" xfId="29"/>
    <cellStyle name="Millares [0] 2 3 2 2 3" xfId="30"/>
    <cellStyle name="Millares [0] 2 3 2 2 4" xfId="31"/>
    <cellStyle name="Millares [0] 2 3 2 2 4 2" xfId="32"/>
    <cellStyle name="Millares [0] 2 3 2 2 4 2 2" xfId="33"/>
    <cellStyle name="Millares [0] 2 3 2 2 4 2 2 2" xfId="34"/>
    <cellStyle name="Millares [0] 2 3 2 2 4 2 3" xfId="35"/>
    <cellStyle name="Millares [0] 2 3 2 2 4 2 4" xfId="36"/>
    <cellStyle name="Millares [0] 2 3 2 2 4 2 4 2" xfId="37"/>
    <cellStyle name="Millares [0] 2 3 2 2 4 2 4 2 2" xfId="38"/>
    <cellStyle name="Millares [0] 2 3 2 2 4 3" xfId="39"/>
    <cellStyle name="Millares [0] 2 3 2 2 4 3 2" xfId="40"/>
    <cellStyle name="Millares [0] 2 3 2 2 4 3 2 2" xfId="41"/>
    <cellStyle name="Millares [0] 2 3 2 2 4 3 3" xfId="42"/>
    <cellStyle name="Millares [0] 2 3 2 2 4 3 4" xfId="43"/>
    <cellStyle name="Millares [0] 2 3 2 2 4 3 4 2" xfId="44"/>
    <cellStyle name="Millares [0] 2 3 2 2 4 3 4 2 2" xfId="45"/>
    <cellStyle name="Millares [0] 2 3 2 2 4 3 4 2 2 2" xfId="46"/>
    <cellStyle name="Millares [0] 2 3 2 2 4 3 4 2 2 2 2" xfId="47"/>
    <cellStyle name="Millares [0] 2 3 2 2 4 3 4 2 2 2 2 2" xfId="48"/>
    <cellStyle name="Millares [0] 2 3 2 2 4 3 4 2 2 2 2 2 2" xfId="49"/>
    <cellStyle name="Millares [0] 2 3 2 2 4 3 4 2 2 2 2 2 2 2" xfId="50"/>
    <cellStyle name="Millares [0] 2 3 2 2 4 3 4 2 2 2 2 2 2 2 2" xfId="51"/>
    <cellStyle name="Millares [0] 2 3 2 2 4 3 4 2 2 2 2 2 2 2 2 2" xfId="52"/>
    <cellStyle name="Millares [0] 2 3 2 2 4 3 4 2 2 2 2 2 2 2 2 2 2" xfId="53"/>
    <cellStyle name="Millares [0] 2 3 2 2 4 3 4 2 2 2 2 2 2 2 2 2 3" xfId="54"/>
    <cellStyle name="Millares [0] 2 3 2 2 4 3 4 2 2 2 2 2 2 2 2 2 3 2" xfId="55"/>
    <cellStyle name="Millares [0] 2 3 2 2 4 3 4 2 2 2 2 2 2 2 2 2 3 2 2" xfId="56"/>
    <cellStyle name="Millares [0] 2 3 2 2 4 3 4 2 2 2 2 2 2 2 2 2 3 2 2 2" xfId="57"/>
    <cellStyle name="Millares [0] 2 3 2 2 4 3 4 2 2 2 2 2 2 2 2 2 3 2 2 2 2" xfId="58"/>
    <cellStyle name="Millares [0] 2 3 2 2 4 3 4 2 2 2 2 2 2 2 2 2 3 2 2 2 2 2" xfId="59"/>
    <cellStyle name="Millares [0] 2 3 2 2 4 3 4 2 2 2 2 2 2 2 2 2 3 2 2 2 2 2 2" xfId="60"/>
    <cellStyle name="Millares [0] 2 3 2 2 4 3 4 2 2 2 2 2 2 2 2 2 3 2 2 2 2 2 2 2" xfId="61"/>
    <cellStyle name="Millares [0] 2 3 2 2 4 3 4 2 2 2 2 2 2 2 2 2 3 2 2 2 2 2 2 3" xfId="62"/>
    <cellStyle name="Millares [0] 2 3 2 2 4 3 4 2 2 2 2 2 2 2 2 2 3 2 2 2 2 2 2 3 2" xfId="63"/>
    <cellStyle name="Millares [0] 2 3 2 2 4 3 4 2 2 2 2 2 2 2 2 2 3 2 2 2 2 2 2 3 2 2" xfId="64"/>
    <cellStyle name="Millares [0] 2 3 2 2 4 3 4 2 2 2 2 2 2 2 2 2 3 2 2 2 2 2 2 3 2 2 2" xfId="65"/>
    <cellStyle name="Millares [0] 2 3 2 2 4 3 4 2 2 2 2 2 2 2 2 2 3 2 2 2 2 2 2 3 2 3" xfId="66"/>
    <cellStyle name="Millares [0] 2 3 2 2 4 3 4 2 2 2 2 2 2 2 2 2 3 2 2 2 2 2 2 3 2 3 2" xfId="67"/>
    <cellStyle name="Millares [0] 2 3 2 2 4 3 4 2 2 2 2 2 2 2 2 2 3 2 2 2 2 2 2 4" xfId="68"/>
    <cellStyle name="Millares [0] 2 3 2 2 4 3 4 2 3" xfId="69"/>
    <cellStyle name="Millares [0] 2 3 2 2 4 3 4 2 3 2" xfId="70"/>
    <cellStyle name="Millares [0] 2 3 2 2 4 3 4 2 3 2 2" xfId="71"/>
    <cellStyle name="Millares [0] 2 3 2 2 4 3 4 2 3 2 2 2" xfId="72"/>
    <cellStyle name="Millares [0] 2 3 2 2 4 3 4 2 3 2 2 2 2" xfId="73"/>
    <cellStyle name="Millares [0] 2 3 2 2 4 3 4 2 3 2 2 2 2 2" xfId="74"/>
    <cellStyle name="Millares [0] 2 3 2 2 4 3 4 2 3 2 2 2 2 3" xfId="75"/>
    <cellStyle name="Millares [0] 2 3 2 2 4 3 4 2 3 3" xfId="76"/>
    <cellStyle name="Millares [0] 2 3 2 2 4 3 4 2 3 3 2" xfId="77"/>
    <cellStyle name="Millares [0] 3" xfId="78"/>
    <cellStyle name="Millares [0] 3 2" xfId="79"/>
    <cellStyle name="Millares [0] 3 2 2" xfId="80"/>
    <cellStyle name="Millares [0] 3 2 2 2" xfId="81"/>
    <cellStyle name="Millares [0] 3 2 2 2 2" xfId="82"/>
    <cellStyle name="Millares [0] 3 2 2 2 3" xfId="83"/>
    <cellStyle name="Millares [0] 3 2 2 2 4" xfId="84"/>
    <cellStyle name="Millares [0] 3 2 2 2 4 2" xfId="85"/>
    <cellStyle name="Millares [0] 3 2 2 2 4 3" xfId="86"/>
    <cellStyle name="Millares [0] 3 2 2 2 4 3 2" xfId="87"/>
    <cellStyle name="Millares [0] 3 2 2 2 4 3 2 2" xfId="88"/>
    <cellStyle name="Millares [0] 3 2 2 2 4 3 3" xfId="89"/>
    <cellStyle name="Millares [0] 3 2 2 2 4 3 4" xfId="90"/>
    <cellStyle name="Millares [0] 3 2 2 2 4 3 4 2" xfId="91"/>
    <cellStyle name="Millares [0] 3 2 2 2 4 3 4 2 2" xfId="92"/>
    <cellStyle name="Millares [0] 3 2 2 2 4 3 4 2 2 2" xfId="93"/>
    <cellStyle name="Millares [0] 3 2 2 2 4 3 4 2 2 2 2" xfId="94"/>
    <cellStyle name="Millares [0] 3 2 2 2 4 3 4 2 2 2 2 2" xfId="95"/>
    <cellStyle name="Millares [0] 3 2 2 2 4 3 4 2 2 2 2 2 2" xfId="96"/>
    <cellStyle name="Millares [0] 3 2 2 2 4 3 4 2 2 2 2 2 2 2" xfId="97"/>
    <cellStyle name="Millares [0] 3 2 2 2 4 3 4 2 2 2 2 2 2 2 2" xfId="98"/>
    <cellStyle name="Millares [0] 3 2 2 2 4 3 4 2 2 2 2 2 2 2 2 2" xfId="99"/>
    <cellStyle name="Millares [0] 3 2 2 2 4 3 4 2 2 2 2 2 2 2 2 2 2" xfId="100"/>
    <cellStyle name="Millares [0] 3 2 2 2 4 3 4 2 2 2 2 2 2 2 2 2 2 2" xfId="101"/>
    <cellStyle name="Millares [0] 3 2 2 2 4 3 4 2 2 2 2 2 2 2 2 2 2 2 2" xfId="102"/>
    <cellStyle name="Millares [0] 3 2 2 2 4 3 4 2 2 2 2 2 2 2 2 2 2 2 2 2" xfId="103"/>
    <cellStyle name="Millares [0] 3 2 2 2 4 3 4 2 2 2 2 2 2 2 2 2 2 2 2 2 2" xfId="104"/>
    <cellStyle name="Millares [0] 3 2 2 2 4 3 4 2 2 2 2 2 2 2 2 2 2 2 2 2 2 2" xfId="105"/>
    <cellStyle name="Millares [0] 3 2 2 2 4 3 4 2 2 2 2 2 2 2 2 2 2 2 2 2 2 2 2" xfId="106"/>
    <cellStyle name="Millares [0] 3 2 2 2 4 3 4 2 2 2 2 2 2 2 2 2 2 2 2 2 2 2 2 2" xfId="107"/>
    <cellStyle name="Millares [0] 3 2 2 2 4 3 4 2 2 2 2 2 2 2 2 2 2 2 2 2 2 2 2 3" xfId="108"/>
    <cellStyle name="Millares [0] 3 2 2 2 4 3 4 2 2 2 2 2 2 2 2 2 2 2 2 2 2 2 2 3 2" xfId="109"/>
    <cellStyle name="Millares [0] 3 2 2 2 4 3 4 2 2 2 2 2 2 2 2 2 2 2 2 2 2 2 2 3 3" xfId="110"/>
    <cellStyle name="Millares [0] 3 2 2 2 4 3 4 2 2 2 2 2 2 2 2 2 2 2 2 2 2 2 2 3 3 2" xfId="111"/>
    <cellStyle name="Millares [0] 4" xfId="112"/>
    <cellStyle name="Millares 2" xfId="113"/>
    <cellStyle name="Millares 3" xfId="114"/>
    <cellStyle name="Moneda [0] 2" xfId="115"/>
    <cellStyle name="Moneda [0] 2 2" xfId="116"/>
    <cellStyle name="Moneda [0] 2 2 2" xfId="117"/>
    <cellStyle name="Moneda [0] 2 2 2 2" xfId="118"/>
    <cellStyle name="Moneda [0] 2 2 2 2 2" xfId="119"/>
    <cellStyle name="Moneda [0] 2 2 2 2 2 2" xfId="120"/>
    <cellStyle name="Moneda [0] 2 2 2 2 2 3" xfId="121"/>
    <cellStyle name="Moneda [0] 2 2 2 2 2 4" xfId="122"/>
    <cellStyle name="Moneda [0] 2 2 2 2 2 4 2" xfId="123"/>
    <cellStyle name="Moneda [0] 2 2 2 2 2 4 3" xfId="124"/>
    <cellStyle name="Moneda [0] 2 2 2 2 2 4 3 2" xfId="125"/>
    <cellStyle name="Moneda [0] 2 2 2 2 2 4 3 2 2" xfId="126"/>
    <cellStyle name="Moneda [0] 2 2 2 2 2 4 3 3" xfId="127"/>
    <cellStyle name="Moneda [0] 2 2 2 2 2 4 3 4" xfId="128"/>
    <cellStyle name="Moneda [0] 2 2 2 2 2 4 3 4 2" xfId="129"/>
    <cellStyle name="Moneda [0] 2 2 2 2 2 4 3 4 2 2" xfId="130"/>
    <cellStyle name="Moneda [0] 2 2 2 2 2 4 3 4 2 2 2" xfId="131"/>
    <cellStyle name="Moneda [0] 2 2 2 2 2 4 3 4 2 2 2 2" xfId="132"/>
    <cellStyle name="Moneda [0] 2 2 2 2 2 4 3 4 2 2 2 2 2" xfId="133"/>
    <cellStyle name="Moneda [0] 2 2 2 2 2 4 3 4 2 2 2 2 2 2" xfId="134"/>
    <cellStyle name="Moneda [0] 2 2 2 2 2 4 3 4 2 2 2 2 2 2 2" xfId="135"/>
    <cellStyle name="Moneda [0] 2 2 2 2 2 4 3 4 2 2 2 2 2 2 2 2" xfId="136"/>
    <cellStyle name="Moneda [0] 2 2 2 2 2 4 3 4 2 2 2 2 2 2 2 2 2" xfId="137"/>
    <cellStyle name="Moneda [0] 2 2 2 2 2 4 3 4 2 2 2 2 2 2 2 2 2 2" xfId="138"/>
    <cellStyle name="Moneda [0] 2 2 2 2 2 4 3 4 2 2 2 2 2 2 2 2 2 2 2" xfId="139"/>
    <cellStyle name="Moneda [0] 2 2 2 2 2 4 3 4 2 2 2 2 2 2 2 2 2 2 2 2" xfId="140"/>
    <cellStyle name="Moneda [0] 2 2 2 2 2 4 3 4 2 2 2 2 2 2 2 2 2 2 2 2 2" xfId="141"/>
    <cellStyle name="Moneda [0] 2 2 2 2 2 4 3 4 2 2 2 2 2 2 2 2 2 2 2 2 2 2" xfId="142"/>
    <cellStyle name="Moneda [0] 2 2 2 2 2 4 3 4 2 2 2 2 2 2 2 2 2 2 2 2 2 2 2" xfId="143"/>
    <cellStyle name="Moneda [0] 2 2 2 2 2 4 3 4 2 2 2 2 2 2 2 2 2 2 2 2 2 2 2 2" xfId="144"/>
    <cellStyle name="Moneda [0] 2 2 2 2 2 4 3 4 2 2 2 2 2 2 2 2 2 2 2 2 2 2 2 2 2" xfId="145"/>
    <cellStyle name="Moneda [0] 2 2 2 2 2 4 3 4 2 2 2 2 2 2 2 2 2 2 2 2 2 2 2 2 3" xfId="146"/>
    <cellStyle name="Moneda [0] 2 2 2 2 2 4 3 4 2 2 2 2 2 2 2 2 2 2 2 2 2 2 2 2 3 2" xfId="147"/>
    <cellStyle name="Moneda [0] 2 2 2 2 2 4 3 4 2 2 2 2 2 2 2 2 2 2 2 2 2 2 2 2 3 2 2" xfId="148"/>
    <cellStyle name="Moneda [0] 2 2 3" xfId="149"/>
    <cellStyle name="Moneda [0] 2 2 3 2" xfId="150"/>
    <cellStyle name="Moneda [0] 2 2 3 2 2" xfId="151"/>
    <cellStyle name="Moneda [0] 2 2 3 2 2 2" xfId="152"/>
    <cellStyle name="Moneda [0] 2 2 3 2 2 3" xfId="153"/>
    <cellStyle name="Moneda [0] 2 2 3 2 2 3 2" xfId="154"/>
    <cellStyle name="Moneda [0] 2 2 3 2 2 3 2 2" xfId="155"/>
    <cellStyle name="Moneda [0] 2 2 3 2 2 3 2 3" xfId="156"/>
    <cellStyle name="Moneda [0] 2 2 3 2 2 3 2 3 2" xfId="157"/>
    <cellStyle name="Moneda [0] 2 2 3 2 2 3 2 3 3" xfId="158"/>
    <cellStyle name="Moneda [0] 2 2 3 2 2 3 2 3 3 2" xfId="159"/>
    <cellStyle name="Moneda [0] 2 2 3 2 2 3 2 3 3 2 2" xfId="160"/>
    <cellStyle name="Moneda [0] 2 2 3 2 2 3 2 3 3 2 2 2" xfId="161"/>
    <cellStyle name="Moneda [0] 2 2 3 2 2 3 2 3 3 2 2 3" xfId="162"/>
    <cellStyle name="Moneda [0] 2 2 3 2 2 3 2 3 3 2 2 4" xfId="163"/>
    <cellStyle name="Moneda [0] 2 2 3 2 2 3 2 3 3 2 3" xfId="164"/>
    <cellStyle name="Moneda [0] 2 3" xfId="165"/>
    <cellStyle name="Moneda [0] 3" xfId="166"/>
    <cellStyle name="Moneda [0] 4" xfId="167"/>
    <cellStyle name="Moneda [0] 5" xfId="168"/>
    <cellStyle name="Moneda [0] 6" xfId="169"/>
    <cellStyle name="Moneda 10" xfId="170"/>
    <cellStyle name="Moneda 2" xfId="171"/>
    <cellStyle name="Moneda 2 2" xfId="172"/>
    <cellStyle name="Moneda 2 2 2" xfId="173"/>
    <cellStyle name="Moneda 2 2 2 2" xfId="174"/>
    <cellStyle name="Moneda 2 2 2 2 2" xfId="175"/>
    <cellStyle name="Moneda 2 2 2 2 2 2" xfId="176"/>
    <cellStyle name="Moneda 2 2 2 2 2 3" xfId="177"/>
    <cellStyle name="Moneda 2 2 2 2 2 4" xfId="178"/>
    <cellStyle name="Moneda 2 2 2 2 2 4 2" xfId="179"/>
    <cellStyle name="Moneda 2 2 2 2 2 4 2 2" xfId="180"/>
    <cellStyle name="Moneda 2 2 2 2 2 4 2 2 2" xfId="181"/>
    <cellStyle name="Moneda 2 2 2 2 2 4 2 3" xfId="182"/>
    <cellStyle name="Moneda 2 2 2 2 2 4 2 4" xfId="183"/>
    <cellStyle name="Moneda 2 2 2 2 2 4 2 4 2" xfId="184"/>
    <cellStyle name="Moneda 2 2 2 2 2 4 2 4 2 2" xfId="185"/>
    <cellStyle name="Moneda 2 2 2 2 2 4 3" xfId="186"/>
    <cellStyle name="Moneda 2 2 2 2 2 4 3 2" xfId="187"/>
    <cellStyle name="Moneda 2 2 2 2 2 4 3 2 2" xfId="188"/>
    <cellStyle name="Moneda 2 2 2 2 2 4 3 3" xfId="189"/>
    <cellStyle name="Moneda 2 2 2 2 2 4 3 4" xfId="190"/>
    <cellStyle name="Moneda 2 2 2 2 2 4 3 4 2" xfId="191"/>
    <cellStyle name="Moneda 2 2 2 2 2 4 3 4 2 2" xfId="192"/>
    <cellStyle name="Moneda 2 2 2 2 2 4 3 4 2 2 2" xfId="193"/>
    <cellStyle name="Moneda 2 2 2 2 2 4 3 4 2 2 2 2" xfId="194"/>
    <cellStyle name="Moneda 2 2 2 2 2 4 3 4 2 2 2 2 2" xfId="195"/>
    <cellStyle name="Moneda 2 2 2 2 2 4 3 4 2 2 2 2 2 2" xfId="196"/>
    <cellStyle name="Moneda 2 2 2 2 2 4 3 4 2 2 2 2 2 2 2" xfId="197"/>
    <cellStyle name="Moneda 2 2 2 2 2 4 3 4 2 2 2 2 2 2 2 2" xfId="198"/>
    <cellStyle name="Moneda 2 2 2 2 2 4 3 4 2 2 2 2 2 2 2 2 2" xfId="199"/>
    <cellStyle name="Moneda 2 2 2 2 2 4 3 4 2 2 2 2 2 2 2 2 2 2" xfId="200"/>
    <cellStyle name="Moneda 2 2 2 2 2 4 3 4 2 2 2 2 2 2 2 2 2 3" xfId="201"/>
    <cellStyle name="Moneda 2 2 2 2 2 4 3 4 2 2 2 2 2 2 2 2 2 3 2" xfId="202"/>
    <cellStyle name="Moneda 2 2 2 2 2 4 3 4 2 2 2 2 2 2 2 2 2 3 2 2" xfId="203"/>
    <cellStyle name="Moneda 2 2 2 2 2 4 3 4 2 2 2 2 2 2 2 2 2 3 2 2 2" xfId="204"/>
    <cellStyle name="Moneda 2 2 2 2 2 4 3 4 2 2 2 2 2 2 2 2 2 3 2 2 2 2" xfId="205"/>
    <cellStyle name="Moneda 2 2 2 2 2 4 3 4 2 2 2 2 2 2 2 2 2 3 2 2 2 2 2" xfId="206"/>
    <cellStyle name="Moneda 2 2 2 2 2 4 3 4 2 2 2 2 2 2 2 2 2 3 2 2 2 2 2 2" xfId="207"/>
    <cellStyle name="Moneda 2 2 2 2 2 4 3 4 2 2 2 2 2 2 2 2 2 3 2 2 2 2 2 2 2" xfId="208"/>
    <cellStyle name="Moneda 2 2 2 2 2 4 3 4 2 2 2 2 2 2 2 2 2 3 2 2 2 2 2 2 3" xfId="209"/>
    <cellStyle name="Moneda 2 2 2 2 2 4 3 4 2 2 2 2 2 2 2 2 2 3 2 2 2 2 2 2 3 2" xfId="210"/>
    <cellStyle name="Moneda 2 2 2 2 2 4 3 4 2 2 2 2 2 2 2 2 2 3 2 2 2 2 2 2 3 2 2" xfId="211"/>
    <cellStyle name="Moneda 2 2 2 2 2 4 3 4 2 2 2 2 2 2 2 2 2 3 2 2 2 2 2 2 3 2 2 2" xfId="212"/>
    <cellStyle name="Moneda 2 2 2 2 2 4 3 4 2 2 2 2 2 2 2 2 2 3 2 2 2 2 2 2 4" xfId="213"/>
    <cellStyle name="Moneda 2 2 2 2 2 4 3 4 2 2 2 2 2 2 2 2 2 3 2 2 3" xfId="214"/>
    <cellStyle name="Moneda 2 2 2 2 2 4 3 4 2 3" xfId="215"/>
    <cellStyle name="Moneda 2 2 2 2 2 4 3 4 2 3 2" xfId="216"/>
    <cellStyle name="Moneda 2 2 2 2 2 4 3 4 2 3 2 2" xfId="217"/>
    <cellStyle name="Moneda 2 2 2 2 2 4 3 4 2 3 2 2 2" xfId="218"/>
    <cellStyle name="Moneda 2 2 2 2 2 4 3 4 2 3 2 2 2 2" xfId="219"/>
    <cellStyle name="Moneda 2 2 2 2 2 4 3 4 2 3 2 2 2 2 2" xfId="220"/>
    <cellStyle name="Moneda 2 2 2 2 2 4 3 4 2 3 2 2 2 2 3" xfId="221"/>
    <cellStyle name="Moneda 2 2 2 2 2 4 3 4 2 3 3" xfId="222"/>
    <cellStyle name="Moneda 2 2 2 2 2 4 3 4 2 3 3 2" xfId="223"/>
    <cellStyle name="Moneda 2 2 3" xfId="224"/>
    <cellStyle name="Moneda 2 2 3 2" xfId="225"/>
    <cellStyle name="Moneda 2 2 3 2 2" xfId="226"/>
    <cellStyle name="Moneda 2 2 3 2 2 2" xfId="227"/>
    <cellStyle name="Moneda 2 2 3 2 2 3" xfId="228"/>
    <cellStyle name="Moneda 2 2 3 2 2 3 2" xfId="229"/>
    <cellStyle name="Moneda 2 2 3 2 2 3 2 2" xfId="230"/>
    <cellStyle name="Moneda 2 2 3 2 2 3 2 3" xfId="231"/>
    <cellStyle name="Moneda 2 2 3 2 2 3 2 3 2" xfId="232"/>
    <cellStyle name="Moneda 2 2 3 2 2 3 2 3 3" xfId="233"/>
    <cellStyle name="Moneda 2 2 3 2 2 3 2 3 3 2" xfId="234"/>
    <cellStyle name="Moneda 2 2 3 2 2 3 2 3 3 2 2" xfId="235"/>
    <cellStyle name="Moneda 3" xfId="236"/>
    <cellStyle name="Moneda 3 2" xfId="237"/>
    <cellStyle name="Moneda 4" xfId="238"/>
    <cellStyle name="Moneda 5" xfId="239"/>
    <cellStyle name="Moneda 5 2" xfId="240"/>
    <cellStyle name="Moneda 6" xfId="241"/>
    <cellStyle name="Moneda 7" xfId="242"/>
    <cellStyle name="Moneda 8" xfId="243"/>
    <cellStyle name="Moneda 8 2" xfId="244"/>
    <cellStyle name="Moneda 8 2 2" xfId="245"/>
    <cellStyle name="Moneda 9" xfId="246"/>
    <cellStyle name="Nivel 1,2.3,5,6,9" xfId="247"/>
    <cellStyle name="Nivel 4" xfId="248"/>
    <cellStyle name="Nivel 7" xfId="249"/>
    <cellStyle name="Normal" xfId="0" builtinId="0"/>
    <cellStyle name="Normal 10" xfId="250"/>
    <cellStyle name="Normal 11" xfId="251"/>
    <cellStyle name="Normal 12" xfId="252"/>
    <cellStyle name="Normal 13" xfId="253"/>
    <cellStyle name="Normal 14" xfId="254"/>
    <cellStyle name="Normal 15" xfId="255"/>
    <cellStyle name="Normal 2" xfId="256"/>
    <cellStyle name="Normal 3" xfId="257"/>
    <cellStyle name="Normal 3 2" xfId="258"/>
    <cellStyle name="Normal 3 3" xfId="259"/>
    <cellStyle name="Normal 3 3 2" xfId="260"/>
    <cellStyle name="Normal 3 3 2 2" xfId="261"/>
    <cellStyle name="Normal 3 3 2 2 2" xfId="262"/>
    <cellStyle name="Normal 3 3 2 2 3" xfId="263"/>
    <cellStyle name="Normal 3 3 2 2 3 2" xfId="264"/>
    <cellStyle name="Normal 3 3 2 2 3 2 2" xfId="265"/>
    <cellStyle name="Normal 3 3 2 2 3 2 3" xfId="266"/>
    <cellStyle name="Normal 3 3 2 2 3 2 3 2" xfId="267"/>
    <cellStyle name="Normal 3 3 2 2 3 2 3 3" xfId="268"/>
    <cellStyle name="Normal 3 3 2 2 3 2 3 3 2" xfId="269"/>
    <cellStyle name="Normal 3 3 2 2 3 2 3 3 2 2" xfId="270"/>
    <cellStyle name="Normal 3 3 2 2 3 2 3 3 2 3" xfId="271"/>
    <cellStyle name="Normal 4" xfId="272"/>
    <cellStyle name="Normal 4 2" xfId="273"/>
    <cellStyle name="Normal 4 2 2" xfId="274"/>
    <cellStyle name="Normal 4 3" xfId="275"/>
    <cellStyle name="Normal 4 4" xfId="276"/>
    <cellStyle name="Normal 4 5" xfId="277"/>
    <cellStyle name="Normal 4 5 2" xfId="278"/>
    <cellStyle name="Normal 5" xfId="279"/>
    <cellStyle name="Normal 6" xfId="280"/>
    <cellStyle name="Normal 7" xfId="281"/>
    <cellStyle name="Normal 8" xfId="282"/>
    <cellStyle name="Normal 8 2" xfId="283"/>
    <cellStyle name="Normal 8 2 2" xfId="284"/>
    <cellStyle name="Normal 8 2 2 2" xfId="285"/>
    <cellStyle name="Normal 8 2 2 2 2" xfId="286"/>
    <cellStyle name="Normal 8 2 2 2 2 2" xfId="287"/>
    <cellStyle name="Normal 8 2 2 2 2 2 2" xfId="288"/>
    <cellStyle name="Normal 8 2 2 2 2 2 2 2" xfId="289"/>
    <cellStyle name="Normal 8 2 2 2 2 2 2 2 2" xfId="290"/>
    <cellStyle name="Normal 8 2 2 2 2 2 2 3" xfId="291"/>
    <cellStyle name="Normal 9" xfId="292"/>
    <cellStyle name="Porcentaje 2" xfId="293"/>
    <cellStyle name="Porcentaje 2 2" xfId="294"/>
    <cellStyle name="Porcentaje 2 2 2" xfId="295"/>
    <cellStyle name="Porcentaje 2 2 2 2" xfId="296"/>
    <cellStyle name="Porcentaje 2 2 2 2 2" xfId="297"/>
    <cellStyle name="Porcentaje 2 2 2 2 3" xfId="298"/>
    <cellStyle name="Porcentaje 2 2 2 2 3 2" xfId="299"/>
    <cellStyle name="Porcentaje 2 2 2 2 3 2 2" xfId="300"/>
    <cellStyle name="Porcentaje 2 2 2 2 3 2 3" xfId="301"/>
    <cellStyle name="Porcentaje 2 2 2 2 3 2 3 2" xfId="302"/>
    <cellStyle name="Porcentaje 2 2 2 2 3 2 3 3" xfId="303"/>
    <cellStyle name="Porcentaje 2 2 2 2 3 2 3 3 2" xfId="304"/>
    <cellStyle name="Porcentaje 2 2 2 2 3 2 3 3 2 2" xfId="305"/>
    <cellStyle name="Porcentaje 2 3" xfId="306"/>
    <cellStyle name="Porcentaje 3" xfId="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6734175" y="28575"/>
          <a:ext cx="1971675" cy="8610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yherrera\Downloads\Exportar%20-%202025-04-09T110011.5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xportar - 2025-04-09T110011.50"/>
    </sheetNames>
    <sheetDataSet>
      <sheetData sheetId="0">
        <row r="4">
          <cell r="A4" t="str">
            <v>001-2025</v>
          </cell>
          <cell r="B4">
            <v>2290750</v>
          </cell>
        </row>
        <row r="5">
          <cell r="A5" t="str">
            <v>004-2025</v>
          </cell>
          <cell r="B5">
            <v>2266666</v>
          </cell>
        </row>
        <row r="6">
          <cell r="A6" t="str">
            <v>005-2025</v>
          </cell>
          <cell r="B6">
            <v>3875736.5</v>
          </cell>
        </row>
        <row r="7">
          <cell r="A7" t="str">
            <v>006-2025</v>
          </cell>
          <cell r="B7">
            <v>4826666</v>
          </cell>
        </row>
        <row r="8">
          <cell r="A8" t="str">
            <v>007-2025</v>
          </cell>
          <cell r="B8">
            <v>19733333</v>
          </cell>
        </row>
        <row r="9">
          <cell r="A9" t="str">
            <v>009-2025</v>
          </cell>
          <cell r="B9">
            <v>5000000</v>
          </cell>
        </row>
        <row r="10">
          <cell r="A10" t="str">
            <v>010-2025</v>
          </cell>
          <cell r="B10">
            <v>5836045</v>
          </cell>
        </row>
        <row r="11">
          <cell r="A11" t="str">
            <v>011-2025</v>
          </cell>
          <cell r="B11">
            <v>11270715</v>
          </cell>
        </row>
        <row r="12">
          <cell r="A12" t="str">
            <v>012-2025</v>
          </cell>
          <cell r="B12">
            <v>3284400</v>
          </cell>
        </row>
        <row r="13">
          <cell r="A13" t="str">
            <v>013-2025</v>
          </cell>
          <cell r="B13">
            <v>2666667</v>
          </cell>
        </row>
        <row r="14">
          <cell r="A14" t="str">
            <v>014-2025</v>
          </cell>
          <cell r="B14">
            <v>2666666</v>
          </cell>
        </row>
        <row r="15">
          <cell r="A15" t="str">
            <v>015-2025</v>
          </cell>
          <cell r="B15">
            <v>3300000</v>
          </cell>
        </row>
        <row r="16">
          <cell r="A16" t="str">
            <v>016-2025</v>
          </cell>
          <cell r="B16">
            <v>1333333</v>
          </cell>
        </row>
        <row r="17">
          <cell r="A17" t="str">
            <v>017-2025</v>
          </cell>
          <cell r="B17">
            <v>9225010</v>
          </cell>
        </row>
        <row r="18">
          <cell r="A18" t="str">
            <v>021-2025</v>
          </cell>
          <cell r="B18">
            <v>1080351</v>
          </cell>
        </row>
        <row r="19">
          <cell r="A19" t="str">
            <v>034-2023</v>
          </cell>
          <cell r="B19">
            <v>4074614.08</v>
          </cell>
        </row>
        <row r="20">
          <cell r="A20" t="str">
            <v>042-2024</v>
          </cell>
          <cell r="B20">
            <v>81787510</v>
          </cell>
        </row>
        <row r="21">
          <cell r="A21" t="str">
            <v>148-2024</v>
          </cell>
          <cell r="B21">
            <v>64051338</v>
          </cell>
        </row>
        <row r="22">
          <cell r="A22" t="str">
            <v>223-2023</v>
          </cell>
          <cell r="B22">
            <v>50772307</v>
          </cell>
        </row>
        <row r="23">
          <cell r="A23" t="str">
            <v>225-2023</v>
          </cell>
          <cell r="B23">
            <v>14364979.449999999</v>
          </cell>
        </row>
        <row r="24">
          <cell r="A24" t="str">
            <v>229-2023</v>
          </cell>
          <cell r="B24">
            <v>14892138.300000001</v>
          </cell>
        </row>
        <row r="25">
          <cell r="A25" t="str">
            <v>231-2023</v>
          </cell>
          <cell r="B25">
            <v>64980760.450000003</v>
          </cell>
        </row>
        <row r="26">
          <cell r="A26" t="str">
            <v>254-2023</v>
          </cell>
          <cell r="B26">
            <v>8216697.7199999997</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52"/>
  <sheetViews>
    <sheetView showGridLines="0" tabSelected="1" topLeftCell="A2" zoomScale="90" zoomScaleNormal="90" workbookViewId="0">
      <pane xSplit="1" ySplit="1" topLeftCell="G42" activePane="bottomRight" state="frozen"/>
      <selection pane="topRight"/>
      <selection pane="bottomLeft"/>
      <selection pane="bottomRight" activeCell="J52" sqref="J52"/>
    </sheetView>
  </sheetViews>
  <sheetFormatPr baseColWidth="10" defaultColWidth="18.75" defaultRowHeight="14"/>
  <cols>
    <col min="1" max="1" width="13.5" style="2" customWidth="1"/>
    <col min="2" max="2" width="83.75" style="3" customWidth="1"/>
    <col min="3" max="4" width="14.58203125" style="4" customWidth="1"/>
    <col min="5" max="5" width="17" style="5" customWidth="1"/>
    <col min="6" max="6" width="20.08203125" style="5" customWidth="1"/>
    <col min="7" max="7" width="20.58203125" style="5" customWidth="1"/>
    <col min="8" max="10" width="18.75" style="5"/>
    <col min="11" max="12" width="18.75" style="6"/>
    <col min="13" max="16384" width="18.75" style="7"/>
  </cols>
  <sheetData>
    <row r="1" spans="1:24" ht="73.5" customHeight="1">
      <c r="A1" s="34"/>
      <c r="B1" s="35"/>
      <c r="C1" s="35"/>
      <c r="D1" s="35"/>
      <c r="E1" s="35"/>
      <c r="F1" s="35"/>
      <c r="G1" s="35"/>
      <c r="H1" s="35"/>
      <c r="I1" s="35"/>
      <c r="J1" s="35"/>
      <c r="K1" s="36"/>
      <c r="L1" s="19"/>
    </row>
    <row r="2" spans="1:24" s="1" customFormat="1" ht="46.5">
      <c r="A2" s="8" t="s">
        <v>0</v>
      </c>
      <c r="B2" s="9" t="s">
        <v>1</v>
      </c>
      <c r="C2" s="10" t="s">
        <v>2</v>
      </c>
      <c r="D2" s="10" t="s">
        <v>3</v>
      </c>
      <c r="E2" s="11" t="s">
        <v>4</v>
      </c>
      <c r="F2" s="11" t="s">
        <v>5</v>
      </c>
      <c r="G2" s="11" t="s">
        <v>6</v>
      </c>
      <c r="H2" s="11" t="s">
        <v>7</v>
      </c>
      <c r="I2" s="11" t="s">
        <v>8</v>
      </c>
      <c r="J2" s="11" t="s">
        <v>9</v>
      </c>
      <c r="K2" s="11" t="s">
        <v>10</v>
      </c>
      <c r="L2" s="20"/>
      <c r="M2" s="25"/>
      <c r="N2" s="26"/>
      <c r="O2" s="26"/>
      <c r="P2" s="25"/>
      <c r="Q2" s="25"/>
      <c r="R2" s="25"/>
      <c r="S2" s="25"/>
      <c r="T2" s="25"/>
      <c r="U2" s="25"/>
      <c r="V2" s="25"/>
      <c r="W2" s="25"/>
      <c r="X2" s="25"/>
    </row>
    <row r="3" spans="1:24">
      <c r="A3" s="12" t="s">
        <v>11</v>
      </c>
      <c r="B3" s="12" t="s">
        <v>12</v>
      </c>
      <c r="C3" s="13">
        <v>45701</v>
      </c>
      <c r="D3" s="13">
        <v>46022</v>
      </c>
      <c r="E3" s="14">
        <v>6872250</v>
      </c>
      <c r="F3" s="15"/>
      <c r="G3" s="14">
        <v>0</v>
      </c>
      <c r="H3" s="14">
        <f>+E3+G3</f>
        <v>6872250</v>
      </c>
      <c r="I3" s="37">
        <f>+VLOOKUP(A3,[1]Hoja1!$A$4:$B$26,2,0)</f>
        <v>2290750</v>
      </c>
      <c r="J3" s="21">
        <f>+I3*1/H3</f>
        <v>0.33333333333333298</v>
      </c>
      <c r="K3" s="22">
        <f>+H3-I3</f>
        <v>4581500</v>
      </c>
      <c r="L3" s="23"/>
      <c r="M3" s="27"/>
      <c r="N3" s="28"/>
      <c r="O3" s="29"/>
      <c r="P3" s="29"/>
      <c r="Q3" s="29"/>
      <c r="R3" s="29"/>
      <c r="S3" s="29"/>
      <c r="T3" s="29"/>
      <c r="U3" s="29"/>
      <c r="V3" s="29"/>
      <c r="W3" s="29"/>
      <c r="X3" s="29"/>
    </row>
    <row r="4" spans="1:24">
      <c r="A4" s="12" t="s">
        <v>13</v>
      </c>
      <c r="B4" s="12" t="s">
        <v>14</v>
      </c>
      <c r="C4" s="13">
        <v>45702</v>
      </c>
      <c r="D4" s="13">
        <v>46022</v>
      </c>
      <c r="E4" s="14">
        <v>7000000</v>
      </c>
      <c r="F4" s="15"/>
      <c r="G4" s="14">
        <v>0</v>
      </c>
      <c r="H4" s="14">
        <f t="shared" ref="H4:H23" si="0">+E4+G4</f>
        <v>7000000</v>
      </c>
      <c r="I4" s="37">
        <v>1833000</v>
      </c>
      <c r="J4" s="21">
        <f t="shared" ref="J4:J23" si="1">+I4*1/H4</f>
        <v>0.26185714285714301</v>
      </c>
      <c r="K4" s="22">
        <f t="shared" ref="K4:K23" si="2">+H4-I4</f>
        <v>5167000</v>
      </c>
      <c r="L4" s="23"/>
      <c r="M4" s="27"/>
      <c r="N4" s="28"/>
      <c r="O4" s="29"/>
      <c r="P4" s="29"/>
      <c r="Q4" s="29"/>
      <c r="R4" s="29"/>
      <c r="S4" s="29"/>
      <c r="T4" s="29"/>
      <c r="U4" s="29"/>
      <c r="V4" s="29"/>
      <c r="W4" s="29"/>
      <c r="X4" s="29"/>
    </row>
    <row r="5" spans="1:24">
      <c r="A5" s="12" t="s">
        <v>15</v>
      </c>
      <c r="B5" s="12" t="s">
        <v>16</v>
      </c>
      <c r="C5" s="13">
        <v>45702</v>
      </c>
      <c r="D5" s="13">
        <v>45754</v>
      </c>
      <c r="E5" s="14">
        <v>1341400</v>
      </c>
      <c r="F5" s="15"/>
      <c r="G5" s="14">
        <v>0</v>
      </c>
      <c r="H5" s="14">
        <f t="shared" si="0"/>
        <v>1341400</v>
      </c>
      <c r="I5" s="38">
        <v>1341400</v>
      </c>
      <c r="J5" s="21">
        <f t="shared" si="1"/>
        <v>1</v>
      </c>
      <c r="K5" s="22">
        <f t="shared" si="2"/>
        <v>0</v>
      </c>
      <c r="L5" s="23"/>
      <c r="M5" s="27"/>
      <c r="N5" s="28"/>
      <c r="O5" s="29"/>
      <c r="P5" s="30"/>
      <c r="Q5" s="29"/>
      <c r="R5" s="29"/>
      <c r="S5" s="29"/>
      <c r="T5" s="29"/>
      <c r="U5" s="29"/>
      <c r="V5" s="29"/>
      <c r="W5" s="29"/>
      <c r="X5" s="29"/>
    </row>
    <row r="6" spans="1:24">
      <c r="A6" s="12" t="s">
        <v>17</v>
      </c>
      <c r="B6" s="12" t="s">
        <v>18</v>
      </c>
      <c r="C6" s="13">
        <v>45702</v>
      </c>
      <c r="D6" s="13">
        <v>45900</v>
      </c>
      <c r="E6" s="14">
        <v>28000000</v>
      </c>
      <c r="F6" s="15"/>
      <c r="G6" s="14">
        <v>0</v>
      </c>
      <c r="H6" s="14">
        <f t="shared" si="0"/>
        <v>28000000</v>
      </c>
      <c r="I6" s="39">
        <v>14266666</v>
      </c>
      <c r="J6" s="21">
        <f t="shared" si="1"/>
        <v>0.50952378571428569</v>
      </c>
      <c r="K6" s="22">
        <f t="shared" si="2"/>
        <v>13733334</v>
      </c>
      <c r="L6" s="23"/>
      <c r="M6" s="28"/>
      <c r="N6" s="31"/>
      <c r="O6" s="30"/>
      <c r="P6" s="29"/>
      <c r="Q6" s="29"/>
      <c r="R6" s="29"/>
      <c r="S6" s="29"/>
      <c r="T6" s="29"/>
      <c r="U6" s="29"/>
      <c r="V6" s="29"/>
      <c r="W6" s="29"/>
      <c r="X6" s="29"/>
    </row>
    <row r="7" spans="1:24">
      <c r="A7" s="12" t="s">
        <v>19</v>
      </c>
      <c r="B7" s="12" t="s">
        <v>20</v>
      </c>
      <c r="C7" s="13">
        <v>45702</v>
      </c>
      <c r="D7" s="13">
        <v>45900</v>
      </c>
      <c r="E7" s="14">
        <v>47876745</v>
      </c>
      <c r="F7" s="15"/>
      <c r="G7" s="14">
        <v>0</v>
      </c>
      <c r="H7" s="14">
        <f t="shared" si="0"/>
        <v>47876745</v>
      </c>
      <c r="I7" s="38">
        <v>17554806.5</v>
      </c>
      <c r="J7" s="21">
        <f t="shared" si="1"/>
        <v>0.36666666666666664</v>
      </c>
      <c r="K7" s="22">
        <f t="shared" si="2"/>
        <v>30321938.5</v>
      </c>
      <c r="L7" s="23"/>
      <c r="M7" s="28"/>
      <c r="N7" s="28"/>
      <c r="O7" s="29"/>
      <c r="P7" s="29"/>
      <c r="Q7" s="29"/>
      <c r="R7" s="29"/>
      <c r="S7" s="29"/>
      <c r="T7" s="29"/>
      <c r="U7" s="29"/>
      <c r="V7" s="29"/>
      <c r="W7" s="29"/>
      <c r="X7" s="29"/>
    </row>
    <row r="8" spans="1:24">
      <c r="A8" s="12" t="s">
        <v>21</v>
      </c>
      <c r="B8" s="12" t="s">
        <v>22</v>
      </c>
      <c r="C8" s="13">
        <v>45703</v>
      </c>
      <c r="D8" s="13">
        <v>45900</v>
      </c>
      <c r="E8" s="14">
        <v>63350000</v>
      </c>
      <c r="F8" s="15"/>
      <c r="G8" s="14">
        <v>0</v>
      </c>
      <c r="H8" s="14">
        <f t="shared" si="0"/>
        <v>63350000</v>
      </c>
      <c r="I8" s="38">
        <v>22926666</v>
      </c>
      <c r="J8" s="21">
        <f t="shared" si="1"/>
        <v>0.36190475138121547</v>
      </c>
      <c r="K8" s="22">
        <f t="shared" si="2"/>
        <v>40423334</v>
      </c>
      <c r="L8" s="23"/>
      <c r="M8" s="28"/>
      <c r="N8" s="28"/>
      <c r="O8" s="29"/>
      <c r="P8" s="29"/>
      <c r="Q8" s="29"/>
      <c r="R8" s="29"/>
      <c r="S8" s="29"/>
      <c r="T8" s="29"/>
      <c r="U8" s="29"/>
      <c r="V8" s="29"/>
      <c r="W8" s="29"/>
      <c r="X8" s="29"/>
    </row>
    <row r="9" spans="1:24">
      <c r="A9" s="12" t="s">
        <v>23</v>
      </c>
      <c r="B9" s="12" t="s">
        <v>24</v>
      </c>
      <c r="C9" s="13">
        <v>45705</v>
      </c>
      <c r="D9" s="13">
        <v>45916</v>
      </c>
      <c r="E9" s="14">
        <v>56000000</v>
      </c>
      <c r="F9" s="15"/>
      <c r="G9" s="14">
        <v>0</v>
      </c>
      <c r="H9" s="14">
        <f t="shared" si="0"/>
        <v>56000000</v>
      </c>
      <c r="I9" s="38">
        <v>27733333</v>
      </c>
      <c r="J9" s="21">
        <f t="shared" si="1"/>
        <v>0.49523808928571428</v>
      </c>
      <c r="K9" s="22">
        <f t="shared" si="2"/>
        <v>28266667</v>
      </c>
      <c r="L9" s="23"/>
      <c r="M9" s="28"/>
      <c r="N9" s="28"/>
      <c r="O9" s="29"/>
      <c r="P9" s="29"/>
      <c r="Q9" s="29"/>
      <c r="R9" s="29"/>
      <c r="S9" s="29"/>
      <c r="T9" s="29"/>
      <c r="U9" s="29"/>
      <c r="V9" s="29"/>
      <c r="W9" s="29"/>
      <c r="X9" s="29"/>
    </row>
    <row r="10" spans="1:24">
      <c r="A10" s="12" t="s">
        <v>25</v>
      </c>
      <c r="B10" s="12" t="s">
        <v>26</v>
      </c>
      <c r="C10" s="13">
        <v>45707</v>
      </c>
      <c r="D10" s="13">
        <v>45900</v>
      </c>
      <c r="E10" s="14">
        <v>87500000</v>
      </c>
      <c r="F10" s="15"/>
      <c r="G10" s="14">
        <v>0</v>
      </c>
      <c r="H10" s="14">
        <f t="shared" si="0"/>
        <v>87500000</v>
      </c>
      <c r="I10" s="38">
        <v>30000000</v>
      </c>
      <c r="J10" s="21">
        <f t="shared" si="1"/>
        <v>0.34285714285714286</v>
      </c>
      <c r="K10" s="22">
        <f t="shared" si="2"/>
        <v>57500000</v>
      </c>
      <c r="L10" s="23"/>
      <c r="M10" s="28"/>
      <c r="N10" s="28"/>
      <c r="O10" s="29"/>
      <c r="P10" s="29"/>
      <c r="Q10" s="29"/>
      <c r="R10" s="29"/>
      <c r="S10" s="29"/>
      <c r="T10" s="29"/>
      <c r="U10" s="29"/>
      <c r="V10" s="29"/>
      <c r="W10" s="29"/>
      <c r="X10" s="29"/>
    </row>
    <row r="11" spans="1:24">
      <c r="A11" s="12" t="s">
        <v>27</v>
      </c>
      <c r="B11" s="12" t="s">
        <v>28</v>
      </c>
      <c r="C11" s="16">
        <v>45707</v>
      </c>
      <c r="D11" s="13">
        <v>45930</v>
      </c>
      <c r="E11" s="14">
        <v>33348832</v>
      </c>
      <c r="F11" s="15"/>
      <c r="G11" s="14">
        <v>0</v>
      </c>
      <c r="H11" s="14">
        <f t="shared" si="0"/>
        <v>33348832</v>
      </c>
      <c r="I11" s="38">
        <v>10004649</v>
      </c>
      <c r="J11" s="21">
        <f t="shared" si="1"/>
        <v>0.29999998200836542</v>
      </c>
      <c r="K11" s="22">
        <f t="shared" si="2"/>
        <v>23344183</v>
      </c>
      <c r="L11" s="23"/>
      <c r="M11" s="28"/>
      <c r="N11" s="28"/>
      <c r="O11" s="29"/>
      <c r="P11" s="29"/>
      <c r="Q11" s="29"/>
      <c r="R11" s="29"/>
      <c r="S11" s="29"/>
      <c r="T11" s="29"/>
      <c r="U11" s="29"/>
      <c r="V11" s="29"/>
      <c r="W11" s="29"/>
      <c r="X11" s="29"/>
    </row>
    <row r="12" spans="1:24">
      <c r="A12" s="12" t="s">
        <v>29</v>
      </c>
      <c r="B12" s="12" t="s">
        <v>30</v>
      </c>
      <c r="C12" s="16" t="s">
        <v>31</v>
      </c>
      <c r="D12" s="13" t="s">
        <v>32</v>
      </c>
      <c r="E12" s="14">
        <v>80507150</v>
      </c>
      <c r="F12" s="15"/>
      <c r="G12" s="14">
        <v>0</v>
      </c>
      <c r="H12" s="14">
        <f t="shared" si="0"/>
        <v>80507150</v>
      </c>
      <c r="I12" s="38">
        <v>19321430</v>
      </c>
      <c r="J12" s="21">
        <f t="shared" si="1"/>
        <v>0.23999644752049973</v>
      </c>
      <c r="K12" s="22">
        <f t="shared" si="2"/>
        <v>61185720</v>
      </c>
      <c r="L12" s="23"/>
      <c r="M12" s="28"/>
      <c r="N12" s="28"/>
      <c r="O12" s="29"/>
      <c r="P12" s="29"/>
      <c r="Q12" s="29"/>
      <c r="R12" s="29"/>
      <c r="S12" s="29"/>
      <c r="T12" s="29"/>
      <c r="U12" s="29"/>
      <c r="V12" s="29"/>
      <c r="W12" s="29"/>
      <c r="X12" s="29"/>
    </row>
    <row r="13" spans="1:24">
      <c r="A13" s="12" t="s">
        <v>33</v>
      </c>
      <c r="B13" s="12" t="s">
        <v>34</v>
      </c>
      <c r="C13" s="16" t="s">
        <v>31</v>
      </c>
      <c r="D13" s="13" t="s">
        <v>35</v>
      </c>
      <c r="E13" s="14">
        <v>57477000</v>
      </c>
      <c r="F13" s="15"/>
      <c r="G13" s="14">
        <v>0</v>
      </c>
      <c r="H13" s="14">
        <f t="shared" si="0"/>
        <v>57477000</v>
      </c>
      <c r="I13" s="38">
        <v>19706400</v>
      </c>
      <c r="J13" s="21">
        <f t="shared" si="1"/>
        <v>0.34285714285714286</v>
      </c>
      <c r="K13" s="22">
        <f t="shared" si="2"/>
        <v>37770600</v>
      </c>
      <c r="L13" s="23"/>
      <c r="M13" s="28"/>
      <c r="N13" s="28"/>
      <c r="O13" s="29"/>
      <c r="P13" s="29"/>
      <c r="Q13" s="29"/>
      <c r="R13" s="29"/>
      <c r="S13" s="29"/>
      <c r="T13" s="29"/>
      <c r="U13" s="29"/>
      <c r="V13" s="29"/>
      <c r="W13" s="29"/>
      <c r="X13" s="29"/>
    </row>
    <row r="14" spans="1:24">
      <c r="A14" s="12" t="s">
        <v>36</v>
      </c>
      <c r="B14" s="12" t="s">
        <v>37</v>
      </c>
      <c r="C14" s="16" t="s">
        <v>31</v>
      </c>
      <c r="D14" s="13" t="s">
        <v>38</v>
      </c>
      <c r="E14" s="14">
        <v>56000000</v>
      </c>
      <c r="F14" s="15"/>
      <c r="G14" s="14">
        <v>0</v>
      </c>
      <c r="H14" s="14">
        <f t="shared" si="0"/>
        <v>56000000</v>
      </c>
      <c r="I14" s="38">
        <v>18666667</v>
      </c>
      <c r="J14" s="21">
        <f t="shared" si="1"/>
        <v>0.33333333928571429</v>
      </c>
      <c r="K14" s="22">
        <f t="shared" si="2"/>
        <v>37333333</v>
      </c>
      <c r="L14" s="23"/>
      <c r="M14" s="28"/>
      <c r="N14" s="28"/>
      <c r="O14" s="29"/>
      <c r="P14" s="29"/>
      <c r="Q14" s="29"/>
      <c r="R14" s="29"/>
      <c r="S14" s="29"/>
      <c r="T14" s="29"/>
      <c r="U14" s="29"/>
      <c r="V14" s="29"/>
      <c r="W14" s="29"/>
      <c r="X14" s="29"/>
    </row>
    <row r="15" spans="1:24">
      <c r="A15" s="12" t="s">
        <v>39</v>
      </c>
      <c r="B15" s="12" t="s">
        <v>40</v>
      </c>
      <c r="C15" s="16" t="s">
        <v>31</v>
      </c>
      <c r="D15" s="13" t="s">
        <v>41</v>
      </c>
      <c r="E15" s="14">
        <v>56000000</v>
      </c>
      <c r="F15" s="15"/>
      <c r="G15" s="14">
        <v>0</v>
      </c>
      <c r="H15" s="14">
        <f t="shared" si="0"/>
        <v>56000000</v>
      </c>
      <c r="I15" s="38">
        <v>18666666</v>
      </c>
      <c r="J15" s="21">
        <f t="shared" si="1"/>
        <v>0.33333332142857142</v>
      </c>
      <c r="K15" s="22">
        <f t="shared" si="2"/>
        <v>37333334</v>
      </c>
      <c r="L15" s="23"/>
      <c r="M15" s="28"/>
      <c r="N15" s="28"/>
      <c r="O15" s="29"/>
      <c r="P15" s="29"/>
      <c r="Q15" s="29"/>
      <c r="R15" s="29"/>
      <c r="S15" s="29"/>
      <c r="T15" s="29"/>
      <c r="U15" s="29"/>
      <c r="V15" s="29"/>
      <c r="W15" s="29"/>
      <c r="X15" s="29"/>
    </row>
    <row r="16" spans="1:24">
      <c r="A16" s="12" t="s">
        <v>42</v>
      </c>
      <c r="B16" s="12" t="s">
        <v>43</v>
      </c>
      <c r="C16" s="16" t="s">
        <v>44</v>
      </c>
      <c r="D16" s="13" t="s">
        <v>35</v>
      </c>
      <c r="E16" s="14">
        <v>63000000</v>
      </c>
      <c r="F16" s="15"/>
      <c r="G16" s="14">
        <v>0</v>
      </c>
      <c r="H16" s="14">
        <f t="shared" si="0"/>
        <v>63000000</v>
      </c>
      <c r="I16" s="38">
        <v>21300000</v>
      </c>
      <c r="J16" s="21">
        <f t="shared" si="1"/>
        <v>0.33809523809523812</v>
      </c>
      <c r="K16" s="22">
        <f t="shared" si="2"/>
        <v>41700000</v>
      </c>
      <c r="L16" s="23"/>
      <c r="M16" s="28"/>
      <c r="N16" s="28"/>
      <c r="O16" s="29"/>
      <c r="P16" s="29"/>
      <c r="Q16" s="29"/>
      <c r="R16" s="29"/>
      <c r="S16" s="29"/>
      <c r="T16" s="29"/>
      <c r="U16" s="29"/>
      <c r="V16" s="29"/>
      <c r="W16" s="29"/>
      <c r="X16" s="29"/>
    </row>
    <row r="17" spans="1:24">
      <c r="A17" s="12" t="s">
        <v>45</v>
      </c>
      <c r="B17" s="12" t="s">
        <v>46</v>
      </c>
      <c r="C17" s="16" t="s">
        <v>47</v>
      </c>
      <c r="D17" s="13" t="s">
        <v>48</v>
      </c>
      <c r="E17" s="14">
        <v>56000000</v>
      </c>
      <c r="F17" s="15"/>
      <c r="G17" s="14">
        <v>0</v>
      </c>
      <c r="H17" s="14">
        <f t="shared" si="0"/>
        <v>56000000</v>
      </c>
      <c r="I17" s="38">
        <v>17333333</v>
      </c>
      <c r="J17" s="21">
        <f t="shared" si="1"/>
        <v>0.30952380357142856</v>
      </c>
      <c r="K17" s="22">
        <f t="shared" si="2"/>
        <v>38666667</v>
      </c>
      <c r="L17" s="23"/>
      <c r="M17" s="28"/>
      <c r="N17" s="28"/>
      <c r="O17" s="29"/>
      <c r="P17" s="29"/>
      <c r="Q17" s="29"/>
      <c r="R17" s="29"/>
      <c r="S17" s="29"/>
      <c r="T17" s="29"/>
      <c r="U17" s="29"/>
      <c r="V17" s="29"/>
      <c r="W17" s="29"/>
      <c r="X17" s="29"/>
    </row>
    <row r="18" spans="1:24">
      <c r="A18" s="12" t="s">
        <v>49</v>
      </c>
      <c r="B18" s="12" t="s">
        <v>50</v>
      </c>
      <c r="C18" s="16" t="s">
        <v>51</v>
      </c>
      <c r="D18" s="13" t="s">
        <v>52</v>
      </c>
      <c r="E18" s="14">
        <v>57195070</v>
      </c>
      <c r="F18" s="15"/>
      <c r="G18" s="14">
        <v>0</v>
      </c>
      <c r="H18" s="14">
        <f t="shared" si="0"/>
        <v>57195070</v>
      </c>
      <c r="I18" s="38">
        <v>23062526</v>
      </c>
      <c r="J18" s="21">
        <f t="shared" si="1"/>
        <v>0.40322576753555855</v>
      </c>
      <c r="K18" s="22">
        <f t="shared" si="2"/>
        <v>34132544</v>
      </c>
      <c r="L18" s="23"/>
      <c r="M18" s="28"/>
      <c r="N18" s="28"/>
      <c r="O18" s="29"/>
      <c r="P18" s="29"/>
      <c r="Q18" s="29"/>
      <c r="R18" s="29"/>
      <c r="S18" s="29"/>
      <c r="T18" s="29"/>
      <c r="U18" s="29"/>
      <c r="V18" s="29"/>
      <c r="W18" s="29"/>
      <c r="X18" s="29"/>
    </row>
    <row r="19" spans="1:24">
      <c r="A19" s="12" t="s">
        <v>53</v>
      </c>
      <c r="B19" s="12" t="s">
        <v>54</v>
      </c>
      <c r="C19" s="16" t="s">
        <v>44</v>
      </c>
      <c r="D19" s="13" t="s">
        <v>35</v>
      </c>
      <c r="E19" s="14">
        <v>30800000</v>
      </c>
      <c r="F19" s="15"/>
      <c r="G19" s="14">
        <v>0</v>
      </c>
      <c r="H19" s="14">
        <f t="shared" si="0"/>
        <v>30800000</v>
      </c>
      <c r="I19" s="37">
        <v>0</v>
      </c>
      <c r="J19" s="21">
        <f t="shared" si="1"/>
        <v>0</v>
      </c>
      <c r="K19" s="22">
        <f t="shared" si="2"/>
        <v>30800000</v>
      </c>
      <c r="L19" s="23"/>
      <c r="M19" s="28"/>
      <c r="N19" s="28"/>
      <c r="O19" s="29"/>
      <c r="P19" s="29"/>
      <c r="Q19" s="29"/>
      <c r="R19" s="29"/>
      <c r="S19" s="29"/>
      <c r="T19" s="29"/>
      <c r="U19" s="29"/>
      <c r="V19" s="29"/>
      <c r="W19" s="29"/>
      <c r="X19" s="29"/>
    </row>
    <row r="20" spans="1:24">
      <c r="A20" s="12" t="s">
        <v>55</v>
      </c>
      <c r="B20" s="12" t="s">
        <v>56</v>
      </c>
      <c r="C20" s="16" t="s">
        <v>51</v>
      </c>
      <c r="D20" s="13" t="s">
        <v>57</v>
      </c>
      <c r="E20" s="14">
        <v>224630942</v>
      </c>
      <c r="F20" s="15"/>
      <c r="G20" s="14">
        <v>5016742.2</v>
      </c>
      <c r="H20" s="14">
        <f t="shared" si="0"/>
        <v>229647684.19999999</v>
      </c>
      <c r="I20" s="40">
        <v>91866669.930000007</v>
      </c>
      <c r="J20" s="21">
        <f t="shared" si="1"/>
        <v>0.40003307784281156</v>
      </c>
      <c r="K20" s="22">
        <f t="shared" si="2"/>
        <v>137781014.26999998</v>
      </c>
      <c r="L20" s="23"/>
      <c r="M20" s="28"/>
      <c r="N20" s="32"/>
      <c r="O20" s="29"/>
      <c r="P20" s="29"/>
      <c r="Q20" s="29"/>
      <c r="R20" s="29"/>
      <c r="S20" s="29"/>
      <c r="T20" s="29"/>
      <c r="U20" s="29"/>
      <c r="V20" s="29"/>
      <c r="W20" s="29"/>
      <c r="X20" s="29"/>
    </row>
    <row r="21" spans="1:24">
      <c r="A21" s="12" t="s">
        <v>58</v>
      </c>
      <c r="B21" s="12" t="s">
        <v>59</v>
      </c>
      <c r="C21" s="16" t="s">
        <v>60</v>
      </c>
      <c r="D21" s="13" t="s">
        <v>35</v>
      </c>
      <c r="E21" s="14">
        <v>56718445</v>
      </c>
      <c r="F21" s="15"/>
      <c r="G21" s="14">
        <v>0</v>
      </c>
      <c r="H21" s="14">
        <f t="shared" si="0"/>
        <v>56718445</v>
      </c>
      <c r="I21" s="38">
        <v>17285621</v>
      </c>
      <c r="J21" s="21">
        <f t="shared" si="1"/>
        <v>0.30476189888492183</v>
      </c>
      <c r="K21" s="22">
        <f t="shared" si="2"/>
        <v>39432824</v>
      </c>
      <c r="L21" s="23"/>
      <c r="M21" s="28"/>
      <c r="N21" s="28"/>
      <c r="O21" s="29"/>
      <c r="P21" s="29"/>
      <c r="Q21" s="29"/>
      <c r="R21" s="29"/>
      <c r="S21" s="29"/>
      <c r="T21" s="29"/>
      <c r="U21" s="29"/>
      <c r="V21" s="29"/>
      <c r="W21" s="29"/>
      <c r="X21" s="29"/>
    </row>
    <row r="22" spans="1:24">
      <c r="A22" s="12" t="s">
        <v>61</v>
      </c>
      <c r="B22" s="12" t="s">
        <v>62</v>
      </c>
      <c r="C22" s="16">
        <v>45750</v>
      </c>
      <c r="D22" s="13" t="s">
        <v>63</v>
      </c>
      <c r="E22" s="14">
        <v>7105224</v>
      </c>
      <c r="F22" s="15"/>
      <c r="G22" s="14">
        <v>0</v>
      </c>
      <c r="H22" s="14">
        <f t="shared" ref="H22" si="3">+E22+G22</f>
        <v>7105224</v>
      </c>
      <c r="I22" s="37">
        <v>0</v>
      </c>
      <c r="J22" s="21">
        <f t="shared" ref="J22" si="4">+I22*1/H22</f>
        <v>0</v>
      </c>
      <c r="K22" s="22">
        <f t="shared" ref="K22" si="5">+H22-I22</f>
        <v>7105224</v>
      </c>
      <c r="L22" s="23"/>
      <c r="M22" s="28"/>
      <c r="N22" s="28"/>
      <c r="O22" s="29"/>
      <c r="P22" s="29"/>
      <c r="Q22" s="29"/>
      <c r="R22" s="29"/>
      <c r="S22" s="29"/>
      <c r="T22" s="29"/>
      <c r="U22" s="29"/>
      <c r="V22" s="29"/>
      <c r="W22" s="29"/>
      <c r="X22" s="29"/>
    </row>
    <row r="23" spans="1:24">
      <c r="A23" s="12" t="s">
        <v>64</v>
      </c>
      <c r="B23" s="12" t="s">
        <v>65</v>
      </c>
      <c r="C23" s="16" t="s">
        <v>60</v>
      </c>
      <c r="D23" s="13" t="s">
        <v>66</v>
      </c>
      <c r="E23" s="14">
        <v>14499901</v>
      </c>
      <c r="F23" s="15"/>
      <c r="G23" s="14">
        <v>0</v>
      </c>
      <c r="H23" s="14">
        <f t="shared" si="0"/>
        <v>14499901</v>
      </c>
      <c r="I23" s="14">
        <v>14499901</v>
      </c>
      <c r="J23" s="21">
        <f t="shared" si="1"/>
        <v>1</v>
      </c>
      <c r="K23" s="22">
        <f t="shared" si="2"/>
        <v>0</v>
      </c>
      <c r="L23" s="23"/>
      <c r="M23" s="28"/>
      <c r="N23" s="28"/>
      <c r="O23" s="29"/>
      <c r="P23" s="29"/>
      <c r="Q23" s="29"/>
      <c r="R23" s="29"/>
      <c r="S23" s="29"/>
      <c r="T23" s="29"/>
      <c r="U23" s="29"/>
      <c r="V23" s="29"/>
      <c r="W23" s="29"/>
      <c r="X23" s="29"/>
    </row>
    <row r="24" spans="1:24">
      <c r="A24" s="12" t="s">
        <v>67</v>
      </c>
      <c r="B24" s="12" t="s">
        <v>68</v>
      </c>
      <c r="C24" s="16" t="s">
        <v>69</v>
      </c>
      <c r="D24" s="13" t="s">
        <v>63</v>
      </c>
      <c r="E24" s="14">
        <v>7289760</v>
      </c>
      <c r="F24" s="15"/>
      <c r="G24" s="14">
        <v>0</v>
      </c>
      <c r="H24" s="14">
        <f t="shared" ref="H24:H29" si="6">+E24+G24</f>
        <v>7289760</v>
      </c>
      <c r="I24" s="14">
        <v>1100000</v>
      </c>
      <c r="J24" s="21">
        <f t="shared" ref="J24:J29" si="7">+I24*1/H24</f>
        <v>0.15089660016241963</v>
      </c>
      <c r="K24" s="22">
        <f t="shared" ref="K24:K29" si="8">+H24-I24</f>
        <v>6189760</v>
      </c>
      <c r="L24" s="23"/>
      <c r="M24" s="28"/>
      <c r="N24" s="28"/>
      <c r="O24" s="29"/>
      <c r="P24" s="29"/>
      <c r="Q24" s="29"/>
      <c r="R24" s="29"/>
      <c r="S24" s="29"/>
      <c r="T24" s="29"/>
      <c r="U24" s="29"/>
      <c r="V24" s="29"/>
      <c r="W24" s="29"/>
      <c r="X24" s="29"/>
    </row>
    <row r="25" spans="1:24">
      <c r="A25" s="12" t="s">
        <v>70</v>
      </c>
      <c r="B25" s="12" t="s">
        <v>71</v>
      </c>
      <c r="C25" s="16" t="s">
        <v>72</v>
      </c>
      <c r="D25" s="13" t="s">
        <v>73</v>
      </c>
      <c r="E25" s="14">
        <v>335470563</v>
      </c>
      <c r="F25" s="15"/>
      <c r="G25" s="14">
        <v>0</v>
      </c>
      <c r="H25" s="14">
        <f t="shared" si="6"/>
        <v>335470563</v>
      </c>
      <c r="I25" s="14">
        <v>137915676</v>
      </c>
      <c r="J25" s="21">
        <f t="shared" si="7"/>
        <v>0.41111111140919987</v>
      </c>
      <c r="K25" s="22">
        <f t="shared" si="8"/>
        <v>197554887</v>
      </c>
      <c r="L25" s="23"/>
      <c r="M25" s="28"/>
      <c r="N25" s="33"/>
      <c r="O25" s="29"/>
      <c r="P25" s="29"/>
      <c r="Q25" s="29"/>
      <c r="R25" s="29"/>
      <c r="S25" s="29"/>
      <c r="T25" s="29"/>
      <c r="U25" s="29"/>
      <c r="V25" s="29"/>
      <c r="W25" s="29"/>
      <c r="X25" s="29"/>
    </row>
    <row r="26" spans="1:24">
      <c r="A26" s="12" t="s">
        <v>74</v>
      </c>
      <c r="B26" s="12" t="s">
        <v>75</v>
      </c>
      <c r="C26" s="16" t="s">
        <v>76</v>
      </c>
      <c r="D26" s="13" t="s">
        <v>77</v>
      </c>
      <c r="E26" s="14">
        <v>12913000</v>
      </c>
      <c r="F26" s="15"/>
      <c r="G26" s="14">
        <v>0</v>
      </c>
      <c r="H26" s="14">
        <f t="shared" si="6"/>
        <v>12913000</v>
      </c>
      <c r="I26" s="14">
        <v>0</v>
      </c>
      <c r="J26" s="21">
        <f t="shared" si="7"/>
        <v>0</v>
      </c>
      <c r="K26" s="22">
        <f t="shared" si="8"/>
        <v>12913000</v>
      </c>
      <c r="L26" s="23"/>
      <c r="M26" s="28"/>
      <c r="N26" s="29"/>
      <c r="O26" s="29"/>
      <c r="P26" s="29"/>
      <c r="Q26" s="29"/>
      <c r="R26" s="29"/>
      <c r="S26" s="29"/>
      <c r="T26" s="29"/>
      <c r="U26" s="29"/>
      <c r="V26" s="29"/>
      <c r="W26" s="29"/>
      <c r="X26" s="29"/>
    </row>
    <row r="27" spans="1:24">
      <c r="A27" s="12" t="s">
        <v>78</v>
      </c>
      <c r="B27" s="12" t="s">
        <v>79</v>
      </c>
      <c r="C27" s="16" t="s">
        <v>80</v>
      </c>
      <c r="D27" s="13" t="s">
        <v>81</v>
      </c>
      <c r="E27" s="14">
        <v>14747670</v>
      </c>
      <c r="F27" s="15"/>
      <c r="G27" s="14">
        <v>0</v>
      </c>
      <c r="H27" s="14">
        <f t="shared" si="6"/>
        <v>14747670</v>
      </c>
      <c r="I27" s="14">
        <v>14747670</v>
      </c>
      <c r="J27" s="21">
        <f t="shared" si="7"/>
        <v>1</v>
      </c>
      <c r="K27" s="22">
        <f t="shared" si="8"/>
        <v>0</v>
      </c>
      <c r="L27" s="23"/>
      <c r="M27" s="28"/>
      <c r="N27" s="33"/>
      <c r="O27" s="29"/>
      <c r="P27" s="29"/>
      <c r="Q27" s="29"/>
      <c r="R27" s="29"/>
      <c r="S27" s="29"/>
      <c r="T27" s="29"/>
      <c r="U27" s="29"/>
      <c r="V27" s="29"/>
      <c r="W27" s="29"/>
      <c r="X27" s="29"/>
    </row>
    <row r="28" spans="1:24">
      <c r="A28" s="12" t="s">
        <v>82</v>
      </c>
      <c r="B28" s="12" t="s">
        <v>83</v>
      </c>
      <c r="C28" s="16" t="s">
        <v>84</v>
      </c>
      <c r="D28" s="13" t="s">
        <v>63</v>
      </c>
      <c r="E28" s="14">
        <v>145000000</v>
      </c>
      <c r="F28" s="15"/>
      <c r="G28" s="14">
        <v>0</v>
      </c>
      <c r="H28" s="14">
        <f t="shared" si="6"/>
        <v>145000000</v>
      </c>
      <c r="I28" s="14">
        <v>0</v>
      </c>
      <c r="J28" s="21">
        <f t="shared" si="7"/>
        <v>0</v>
      </c>
      <c r="K28" s="22">
        <f t="shared" si="8"/>
        <v>145000000</v>
      </c>
      <c r="L28" s="23"/>
      <c r="M28" s="28"/>
      <c r="N28" s="29"/>
      <c r="O28" s="29"/>
      <c r="P28" s="29"/>
      <c r="Q28" s="29"/>
      <c r="R28" s="29"/>
      <c r="S28" s="29"/>
      <c r="T28" s="29"/>
      <c r="U28" s="29"/>
      <c r="V28" s="29"/>
      <c r="W28" s="29"/>
      <c r="X28" s="29"/>
    </row>
    <row r="29" spans="1:24">
      <c r="A29" s="12" t="s">
        <v>85</v>
      </c>
      <c r="B29" s="12" t="s">
        <v>86</v>
      </c>
      <c r="C29" s="16" t="s">
        <v>84</v>
      </c>
      <c r="D29" s="13" t="s">
        <v>87</v>
      </c>
      <c r="E29" s="14">
        <v>24191594</v>
      </c>
      <c r="F29" s="15"/>
      <c r="G29" s="14">
        <v>0</v>
      </c>
      <c r="H29" s="14">
        <f t="shared" si="6"/>
        <v>24191594</v>
      </c>
      <c r="I29" s="14">
        <v>6123184</v>
      </c>
      <c r="J29" s="21">
        <f t="shared" si="7"/>
        <v>0.25311205206238169</v>
      </c>
      <c r="K29" s="22">
        <f t="shared" si="8"/>
        <v>18068410</v>
      </c>
      <c r="L29" s="23"/>
      <c r="M29" s="28"/>
      <c r="N29" s="33"/>
      <c r="O29" s="29"/>
      <c r="P29" s="29"/>
      <c r="Q29" s="29"/>
      <c r="R29" s="29"/>
      <c r="S29" s="29"/>
      <c r="T29" s="29"/>
      <c r="U29" s="29"/>
      <c r="V29" s="29"/>
      <c r="W29" s="29"/>
      <c r="X29" s="29"/>
    </row>
    <row r="30" spans="1:24" ht="16.5" customHeight="1">
      <c r="A30" s="12" t="s">
        <v>88</v>
      </c>
      <c r="B30" s="12" t="s">
        <v>89</v>
      </c>
      <c r="C30" s="17">
        <v>45750</v>
      </c>
      <c r="D30" s="13">
        <v>45961</v>
      </c>
      <c r="E30" s="14">
        <v>48098400</v>
      </c>
      <c r="F30" s="15"/>
      <c r="G30" s="14">
        <v>0</v>
      </c>
      <c r="H30" s="14">
        <f t="shared" ref="H30" si="9">+E30+G30</f>
        <v>48098400</v>
      </c>
      <c r="I30" s="14">
        <v>11573839.51</v>
      </c>
      <c r="J30" s="21">
        <f t="shared" ref="J30" si="10">+I30*1/H30</f>
        <v>0.24062836830331155</v>
      </c>
      <c r="K30" s="22">
        <f t="shared" ref="K30" si="11">+H30-I30</f>
        <v>36524560.490000002</v>
      </c>
      <c r="L30" s="23"/>
      <c r="M30" s="28"/>
      <c r="N30" s="33"/>
      <c r="O30" s="29"/>
      <c r="P30" s="29"/>
      <c r="Q30" s="29"/>
      <c r="R30" s="29"/>
      <c r="S30" s="29"/>
      <c r="T30" s="29"/>
      <c r="U30" s="29"/>
      <c r="V30" s="29"/>
      <c r="W30" s="29"/>
      <c r="X30" s="29"/>
    </row>
    <row r="31" spans="1:24" ht="16.5" customHeight="1">
      <c r="A31" s="18" t="s">
        <v>88</v>
      </c>
      <c r="B31" s="12" t="s">
        <v>90</v>
      </c>
      <c r="C31" s="17">
        <v>45748</v>
      </c>
      <c r="D31" s="13">
        <v>45961</v>
      </c>
      <c r="E31" s="14">
        <v>33600000</v>
      </c>
      <c r="F31" s="15"/>
      <c r="G31" s="14">
        <v>0</v>
      </c>
      <c r="H31" s="14">
        <f t="shared" ref="H31" si="12">+E31+G31</f>
        <v>33600000</v>
      </c>
      <c r="I31" s="14">
        <v>4800000</v>
      </c>
      <c r="J31" s="21">
        <f t="shared" ref="J31" si="13">+I31*1/H31</f>
        <v>0.14285714285714285</v>
      </c>
      <c r="K31" s="22">
        <f t="shared" ref="K31" si="14">+H31-I31</f>
        <v>28800000</v>
      </c>
      <c r="L31" s="23"/>
      <c r="M31" s="28"/>
      <c r="N31" s="33"/>
      <c r="O31" s="29"/>
      <c r="P31" s="29"/>
      <c r="Q31" s="29"/>
      <c r="R31" s="29"/>
      <c r="S31" s="29"/>
      <c r="T31" s="29"/>
      <c r="U31" s="29"/>
      <c r="V31" s="29"/>
      <c r="W31" s="29"/>
      <c r="X31" s="29"/>
    </row>
    <row r="32" spans="1:24">
      <c r="A32" s="12" t="s">
        <v>91</v>
      </c>
      <c r="B32" s="12" t="s">
        <v>92</v>
      </c>
      <c r="C32" s="17">
        <v>45748</v>
      </c>
      <c r="D32" s="13">
        <v>45930</v>
      </c>
      <c r="E32" s="14">
        <v>48000000</v>
      </c>
      <c r="F32" s="15"/>
      <c r="G32" s="14">
        <v>0</v>
      </c>
      <c r="H32" s="14">
        <f t="shared" ref="H32" si="15">+E32+G32</f>
        <v>48000000</v>
      </c>
      <c r="I32" s="14">
        <v>8000000</v>
      </c>
      <c r="J32" s="21">
        <f t="shared" ref="J32:J33" si="16">+I32*1/H32</f>
        <v>0.16666666666666666</v>
      </c>
      <c r="K32" s="22">
        <f t="shared" ref="K32:K33" si="17">+H32-I32</f>
        <v>40000000</v>
      </c>
      <c r="L32" s="23"/>
      <c r="M32" s="28"/>
      <c r="N32" s="33"/>
      <c r="O32" s="29"/>
      <c r="P32" s="29"/>
      <c r="Q32" s="29"/>
      <c r="R32" s="29"/>
      <c r="S32" s="29"/>
      <c r="T32" s="29"/>
      <c r="U32" s="29"/>
      <c r="V32" s="29"/>
      <c r="W32" s="29"/>
      <c r="X32" s="29"/>
    </row>
    <row r="33" spans="1:24">
      <c r="A33" s="12" t="s">
        <v>93</v>
      </c>
      <c r="B33" s="12" t="s">
        <v>94</v>
      </c>
      <c r="C33" s="17">
        <v>45809</v>
      </c>
      <c r="D33" s="13">
        <v>45930</v>
      </c>
      <c r="E33" s="14">
        <v>26712719</v>
      </c>
      <c r="F33" s="15"/>
      <c r="G33" s="14">
        <v>0</v>
      </c>
      <c r="H33" s="14">
        <v>26712719</v>
      </c>
      <c r="I33" s="14"/>
      <c r="J33" s="21">
        <f t="shared" si="16"/>
        <v>0</v>
      </c>
      <c r="K33" s="22">
        <f t="shared" si="17"/>
        <v>26712719</v>
      </c>
      <c r="L33" s="23"/>
      <c r="M33" s="28"/>
      <c r="N33" s="33"/>
      <c r="O33" s="29"/>
      <c r="P33" s="29"/>
      <c r="Q33" s="29"/>
      <c r="R33" s="29"/>
      <c r="S33" s="29"/>
      <c r="T33" s="29"/>
      <c r="U33" s="29"/>
      <c r="V33" s="29"/>
      <c r="W33" s="29"/>
      <c r="X33" s="29"/>
    </row>
    <row r="34" spans="1:24">
      <c r="A34" s="12" t="s">
        <v>95</v>
      </c>
      <c r="B34" s="12" t="s">
        <v>96</v>
      </c>
      <c r="C34" s="17">
        <v>45748</v>
      </c>
      <c r="D34" s="13">
        <v>45807</v>
      </c>
      <c r="E34" s="14">
        <v>15400000</v>
      </c>
      <c r="F34" s="15"/>
      <c r="G34" s="14">
        <v>7700000</v>
      </c>
      <c r="H34" s="14">
        <f t="shared" ref="H34:H38" si="18">+E34+G34</f>
        <v>23100000</v>
      </c>
      <c r="I34" s="14">
        <v>7700000</v>
      </c>
      <c r="J34" s="21">
        <f t="shared" ref="J34:J38" si="19">+I34*1/H34</f>
        <v>0.33333333333333331</v>
      </c>
      <c r="K34" s="22">
        <f t="shared" ref="K34:K38" si="20">+H34-I34</f>
        <v>15400000</v>
      </c>
      <c r="L34" s="23"/>
      <c r="M34" s="28"/>
      <c r="N34" s="33"/>
      <c r="O34" s="29"/>
      <c r="P34" s="29"/>
      <c r="Q34" s="29"/>
      <c r="R34" s="29"/>
      <c r="S34" s="29"/>
      <c r="T34" s="29"/>
      <c r="U34" s="29"/>
      <c r="V34" s="29"/>
      <c r="W34" s="29"/>
      <c r="X34" s="29"/>
    </row>
    <row r="35" spans="1:24">
      <c r="A35" s="12" t="s">
        <v>97</v>
      </c>
      <c r="B35" s="12" t="s">
        <v>98</v>
      </c>
      <c r="C35" s="17">
        <v>45748</v>
      </c>
      <c r="D35" s="13">
        <v>45930</v>
      </c>
      <c r="E35" s="14">
        <v>42000000</v>
      </c>
      <c r="F35" s="15"/>
      <c r="G35" s="14">
        <v>0</v>
      </c>
      <c r="H35" s="14">
        <f t="shared" si="18"/>
        <v>42000000</v>
      </c>
      <c r="I35" s="14">
        <v>7000000</v>
      </c>
      <c r="J35" s="21">
        <f t="shared" si="19"/>
        <v>0.16666666666666666</v>
      </c>
      <c r="K35" s="22">
        <f t="shared" si="20"/>
        <v>35000000</v>
      </c>
      <c r="L35" s="23"/>
      <c r="M35" s="28"/>
      <c r="N35" s="33"/>
      <c r="O35" s="29"/>
      <c r="P35" s="29"/>
      <c r="Q35" s="29"/>
      <c r="R35" s="29"/>
      <c r="S35" s="29"/>
      <c r="T35" s="29"/>
      <c r="U35" s="29"/>
      <c r="V35" s="29"/>
      <c r="W35" s="29"/>
      <c r="X35" s="29"/>
    </row>
    <row r="36" spans="1:24">
      <c r="A36" s="12" t="s">
        <v>99</v>
      </c>
      <c r="B36" s="12" t="s">
        <v>100</v>
      </c>
      <c r="C36" s="17">
        <v>45749</v>
      </c>
      <c r="D36" s="13">
        <v>46006</v>
      </c>
      <c r="E36" s="14">
        <v>55250000</v>
      </c>
      <c r="F36" s="15"/>
      <c r="G36" s="14">
        <v>0</v>
      </c>
      <c r="H36" s="14">
        <f t="shared" si="18"/>
        <v>55250000</v>
      </c>
      <c r="I36" s="14">
        <v>5200000</v>
      </c>
      <c r="J36" s="21">
        <f t="shared" si="19"/>
        <v>9.4117647058823528E-2</v>
      </c>
      <c r="K36" s="22">
        <f t="shared" si="20"/>
        <v>50050000</v>
      </c>
      <c r="L36" s="23"/>
      <c r="M36" s="28"/>
      <c r="N36" s="33"/>
      <c r="O36" s="29"/>
      <c r="P36" s="29"/>
      <c r="Q36" s="29"/>
      <c r="R36" s="29"/>
      <c r="S36" s="29"/>
      <c r="T36" s="29"/>
      <c r="U36" s="29"/>
      <c r="V36" s="29"/>
      <c r="W36" s="29"/>
      <c r="X36" s="29"/>
    </row>
    <row r="37" spans="1:24">
      <c r="A37" s="12" t="s">
        <v>101</v>
      </c>
      <c r="B37" s="12" t="s">
        <v>102</v>
      </c>
      <c r="C37" s="17">
        <v>45751</v>
      </c>
      <c r="D37" s="13">
        <v>46022</v>
      </c>
      <c r="E37" s="14">
        <v>23414269</v>
      </c>
      <c r="F37" s="15"/>
      <c r="G37" s="14">
        <v>0</v>
      </c>
      <c r="H37" s="14">
        <f t="shared" si="18"/>
        <v>23414269</v>
      </c>
      <c r="I37" s="14">
        <v>0</v>
      </c>
      <c r="J37" s="21">
        <f t="shared" si="19"/>
        <v>0</v>
      </c>
      <c r="K37" s="22">
        <f t="shared" si="20"/>
        <v>23414269</v>
      </c>
      <c r="L37" s="23"/>
      <c r="M37" s="28"/>
      <c r="N37" s="33"/>
      <c r="O37" s="29"/>
      <c r="P37" s="29"/>
      <c r="Q37" s="29"/>
      <c r="R37" s="29"/>
      <c r="S37" s="29"/>
      <c r="T37" s="29"/>
      <c r="U37" s="29"/>
      <c r="V37" s="29"/>
      <c r="W37" s="29"/>
      <c r="X37" s="29"/>
    </row>
    <row r="38" spans="1:24">
      <c r="A38" s="12" t="s">
        <v>103</v>
      </c>
      <c r="B38" s="12" t="s">
        <v>104</v>
      </c>
      <c r="C38" s="17">
        <v>45768</v>
      </c>
      <c r="D38" s="13">
        <v>46022</v>
      </c>
      <c r="E38" s="14">
        <v>39000000</v>
      </c>
      <c r="F38" s="15"/>
      <c r="G38" s="14">
        <v>0</v>
      </c>
      <c r="H38" s="14">
        <f t="shared" si="18"/>
        <v>39000000</v>
      </c>
      <c r="I38" s="14">
        <v>0</v>
      </c>
      <c r="J38" s="21">
        <f t="shared" si="19"/>
        <v>0</v>
      </c>
      <c r="K38" s="22">
        <f t="shared" si="20"/>
        <v>39000000</v>
      </c>
      <c r="L38" s="23"/>
      <c r="M38" s="28"/>
      <c r="N38" s="33"/>
      <c r="O38" s="29"/>
      <c r="P38" s="29"/>
      <c r="Q38" s="29"/>
      <c r="R38" s="29"/>
      <c r="S38" s="29"/>
      <c r="T38" s="29"/>
      <c r="U38" s="29"/>
      <c r="V38" s="29"/>
      <c r="W38" s="29"/>
      <c r="X38" s="29"/>
    </row>
    <row r="39" spans="1:24">
      <c r="A39" s="12" t="s">
        <v>105</v>
      </c>
      <c r="B39" s="12" t="s">
        <v>106</v>
      </c>
      <c r="C39" s="17">
        <v>45772</v>
      </c>
      <c r="D39" s="13">
        <v>46001</v>
      </c>
      <c r="E39" s="14">
        <v>1527906.25</v>
      </c>
      <c r="F39" s="15"/>
      <c r="G39" s="14">
        <v>0</v>
      </c>
      <c r="H39" s="14">
        <f t="shared" ref="H39:H41" si="21">+E39+G39</f>
        <v>1527906.25</v>
      </c>
      <c r="I39" s="14">
        <v>0</v>
      </c>
      <c r="J39" s="21">
        <f t="shared" ref="J39:J49" si="22">+I39*1/H39</f>
        <v>0</v>
      </c>
      <c r="K39" s="22">
        <f t="shared" ref="K39:K49" si="23">+H39-I39</f>
        <v>1527906.25</v>
      </c>
      <c r="L39" s="23"/>
      <c r="M39" s="28"/>
      <c r="N39" s="33"/>
      <c r="O39" s="29"/>
      <c r="P39" s="29"/>
      <c r="Q39" s="29"/>
      <c r="R39" s="29"/>
      <c r="S39" s="29"/>
      <c r="T39" s="29"/>
      <c r="U39" s="29"/>
      <c r="V39" s="29"/>
      <c r="W39" s="29"/>
      <c r="X39" s="29"/>
    </row>
    <row r="40" spans="1:24">
      <c r="A40" s="12" t="s">
        <v>107</v>
      </c>
      <c r="B40" s="12" t="s">
        <v>108</v>
      </c>
      <c r="C40" s="17">
        <v>45770</v>
      </c>
      <c r="D40" s="13">
        <v>45983</v>
      </c>
      <c r="E40" s="14">
        <v>56000000</v>
      </c>
      <c r="F40" s="15"/>
      <c r="G40" s="14">
        <v>0</v>
      </c>
      <c r="H40" s="14">
        <f t="shared" si="21"/>
        <v>56000000</v>
      </c>
      <c r="I40" s="14">
        <v>0</v>
      </c>
      <c r="J40" s="21">
        <f t="shared" si="22"/>
        <v>0</v>
      </c>
      <c r="K40" s="22">
        <f t="shared" si="23"/>
        <v>56000000</v>
      </c>
      <c r="L40" s="23"/>
      <c r="M40" s="28"/>
      <c r="N40" s="33"/>
      <c r="O40" s="29"/>
      <c r="P40" s="29"/>
      <c r="Q40" s="29"/>
      <c r="R40" s="29"/>
      <c r="S40" s="29"/>
      <c r="T40" s="29"/>
      <c r="U40" s="29"/>
      <c r="V40" s="29"/>
      <c r="W40" s="29"/>
      <c r="X40" s="29"/>
    </row>
    <row r="41" spans="1:24">
      <c r="A41" s="12" t="s">
        <v>109</v>
      </c>
      <c r="B41" s="12" t="s">
        <v>110</v>
      </c>
      <c r="C41" s="17">
        <v>45773</v>
      </c>
      <c r="D41" s="13">
        <v>46022</v>
      </c>
      <c r="E41" s="14">
        <v>264450420</v>
      </c>
      <c r="F41" s="15"/>
      <c r="G41" s="14">
        <v>0</v>
      </c>
      <c r="H41" s="14">
        <f t="shared" si="21"/>
        <v>264450420</v>
      </c>
      <c r="I41" s="14">
        <v>5337611</v>
      </c>
      <c r="J41" s="21">
        <f t="shared" si="22"/>
        <v>2.0183787191565057E-2</v>
      </c>
      <c r="K41" s="22">
        <f t="shared" si="23"/>
        <v>259112809</v>
      </c>
      <c r="L41" s="23"/>
      <c r="M41" s="28"/>
      <c r="N41" s="33"/>
      <c r="O41" s="29"/>
      <c r="P41" s="29"/>
      <c r="Q41" s="29"/>
      <c r="R41" s="29"/>
      <c r="S41" s="29"/>
      <c r="T41" s="29"/>
      <c r="U41" s="29"/>
      <c r="V41" s="29"/>
      <c r="W41" s="29"/>
      <c r="X41" s="29"/>
    </row>
    <row r="42" spans="1:24">
      <c r="A42" s="12" t="s">
        <v>111</v>
      </c>
      <c r="B42" s="12" t="s">
        <v>112</v>
      </c>
      <c r="C42" s="17">
        <v>45790</v>
      </c>
      <c r="D42" s="13">
        <v>45991</v>
      </c>
      <c r="E42" s="14">
        <v>26647502</v>
      </c>
      <c r="F42" s="15"/>
      <c r="G42" s="14">
        <v>0</v>
      </c>
      <c r="H42" s="14">
        <v>26647502</v>
      </c>
      <c r="I42" s="14"/>
      <c r="J42" s="21">
        <f t="shared" si="22"/>
        <v>0</v>
      </c>
      <c r="K42" s="22">
        <f t="shared" si="23"/>
        <v>26647502</v>
      </c>
      <c r="L42" s="23"/>
      <c r="M42" s="29"/>
      <c r="N42" s="33"/>
      <c r="O42" s="29"/>
      <c r="P42" s="29"/>
      <c r="Q42" s="29"/>
      <c r="R42" s="29"/>
      <c r="S42" s="29"/>
      <c r="T42" s="29"/>
      <c r="U42" s="29"/>
      <c r="V42" s="29"/>
      <c r="W42" s="29"/>
      <c r="X42" s="29"/>
    </row>
    <row r="43" spans="1:24">
      <c r="A43" s="12" t="s">
        <v>113</v>
      </c>
      <c r="B43" s="12" t="s">
        <v>114</v>
      </c>
      <c r="C43" s="17">
        <v>45802</v>
      </c>
      <c r="D43" s="13">
        <v>46096</v>
      </c>
      <c r="E43" s="14">
        <v>519706304</v>
      </c>
      <c r="F43" s="15"/>
      <c r="G43" s="14">
        <v>0</v>
      </c>
      <c r="H43" s="14">
        <v>519706304</v>
      </c>
      <c r="I43" s="14">
        <v>148970107</v>
      </c>
      <c r="J43" s="21">
        <f t="shared" si="22"/>
        <v>0.28664287089348062</v>
      </c>
      <c r="K43" s="22">
        <f t="shared" si="23"/>
        <v>370736197</v>
      </c>
      <c r="L43" s="23"/>
      <c r="M43" s="29"/>
      <c r="N43" s="33"/>
      <c r="O43" s="29"/>
      <c r="P43" s="29"/>
      <c r="Q43" s="29"/>
      <c r="R43" s="29"/>
      <c r="S43" s="29"/>
      <c r="T43" s="29"/>
      <c r="U43" s="29"/>
      <c r="V43" s="29"/>
      <c r="W43" s="29"/>
      <c r="X43" s="29"/>
    </row>
    <row r="44" spans="1:24">
      <c r="A44" s="12" t="s">
        <v>115</v>
      </c>
      <c r="B44" s="12" t="s">
        <v>116</v>
      </c>
      <c r="C44" s="17">
        <v>45789</v>
      </c>
      <c r="D44" s="13">
        <v>46006</v>
      </c>
      <c r="E44" s="14">
        <v>58666667</v>
      </c>
      <c r="F44" s="15"/>
      <c r="G44" s="14">
        <v>0</v>
      </c>
      <c r="H44" s="14">
        <v>58666667</v>
      </c>
      <c r="I44" s="14"/>
      <c r="J44" s="21">
        <f t="shared" si="22"/>
        <v>0</v>
      </c>
      <c r="K44" s="22">
        <f t="shared" si="23"/>
        <v>58666667</v>
      </c>
      <c r="L44" s="23"/>
      <c r="M44" s="29"/>
      <c r="N44" s="33"/>
      <c r="O44" s="29"/>
      <c r="P44" s="29"/>
      <c r="Q44" s="29"/>
      <c r="R44" s="29"/>
      <c r="S44" s="29"/>
      <c r="T44" s="29"/>
      <c r="U44" s="29"/>
      <c r="V44" s="29"/>
      <c r="W44" s="29"/>
      <c r="X44" s="29"/>
    </row>
    <row r="45" spans="1:24">
      <c r="A45" s="12" t="s">
        <v>117</v>
      </c>
      <c r="B45" s="12" t="s">
        <v>118</v>
      </c>
      <c r="C45" s="17">
        <v>45811</v>
      </c>
      <c r="D45" s="13">
        <v>45932</v>
      </c>
      <c r="E45" s="14">
        <v>24000000</v>
      </c>
      <c r="F45" s="15"/>
      <c r="G45" s="14">
        <v>0</v>
      </c>
      <c r="H45" s="14">
        <v>24000000</v>
      </c>
      <c r="I45" s="14"/>
      <c r="J45" s="21">
        <f t="shared" si="22"/>
        <v>0</v>
      </c>
      <c r="K45" s="22">
        <f t="shared" si="23"/>
        <v>24000000</v>
      </c>
      <c r="L45" s="23"/>
      <c r="M45" s="29"/>
      <c r="N45" s="33"/>
      <c r="O45" s="29"/>
      <c r="P45" s="29"/>
      <c r="Q45" s="29"/>
      <c r="R45" s="29"/>
      <c r="S45" s="29"/>
      <c r="T45" s="29"/>
      <c r="U45" s="29"/>
      <c r="V45" s="29"/>
      <c r="W45" s="29"/>
      <c r="X45" s="29"/>
    </row>
    <row r="46" spans="1:24">
      <c r="A46" s="12" t="s">
        <v>119</v>
      </c>
      <c r="B46" s="12" t="s">
        <v>120</v>
      </c>
      <c r="C46" s="17">
        <v>45807</v>
      </c>
      <c r="D46" s="13">
        <v>46301</v>
      </c>
      <c r="E46" s="14">
        <v>48701482</v>
      </c>
      <c r="F46" s="15"/>
      <c r="G46" s="14">
        <v>0</v>
      </c>
      <c r="H46" s="14">
        <v>48701482</v>
      </c>
      <c r="I46" s="14"/>
      <c r="J46" s="21">
        <f t="shared" si="22"/>
        <v>0</v>
      </c>
      <c r="K46" s="22">
        <f t="shared" si="23"/>
        <v>48701482</v>
      </c>
      <c r="L46" s="23"/>
      <c r="M46" s="29"/>
      <c r="N46" s="33"/>
      <c r="O46" s="29"/>
      <c r="P46" s="29"/>
      <c r="Q46" s="29"/>
      <c r="R46" s="29"/>
      <c r="S46" s="29"/>
      <c r="T46" s="29"/>
      <c r="U46" s="29"/>
      <c r="V46" s="29"/>
      <c r="W46" s="29"/>
      <c r="X46" s="29"/>
    </row>
    <row r="47" spans="1:24">
      <c r="A47" s="12" t="s">
        <v>121</v>
      </c>
      <c r="B47" s="12" t="s">
        <v>120</v>
      </c>
      <c r="C47" s="17">
        <v>45846</v>
      </c>
      <c r="D47" s="13">
        <v>46210</v>
      </c>
      <c r="E47" s="14">
        <v>6344128</v>
      </c>
      <c r="F47" s="15"/>
      <c r="G47" s="14">
        <v>0</v>
      </c>
      <c r="H47" s="14">
        <v>6344128</v>
      </c>
      <c r="I47" s="14"/>
      <c r="J47" s="21">
        <f t="shared" si="22"/>
        <v>0</v>
      </c>
      <c r="K47" s="22">
        <f t="shared" si="23"/>
        <v>6344128</v>
      </c>
      <c r="L47" s="23"/>
      <c r="M47" s="29"/>
      <c r="N47" s="33"/>
      <c r="O47" s="29"/>
      <c r="P47" s="29"/>
      <c r="Q47" s="29"/>
      <c r="R47" s="29"/>
      <c r="S47" s="29"/>
      <c r="T47" s="29"/>
      <c r="U47" s="29"/>
      <c r="V47" s="29"/>
      <c r="W47" s="29"/>
      <c r="X47" s="29"/>
    </row>
    <row r="48" spans="1:24">
      <c r="A48" s="12" t="s">
        <v>122</v>
      </c>
      <c r="B48" s="12" t="s">
        <v>123</v>
      </c>
      <c r="C48" s="17">
        <v>45814</v>
      </c>
      <c r="D48" s="13">
        <v>46171</v>
      </c>
      <c r="E48" s="14">
        <v>23056670.07</v>
      </c>
      <c r="F48" s="15"/>
      <c r="G48" s="14">
        <v>0</v>
      </c>
      <c r="H48" s="14">
        <v>23056670.07</v>
      </c>
      <c r="I48" s="14"/>
      <c r="J48" s="21">
        <f t="shared" si="22"/>
        <v>0</v>
      </c>
      <c r="K48" s="22">
        <f t="shared" si="23"/>
        <v>23056670.07</v>
      </c>
      <c r="L48" s="23"/>
      <c r="M48" s="29"/>
      <c r="N48" s="33"/>
      <c r="O48" s="29"/>
      <c r="P48" s="29"/>
      <c r="Q48" s="29"/>
      <c r="R48" s="29"/>
      <c r="S48" s="29"/>
      <c r="T48" s="29"/>
      <c r="U48" s="29"/>
      <c r="V48" s="29"/>
      <c r="W48" s="29"/>
      <c r="X48" s="29"/>
    </row>
    <row r="49" spans="1:24">
      <c r="A49" s="12" t="s">
        <v>124</v>
      </c>
      <c r="B49" s="12" t="s">
        <v>125</v>
      </c>
      <c r="C49" s="17">
        <v>45804</v>
      </c>
      <c r="D49" s="13">
        <v>45991</v>
      </c>
      <c r="E49" s="14">
        <v>213630160</v>
      </c>
      <c r="F49" s="15"/>
      <c r="G49" s="14">
        <v>0</v>
      </c>
      <c r="H49" s="14">
        <v>213630160</v>
      </c>
      <c r="I49" s="14"/>
      <c r="J49" s="21">
        <f t="shared" si="22"/>
        <v>0</v>
      </c>
      <c r="K49" s="22">
        <f t="shared" si="23"/>
        <v>213630160</v>
      </c>
      <c r="L49" s="23"/>
      <c r="M49" s="29"/>
      <c r="N49" s="33"/>
      <c r="O49" s="29"/>
      <c r="P49" s="29"/>
      <c r="Q49" s="29"/>
      <c r="R49" s="29"/>
      <c r="S49" s="29"/>
      <c r="T49" s="29"/>
      <c r="U49" s="29"/>
      <c r="V49" s="29"/>
      <c r="W49" s="29"/>
      <c r="X49" s="29"/>
    </row>
    <row r="50" spans="1:24">
      <c r="A50" s="12"/>
      <c r="B50" s="12"/>
      <c r="C50" s="17"/>
      <c r="D50" s="13"/>
      <c r="E50" s="14"/>
      <c r="F50" s="15"/>
      <c r="G50" s="14"/>
      <c r="H50" s="14"/>
      <c r="I50" s="14"/>
      <c r="J50" s="21"/>
      <c r="K50" s="22"/>
      <c r="L50" s="23"/>
      <c r="M50" s="29"/>
      <c r="N50" s="33"/>
      <c r="O50" s="29"/>
      <c r="P50" s="29"/>
      <c r="Q50" s="29"/>
      <c r="R50" s="29"/>
      <c r="S50" s="29"/>
      <c r="T50" s="29"/>
      <c r="U50" s="29"/>
      <c r="V50" s="29"/>
      <c r="W50" s="29"/>
      <c r="X50" s="29"/>
    </row>
    <row r="51" spans="1:24">
      <c r="A51" s="12"/>
      <c r="B51" s="12"/>
      <c r="C51" s="17"/>
      <c r="D51" s="13"/>
      <c r="E51" s="14"/>
      <c r="F51" s="15"/>
      <c r="G51" s="14"/>
      <c r="H51" s="14"/>
      <c r="I51" s="14"/>
      <c r="J51" s="21"/>
      <c r="K51" s="22"/>
      <c r="L51" s="23"/>
      <c r="N51" s="24"/>
    </row>
    <row r="52" spans="1:24">
      <c r="A52" s="12"/>
      <c r="B52" s="12"/>
      <c r="C52" s="17"/>
      <c r="D52" s="13"/>
      <c r="E52" s="14"/>
      <c r="F52" s="15"/>
      <c r="G52" s="14"/>
      <c r="H52" s="14"/>
      <c r="I52" s="14"/>
      <c r="J52" s="21"/>
      <c r="K52" s="22"/>
      <c r="L52" s="23"/>
    </row>
  </sheetData>
  <autoFilter ref="A2:K41"/>
  <mergeCells count="1">
    <mergeCell ref="A1:K1"/>
  </mergeCells>
  <pageMargins left="0.25" right="0.25" top="0.75" bottom="0.75" header="0.3" footer="0.3"/>
  <pageSetup scale="20" fitToHeight="0" orientation="landscape" r:id="rId1"/>
  <headerFooter>
    <oddFooter>&amp;L&amp;9F Versión 02
Fecha: 2023-08-14&amp;C&amp;9Si este documento se encuentra impreso no se garantiza su vigencia.
La versión vigente reposa en el Sistema Integrado de Planeación y Gestión (Intranet)&amp;R&amp;9&amp;P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2025-06-12T16:32:32Z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ACF9A48D38AC4CE0A7A18C962682866C_13</vt:lpwstr>
  </property>
  <property fmtid="{D5CDD505-2E9C-101B-9397-08002B2CF9AE}" pid="3" name="KSOProductBuildVer">
    <vt:lpwstr>2058-12.2.0.21179</vt:lpwstr>
  </property>
</Properties>
</file>