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490" windowHeight="7500"/>
  </bookViews>
  <sheets>
    <sheet name="Informe" sheetId="1" r:id="rId1"/>
  </sheets>
  <externalReferences>
    <externalReference r:id="rId2"/>
  </externalReferences>
  <definedNames>
    <definedName name="_xlnm._FilterDatabase" localSheetId="0" hidden="1">Informe!$A$2:$K$52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<sst xmlns="http://schemas.openxmlformats.org/spreadsheetml/2006/main" count="146" uniqueCount="132">
  <si>
    <t>No. 
Cto</t>
  </si>
  <si>
    <t>Objeto</t>
  </si>
  <si>
    <t>Fecha de Inicio</t>
  </si>
  <si>
    <t>Fecha de Terminación</t>
  </si>
  <si>
    <t>Valor Total del Cto</t>
  </si>
  <si>
    <t>Cantidad de otros síes y adiciones realizadas</t>
  </si>
  <si>
    <t>Adición o Reducción al Contrato Total en $</t>
  </si>
  <si>
    <t>Valor Neto del Contrato</t>
  </si>
  <si>
    <t>Recursos totales desembolsados o pagados</t>
  </si>
  <si>
    <t>% Ejecución</t>
  </si>
  <si>
    <t>Recursos pendientes por ejecutar</t>
  </si>
  <si>
    <t>001-2025</t>
  </si>
  <si>
    <t>Contratar el servicio de mantenimiento preventivo y correctivo para la planta eléctrica, sus componentes y conexiones, incluida bolsa de repuestos, de propiedad del Departamento Administrativo de la Función Pública.</t>
  </si>
  <si>
    <t>002-2025</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</si>
  <si>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 62, centro histórico de Bogotá, d.c, de acuerdo con las especificaciones establecidas en la ficha técnica del presente proceso.</t>
  </si>
  <si>
    <t>003-2025</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</si>
  <si>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</si>
  <si>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004-2025</t>
  </si>
  <si>
    <t>Prestar los servicios profesionales en la oficina de tecnologías de la información y las comunicaciones de la función pública para apoyar jurídicamente los procesos administrativos y contractuales, así como la gestión del ciclo de pagos y el cumplimiento del plan anual de adquisiciones (PAA), acorde con la normatividad vigente.</t>
  </si>
  <si>
    <t>005-2025</t>
  </si>
  <si>
    <t>Prestar servicios profesionales para gestionar y optimizar la infraestructura y servicios tecnológicos del departamento administrativo de la función pública, incluyendo el monitoreo, implementación y actualización de hardware y software, documentación técnica, y acompañamiento en procesos de migración y despliegue de sistemas en la nube pública, desde la oficina otic del DEPARTAMENTO ADMINISTRATIVO DE LA FUNCIÓN PÚBLICA.</t>
  </si>
  <si>
    <t>006-2025</t>
  </si>
  <si>
    <t>Prestar servicios profesionales en la oficina de tecnologías de la información y las comunicaciones del departamento administrativo de la función pública, para apoyar las actividades relacionadas con soporte técnico de segundo nivel, realizar pruebas y gestionar controles de cambio de sistema de información y gestión del empleo público – sigep ii y demás sistemas misionales que le sean asignados.</t>
  </si>
  <si>
    <t>007-2025</t>
  </si>
  <si>
    <t>Prestar servicios profesionales especializados, para diseñar y formular una estrategia definida en los planes de mejoramiento de la estrategia de acción integral en el territorio nacional en la vigencia 2025, bajo un enfoque de la bioadministración pública, apoyando a la integración funcional al interior de las dependencias del departamento administrativo de la función pública, así como de este con otros órganos, organismos y entidades en el orden nacional y territorial para dar efectivo cumplimiento a los objetivos enmarcados en el plan nacional de desarrollo 2023-2026.</t>
  </si>
  <si>
    <t>009-2025</t>
  </si>
  <si>
    <t>Prestación de servicios profesionales para el desarrollo, mantenimiento, soporte, migración e implementación de los requerimientos, a los aplicativos y portales web institucionales, desde la oficina de tecnologías de la información y las comunicaciones del DEPARTAMENTO ADMINISTRATIVO DE LA FUNCIÓN PÚBLICA.</t>
  </si>
  <si>
    <t>010-2025</t>
  </si>
  <si>
    <t>Prestación de servicios profesionales para el desarrollo, soporte, gestión de incidentes, implementación y mejora continua de la infraestructura tecnológica y servicios de mesa de ayuda, desde la oficina de tecnologías de la información y las comunicaciones, con el fin de garantizar la continuidad operativa y eficiencia de los sistemas institucionales del DEPARTAMENTO ADMINISTRATIVO DE LA FUNCIÓN PÚBLICA.</t>
  </si>
  <si>
    <t>011-2025</t>
  </si>
  <si>
    <t>Prestar servicios profesionales en la dirección de participación, transparencia y servicio al ciudadano, con el fin de apoyar en la implementación de la política de simplificación de trámites, mediante la realización de tareas vinculadas al desarrollo, pruebas, soporte de la herramienta y otras actividades relacionadas con el suit.</t>
  </si>
  <si>
    <t>19/02/2025</t>
  </si>
  <si>
    <t>15/12/2025</t>
  </si>
  <si>
    <t>012-2025</t>
  </si>
  <si>
    <t>Prestación de servicios profesionales especializados en la oficina de tecnologías de la información y las comunicaciones, para atender las necesidades técnicas del aplicativo furag 3.0 y componentes complementarios en los ambientes que disponga el departamento administrativo de la función pública.</t>
  </si>
  <si>
    <t>31/08/2025</t>
  </si>
  <si>
    <t>013-2025</t>
  </si>
  <si>
    <t>Prestar los servicios profesionales especializados al departamento administrativo de la función pública y a la mesa consultiva de mujer y género, para liderar, diseñar y desarrollar espacios de participación orientados a ejecutar la estrategia de inclusión y diversidad de género en el empleo público, bajo un enfoque de la bioadministración pública, que propenda por la participación efectiva de las mujeres en cargos de alto nivel directivo y otros niveles decisorios dentro de las administraciones públicas.</t>
  </si>
  <si>
    <t>17/09/2025</t>
  </si>
  <si>
    <t>014-2025</t>
  </si>
  <si>
    <t>Prestar servicios profesionales para apoyar el desarrollo y documentación de la operación estadística “medición del desempeño institucional mdi” vigencia 2024 en las fases de diseño, construcción, procesamiento, análisis y evaluación, teniendo en cuenta los lineamientos y estándares establecidos en la norma técnica de calidad estadística ntcpe 1000: 2020.</t>
  </si>
  <si>
    <t>20/09/2025</t>
  </si>
  <si>
    <t>015-2025</t>
  </si>
  <si>
    <t>Prestar servicios profesionales en la oficina de tecnologías de la información y las comunicaciones para el diseño e implementación del plan de recuperación ante desastres (drp) de las bases de datos institucionales, así como realizar la administración especializada (dba) de las bases de datos de los sistemas misionales del departamento administrativo de la función pública, garantizando su disponibilidad, integridad, seguridad y óptimo rendimiento.</t>
  </si>
  <si>
    <t>20/02/2025</t>
  </si>
  <si>
    <t>016-2025</t>
  </si>
  <si>
    <t>Prestar servicios profesionales a la dirección de participación, transparencia y servicio al ciudadano de la función pública, brindando apoyo a los equipos gestores de las políticas de participación ciudadana, racionalización de trámites y servicio al ciudadano, apoyando la creación de herramientas para el análisis de datos, la generación de datos estadísticos y la elaboración de informes analíticos, que desarrollen insumos y productos claves para la gestión institucional de la dirección.</t>
  </si>
  <si>
    <t>24/02/2025</t>
  </si>
  <si>
    <t>25/09/2025</t>
  </si>
  <si>
    <t>017-2025</t>
  </si>
  <si>
    <t>Prestar servicios profesionales en temas relacionados con tecnologías de la información y comunicaciones, elaboración de informes sobre el sistema de control interno y sistemas informáticos, así como el apoyo y acompañamiento en auditorías y seguimientos, de acuerdo con la normativa vigente y los procesos establecidos, en la ejecución del plan anual de auditorías y seguimientos 2025 aprobado para la oficina de control interno.</t>
  </si>
  <si>
    <t>21/02/2025</t>
  </si>
  <si>
    <t>30/10/2025</t>
  </si>
  <si>
    <t>019-2025</t>
  </si>
  <si>
    <t>Prestar servicios profesionales en la dirección de gestión de conocimiento del departamento administrativo de la función pública para realizar el acompañamiento a la estrategia de transversalización de la paz y el programa del servicio social para la paz - decreto 1079 de 2024, alineados con el plan nacional de desarrollo 2022-2026 “colombia potencia de la vida” y la ley 2272 de 2022 (ley de paz total).</t>
  </si>
  <si>
    <t>020-2025</t>
  </si>
  <si>
    <t>Prestar el servicio integral de aseo y cafetería, incluidos los elementos que se detallan en la ficha técnica del acuerdo marco de precios cce-126-2023, en las instalaciones físicas del departamento administrativo de la función pública, ubicadas en la carrera 6 no 12 – 62 de la ciudad de Bogotá.</t>
  </si>
  <si>
    <t>21/07/2025</t>
  </si>
  <si>
    <t>021-2025</t>
  </si>
  <si>
    <t>Prestar servicios profesionales para la definición de estructuras de información, desarrollo de capacidades hacia la visualización de datos y el soporte a los procesos de analítica a fin de afianzar el enfoque basado en datos del sistema de información estratégica del departamento administrativo de la función pública, alineado con los procesos que lidera la otic, con la interoperabilidad, disponibilidad y las políticas del sector de la función pública.</t>
  </si>
  <si>
    <t>27/02/2025</t>
  </si>
  <si>
    <t>022-2025</t>
  </si>
  <si>
    <t>Contratar el servicio de mantenimiento preventivo y correctivo a todo costo que incluye materiales y repuestos para la red eléctrica y sus componentes, del edificio sede del departamento administrativo de la función pública.</t>
  </si>
  <si>
    <t>31/12/2025</t>
  </si>
  <si>
    <t>023-2025</t>
  </si>
  <si>
    <t>Adquisición de suministros de papelería, útiles de escritorio y oficina y equipos de oficina acorde con las especificaciones previstas en la ficha técnica.</t>
  </si>
  <si>
    <t>27/04/2025</t>
  </si>
  <si>
    <t>024-2025</t>
  </si>
  <si>
    <t>Prestar el servicio de mantenimiento preventivo y correctivo a los sistemas del aire acondicionado del auditorio y sonido ambiental de las instalaciones del edificio sede de función pública, y el suministro de los repuestos que se requieran, de acuerdo con las condiciones descritas en la ficha técnica.</t>
  </si>
  <si>
    <t>17/03/2025</t>
  </si>
  <si>
    <t>025-2025</t>
  </si>
  <si>
    <t>Suministrar servicios de infraestructura como servicio (iaas) en modalidad de nube privada, incluyendo los servicios de conectividad asociados, para asegurar la continuidad operativa y el óptimo funcionamiento de los sistemas de información, aplicativos y servicios tecnológicos que conforman la arquitectura de soluciones digitales del departamento administrativo de la función pública (dafp).</t>
  </si>
  <si>
    <t>24/03/2025</t>
  </si>
  <si>
    <t>23/06/2025</t>
  </si>
  <si>
    <t>026-2025</t>
  </si>
  <si>
    <t>Adquisición de herramientas y materiales metálicos de ferretería para el mantenimiento preventivo y correctivo del inmueble del departamento - contrato suministros.</t>
  </si>
  <si>
    <t>20/03/2025</t>
  </si>
  <si>
    <t>19/05/2025</t>
  </si>
  <si>
    <t>027-2025</t>
  </si>
  <si>
    <t>Adquisición de tóner y cartuchos para las impresoras de color y monocromáticas de la función pública, acorde con las especificaciones previstas en la ficha técnica.</t>
  </si>
  <si>
    <t>25/03/2025</t>
  </si>
  <si>
    <t>27/05/2025</t>
  </si>
  <si>
    <t>028-2025</t>
  </si>
  <si>
    <t>Contratar la prestación de servicios especializados para el desarrollo y ejecución del plan de bienestar e incentivos, con el fin de mejorar la calidad de vida de los servidores y sus familias del departamento administrativo de la función pública.</t>
  </si>
  <si>
    <t>31/03/2025</t>
  </si>
  <si>
    <t>029-2025</t>
  </si>
  <si>
    <t>Prestar los servicios de apoyo a la gestión documental en la creación, organización, y conservación de expedientes digitales y físicos de los procesos meritocráticos implementados por el departamento administrativo de la función pública – dafp a cargos de libre nombramiento y remoción implementados.</t>
  </si>
  <si>
    <t>27/11/2025</t>
  </si>
  <si>
    <t>030-2025</t>
  </si>
  <si>
    <t>Prestar los servicios de mantenimiento preventivo y correctivo con repuestos originales y mano de obra para los vehículos del departamento administrativo de la función pública, para garantizar el servicio permanente en cumplimiento de labores institucionales.</t>
  </si>
  <si>
    <t>Prestar servicios profesionales para el cotejo y revisión de los niveles de desarrollo de las competencias laborales de los inscritos en los procesos de selección de gerentes públicos, así como de los candidatos a cargos de libre nombramiento y remoción desarrollados por el departamento administrativo de la función pública.</t>
  </si>
  <si>
    <t>031-2025</t>
  </si>
  <si>
    <t>Prestar servicios profesionales para apoyar el desarrollo de la operación estadística “medición del desempeño institucional mdi vigencia 2024”, parametrizar y monitorear el funcionamiento del aplicativo formulario único de reporte y avance de gestión -furag y adelantar la respectiva documentación teniendo en cuenta los lineamientos y estándares establecidos en la norma técnica de calidad estadística ntcpe 1000: 2020.</t>
  </si>
  <si>
    <t>032-2025</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</si>
  <si>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</si>
  <si>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033-2025</t>
  </si>
  <si>
    <t>Prestar servicios profesionales, con el fin de identificar las barreras en la ejecución de la política de racionalización de los tramites que afectan la implementación del sistema de administración del territorio sat, a partir de las estrategias institucionales de racionalización y estandarización de trámites.</t>
  </si>
  <si>
    <t>034-2025</t>
  </si>
  <si>
    <t>Prestar servicios profesionales para la implementación de las políticas establecidas por la secretaría general en relación con los planes internos que contribuyen a la gestión estratégica del talento humano, desde los enfoques de género, diferencial e interseccional, así como actualización del modelo integrado de gestión y planeación, e implementación y mejora de las políticas que hacen parte del mismo, acompañando a las entidades en la construcción de los criterios diferenciales y apoyando el proceso de certificación estadístico del dane.</t>
  </si>
  <si>
    <t>035-2025</t>
  </si>
  <si>
    <t>Prestar servicios profesionales para apoyar el proceso de diseño y diagramación de las publicaciones y documento técnicos de la entidad y de la revista institucional bioadministración pública para su publicación en el portal web institucional.</t>
  </si>
  <si>
    <t>036-2025</t>
  </si>
  <si>
    <t>Suministrar los tiquetes aéreos nacionales e internacionales para el desplazamiento de los servidores y contratistas, de manera que se garantice el cumplimiento de los compromisos y competencias del departamento administrativo de la función pública.</t>
  </si>
  <si>
    <t>037-2025</t>
  </si>
  <si>
    <t>Contratar el suministro, en modalidad de bolsa de repuestos, componentes y accesorios, de elementos nuevos y originales para el parque computacional e infraestructura de tecnología, del departamento administrativo de la función pública.”</t>
  </si>
  <si>
    <t>038-2025</t>
  </si>
  <si>
    <t>Prestar los servicios de fumigación y control de roedores, insectos rastreros y voladores, así como la desinfección ambiental de agentes patógenos para el edificio del departamento administrativo de la función pública, ubicado en la carrera 6 no 12-62 de la ciudad de bogotá d.c.</t>
  </si>
  <si>
    <t>039-2025</t>
  </si>
  <si>
    <t>Prestar servicios profesionales a la dirección jurídica del departamento administrativo de la función pública para proyectar conceptos y demás documentos jurídicos que se requieran por parte de la dirección, y mantener actualizada la herramienta del gestor normativo en el marco de los proyectos de inversión y las metas de la entidad.</t>
  </si>
  <si>
    <t>040-2025</t>
  </si>
  <si>
    <t>Contratar el servicio integral de vigilancia y seguridad privada en la modalidad de vigilancia fija, con medio humano con arma y sin arma de fuego, incluido el servicio de recepción, para la seguridad de los funcionarios y usuarios de la entidad, así como para garantizar la protección de todos los bienes muebles e inmuebles de propiedad del departamento administrativo de la función pública.</t>
  </si>
  <si>
    <t>041-2025</t>
  </si>
  <si>
    <t>Prestación de servicios de apoyo a la gestión para ejecutar actividades de soporte técnico, atención y resolución de incidentes, implementación de mejoras, mantenimiento preventivo y correctivo de la infraestructura tecnológica, y prestación de servicios de mesa de ayuda, desde la oficina de tecnologías de la información y las comunicaciones, con el propósito de asegurar la disponibilidad, continuidad operativa, optimización y eficiencia de los sistemas y recursos informáticos institucionales del departamento administrativo de la función pública</t>
  </si>
  <si>
    <t>042-2025</t>
  </si>
  <si>
    <t>Contratar la suscripción mediante la actualización y renovación del servicio de soporte del software update license and support (suls) para el licenciamiento oracle y los servicios de soporte técnico de hardware oracle premier support for systems para los dos (2) equipos oda que posee el departamento administrativo de la función pública, conforme con las condiciones técnicas establecidas en la ficha técnica y propuesta presentada por el contratista.</t>
  </si>
  <si>
    <t>043-2025</t>
  </si>
  <si>
    <t>Prestar servicios profesionales para apoyar la adecuación pedagógica con enfoque social, integral e inclusivo de los contenidos de la revista institucional bioadministración pública, realizar las correcciones de estilo, semántica y puntuación a los distintos artículos seleccionados para su publicación, así como ejecutar las acciones dirigidas al fortalecimiento del proceso editorial de la revista.</t>
  </si>
  <si>
    <t>044-2025</t>
  </si>
  <si>
    <t>Prestar servicios profesionales para adelantar el proceso de evaluación de la operación estadísticas de monitoreo de la medición del desempeño institucional 2025, a través de la auditoría interna de calidad bajo a la norma técnica de calidad estadística ntc pe 1000:2020.</t>
  </si>
  <si>
    <t>045-2025</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</si>
  <si>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t>
  </si>
  <si>
    <t>046-2025</t>
  </si>
  <si>
    <t>047-2025</t>
  </si>
  <si>
    <t xml:space="preserve">Suscripción, servicio de garantía extendida para la ups apc modelo symmetra 80k con serial chasis pd0804160048, serial sistema pd0828360091 y configurada a 80kva, con servicio de mantenimiento integral preventivo y correctivo.
</t>
  </si>
  <si>
    <t>048-2025</t>
  </si>
  <si>
    <t>Contratar los servicios de un operador logístico para que lleve a cabo la organización, administración y realización de eventos y/o actividades según las necesidades del departamento administrativo de la función pública - dafp</t>
  </si>
  <si>
    <t>049-2025</t>
  </si>
  <si>
    <t>Proporcionar servicios integrales de actualización, soporte y mantenimiento preventivo, correctivo y evolutivo para los diferentes módulos y funcionalidades de la solución kactus-hcm, incluyendo parametrizaciones, configuraciones, y ajustes necesarios para el óptimo funcionamiento del sistema, conforme al licenciamiento perpetuo establecido mediante la extensión del convenio 210 de 2019 suscrito en la ESAP.</t>
  </si>
  <si>
    <t>050-2025</t>
  </si>
  <si>
    <t>Contratar la suscripción a una bolsa para el envío de correo masivos con su respectivo soporte, con seguimiento y difusión de información, acorde a lo detallado en la ficha técnica para el departamento administrativo de la función pública.</t>
  </si>
  <si>
    <t>051-2025</t>
  </si>
  <si>
    <t>Realizar el mantenimiento preventivo y/o correctivo del sistema hidráulico, efectuando el lavado y desinfección de dos (2) tanques de almacenamiento de agua potable y del sistema de desagües con suministro e instalación de repuestos e insumos y mano de obra, de acuerdo con el anexo n° 1 ficha técnica del departamento administrativo de la función pública (DAFP).</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</si>
</sst>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2" formatCode="_(&quot;$&quot;* #,##0_);_(&quot;$&quot;* \(#,##0\);_(&quot;$&quot;* &quot;-&quot;_);_(@_)"/>
    <numFmt numFmtId="44" formatCode="_(&quot;$&quot;* #,##0.00_);_(&quot;$&quot;* \(#,##0.00\);_(&quot;$&quot;* &quot;-&quot;??_);_(@_)"/>
    <numFmt numFmtId="176" formatCode="_-* #,##0.00_-;\-* #,##0.00_-;_-* &quot;-&quot;??_-;_-@_-"/>
    <numFmt numFmtId="177" formatCode="_ * #,##0_ ;_ * \-#,##0_ ;_ * &quot;-&quot;_ ;_ @_ "/>
    <numFmt numFmtId="178" formatCode="_-* #,##0_-;\-* #,##0_-;_-* &quot;-&quot;_-;_-@_-"/>
    <numFmt numFmtId="179" formatCode="_-&quot;$&quot;\ * #,##0_-;\-&quot;$&quot;\ * #,##0_-;_-&quot;$&quot;\ * &quot;-&quot;_-;_-@_-"/>
    <numFmt numFmtId="180" formatCode="_-&quot;$&quot;* #,##0_-;\-&quot;$&quot;* #,##0_-;_-&quot;$&quot;* &quot;-&quot;_-;_-@_-"/>
    <numFmt numFmtId="181" formatCode="_-&quot;$&quot;* #,##0.00_-;\-&quot;$&quot;* #,##0.00_-;_-&quot;$&quot;* &quot;-&quot;??_-;_-@_-"/>
    <numFmt numFmtId="182" formatCode="_(&quot;$&quot;\ * #,##0.00_);_(&quot;$&quot;\ * \(#,##0.00\);_(&quot;$&quot;\ * &quot;-&quot;??_);_(@_)"/>
    <numFmt numFmtId="183" formatCode="_-&quot;$&quot;\ * #,##0.00_-;\-&quot;$&quot;\ * #,##0.00_-;_-&quot;$&quot;\ * &quot;-&quot;??_-;_-@_-"/>
    <numFmt numFmtId="184" formatCode="00"/>
    <numFmt numFmtId="185" formatCode="000"/>
    <numFmt numFmtId="186" formatCode="&quot;$&quot;\ #,##0;[Red]\-&quot;$&quot;\ #,##0"/>
    <numFmt numFmtId="187" formatCode="_-* #,##0_-;\-* #,##0_-;_-* &quot;-&quot;??_-;_-@_-"/>
    <numFmt numFmtId="188" formatCode="m/d/yyyy;@"/>
    <numFmt numFmtId="189" formatCode="dd/mm/yyyy;@"/>
    <numFmt numFmtId="190" formatCode="&quot;$&quot;\ #,##0.00;[Red]\-&quot;$&quot;\ #,##0.00"/>
  </numFmts>
  <fonts count="32">
    <font>
      <sz val="11"/>
      <color theme="1"/>
      <name val="Helvetica"/>
      <charset val="134"/>
    </font>
    <font>
      <sz val="11"/>
      <color theme="0"/>
      <name val="Helvetica"/>
      <charset val="134"/>
    </font>
    <font>
      <sz val="11"/>
      <name val="Helvetica"/>
      <charset val="134"/>
    </font>
    <font>
      <b/>
      <sz val="14"/>
      <name val="Helvetica"/>
      <charset val="134"/>
    </font>
    <font>
      <b/>
      <sz val="12"/>
      <color theme="0"/>
      <name val="Helvetica"/>
      <charset val="134"/>
    </font>
    <font>
      <sz val="11"/>
      <name val="Helvetica"/>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6"/>
      <color theme="0"/>
      <name val="Calibri"/>
      <charset val="134"/>
      <scheme val="minor"/>
    </font>
    <font>
      <u/>
      <sz val="11"/>
      <color rgb="FF0000FF"/>
      <name val="Calibri"/>
      <charset val="134"/>
      <scheme val="minor"/>
    </font>
    <font>
      <sz val="11"/>
      <color theme="1"/>
      <name val="Calibri"/>
      <charset val="134"/>
      <scheme val="minor"/>
    </font>
    <font>
      <sz val="11"/>
      <color rgb="FF000000"/>
      <name val="Calibri"/>
      <charset val="134"/>
      <scheme val="minor"/>
    </font>
    <font>
      <sz val="16"/>
      <color theme="1"/>
      <name val="Calibri"/>
      <charset val="134"/>
      <scheme val="minor"/>
    </font>
    <font>
      <sz val="10"/>
      <name val="Arial Narrow"/>
      <charset val="134"/>
    </font>
  </fonts>
  <fills count="36">
    <fill>
      <patternFill patternType="none"/>
    </fill>
    <fill>
      <patternFill patternType="gray125"/>
    </fill>
    <fill>
      <patternFill patternType="solid">
        <fgColor theme="1" tint="0.34998626667073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bgColor indexed="64"/>
      </patternFill>
    </fill>
  </fills>
  <borders count="13">
    <border>
      <left/>
      <right/>
      <top/>
      <bottom/>
      <diagonal/>
    </border>
    <border>
      <left style="hair">
        <color theme="1" tint="0.249946592608417"/>
      </left>
      <right/>
      <top style="hair">
        <color theme="1" tint="0.249946592608417"/>
      </top>
      <bottom style="hair">
        <color theme="1" tint="0.249946592608417"/>
      </bottom>
      <diagonal/>
    </border>
    <border>
      <left/>
      <right/>
      <top style="hair">
        <color theme="1" tint="0.249946592608417"/>
      </top>
      <bottom style="hair">
        <color theme="1" tint="0.249946592608417"/>
      </bottom>
      <diagonal/>
    </border>
    <border>
      <left style="hair">
        <color theme="1" tint="0.249946592608417"/>
      </left>
      <right style="hair">
        <color theme="1" tint="0.249946592608417"/>
      </right>
      <top style="hair">
        <color theme="1" tint="0.249946592608417"/>
      </top>
      <bottom style="hair">
        <color theme="1" tint="0.249946592608417"/>
      </bottom>
      <diagonal/>
    </border>
    <border>
      <left/>
      <right style="hair">
        <color theme="1" tint="0.249946592608417"/>
      </right>
      <top style="hair">
        <color theme="1" tint="0.249946592608417"/>
      </top>
      <bottom style="hair">
        <color theme="1" tint="0.249946592608417"/>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355">
    <xf numFmtId="0" fontId="0" fillId="0" borderId="0"/>
    <xf numFmtId="176" fontId="0" fillId="0" borderId="0" applyFont="0" applyFill="0" applyBorder="0" applyAlignment="0" applyProtection="0"/>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177"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35" borderId="0" applyNumberFormat="0" applyBorder="0" applyAlignment="0" applyProtection="0"/>
    <xf numFmtId="0" fontId="27" fillId="0" borderId="0" applyNumberForma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8" fillId="0" borderId="0" applyFont="0" applyFill="0" applyBorder="0" applyAlignment="0" applyProtection="0"/>
    <xf numFmtId="178" fontId="29"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9"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80" fontId="28" fillId="0" borderId="0" applyFont="0" applyFill="0" applyBorder="0" applyAlignment="0" applyProtection="0"/>
    <xf numFmtId="179" fontId="30"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81" fontId="30" fillId="0" borderId="0" applyFont="0" applyFill="0" applyBorder="0" applyAlignment="0" applyProtection="0"/>
    <xf numFmtId="182" fontId="30"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2" fontId="28" fillId="0" borderId="0" applyFont="0" applyFill="0" applyBorder="0" applyAlignment="0" applyProtection="0"/>
    <xf numFmtId="181" fontId="28" fillId="0" borderId="0" applyFont="0" applyFill="0" applyBorder="0" applyAlignment="0" applyProtection="0"/>
    <xf numFmtId="181" fontId="30"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3" fontId="28" fillId="0" borderId="0" applyFont="0" applyFill="0" applyBorder="0" applyAlignment="0" applyProtection="0"/>
    <xf numFmtId="184" fontId="31" fillId="0" borderId="0" applyFill="0">
      <alignment horizontal="center" vertical="center" wrapText="1"/>
    </xf>
    <xf numFmtId="185" fontId="31" fillId="0" borderId="0" applyFill="0" applyProtection="0">
      <alignment horizontal="center" vertical="center"/>
    </xf>
    <xf numFmtId="1" fontId="31" fillId="0" borderId="0" applyFill="0">
      <alignment horizontal="center" vertical="center"/>
    </xf>
    <xf numFmtId="0" fontId="28" fillId="0" borderId="0"/>
    <xf numFmtId="0" fontId="28" fillId="0" borderId="0"/>
    <xf numFmtId="0" fontId="28" fillId="0" borderId="0"/>
    <xf numFmtId="0" fontId="28" fillId="0" borderId="0"/>
    <xf numFmtId="0" fontId="30"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0" fillId="0" borderId="0" applyFont="0" applyFill="0" applyBorder="0" applyAlignment="0" applyProtection="0"/>
    <xf numFmtId="9" fontId="28" fillId="0" borderId="0" applyFont="0" applyFill="0" applyBorder="0" applyAlignment="0" applyProtection="0"/>
  </cellStyleXfs>
  <cellXfs count="33">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58" fontId="2" fillId="0" borderId="0" xfId="0" applyNumberFormat="1" applyFont="1" applyAlignment="1">
      <alignment horizontal="center" vertical="center" wrapText="1"/>
    </xf>
    <xf numFmtId="186" fontId="2" fillId="0" borderId="0" xfId="0" applyNumberFormat="1" applyFont="1" applyAlignment="1">
      <alignment vertical="center"/>
    </xf>
    <xf numFmtId="9" fontId="2" fillId="0" borderId="0" xfId="0" applyNumberFormat="1" applyFont="1" applyAlignment="1">
      <alignment vertical="center"/>
    </xf>
    <xf numFmtId="0" fontId="2"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58" fontId="4" fillId="2" borderId="3" xfId="0" applyNumberFormat="1" applyFont="1" applyFill="1" applyBorder="1" applyAlignment="1">
      <alignment horizontal="center" vertical="center" wrapText="1"/>
    </xf>
    <xf numFmtId="186" fontId="4" fillId="2" borderId="3" xfId="0" applyNumberFormat="1" applyFont="1" applyFill="1" applyBorder="1" applyAlignment="1">
      <alignment horizontal="center" vertical="center" wrapText="1"/>
    </xf>
    <xf numFmtId="0" fontId="2" fillId="0" borderId="3" xfId="0" applyFont="1" applyBorder="1" applyAlignment="1">
      <alignment vertical="center"/>
    </xf>
    <xf numFmtId="58" fontId="2" fillId="0" borderId="3" xfId="0" applyNumberFormat="1" applyFont="1" applyBorder="1" applyAlignment="1">
      <alignment horizontal="center" vertical="center" wrapText="1"/>
    </xf>
    <xf numFmtId="186" fontId="2" fillId="0" borderId="3" xfId="0" applyNumberFormat="1" applyFont="1" applyBorder="1" applyAlignment="1">
      <alignment vertical="center"/>
    </xf>
    <xf numFmtId="187" fontId="2" fillId="0" borderId="3" xfId="1" applyNumberFormat="1" applyFont="1" applyBorder="1" applyAlignment="1">
      <alignment vertical="center"/>
    </xf>
    <xf numFmtId="188" fontId="2" fillId="0" borderId="3" xfId="0" applyNumberFormat="1" applyFont="1" applyBorder="1" applyAlignment="1">
      <alignment horizontal="center" vertical="center" wrapText="1"/>
    </xf>
    <xf numFmtId="189" fontId="2" fillId="0" borderId="3" xfId="0" applyNumberFormat="1" applyFont="1" applyBorder="1" applyAlignment="1">
      <alignment horizontal="center" vertical="center" wrapText="1"/>
    </xf>
    <xf numFmtId="0" fontId="2" fillId="3" borderId="3" xfId="0" applyFont="1" applyFill="1" applyBorder="1" applyAlignment="1">
      <alignment vertical="center"/>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186" fontId="4" fillId="2" borderId="0" xfId="0" applyNumberFormat="1" applyFont="1" applyFill="1" applyBorder="1" applyAlignment="1">
      <alignment horizontal="center" vertical="center" wrapText="1"/>
    </xf>
    <xf numFmtId="0" fontId="1" fillId="0" borderId="0" xfId="0" applyFont="1" applyFill="1"/>
    <xf numFmtId="186" fontId="2" fillId="3" borderId="3" xfId="0" applyNumberFormat="1" applyFont="1" applyFill="1" applyBorder="1" applyAlignment="1">
      <alignment vertical="center"/>
    </xf>
    <xf numFmtId="10" fontId="2" fillId="0" borderId="3" xfId="0" applyNumberFormat="1" applyFont="1" applyBorder="1" applyAlignment="1">
      <alignment vertical="center"/>
    </xf>
    <xf numFmtId="186" fontId="2" fillId="0" borderId="3" xfId="0" applyNumberFormat="1" applyFont="1" applyBorder="1" applyAlignment="1">
      <alignment horizontal="right" vertical="center"/>
    </xf>
    <xf numFmtId="186" fontId="2" fillId="0" borderId="0" xfId="0" applyNumberFormat="1" applyFont="1" applyBorder="1" applyAlignment="1">
      <alignment horizontal="right" vertical="center"/>
    </xf>
    <xf numFmtId="0" fontId="2" fillId="0" borderId="0" xfId="0" applyFont="1" applyFill="1"/>
    <xf numFmtId="186" fontId="2" fillId="3" borderId="0" xfId="0" applyNumberFormat="1" applyFont="1" applyFill="1"/>
    <xf numFmtId="186" fontId="5" fillId="3" borderId="0" xfId="0" applyNumberFormat="1" applyFont="1" applyFill="1" applyAlignment="1">
      <alignment wrapText="1"/>
    </xf>
    <xf numFmtId="190" fontId="2" fillId="3" borderId="0" xfId="0" applyNumberFormat="1" applyFont="1" applyFill="1"/>
  </cellXfs>
  <cellStyles count="355">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Énfasis1 2" xfId="49"/>
    <cellStyle name="Hipervínculo 2" xfId="50"/>
    <cellStyle name="Millares [0] 2" xfId="51"/>
    <cellStyle name="Millares [0] 2 2" xfId="52"/>
    <cellStyle name="Millares [0] 2 2 2" xfId="53"/>
    <cellStyle name="Millares [0] 2 2 2 2" xfId="54"/>
    <cellStyle name="Millares [0] 2 2 2 2 2" xfId="55"/>
    <cellStyle name="Millares [0] 2 2 2 2 2 2" xfId="56"/>
    <cellStyle name="Millares [0] 2 2 2 2 2 3" xfId="57"/>
    <cellStyle name="Millares [0] 2 2 2 2 2 4" xfId="58"/>
    <cellStyle name="Millares [0] 2 2 2 2 2 4 2" xfId="59"/>
    <cellStyle name="Millares [0] 2 2 2 2 2 4 2 2" xfId="60"/>
    <cellStyle name="Millares [0] 2 2 2 2 2 4 2 2 2" xfId="61"/>
    <cellStyle name="Millares [0] 2 2 2 2 2 4 2 3" xfId="62"/>
    <cellStyle name="Millares [0] 2 2 2 2 2 4 2 4" xfId="63"/>
    <cellStyle name="Millares [0] 2 2 2 2 2 4 2 4 2" xfId="64"/>
    <cellStyle name="Millares [0] 2 2 2 2 2 4 2 4 2 2" xfId="65"/>
    <cellStyle name="Millares [0] 2 2 2 2 2 4 3" xfId="66"/>
    <cellStyle name="Millares [0] 2 2 2 2 2 4 3 2" xfId="67"/>
    <cellStyle name="Millares [0] 2 2 2 2 2 4 3 2 2" xfId="68"/>
    <cellStyle name="Millares [0] 2 2 2 2 2 4 3 3" xfId="69"/>
    <cellStyle name="Millares [0] 2 2 2 2 2 4 3 4" xfId="70"/>
    <cellStyle name="Millares [0] 2 2 2 2 2 4 3 4 2" xfId="71"/>
    <cellStyle name="Millares [0] 2 2 2 2 2 4 3 4 2 2" xfId="72"/>
    <cellStyle name="Millares [0] 2 3" xfId="73"/>
    <cellStyle name="Millares [0] 2 3 2" xfId="74"/>
    <cellStyle name="Millares [0] 2 3 2 2" xfId="75"/>
    <cellStyle name="Millares [0] 2 3 2 2 2" xfId="76"/>
    <cellStyle name="Millares [0] 2 3 2 2 3" xfId="77"/>
    <cellStyle name="Millares [0] 2 3 2 2 4" xfId="78"/>
    <cellStyle name="Millares [0] 2 3 2 2 4 2" xfId="79"/>
    <cellStyle name="Millares [0] 2 3 2 2 4 2 2" xfId="80"/>
    <cellStyle name="Millares [0] 2 3 2 2 4 2 2 2" xfId="81"/>
    <cellStyle name="Millares [0] 2 3 2 2 4 2 3" xfId="82"/>
    <cellStyle name="Millares [0] 2 3 2 2 4 2 4" xfId="83"/>
    <cellStyle name="Millares [0] 2 3 2 2 4 2 4 2" xfId="84"/>
    <cellStyle name="Millares [0] 2 3 2 2 4 2 4 2 2" xfId="85"/>
    <cellStyle name="Millares [0] 2 3 2 2 4 3" xfId="86"/>
    <cellStyle name="Millares [0] 2 3 2 2 4 3 2" xfId="87"/>
    <cellStyle name="Millares [0] 2 3 2 2 4 3 2 2" xfId="88"/>
    <cellStyle name="Millares [0] 2 3 2 2 4 3 3" xfId="89"/>
    <cellStyle name="Millares [0] 2 3 2 2 4 3 4" xfId="90"/>
    <cellStyle name="Millares [0] 2 3 2 2 4 3 4 2" xfId="91"/>
    <cellStyle name="Millares [0] 2 3 2 2 4 3 4 2 2" xfId="92"/>
    <cellStyle name="Millares [0] 2 3 2 2 4 3 4 2 2 2" xfId="93"/>
    <cellStyle name="Millares [0] 2 3 2 2 4 3 4 2 2 2 2" xfId="94"/>
    <cellStyle name="Millares [0] 2 3 2 2 4 3 4 2 2 2 2 2" xfId="95"/>
    <cellStyle name="Millares [0] 2 3 2 2 4 3 4 2 2 2 2 2 2" xfId="96"/>
    <cellStyle name="Millares [0] 2 3 2 2 4 3 4 2 2 2 2 2 2 2" xfId="97"/>
    <cellStyle name="Millares [0] 2 3 2 2 4 3 4 2 2 2 2 2 2 2 2" xfId="98"/>
    <cellStyle name="Millares [0] 2 3 2 2 4 3 4 2 2 2 2 2 2 2 2 2" xfId="99"/>
    <cellStyle name="Millares [0] 2 3 2 2 4 3 4 2 2 2 2 2 2 2 2 2 2" xfId="100"/>
    <cellStyle name="Millares [0] 2 3 2 2 4 3 4 2 2 2 2 2 2 2 2 2 3" xfId="101"/>
    <cellStyle name="Millares [0] 2 3 2 2 4 3 4 2 2 2 2 2 2 2 2 2 3 2" xfId="102"/>
    <cellStyle name="Millares [0] 2 3 2 2 4 3 4 2 2 2 2 2 2 2 2 2 3 2 2" xfId="103"/>
    <cellStyle name="Millares [0] 2 3 2 2 4 3 4 2 2 2 2 2 2 2 2 2 3 2 2 2" xfId="104"/>
    <cellStyle name="Millares [0] 2 3 2 2 4 3 4 2 2 2 2 2 2 2 2 2 3 2 2 2 2" xfId="105"/>
    <cellStyle name="Millares [0] 2 3 2 2 4 3 4 2 2 2 2 2 2 2 2 2 3 2 2 2 2 2" xfId="106"/>
    <cellStyle name="Millares [0] 2 3 2 2 4 3 4 2 2 2 2 2 2 2 2 2 3 2 2 2 2 2 2" xfId="107"/>
    <cellStyle name="Millares [0] 2 3 2 2 4 3 4 2 2 2 2 2 2 2 2 2 3 2 2 2 2 2 2 2" xfId="108"/>
    <cellStyle name="Millares [0] 2 3 2 2 4 3 4 2 2 2 2 2 2 2 2 2 3 2 2 2 2 2 2 3" xfId="109"/>
    <cellStyle name="Millares [0] 2 3 2 2 4 3 4 2 2 2 2 2 2 2 2 2 3 2 2 2 2 2 2 3 2" xfId="110"/>
    <cellStyle name="Millares [0] 2 3 2 2 4 3 4 2 2 2 2 2 2 2 2 2 3 2 2 2 2 2 2 3 2 2" xfId="111"/>
    <cellStyle name="Millares [0] 2 3 2 2 4 3 4 2 2 2 2 2 2 2 2 2 3 2 2 2 2 2 2 3 2 2 2" xfId="112"/>
    <cellStyle name="Millares [0] 2 3 2 2 4 3 4 2 2 2 2 2 2 2 2 2 3 2 2 2 2 2 2 3 2 3" xfId="113"/>
    <cellStyle name="Millares [0] 2 3 2 2 4 3 4 2 2 2 2 2 2 2 2 2 3 2 2 2 2 2 2 3 2 3 2" xfId="114"/>
    <cellStyle name="Millares [0] 2 3 2 2 4 3 4 2 2 2 2 2 2 2 2 2 3 2 2 2 2 2 2 4" xfId="115"/>
    <cellStyle name="Millares [0] 2 3 2 2 4 3 4 2 3" xfId="116"/>
    <cellStyle name="Millares [0] 2 3 2 2 4 3 4 2 3 2" xfId="117"/>
    <cellStyle name="Millares [0] 2 3 2 2 4 3 4 2 3 2 2" xfId="118"/>
    <cellStyle name="Millares [0] 2 3 2 2 4 3 4 2 3 2 2 2" xfId="119"/>
    <cellStyle name="Millares [0] 2 3 2 2 4 3 4 2 3 2 2 2 2" xfId="120"/>
    <cellStyle name="Millares [0] 2 3 2 2 4 3 4 2 3 2 2 2 2 2" xfId="121"/>
    <cellStyle name="Millares [0] 2 3 2 2 4 3 4 2 3 2 2 2 2 3" xfId="122"/>
    <cellStyle name="Millares [0] 2 3 2 2 4 3 4 2 3 3" xfId="123"/>
    <cellStyle name="Millares [0] 2 3 2 2 4 3 4 2 3 3 2" xfId="124"/>
    <cellStyle name="Millares [0] 3" xfId="125"/>
    <cellStyle name="Millares [0] 3 2" xfId="126"/>
    <cellStyle name="Millares [0] 3 2 2" xfId="127"/>
    <cellStyle name="Millares [0] 3 2 2 2" xfId="128"/>
    <cellStyle name="Millares [0] 3 2 2 2 2" xfId="129"/>
    <cellStyle name="Millares [0] 3 2 2 2 3" xfId="130"/>
    <cellStyle name="Millares [0] 3 2 2 2 4" xfId="131"/>
    <cellStyle name="Millares [0] 3 2 2 2 4 2" xfId="132"/>
    <cellStyle name="Millares [0] 3 2 2 2 4 3" xfId="133"/>
    <cellStyle name="Millares [0] 3 2 2 2 4 3 2" xfId="134"/>
    <cellStyle name="Millares [0] 3 2 2 2 4 3 2 2" xfId="135"/>
    <cellStyle name="Millares [0] 3 2 2 2 4 3 3" xfId="136"/>
    <cellStyle name="Millares [0] 3 2 2 2 4 3 4" xfId="137"/>
    <cellStyle name="Millares [0] 3 2 2 2 4 3 4 2" xfId="138"/>
    <cellStyle name="Millares [0] 3 2 2 2 4 3 4 2 2" xfId="139"/>
    <cellStyle name="Millares [0] 3 2 2 2 4 3 4 2 2 2" xfId="140"/>
    <cellStyle name="Millares [0] 3 2 2 2 4 3 4 2 2 2 2" xfId="141"/>
    <cellStyle name="Millares [0] 3 2 2 2 4 3 4 2 2 2 2 2" xfId="142"/>
    <cellStyle name="Millares [0] 3 2 2 2 4 3 4 2 2 2 2 2 2" xfId="143"/>
    <cellStyle name="Millares [0] 3 2 2 2 4 3 4 2 2 2 2 2 2 2" xfId="144"/>
    <cellStyle name="Millares [0] 3 2 2 2 4 3 4 2 2 2 2 2 2 2 2" xfId="145"/>
    <cellStyle name="Millares [0] 3 2 2 2 4 3 4 2 2 2 2 2 2 2 2 2" xfId="146"/>
    <cellStyle name="Millares [0] 3 2 2 2 4 3 4 2 2 2 2 2 2 2 2 2 2" xfId="147"/>
    <cellStyle name="Millares [0] 3 2 2 2 4 3 4 2 2 2 2 2 2 2 2 2 2 2" xfId="148"/>
    <cellStyle name="Millares [0] 3 2 2 2 4 3 4 2 2 2 2 2 2 2 2 2 2 2 2" xfId="149"/>
    <cellStyle name="Millares [0] 3 2 2 2 4 3 4 2 2 2 2 2 2 2 2 2 2 2 2 2" xfId="150"/>
    <cellStyle name="Millares [0] 3 2 2 2 4 3 4 2 2 2 2 2 2 2 2 2 2 2 2 2 2" xfId="151"/>
    <cellStyle name="Millares [0] 3 2 2 2 4 3 4 2 2 2 2 2 2 2 2 2 2 2 2 2 2 2" xfId="152"/>
    <cellStyle name="Millares [0] 3 2 2 2 4 3 4 2 2 2 2 2 2 2 2 2 2 2 2 2 2 2 2" xfId="153"/>
    <cellStyle name="Millares [0] 3 2 2 2 4 3 4 2 2 2 2 2 2 2 2 2 2 2 2 2 2 2 2 2" xfId="154"/>
    <cellStyle name="Millares [0] 3 2 2 2 4 3 4 2 2 2 2 2 2 2 2 2 2 2 2 2 2 2 2 3" xfId="155"/>
    <cellStyle name="Millares [0] 3 2 2 2 4 3 4 2 2 2 2 2 2 2 2 2 2 2 2 2 2 2 2 3 2" xfId="156"/>
    <cellStyle name="Millares [0] 3 2 2 2 4 3 4 2 2 2 2 2 2 2 2 2 2 2 2 2 2 2 2 3 3" xfId="157"/>
    <cellStyle name="Millares [0] 3 2 2 2 4 3 4 2 2 2 2 2 2 2 2 2 2 2 2 2 2 2 2 3 3 2" xfId="158"/>
    <cellStyle name="Millares [0] 4" xfId="159"/>
    <cellStyle name="Millares 2" xfId="160"/>
    <cellStyle name="Millares 3" xfId="161"/>
    <cellStyle name="Moneda [0] 2" xfId="162"/>
    <cellStyle name="Moneda [0] 2 2" xfId="163"/>
    <cellStyle name="Moneda [0] 2 2 2" xfId="164"/>
    <cellStyle name="Moneda [0] 2 2 2 2" xfId="165"/>
    <cellStyle name="Moneda [0] 2 2 2 2 2" xfId="166"/>
    <cellStyle name="Moneda [0] 2 2 2 2 2 2" xfId="167"/>
    <cellStyle name="Moneda [0] 2 2 2 2 2 3" xfId="168"/>
    <cellStyle name="Moneda [0] 2 2 2 2 2 4" xfId="169"/>
    <cellStyle name="Moneda [0] 2 2 2 2 2 4 2" xfId="170"/>
    <cellStyle name="Moneda [0] 2 2 2 2 2 4 3" xfId="171"/>
    <cellStyle name="Moneda [0] 2 2 2 2 2 4 3 2" xfId="172"/>
    <cellStyle name="Moneda [0] 2 2 2 2 2 4 3 2 2" xfId="173"/>
    <cellStyle name="Moneda [0] 2 2 2 2 2 4 3 3" xfId="174"/>
    <cellStyle name="Moneda [0] 2 2 2 2 2 4 3 4" xfId="175"/>
    <cellStyle name="Moneda [0] 2 2 2 2 2 4 3 4 2" xfId="176"/>
    <cellStyle name="Moneda [0] 2 2 2 2 2 4 3 4 2 2" xfId="177"/>
    <cellStyle name="Moneda [0] 2 2 2 2 2 4 3 4 2 2 2" xfId="178"/>
    <cellStyle name="Moneda [0] 2 2 2 2 2 4 3 4 2 2 2 2" xfId="179"/>
    <cellStyle name="Moneda [0] 2 2 2 2 2 4 3 4 2 2 2 2 2" xfId="180"/>
    <cellStyle name="Moneda [0] 2 2 2 2 2 4 3 4 2 2 2 2 2 2" xfId="181"/>
    <cellStyle name="Moneda [0] 2 2 2 2 2 4 3 4 2 2 2 2 2 2 2" xfId="182"/>
    <cellStyle name="Moneda [0] 2 2 2 2 2 4 3 4 2 2 2 2 2 2 2 2" xfId="183"/>
    <cellStyle name="Moneda [0] 2 2 2 2 2 4 3 4 2 2 2 2 2 2 2 2 2" xfId="184"/>
    <cellStyle name="Moneda [0] 2 2 2 2 2 4 3 4 2 2 2 2 2 2 2 2 2 2" xfId="185"/>
    <cellStyle name="Moneda [0] 2 2 2 2 2 4 3 4 2 2 2 2 2 2 2 2 2 2 2" xfId="186"/>
    <cellStyle name="Moneda [0] 2 2 2 2 2 4 3 4 2 2 2 2 2 2 2 2 2 2 2 2" xfId="187"/>
    <cellStyle name="Moneda [0] 2 2 2 2 2 4 3 4 2 2 2 2 2 2 2 2 2 2 2 2 2" xfId="188"/>
    <cellStyle name="Moneda [0] 2 2 2 2 2 4 3 4 2 2 2 2 2 2 2 2 2 2 2 2 2 2" xfId="189"/>
    <cellStyle name="Moneda [0] 2 2 2 2 2 4 3 4 2 2 2 2 2 2 2 2 2 2 2 2 2 2 2" xfId="190"/>
    <cellStyle name="Moneda [0] 2 2 2 2 2 4 3 4 2 2 2 2 2 2 2 2 2 2 2 2 2 2 2 2" xfId="191"/>
    <cellStyle name="Moneda [0] 2 2 2 2 2 4 3 4 2 2 2 2 2 2 2 2 2 2 2 2 2 2 2 2 2" xfId="192"/>
    <cellStyle name="Moneda [0] 2 2 2 2 2 4 3 4 2 2 2 2 2 2 2 2 2 2 2 2 2 2 2 2 3" xfId="193"/>
    <cellStyle name="Moneda [0] 2 2 2 2 2 4 3 4 2 2 2 2 2 2 2 2 2 2 2 2 2 2 2 2 3 2" xfId="194"/>
    <cellStyle name="Moneda [0] 2 2 2 2 2 4 3 4 2 2 2 2 2 2 2 2 2 2 2 2 2 2 2 2 3 2 2" xfId="195"/>
    <cellStyle name="Moneda [0] 2 2 3" xfId="196"/>
    <cellStyle name="Moneda [0] 2 2 3 2" xfId="197"/>
    <cellStyle name="Moneda [0] 2 2 3 2 2" xfId="198"/>
    <cellStyle name="Moneda [0] 2 2 3 2 2 2" xfId="199"/>
    <cellStyle name="Moneda [0] 2 2 3 2 2 3" xfId="200"/>
    <cellStyle name="Moneda [0] 2 2 3 2 2 3 2" xfId="201"/>
    <cellStyle name="Moneda [0] 2 2 3 2 2 3 2 2" xfId="202"/>
    <cellStyle name="Moneda [0] 2 2 3 2 2 3 2 3" xfId="203"/>
    <cellStyle name="Moneda [0] 2 2 3 2 2 3 2 3 2" xfId="204"/>
    <cellStyle name="Moneda [0] 2 2 3 2 2 3 2 3 3" xfId="205"/>
    <cellStyle name="Moneda [0] 2 2 3 2 2 3 2 3 3 2" xfId="206"/>
    <cellStyle name="Moneda [0] 2 2 3 2 2 3 2 3 3 2 2" xfId="207"/>
    <cellStyle name="Moneda [0] 2 2 3 2 2 3 2 3 3 2 2 2" xfId="208"/>
    <cellStyle name="Moneda [0] 2 2 3 2 2 3 2 3 3 2 2 3" xfId="209"/>
    <cellStyle name="Moneda [0] 2 2 3 2 2 3 2 3 3 2 2 4" xfId="210"/>
    <cellStyle name="Moneda [0] 2 2 3 2 2 3 2 3 3 2 3" xfId="211"/>
    <cellStyle name="Moneda [0] 2 3" xfId="212"/>
    <cellStyle name="Moneda [0] 3" xfId="213"/>
    <cellStyle name="Moneda [0] 4" xfId="214"/>
    <cellStyle name="Moneda [0] 5" xfId="215"/>
    <cellStyle name="Moneda [0] 6" xfId="216"/>
    <cellStyle name="Moneda 10" xfId="217"/>
    <cellStyle name="Moneda 2" xfId="218"/>
    <cellStyle name="Moneda 2 2" xfId="219"/>
    <cellStyle name="Moneda 2 2 2" xfId="220"/>
    <cellStyle name="Moneda 2 2 2 2" xfId="221"/>
    <cellStyle name="Moneda 2 2 2 2 2" xfId="222"/>
    <cellStyle name="Moneda 2 2 2 2 2 2" xfId="223"/>
    <cellStyle name="Moneda 2 2 2 2 2 3" xfId="224"/>
    <cellStyle name="Moneda 2 2 2 2 2 4" xfId="225"/>
    <cellStyle name="Moneda 2 2 2 2 2 4 2" xfId="226"/>
    <cellStyle name="Moneda 2 2 2 2 2 4 2 2" xfId="227"/>
    <cellStyle name="Moneda 2 2 2 2 2 4 2 2 2" xfId="228"/>
    <cellStyle name="Moneda 2 2 2 2 2 4 2 3" xfId="229"/>
    <cellStyle name="Moneda 2 2 2 2 2 4 2 4" xfId="230"/>
    <cellStyle name="Moneda 2 2 2 2 2 4 2 4 2" xfId="231"/>
    <cellStyle name="Moneda 2 2 2 2 2 4 2 4 2 2" xfId="232"/>
    <cellStyle name="Moneda 2 2 2 2 2 4 3" xfId="233"/>
    <cellStyle name="Moneda 2 2 2 2 2 4 3 2" xfId="234"/>
    <cellStyle name="Moneda 2 2 2 2 2 4 3 2 2" xfId="235"/>
    <cellStyle name="Moneda 2 2 2 2 2 4 3 3" xfId="236"/>
    <cellStyle name="Moneda 2 2 2 2 2 4 3 4" xfId="237"/>
    <cellStyle name="Moneda 2 2 2 2 2 4 3 4 2" xfId="238"/>
    <cellStyle name="Moneda 2 2 2 2 2 4 3 4 2 2" xfId="239"/>
    <cellStyle name="Moneda 2 2 2 2 2 4 3 4 2 2 2" xfId="240"/>
    <cellStyle name="Moneda 2 2 2 2 2 4 3 4 2 2 2 2" xfId="241"/>
    <cellStyle name="Moneda 2 2 2 2 2 4 3 4 2 2 2 2 2" xfId="242"/>
    <cellStyle name="Moneda 2 2 2 2 2 4 3 4 2 2 2 2 2 2" xfId="243"/>
    <cellStyle name="Moneda 2 2 2 2 2 4 3 4 2 2 2 2 2 2 2" xfId="244"/>
    <cellStyle name="Moneda 2 2 2 2 2 4 3 4 2 2 2 2 2 2 2 2" xfId="245"/>
    <cellStyle name="Moneda 2 2 2 2 2 4 3 4 2 2 2 2 2 2 2 2 2" xfId="246"/>
    <cellStyle name="Moneda 2 2 2 2 2 4 3 4 2 2 2 2 2 2 2 2 2 2" xfId="247"/>
    <cellStyle name="Moneda 2 2 2 2 2 4 3 4 2 2 2 2 2 2 2 2 2 3" xfId="248"/>
    <cellStyle name="Moneda 2 2 2 2 2 4 3 4 2 2 2 2 2 2 2 2 2 3 2" xfId="249"/>
    <cellStyle name="Moneda 2 2 2 2 2 4 3 4 2 2 2 2 2 2 2 2 2 3 2 2" xfId="250"/>
    <cellStyle name="Moneda 2 2 2 2 2 4 3 4 2 2 2 2 2 2 2 2 2 3 2 2 2" xfId="251"/>
    <cellStyle name="Moneda 2 2 2 2 2 4 3 4 2 2 2 2 2 2 2 2 2 3 2 2 2 2" xfId="252"/>
    <cellStyle name="Moneda 2 2 2 2 2 4 3 4 2 2 2 2 2 2 2 2 2 3 2 2 2 2 2" xfId="253"/>
    <cellStyle name="Moneda 2 2 2 2 2 4 3 4 2 2 2 2 2 2 2 2 2 3 2 2 2 2 2 2" xfId="254"/>
    <cellStyle name="Moneda 2 2 2 2 2 4 3 4 2 2 2 2 2 2 2 2 2 3 2 2 2 2 2 2 2" xfId="255"/>
    <cellStyle name="Moneda 2 2 2 2 2 4 3 4 2 2 2 2 2 2 2 2 2 3 2 2 2 2 2 2 3" xfId="256"/>
    <cellStyle name="Moneda 2 2 2 2 2 4 3 4 2 2 2 2 2 2 2 2 2 3 2 2 2 2 2 2 3 2" xfId="257"/>
    <cellStyle name="Moneda 2 2 2 2 2 4 3 4 2 2 2 2 2 2 2 2 2 3 2 2 2 2 2 2 3 2 2" xfId="258"/>
    <cellStyle name="Moneda 2 2 2 2 2 4 3 4 2 2 2 2 2 2 2 2 2 3 2 2 2 2 2 2 3 2 2 2" xfId="259"/>
    <cellStyle name="Moneda 2 2 2 2 2 4 3 4 2 2 2 2 2 2 2 2 2 3 2 2 2 2 2 2 4" xfId="260"/>
    <cellStyle name="Moneda 2 2 2 2 2 4 3 4 2 2 2 2 2 2 2 2 2 3 2 2 3" xfId="261"/>
    <cellStyle name="Moneda 2 2 2 2 2 4 3 4 2 3" xfId="262"/>
    <cellStyle name="Moneda 2 2 2 2 2 4 3 4 2 3 2" xfId="263"/>
    <cellStyle name="Moneda 2 2 2 2 2 4 3 4 2 3 2 2" xfId="264"/>
    <cellStyle name="Moneda 2 2 2 2 2 4 3 4 2 3 2 2 2" xfId="265"/>
    <cellStyle name="Moneda 2 2 2 2 2 4 3 4 2 3 2 2 2 2" xfId="266"/>
    <cellStyle name="Moneda 2 2 2 2 2 4 3 4 2 3 2 2 2 2 2" xfId="267"/>
    <cellStyle name="Moneda 2 2 2 2 2 4 3 4 2 3 2 2 2 2 3" xfId="268"/>
    <cellStyle name="Moneda 2 2 2 2 2 4 3 4 2 3 3" xfId="269"/>
    <cellStyle name="Moneda 2 2 2 2 2 4 3 4 2 3 3 2" xfId="270"/>
    <cellStyle name="Moneda 2 2 3" xfId="271"/>
    <cellStyle name="Moneda 2 2 3 2" xfId="272"/>
    <cellStyle name="Moneda 2 2 3 2 2" xfId="273"/>
    <cellStyle name="Moneda 2 2 3 2 2 2" xfId="274"/>
    <cellStyle name="Moneda 2 2 3 2 2 3" xfId="275"/>
    <cellStyle name="Moneda 2 2 3 2 2 3 2" xfId="276"/>
    <cellStyle name="Moneda 2 2 3 2 2 3 2 2" xfId="277"/>
    <cellStyle name="Moneda 2 2 3 2 2 3 2 3" xfId="278"/>
    <cellStyle name="Moneda 2 2 3 2 2 3 2 3 2" xfId="279"/>
    <cellStyle name="Moneda 2 2 3 2 2 3 2 3 3" xfId="280"/>
    <cellStyle name="Moneda 2 2 3 2 2 3 2 3 3 2" xfId="281"/>
    <cellStyle name="Moneda 2 2 3 2 2 3 2 3 3 2 2" xfId="282"/>
    <cellStyle name="Moneda 3" xfId="283"/>
    <cellStyle name="Moneda 3 2" xfId="284"/>
    <cellStyle name="Moneda 4" xfId="285"/>
    <cellStyle name="Moneda 5" xfId="286"/>
    <cellStyle name="Moneda 5 2" xfId="287"/>
    <cellStyle name="Moneda 6" xfId="288"/>
    <cellStyle name="Moneda 7" xfId="289"/>
    <cellStyle name="Moneda 8" xfId="290"/>
    <cellStyle name="Moneda 8 2" xfId="291"/>
    <cellStyle name="Moneda 8 2 2" xfId="292"/>
    <cellStyle name="Moneda 9" xfId="293"/>
    <cellStyle name="Nivel 1,2.3,5,6,9" xfId="294"/>
    <cellStyle name="Nivel 4" xfId="295"/>
    <cellStyle name="Nivel 7" xfId="296"/>
    <cellStyle name="Normal 10" xfId="297"/>
    <cellStyle name="Normal 11" xfId="298"/>
    <cellStyle name="Normal 12" xfId="299"/>
    <cellStyle name="Normal 13" xfId="300"/>
    <cellStyle name="Normal 14" xfId="301"/>
    <cellStyle name="Normal 15" xfId="302"/>
    <cellStyle name="Normal 2" xfId="303"/>
    <cellStyle name="Normal 3" xfId="304"/>
    <cellStyle name="Normal 3 2" xfId="305"/>
    <cellStyle name="Normal 3 3" xfId="306"/>
    <cellStyle name="Normal 3 3 2" xfId="307"/>
    <cellStyle name="Normal 3 3 2 2" xfId="308"/>
    <cellStyle name="Normal 3 3 2 2 2" xfId="309"/>
    <cellStyle name="Normal 3 3 2 2 3" xfId="310"/>
    <cellStyle name="Normal 3 3 2 2 3 2" xfId="311"/>
    <cellStyle name="Normal 3 3 2 2 3 2 2" xfId="312"/>
    <cellStyle name="Normal 3 3 2 2 3 2 3" xfId="313"/>
    <cellStyle name="Normal 3 3 2 2 3 2 3 2" xfId="314"/>
    <cellStyle name="Normal 3 3 2 2 3 2 3 3" xfId="315"/>
    <cellStyle name="Normal 3 3 2 2 3 2 3 3 2" xfId="316"/>
    <cellStyle name="Normal 3 3 2 2 3 2 3 3 2 2" xfId="317"/>
    <cellStyle name="Normal 3 3 2 2 3 2 3 3 2 3" xfId="318"/>
    <cellStyle name="Normal 4" xfId="319"/>
    <cellStyle name="Normal 4 2" xfId="320"/>
    <cellStyle name="Normal 4 2 2" xfId="321"/>
    <cellStyle name="Normal 4 3" xfId="322"/>
    <cellStyle name="Normal 4 4" xfId="323"/>
    <cellStyle name="Normal 4 5" xfId="324"/>
    <cellStyle name="Normal 4 5 2" xfId="325"/>
    <cellStyle name="Normal 5" xfId="326"/>
    <cellStyle name="Normal 6" xfId="327"/>
    <cellStyle name="Normal 7" xfId="328"/>
    <cellStyle name="Normal 8" xfId="329"/>
    <cellStyle name="Normal 8 2" xfId="330"/>
    <cellStyle name="Normal 8 2 2" xfId="331"/>
    <cellStyle name="Normal 8 2 2 2" xfId="332"/>
    <cellStyle name="Normal 8 2 2 2 2" xfId="333"/>
    <cellStyle name="Normal 8 2 2 2 2 2" xfId="334"/>
    <cellStyle name="Normal 8 2 2 2 2 2 2" xfId="335"/>
    <cellStyle name="Normal 8 2 2 2 2 2 2 2" xfId="336"/>
    <cellStyle name="Normal 8 2 2 2 2 2 2 2 2" xfId="337"/>
    <cellStyle name="Normal 8 2 2 2 2 2 2 3" xfId="338"/>
    <cellStyle name="Normal 9" xfId="339"/>
    <cellStyle name="Porcentaje 2" xfId="340"/>
    <cellStyle name="Porcentaje 2 2" xfId="341"/>
    <cellStyle name="Porcentaje 2 2 2" xfId="342"/>
    <cellStyle name="Porcentaje 2 2 2 2" xfId="343"/>
    <cellStyle name="Porcentaje 2 2 2 2 2" xfId="344"/>
    <cellStyle name="Porcentaje 2 2 2 2 3" xfId="345"/>
    <cellStyle name="Porcentaje 2 2 2 2 3 2" xfId="346"/>
    <cellStyle name="Porcentaje 2 2 2 2 3 2 2" xfId="347"/>
    <cellStyle name="Porcentaje 2 2 2 2 3 2 3" xfId="348"/>
    <cellStyle name="Porcentaje 2 2 2 2 3 2 3 2" xfId="349"/>
    <cellStyle name="Porcentaje 2 2 2 2 3 2 3 3" xfId="350"/>
    <cellStyle name="Porcentaje 2 2 2 2 3 2 3 3 2" xfId="351"/>
    <cellStyle name="Porcentaje 2 2 2 2 3 2 3 3 2 2" xfId="352"/>
    <cellStyle name="Porcentaje 2 3" xfId="353"/>
    <cellStyle name="Porcentaje 3" xfId="3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xdr:cNvPicPr>
          <a:picLocks noChangeAspect="1"/>
        </xdr:cNvPicPr>
      </xdr:nvPicPr>
      <xdr:blipFill>
        <a:blip r:embed="rId1">
          <a:extLst>
            <a:ext uri="{28A0092B-C50C-407E-A947-70E740481C1C}">
              <a14:useLocalDpi xmlns:a14="http://schemas.microsoft.com/office/drawing/2010/main" val="0"/>
            </a:ext>
          </a:extLst>
        </a:blip>
        <a:srcRect r="2817"/>
        <a:stretch>
          <a:fillRect/>
        </a:stretch>
      </xdr:blipFill>
      <xdr:spPr>
        <a:xfrm>
          <a:off x="10782300" y="28575"/>
          <a:ext cx="1971675" cy="8610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yherrera\Downloads\Exportar - 2025-04-09T110011.5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oja1"/>
      <sheetName val="Exportar - 2025-04-09T110011.50"/>
    </sheetNames>
    <sheetDataSet>
      <sheetData sheetId="0">
        <row r="4">
          <cell r="A4" t="str">
            <v>001-2025</v>
          </cell>
          <cell r="B4">
            <v>2290750</v>
          </cell>
        </row>
        <row r="5">
          <cell r="A5" t="str">
            <v>004-2025</v>
          </cell>
          <cell r="B5">
            <v>2266666</v>
          </cell>
        </row>
        <row r="6">
          <cell r="A6" t="str">
            <v>005-2025</v>
          </cell>
          <cell r="B6">
            <v>3875736.5</v>
          </cell>
        </row>
        <row r="7">
          <cell r="A7" t="str">
            <v>006-2025</v>
          </cell>
          <cell r="B7">
            <v>4826666</v>
          </cell>
        </row>
        <row r="8">
          <cell r="A8" t="str">
            <v>007-2025</v>
          </cell>
          <cell r="B8">
            <v>19733333</v>
          </cell>
        </row>
        <row r="9">
          <cell r="A9" t="str">
            <v>009-2025</v>
          </cell>
          <cell r="B9">
            <v>5000000</v>
          </cell>
        </row>
        <row r="10">
          <cell r="A10" t="str">
            <v>010-2025</v>
          </cell>
          <cell r="B10">
            <v>5836045</v>
          </cell>
        </row>
        <row r="11">
          <cell r="A11" t="str">
            <v>011-2025</v>
          </cell>
          <cell r="B11">
            <v>11270715</v>
          </cell>
        </row>
        <row r="12">
          <cell r="A12" t="str">
            <v>012-2025</v>
          </cell>
          <cell r="B12">
            <v>3284400</v>
          </cell>
        </row>
        <row r="13">
          <cell r="A13" t="str">
            <v>013-2025</v>
          </cell>
          <cell r="B13">
            <v>2666667</v>
          </cell>
        </row>
        <row r="14">
          <cell r="A14" t="str">
            <v>014-2025</v>
          </cell>
          <cell r="B14">
            <v>2666666</v>
          </cell>
        </row>
        <row r="15">
          <cell r="A15" t="str">
            <v>015-2025</v>
          </cell>
          <cell r="B15">
            <v>3300000</v>
          </cell>
        </row>
        <row r="16">
          <cell r="A16" t="str">
            <v>016-2025</v>
          </cell>
          <cell r="B16">
            <v>1333333</v>
          </cell>
        </row>
        <row r="17">
          <cell r="A17" t="str">
            <v>017-2025</v>
          </cell>
          <cell r="B17">
            <v>9225010</v>
          </cell>
        </row>
        <row r="18">
          <cell r="A18" t="str">
            <v>021-2025</v>
          </cell>
          <cell r="B18">
            <v>1080351</v>
          </cell>
        </row>
        <row r="19">
          <cell r="A19" t="str">
            <v>034-2023</v>
          </cell>
          <cell r="B19">
            <v>4074614.08</v>
          </cell>
        </row>
        <row r="20">
          <cell r="A20" t="str">
            <v>042-2024</v>
          </cell>
          <cell r="B20">
            <v>81787510</v>
          </cell>
        </row>
        <row r="21">
          <cell r="A21" t="str">
            <v>148-2024</v>
          </cell>
          <cell r="B21">
            <v>64051338</v>
          </cell>
        </row>
        <row r="22">
          <cell r="A22" t="str">
            <v>223-2023</v>
          </cell>
          <cell r="B22">
            <v>50772307</v>
          </cell>
        </row>
        <row r="23">
          <cell r="A23" t="str">
            <v>225-2023</v>
          </cell>
          <cell r="B23">
            <v>14364979.45</v>
          </cell>
        </row>
        <row r="24">
          <cell r="A24" t="str">
            <v>229-2023</v>
          </cell>
          <cell r="B24">
            <v>14892138.3</v>
          </cell>
        </row>
        <row r="25">
          <cell r="A25" t="str">
            <v>231-2023</v>
          </cell>
          <cell r="B25">
            <v>64980760.45</v>
          </cell>
        </row>
        <row r="26">
          <cell r="A26" t="str">
            <v>254-2023</v>
          </cell>
          <cell r="B26">
            <v>8216697.72</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1">
    <pageSetUpPr fitToPage="1"/>
  </sheetPr>
  <dimension ref="A1:T52"/>
  <sheetViews>
    <sheetView showGridLines="0" tabSelected="1" zoomScale="90" zoomScaleNormal="90" topLeftCell="A2" workbookViewId="0">
      <pane xSplit="1" ySplit="1" topLeftCell="B3" activePane="bottomRight" state="frozen"/>
      <selection/>
      <selection pane="topRight"/>
      <selection pane="bottomLeft"/>
      <selection pane="bottomRight" activeCell="A1" sqref="A1:K1"/>
    </sheetView>
  </sheetViews>
  <sheetFormatPr defaultColWidth="18.75" defaultRowHeight="14.25"/>
  <cols>
    <col min="1" max="1" width="13.5" style="2" customWidth="1"/>
    <col min="2" max="2" width="83.75" style="3" customWidth="1"/>
    <col min="3" max="4" width="14.625" style="4" customWidth="1"/>
    <col min="5" max="5" width="17" style="5" customWidth="1"/>
    <col min="6" max="6" width="20.125" style="5" customWidth="1"/>
    <col min="7" max="7" width="20.625" style="5" customWidth="1"/>
    <col min="8" max="10" width="18.75" style="5"/>
    <col min="11" max="12" width="18.75" style="6"/>
    <col min="13" max="16384" width="18.75" style="7"/>
  </cols>
  <sheetData>
    <row r="1" ht="73.5" customHeight="1" spans="1:12">
      <c r="A1" s="8"/>
      <c r="B1" s="9"/>
      <c r="C1" s="9"/>
      <c r="D1" s="9"/>
      <c r="E1" s="9"/>
      <c r="F1" s="9"/>
      <c r="G1" s="9"/>
      <c r="H1" s="9"/>
      <c r="I1" s="9"/>
      <c r="J1" s="9"/>
      <c r="K1" s="21"/>
      <c r="L1" s="22"/>
    </row>
    <row r="2" s="1" customFormat="1" ht="47.25" spans="1:20">
      <c r="A2" s="10" t="s">
        <v>0</v>
      </c>
      <c r="B2" s="11" t="s">
        <v>1</v>
      </c>
      <c r="C2" s="12" t="s">
        <v>2</v>
      </c>
      <c r="D2" s="12" t="s">
        <v>3</v>
      </c>
      <c r="E2" s="13" t="s">
        <v>4</v>
      </c>
      <c r="F2" s="13" t="s">
        <v>5</v>
      </c>
      <c r="G2" s="13" t="s">
        <v>6</v>
      </c>
      <c r="H2" s="13" t="s">
        <v>7</v>
      </c>
      <c r="I2" s="13" t="s">
        <v>8</v>
      </c>
      <c r="J2" s="13" t="s">
        <v>9</v>
      </c>
      <c r="K2" s="13" t="s">
        <v>10</v>
      </c>
      <c r="L2" s="23"/>
      <c r="M2" s="24"/>
      <c r="N2" s="24"/>
      <c r="O2" s="24"/>
      <c r="P2" s="24"/>
      <c r="Q2" s="24"/>
      <c r="R2" s="24"/>
      <c r="S2" s="24"/>
      <c r="T2" s="24"/>
    </row>
    <row r="3" spans="1:20">
      <c r="A3" s="14" t="s">
        <v>11</v>
      </c>
      <c r="B3" s="14" t="s">
        <v>12</v>
      </c>
      <c r="C3" s="15">
        <v>45701</v>
      </c>
      <c r="D3" s="15">
        <v>46022</v>
      </c>
      <c r="E3" s="16">
        <v>6872250</v>
      </c>
      <c r="F3" s="17"/>
      <c r="G3" s="16">
        <v>0</v>
      </c>
      <c r="H3" s="16">
        <f>+E3+G3</f>
        <v>6872250</v>
      </c>
      <c r="I3" s="25">
        <f>+VLOOKUP(A3,[1]Hoja1!$A$4:$B$26,2,0)</f>
        <v>2290750</v>
      </c>
      <c r="J3" s="26">
        <f>+I3*1/H3</f>
        <v>0.333333333333333</v>
      </c>
      <c r="K3" s="27">
        <f>+H3-I3</f>
        <v>4581500</v>
      </c>
      <c r="L3" s="28"/>
      <c r="M3" s="29"/>
      <c r="N3" s="29"/>
      <c r="O3" s="29"/>
      <c r="P3" s="29"/>
      <c r="Q3" s="29"/>
      <c r="R3" s="29"/>
      <c r="S3" s="29"/>
      <c r="T3" s="29"/>
    </row>
    <row r="4" spans="1:20">
      <c r="A4" s="14" t="s">
        <v>13</v>
      </c>
      <c r="B4" s="14" t="s">
        <v>14</v>
      </c>
      <c r="C4" s="15">
        <v>45702</v>
      </c>
      <c r="D4" s="15">
        <v>46022</v>
      </c>
      <c r="E4" s="16">
        <v>7000000</v>
      </c>
      <c r="F4" s="17"/>
      <c r="G4" s="16">
        <v>0</v>
      </c>
      <c r="H4" s="16">
        <f t="shared" ref="H4:H23" si="0">+E4+G4</f>
        <v>7000000</v>
      </c>
      <c r="I4" s="25">
        <v>1833000</v>
      </c>
      <c r="J4" s="26">
        <f t="shared" ref="J4:J23" si="1">+I4*1/H4</f>
        <v>0.261857142857143</v>
      </c>
      <c r="K4" s="27">
        <f t="shared" ref="K4:K23" si="2">+H4-I4</f>
        <v>5167000</v>
      </c>
      <c r="L4" s="28"/>
      <c r="M4" s="29"/>
      <c r="N4" s="29"/>
      <c r="O4" s="29"/>
      <c r="P4" s="29"/>
      <c r="Q4" s="29"/>
      <c r="R4" s="29"/>
      <c r="S4" s="29"/>
      <c r="T4" s="29"/>
    </row>
    <row r="5" spans="1:20">
      <c r="A5" s="14" t="s">
        <v>15</v>
      </c>
      <c r="B5" s="14" t="s">
        <v>16</v>
      </c>
      <c r="C5" s="15">
        <v>45702</v>
      </c>
      <c r="D5" s="15">
        <v>45754</v>
      </c>
      <c r="E5" s="16">
        <v>1341400</v>
      </c>
      <c r="F5" s="17"/>
      <c r="G5" s="16">
        <v>0</v>
      </c>
      <c r="H5" s="16">
        <f t="shared" si="0"/>
        <v>1341400</v>
      </c>
      <c r="I5" s="30">
        <v>1341400</v>
      </c>
      <c r="J5" s="26">
        <f t="shared" si="1"/>
        <v>1</v>
      </c>
      <c r="K5" s="27">
        <f t="shared" si="2"/>
        <v>0</v>
      </c>
      <c r="L5" s="28"/>
      <c r="M5" s="29"/>
      <c r="N5" s="29"/>
      <c r="O5" s="29"/>
      <c r="P5" s="29"/>
      <c r="Q5" s="29"/>
      <c r="R5" s="29"/>
      <c r="S5" s="29"/>
      <c r="T5" s="29"/>
    </row>
    <row r="6" spans="1:20">
      <c r="A6" s="14" t="s">
        <v>17</v>
      </c>
      <c r="B6" s="14" t="s">
        <v>18</v>
      </c>
      <c r="C6" s="15">
        <v>45702</v>
      </c>
      <c r="D6" s="15">
        <v>45900</v>
      </c>
      <c r="E6" s="16">
        <v>28000000</v>
      </c>
      <c r="F6" s="17"/>
      <c r="G6" s="16">
        <v>0</v>
      </c>
      <c r="H6" s="16">
        <f t="shared" si="0"/>
        <v>28000000</v>
      </c>
      <c r="I6" s="31">
        <v>14266666</v>
      </c>
      <c r="J6" s="26">
        <f t="shared" si="1"/>
        <v>0.509523785714286</v>
      </c>
      <c r="K6" s="27">
        <f t="shared" si="2"/>
        <v>13733334</v>
      </c>
      <c r="L6" s="28"/>
      <c r="M6" s="29"/>
      <c r="N6" s="29"/>
      <c r="O6" s="29"/>
      <c r="P6" s="29"/>
      <c r="Q6" s="29"/>
      <c r="R6" s="29"/>
      <c r="S6" s="29"/>
      <c r="T6" s="29"/>
    </row>
    <row r="7" spans="1:20">
      <c r="A7" s="14" t="s">
        <v>19</v>
      </c>
      <c r="B7" s="14" t="s">
        <v>20</v>
      </c>
      <c r="C7" s="15">
        <v>45702</v>
      </c>
      <c r="D7" s="15">
        <v>45900</v>
      </c>
      <c r="E7" s="16">
        <v>47876745</v>
      </c>
      <c r="F7" s="17"/>
      <c r="G7" s="16">
        <v>0</v>
      </c>
      <c r="H7" s="16">
        <v>24394341.5</v>
      </c>
      <c r="I7" s="30">
        <v>24394341.5</v>
      </c>
      <c r="J7" s="26">
        <f t="shared" si="1"/>
        <v>1</v>
      </c>
      <c r="K7" s="27">
        <f t="shared" si="2"/>
        <v>0</v>
      </c>
      <c r="L7" s="28"/>
      <c r="M7" s="29"/>
      <c r="N7" s="29"/>
      <c r="O7" s="29"/>
      <c r="P7" s="29"/>
      <c r="Q7" s="29"/>
      <c r="R7" s="29"/>
      <c r="S7" s="29"/>
      <c r="T7" s="29"/>
    </row>
    <row r="8" spans="1:20">
      <c r="A8" s="14" t="s">
        <v>21</v>
      </c>
      <c r="B8" s="14" t="s">
        <v>22</v>
      </c>
      <c r="C8" s="15">
        <v>45703</v>
      </c>
      <c r="D8" s="15">
        <v>45900</v>
      </c>
      <c r="E8" s="16">
        <v>63350000</v>
      </c>
      <c r="F8" s="17"/>
      <c r="G8" s="16">
        <v>0</v>
      </c>
      <c r="H8" s="16">
        <v>31976666</v>
      </c>
      <c r="I8" s="30">
        <v>31976666</v>
      </c>
      <c r="J8" s="26">
        <f t="shared" si="1"/>
        <v>1</v>
      </c>
      <c r="K8" s="27">
        <f t="shared" si="2"/>
        <v>0</v>
      </c>
      <c r="L8" s="28"/>
      <c r="M8" s="29"/>
      <c r="N8" s="29"/>
      <c r="O8" s="29"/>
      <c r="P8" s="29"/>
      <c r="Q8" s="29"/>
      <c r="R8" s="29"/>
      <c r="S8" s="29"/>
      <c r="T8" s="29"/>
    </row>
    <row r="9" spans="1:20">
      <c r="A9" s="14" t="s">
        <v>23</v>
      </c>
      <c r="B9" s="14" t="s">
        <v>24</v>
      </c>
      <c r="C9" s="15">
        <v>45705</v>
      </c>
      <c r="D9" s="15">
        <v>45916</v>
      </c>
      <c r="E9" s="16">
        <v>56000000</v>
      </c>
      <c r="F9" s="17"/>
      <c r="G9" s="16">
        <v>0</v>
      </c>
      <c r="H9" s="16">
        <v>35733333</v>
      </c>
      <c r="I9" s="30">
        <v>35733333</v>
      </c>
      <c r="J9" s="26">
        <f t="shared" si="1"/>
        <v>1</v>
      </c>
      <c r="K9" s="27">
        <f t="shared" si="2"/>
        <v>0</v>
      </c>
      <c r="L9" s="28"/>
      <c r="M9" s="29"/>
      <c r="N9" s="29"/>
      <c r="O9" s="29"/>
      <c r="P9" s="29"/>
      <c r="Q9" s="29"/>
      <c r="R9" s="29"/>
      <c r="S9" s="29"/>
      <c r="T9" s="29"/>
    </row>
    <row r="10" spans="1:20">
      <c r="A10" s="14" t="s">
        <v>25</v>
      </c>
      <c r="B10" s="14" t="s">
        <v>26</v>
      </c>
      <c r="C10" s="15">
        <v>45707</v>
      </c>
      <c r="D10" s="15">
        <v>45900</v>
      </c>
      <c r="E10" s="16">
        <v>87500000</v>
      </c>
      <c r="F10" s="17"/>
      <c r="G10" s="16">
        <v>0</v>
      </c>
      <c r="H10" s="16">
        <v>42500000</v>
      </c>
      <c r="I10" s="30">
        <v>42500000</v>
      </c>
      <c r="J10" s="26">
        <f t="shared" si="1"/>
        <v>1</v>
      </c>
      <c r="K10" s="27">
        <f t="shared" si="2"/>
        <v>0</v>
      </c>
      <c r="L10" s="28"/>
      <c r="M10" s="29"/>
      <c r="N10" s="29"/>
      <c r="O10" s="29"/>
      <c r="P10" s="29"/>
      <c r="Q10" s="29"/>
      <c r="R10" s="29"/>
      <c r="S10" s="29"/>
      <c r="T10" s="29"/>
    </row>
    <row r="11" spans="1:20">
      <c r="A11" s="14" t="s">
        <v>27</v>
      </c>
      <c r="B11" s="14" t="s">
        <v>28</v>
      </c>
      <c r="C11" s="18">
        <v>45707</v>
      </c>
      <c r="D11" s="15">
        <v>45930</v>
      </c>
      <c r="E11" s="16">
        <v>33348832</v>
      </c>
      <c r="F11" s="17"/>
      <c r="G11" s="16">
        <v>0</v>
      </c>
      <c r="H11" s="16">
        <v>18341857</v>
      </c>
      <c r="I11" s="30">
        <v>18341857</v>
      </c>
      <c r="J11" s="26">
        <f t="shared" si="1"/>
        <v>1</v>
      </c>
      <c r="K11" s="27">
        <f t="shared" si="2"/>
        <v>0</v>
      </c>
      <c r="L11" s="28"/>
      <c r="M11" s="29"/>
      <c r="N11" s="29"/>
      <c r="O11" s="29"/>
      <c r="P11" s="29"/>
      <c r="Q11" s="29"/>
      <c r="R11" s="29"/>
      <c r="S11" s="29"/>
      <c r="T11" s="29"/>
    </row>
    <row r="12" spans="1:20">
      <c r="A12" s="14" t="s">
        <v>29</v>
      </c>
      <c r="B12" s="14" t="s">
        <v>30</v>
      </c>
      <c r="C12" s="18" t="s">
        <v>31</v>
      </c>
      <c r="D12" s="15" t="s">
        <v>32</v>
      </c>
      <c r="E12" s="16">
        <v>80507150</v>
      </c>
      <c r="F12" s="17"/>
      <c r="G12" s="16">
        <v>0</v>
      </c>
      <c r="H12" s="16">
        <v>27372145</v>
      </c>
      <c r="I12" s="30">
        <v>27372145</v>
      </c>
      <c r="J12" s="26">
        <f t="shared" si="1"/>
        <v>1</v>
      </c>
      <c r="K12" s="27">
        <f t="shared" si="2"/>
        <v>0</v>
      </c>
      <c r="L12" s="28"/>
      <c r="M12" s="29"/>
      <c r="N12" s="29"/>
      <c r="O12" s="29"/>
      <c r="P12" s="29"/>
      <c r="Q12" s="29"/>
      <c r="R12" s="29"/>
      <c r="S12" s="29"/>
      <c r="T12" s="29"/>
    </row>
    <row r="13" spans="1:20">
      <c r="A13" s="14" t="s">
        <v>33</v>
      </c>
      <c r="B13" s="14" t="s">
        <v>34</v>
      </c>
      <c r="C13" s="18" t="s">
        <v>31</v>
      </c>
      <c r="D13" s="15" t="s">
        <v>35</v>
      </c>
      <c r="E13" s="16">
        <v>57477000</v>
      </c>
      <c r="F13" s="17"/>
      <c r="G13" s="16">
        <v>0</v>
      </c>
      <c r="H13" s="16">
        <v>27917400</v>
      </c>
      <c r="I13" s="30">
        <v>27917400</v>
      </c>
      <c r="J13" s="26">
        <f t="shared" si="1"/>
        <v>1</v>
      </c>
      <c r="K13" s="27">
        <f t="shared" si="2"/>
        <v>0</v>
      </c>
      <c r="L13" s="28"/>
      <c r="M13" s="29"/>
      <c r="N13" s="29"/>
      <c r="O13" s="29"/>
      <c r="P13" s="29"/>
      <c r="Q13" s="29"/>
      <c r="R13" s="29"/>
      <c r="S13" s="29"/>
      <c r="T13" s="29"/>
    </row>
    <row r="14" spans="1:20">
      <c r="A14" s="14" t="s">
        <v>36</v>
      </c>
      <c r="B14" s="14" t="s">
        <v>37</v>
      </c>
      <c r="C14" s="18" t="s">
        <v>31</v>
      </c>
      <c r="D14" s="15" t="s">
        <v>38</v>
      </c>
      <c r="E14" s="16">
        <v>56000000</v>
      </c>
      <c r="F14" s="17"/>
      <c r="G14" s="16">
        <v>0</v>
      </c>
      <c r="H14" s="16">
        <v>26666667</v>
      </c>
      <c r="I14" s="30">
        <v>26666667</v>
      </c>
      <c r="J14" s="26">
        <f t="shared" si="1"/>
        <v>1</v>
      </c>
      <c r="K14" s="27">
        <f t="shared" si="2"/>
        <v>0</v>
      </c>
      <c r="L14" s="28"/>
      <c r="M14" s="29"/>
      <c r="N14" s="29"/>
      <c r="O14" s="29"/>
      <c r="P14" s="29"/>
      <c r="Q14" s="29"/>
      <c r="R14" s="29"/>
      <c r="S14" s="29"/>
      <c r="T14" s="29"/>
    </row>
    <row r="15" spans="1:20">
      <c r="A15" s="14" t="s">
        <v>39</v>
      </c>
      <c r="B15" s="14" t="s">
        <v>40</v>
      </c>
      <c r="C15" s="18" t="s">
        <v>31</v>
      </c>
      <c r="D15" s="15" t="s">
        <v>41</v>
      </c>
      <c r="E15" s="16">
        <v>56000000</v>
      </c>
      <c r="F15" s="17"/>
      <c r="G15" s="16">
        <v>0</v>
      </c>
      <c r="H15" s="16">
        <v>26666666</v>
      </c>
      <c r="I15" s="30">
        <v>26666666</v>
      </c>
      <c r="J15" s="26">
        <f t="shared" si="1"/>
        <v>1</v>
      </c>
      <c r="K15" s="27">
        <f t="shared" si="2"/>
        <v>0</v>
      </c>
      <c r="L15" s="28"/>
      <c r="M15" s="29"/>
      <c r="N15" s="29"/>
      <c r="O15" s="29"/>
      <c r="P15" s="29"/>
      <c r="Q15" s="29"/>
      <c r="R15" s="29"/>
      <c r="S15" s="29"/>
      <c r="T15" s="29"/>
    </row>
    <row r="16" spans="1:20">
      <c r="A16" s="14" t="s">
        <v>42</v>
      </c>
      <c r="B16" s="14" t="s">
        <v>43</v>
      </c>
      <c r="C16" s="18" t="s">
        <v>44</v>
      </c>
      <c r="D16" s="15" t="s">
        <v>35</v>
      </c>
      <c r="E16" s="16">
        <v>63000000</v>
      </c>
      <c r="F16" s="17"/>
      <c r="G16" s="16">
        <v>0</v>
      </c>
      <c r="H16" s="16">
        <v>30300000</v>
      </c>
      <c r="I16" s="30">
        <v>30300000</v>
      </c>
      <c r="J16" s="26">
        <f t="shared" si="1"/>
        <v>1</v>
      </c>
      <c r="K16" s="27">
        <f t="shared" si="2"/>
        <v>0</v>
      </c>
      <c r="L16" s="28"/>
      <c r="M16" s="29"/>
      <c r="N16" s="29"/>
      <c r="O16" s="29"/>
      <c r="P16" s="29"/>
      <c r="Q16" s="29"/>
      <c r="R16" s="29"/>
      <c r="S16" s="29"/>
      <c r="T16" s="29"/>
    </row>
    <row r="17" spans="1:20">
      <c r="A17" s="14" t="s">
        <v>45</v>
      </c>
      <c r="B17" s="14" t="s">
        <v>46</v>
      </c>
      <c r="C17" s="18" t="s">
        <v>47</v>
      </c>
      <c r="D17" s="15" t="s">
        <v>48</v>
      </c>
      <c r="E17" s="16">
        <v>56000000</v>
      </c>
      <c r="F17" s="17"/>
      <c r="G17" s="16">
        <v>0</v>
      </c>
      <c r="H17" s="16">
        <v>25333333</v>
      </c>
      <c r="I17" s="30">
        <v>25333333</v>
      </c>
      <c r="J17" s="26">
        <f t="shared" si="1"/>
        <v>1</v>
      </c>
      <c r="K17" s="27">
        <f t="shared" si="2"/>
        <v>0</v>
      </c>
      <c r="L17" s="28"/>
      <c r="M17" s="29"/>
      <c r="N17" s="29"/>
      <c r="O17" s="29"/>
      <c r="P17" s="29"/>
      <c r="Q17" s="29"/>
      <c r="R17" s="29"/>
      <c r="S17" s="29"/>
      <c r="T17" s="29"/>
    </row>
    <row r="18" spans="1:20">
      <c r="A18" s="14" t="s">
        <v>49</v>
      </c>
      <c r="B18" s="14" t="s">
        <v>50</v>
      </c>
      <c r="C18" s="18" t="s">
        <v>51</v>
      </c>
      <c r="D18" s="15" t="s">
        <v>52</v>
      </c>
      <c r="E18" s="16">
        <v>57195070</v>
      </c>
      <c r="F18" s="17"/>
      <c r="G18" s="16">
        <v>0</v>
      </c>
      <c r="H18" s="16">
        <f t="shared" si="0"/>
        <v>57195070</v>
      </c>
      <c r="I18" s="30">
        <v>23062526</v>
      </c>
      <c r="J18" s="26">
        <f t="shared" si="1"/>
        <v>0.403225767535559</v>
      </c>
      <c r="K18" s="27">
        <f t="shared" si="2"/>
        <v>34132544</v>
      </c>
      <c r="L18" s="28"/>
      <c r="M18" s="29"/>
      <c r="N18" s="29"/>
      <c r="O18" s="29"/>
      <c r="P18" s="29"/>
      <c r="Q18" s="29"/>
      <c r="R18" s="29"/>
      <c r="S18" s="29"/>
      <c r="T18" s="29"/>
    </row>
    <row r="19" spans="1:20">
      <c r="A19" s="14" t="s">
        <v>53</v>
      </c>
      <c r="B19" s="14" t="s">
        <v>54</v>
      </c>
      <c r="C19" s="18" t="s">
        <v>44</v>
      </c>
      <c r="D19" s="15" t="s">
        <v>35</v>
      </c>
      <c r="E19" s="16">
        <v>30800000</v>
      </c>
      <c r="F19" s="17"/>
      <c r="G19" s="16">
        <v>0</v>
      </c>
      <c r="H19" s="16">
        <f t="shared" si="0"/>
        <v>30800000</v>
      </c>
      <c r="I19" s="25" t="e">
        <v>#N/A</v>
      </c>
      <c r="J19" s="26" t="e">
        <f t="shared" si="1"/>
        <v>#N/A</v>
      </c>
      <c r="K19" s="27" t="e">
        <f t="shared" si="2"/>
        <v>#N/A</v>
      </c>
      <c r="L19" s="28"/>
      <c r="M19" s="29"/>
      <c r="N19" s="29"/>
      <c r="O19" s="29"/>
      <c r="P19" s="29"/>
      <c r="Q19" s="29"/>
      <c r="R19" s="29"/>
      <c r="S19" s="29"/>
      <c r="T19" s="29"/>
    </row>
    <row r="20" spans="1:20">
      <c r="A20" s="14" t="s">
        <v>55</v>
      </c>
      <c r="B20" s="14" t="s">
        <v>56</v>
      </c>
      <c r="C20" s="18" t="s">
        <v>51</v>
      </c>
      <c r="D20" s="15" t="s">
        <v>57</v>
      </c>
      <c r="E20" s="16">
        <v>224630942</v>
      </c>
      <c r="F20" s="17"/>
      <c r="G20" s="16">
        <v>5016742.2</v>
      </c>
      <c r="H20" s="16">
        <f t="shared" si="0"/>
        <v>229647684.2</v>
      </c>
      <c r="I20" s="32">
        <v>136389999.62</v>
      </c>
      <c r="J20" s="26">
        <f t="shared" si="1"/>
        <v>0.593909753956927</v>
      </c>
      <c r="K20" s="27">
        <f t="shared" si="2"/>
        <v>93257684.58</v>
      </c>
      <c r="L20" s="28"/>
      <c r="M20" s="29"/>
      <c r="N20" s="29"/>
      <c r="O20" s="29"/>
      <c r="P20" s="29"/>
      <c r="Q20" s="29"/>
      <c r="R20" s="29"/>
      <c r="S20" s="29"/>
      <c r="T20" s="29"/>
    </row>
    <row r="21" spans="1:20">
      <c r="A21" s="14" t="s">
        <v>58</v>
      </c>
      <c r="B21" s="14" t="s">
        <v>59</v>
      </c>
      <c r="C21" s="18" t="s">
        <v>60</v>
      </c>
      <c r="D21" s="15" t="s">
        <v>35</v>
      </c>
      <c r="E21" s="16">
        <v>56718445</v>
      </c>
      <c r="F21" s="17"/>
      <c r="G21" s="16">
        <v>0</v>
      </c>
      <c r="H21" s="16">
        <f t="shared" si="0"/>
        <v>56718445</v>
      </c>
      <c r="I21" s="30">
        <v>25388256</v>
      </c>
      <c r="J21" s="26">
        <f t="shared" si="1"/>
        <v>0.447619041742065</v>
      </c>
      <c r="K21" s="27">
        <f t="shared" si="2"/>
        <v>31330189</v>
      </c>
      <c r="L21" s="28"/>
      <c r="M21" s="29"/>
      <c r="N21" s="29"/>
      <c r="O21" s="29"/>
      <c r="P21" s="29"/>
      <c r="Q21" s="29"/>
      <c r="R21" s="29"/>
      <c r="S21" s="29"/>
      <c r="T21" s="29"/>
    </row>
    <row r="22" spans="1:20">
      <c r="A22" s="14" t="s">
        <v>61</v>
      </c>
      <c r="B22" s="14" t="s">
        <v>62</v>
      </c>
      <c r="C22" s="18">
        <v>45750</v>
      </c>
      <c r="D22" s="15" t="s">
        <v>63</v>
      </c>
      <c r="E22" s="16">
        <v>7105224</v>
      </c>
      <c r="F22" s="17"/>
      <c r="G22" s="16">
        <v>0</v>
      </c>
      <c r="H22" s="16">
        <f t="shared" ref="H22" si="3">+E22+G22</f>
        <v>7105224</v>
      </c>
      <c r="I22" s="25" t="e">
        <v>#N/A</v>
      </c>
      <c r="J22" s="26" t="e">
        <f t="shared" ref="J22" si="4">+I22*1/H22</f>
        <v>#N/A</v>
      </c>
      <c r="K22" s="27" t="e">
        <f t="shared" ref="K22" si="5">+H22-I22</f>
        <v>#N/A</v>
      </c>
      <c r="L22" s="28"/>
      <c r="M22" s="29"/>
      <c r="N22" s="29"/>
      <c r="O22" s="29"/>
      <c r="P22" s="29"/>
      <c r="Q22" s="29"/>
      <c r="R22" s="29"/>
      <c r="S22" s="29"/>
      <c r="T22" s="29"/>
    </row>
    <row r="23" spans="1:20">
      <c r="A23" s="14" t="s">
        <v>64</v>
      </c>
      <c r="B23" s="14" t="s">
        <v>65</v>
      </c>
      <c r="C23" s="18" t="s">
        <v>60</v>
      </c>
      <c r="D23" s="15" t="s">
        <v>66</v>
      </c>
      <c r="E23" s="16">
        <v>14499901</v>
      </c>
      <c r="F23" s="17"/>
      <c r="G23" s="16">
        <v>0</v>
      </c>
      <c r="H23" s="16">
        <f t="shared" si="0"/>
        <v>14499901</v>
      </c>
      <c r="I23" s="16">
        <v>14499901</v>
      </c>
      <c r="J23" s="26">
        <f t="shared" si="1"/>
        <v>1</v>
      </c>
      <c r="K23" s="27">
        <f t="shared" si="2"/>
        <v>0</v>
      </c>
      <c r="L23" s="28"/>
      <c r="M23" s="29"/>
      <c r="N23" s="29"/>
      <c r="O23" s="29"/>
      <c r="P23" s="29"/>
      <c r="Q23" s="29"/>
      <c r="R23" s="29"/>
      <c r="S23" s="29"/>
      <c r="T23" s="29"/>
    </row>
    <row r="24" spans="1:20">
      <c r="A24" s="14" t="s">
        <v>67</v>
      </c>
      <c r="B24" s="14" t="s">
        <v>68</v>
      </c>
      <c r="C24" s="18" t="s">
        <v>69</v>
      </c>
      <c r="D24" s="15" t="s">
        <v>63</v>
      </c>
      <c r="E24" s="16">
        <v>7289760</v>
      </c>
      <c r="F24" s="17"/>
      <c r="G24" s="16">
        <v>0</v>
      </c>
      <c r="H24" s="16">
        <f t="shared" ref="H24:H29" si="6">+E24+G24</f>
        <v>7289760</v>
      </c>
      <c r="I24" s="16">
        <v>1100000</v>
      </c>
      <c r="J24" s="26">
        <f t="shared" ref="J24:J29" si="7">+I24*1/H24</f>
        <v>0.15089660016242</v>
      </c>
      <c r="K24" s="27">
        <f t="shared" ref="K24:K29" si="8">+H24-I24</f>
        <v>6189760</v>
      </c>
      <c r="L24" s="28"/>
      <c r="M24" s="29"/>
      <c r="N24" s="29"/>
      <c r="O24" s="29"/>
      <c r="P24" s="29"/>
      <c r="Q24" s="29"/>
      <c r="R24" s="29"/>
      <c r="S24" s="29"/>
      <c r="T24" s="29"/>
    </row>
    <row r="25" spans="1:20">
      <c r="A25" s="14" t="s">
        <v>70</v>
      </c>
      <c r="B25" s="14" t="s">
        <v>71</v>
      </c>
      <c r="C25" s="18" t="s">
        <v>72</v>
      </c>
      <c r="D25" s="15" t="s">
        <v>73</v>
      </c>
      <c r="E25" s="16">
        <v>335470563</v>
      </c>
      <c r="F25" s="17"/>
      <c r="G25" s="16">
        <v>0</v>
      </c>
      <c r="H25" s="16">
        <f t="shared" si="6"/>
        <v>335470563</v>
      </c>
      <c r="I25" s="16">
        <v>249739197</v>
      </c>
      <c r="J25" s="26">
        <f t="shared" si="7"/>
        <v>0.744444444742533</v>
      </c>
      <c r="K25" s="27">
        <f t="shared" si="8"/>
        <v>85731366</v>
      </c>
      <c r="L25" s="28"/>
      <c r="M25" s="29"/>
      <c r="N25" s="29"/>
      <c r="O25" s="29"/>
      <c r="P25" s="29"/>
      <c r="Q25" s="29"/>
      <c r="R25" s="29"/>
      <c r="S25" s="29"/>
      <c r="T25" s="29"/>
    </row>
    <row r="26" spans="1:20">
      <c r="A26" s="14" t="s">
        <v>74</v>
      </c>
      <c r="B26" s="14" t="s">
        <v>75</v>
      </c>
      <c r="C26" s="18" t="s">
        <v>76</v>
      </c>
      <c r="D26" s="15" t="s">
        <v>77</v>
      </c>
      <c r="E26" s="16">
        <v>12913000</v>
      </c>
      <c r="F26" s="17"/>
      <c r="G26" s="16">
        <v>0</v>
      </c>
      <c r="H26" s="16">
        <f t="shared" si="6"/>
        <v>12913000</v>
      </c>
      <c r="I26" s="16" t="e">
        <v>#N/A</v>
      </c>
      <c r="J26" s="26" t="e">
        <f t="shared" si="7"/>
        <v>#N/A</v>
      </c>
      <c r="K26" s="27" t="e">
        <f t="shared" si="8"/>
        <v>#N/A</v>
      </c>
      <c r="L26" s="28"/>
      <c r="M26" s="29"/>
      <c r="N26" s="29"/>
      <c r="O26" s="29"/>
      <c r="P26" s="29"/>
      <c r="Q26" s="29"/>
      <c r="R26" s="29"/>
      <c r="S26" s="29"/>
      <c r="T26" s="29"/>
    </row>
    <row r="27" spans="1:20">
      <c r="A27" s="14" t="s">
        <v>78</v>
      </c>
      <c r="B27" s="14" t="s">
        <v>79</v>
      </c>
      <c r="C27" s="18" t="s">
        <v>80</v>
      </c>
      <c r="D27" s="15" t="s">
        <v>81</v>
      </c>
      <c r="E27" s="16">
        <v>14747670</v>
      </c>
      <c r="F27" s="17"/>
      <c r="G27" s="16">
        <v>0</v>
      </c>
      <c r="H27" s="16">
        <f t="shared" si="6"/>
        <v>14747670</v>
      </c>
      <c r="I27" s="16">
        <v>14747670</v>
      </c>
      <c r="J27" s="26">
        <f t="shared" si="7"/>
        <v>1</v>
      </c>
      <c r="K27" s="27">
        <f t="shared" si="8"/>
        <v>0</v>
      </c>
      <c r="L27" s="28"/>
      <c r="M27" s="29"/>
      <c r="N27" s="29"/>
      <c r="O27" s="29"/>
      <c r="P27" s="29"/>
      <c r="Q27" s="29"/>
      <c r="R27" s="29"/>
      <c r="S27" s="29"/>
      <c r="T27" s="29"/>
    </row>
    <row r="28" spans="1:20">
      <c r="A28" s="14" t="s">
        <v>82</v>
      </c>
      <c r="B28" s="14" t="s">
        <v>83</v>
      </c>
      <c r="C28" s="18" t="s">
        <v>84</v>
      </c>
      <c r="D28" s="15" t="s">
        <v>63</v>
      </c>
      <c r="E28" s="16">
        <v>145000000</v>
      </c>
      <c r="F28" s="17"/>
      <c r="G28" s="16">
        <v>0</v>
      </c>
      <c r="H28" s="16">
        <f t="shared" si="6"/>
        <v>145000000</v>
      </c>
      <c r="I28" s="16" t="e">
        <v>#N/A</v>
      </c>
      <c r="J28" s="26" t="e">
        <f t="shared" si="7"/>
        <v>#N/A</v>
      </c>
      <c r="K28" s="27" t="e">
        <f t="shared" si="8"/>
        <v>#N/A</v>
      </c>
      <c r="L28" s="28"/>
      <c r="M28" s="29"/>
      <c r="N28" s="29"/>
      <c r="O28" s="29"/>
      <c r="P28" s="29"/>
      <c r="Q28" s="29"/>
      <c r="R28" s="29"/>
      <c r="S28" s="29"/>
      <c r="T28" s="29"/>
    </row>
    <row r="29" spans="1:20">
      <c r="A29" s="14" t="s">
        <v>85</v>
      </c>
      <c r="B29" s="14" t="s">
        <v>86</v>
      </c>
      <c r="C29" s="18" t="s">
        <v>84</v>
      </c>
      <c r="D29" s="15" t="s">
        <v>87</v>
      </c>
      <c r="E29" s="16">
        <v>24191594</v>
      </c>
      <c r="F29" s="17"/>
      <c r="G29" s="16">
        <v>0</v>
      </c>
      <c r="H29" s="16">
        <f t="shared" si="6"/>
        <v>24191594</v>
      </c>
      <c r="I29" s="16">
        <v>6123184</v>
      </c>
      <c r="J29" s="26">
        <f t="shared" si="7"/>
        <v>0.253112052062382</v>
      </c>
      <c r="K29" s="27">
        <f t="shared" si="8"/>
        <v>18068410</v>
      </c>
      <c r="L29" s="28"/>
      <c r="M29" s="29"/>
      <c r="N29" s="29"/>
      <c r="O29" s="29"/>
      <c r="P29" s="29"/>
      <c r="Q29" s="29"/>
      <c r="R29" s="29"/>
      <c r="S29" s="29"/>
      <c r="T29" s="29"/>
    </row>
    <row r="30" ht="16.5" customHeight="1" spans="1:20">
      <c r="A30" s="14" t="s">
        <v>88</v>
      </c>
      <c r="B30" s="14" t="s">
        <v>89</v>
      </c>
      <c r="C30" s="19">
        <v>45750</v>
      </c>
      <c r="D30" s="15">
        <v>45961</v>
      </c>
      <c r="E30" s="16">
        <v>48098400</v>
      </c>
      <c r="F30" s="17"/>
      <c r="G30" s="16">
        <v>0</v>
      </c>
      <c r="H30" s="16">
        <f t="shared" ref="H30" si="9">+E30+G30</f>
        <v>48098400</v>
      </c>
      <c r="I30" s="16">
        <v>21173839.51</v>
      </c>
      <c r="J30" s="26">
        <f t="shared" ref="J30" si="10">+I30*1/H30</f>
        <v>0.440219207083811</v>
      </c>
      <c r="K30" s="27">
        <f t="shared" ref="K30" si="11">+H30-I30</f>
        <v>26924560.49</v>
      </c>
      <c r="L30" s="28"/>
      <c r="M30" s="29"/>
      <c r="N30" s="29"/>
      <c r="O30" s="29"/>
      <c r="P30" s="29"/>
      <c r="Q30" s="29"/>
      <c r="R30" s="29"/>
      <c r="S30" s="29"/>
      <c r="T30" s="29"/>
    </row>
    <row r="31" ht="16.5" customHeight="1" spans="1:20">
      <c r="A31" s="20" t="s">
        <v>88</v>
      </c>
      <c r="B31" s="14" t="s">
        <v>90</v>
      </c>
      <c r="C31" s="19">
        <v>45748</v>
      </c>
      <c r="D31" s="15">
        <v>45961</v>
      </c>
      <c r="E31" s="16">
        <v>33600000</v>
      </c>
      <c r="F31" s="17"/>
      <c r="G31" s="16">
        <v>0</v>
      </c>
      <c r="H31" s="16">
        <f t="shared" ref="H31" si="12">+E31+G31</f>
        <v>33600000</v>
      </c>
      <c r="I31" s="16">
        <v>21173839.51</v>
      </c>
      <c r="J31" s="26">
        <f t="shared" ref="J31" si="13">+I31*1/H31</f>
        <v>0.630173794940476</v>
      </c>
      <c r="K31" s="27">
        <f t="shared" ref="K31" si="14">+H31-I31</f>
        <v>12426160.49</v>
      </c>
      <c r="L31" s="28"/>
      <c r="M31" s="29"/>
      <c r="N31" s="29"/>
      <c r="O31" s="29"/>
      <c r="P31" s="29"/>
      <c r="Q31" s="29"/>
      <c r="R31" s="29"/>
      <c r="S31" s="29"/>
      <c r="T31" s="29"/>
    </row>
    <row r="32" spans="1:20">
      <c r="A32" s="14" t="s">
        <v>91</v>
      </c>
      <c r="B32" s="14" t="s">
        <v>92</v>
      </c>
      <c r="C32" s="19">
        <v>45748</v>
      </c>
      <c r="D32" s="15">
        <v>45930</v>
      </c>
      <c r="E32" s="16">
        <v>48000000</v>
      </c>
      <c r="F32" s="17"/>
      <c r="G32" s="16">
        <v>0</v>
      </c>
      <c r="H32" s="16">
        <f t="shared" ref="H32" si="15">+E32+G32</f>
        <v>48000000</v>
      </c>
      <c r="I32" s="16">
        <v>16000000</v>
      </c>
      <c r="J32" s="26">
        <f t="shared" ref="J32:J33" si="16">+I32*1/H32</f>
        <v>0.333333333333333</v>
      </c>
      <c r="K32" s="27">
        <f t="shared" ref="K32:K33" si="17">+H32-I32</f>
        <v>32000000</v>
      </c>
      <c r="L32" s="28"/>
      <c r="M32" s="29"/>
      <c r="N32" s="29"/>
      <c r="O32" s="29"/>
      <c r="P32" s="29"/>
      <c r="Q32" s="29"/>
      <c r="R32" s="29"/>
      <c r="S32" s="29"/>
      <c r="T32" s="29"/>
    </row>
    <row r="33" spans="1:20">
      <c r="A33" s="14" t="s">
        <v>93</v>
      </c>
      <c r="B33" s="14" t="s">
        <v>94</v>
      </c>
      <c r="C33" s="19">
        <v>45809</v>
      </c>
      <c r="D33" s="15">
        <v>45930</v>
      </c>
      <c r="E33" s="16">
        <v>26712719</v>
      </c>
      <c r="F33" s="17"/>
      <c r="G33" s="16">
        <v>0</v>
      </c>
      <c r="H33" s="16">
        <v>26712719</v>
      </c>
      <c r="I33" s="16" t="e">
        <v>#N/A</v>
      </c>
      <c r="J33" s="26" t="e">
        <f t="shared" si="16"/>
        <v>#N/A</v>
      </c>
      <c r="K33" s="27" t="e">
        <f t="shared" si="17"/>
        <v>#N/A</v>
      </c>
      <c r="L33" s="28"/>
      <c r="M33" s="29"/>
      <c r="N33" s="29"/>
      <c r="O33" s="29"/>
      <c r="P33" s="29"/>
      <c r="Q33" s="29"/>
      <c r="R33" s="29"/>
      <c r="S33" s="29"/>
      <c r="T33" s="29"/>
    </row>
    <row r="34" spans="1:20">
      <c r="A34" s="14" t="s">
        <v>95</v>
      </c>
      <c r="B34" s="14" t="s">
        <v>96</v>
      </c>
      <c r="C34" s="19">
        <v>45748</v>
      </c>
      <c r="D34" s="15">
        <v>45807</v>
      </c>
      <c r="E34" s="16">
        <v>15400000</v>
      </c>
      <c r="F34" s="17"/>
      <c r="G34" s="16">
        <v>7700000</v>
      </c>
      <c r="H34" s="16">
        <f t="shared" ref="H34:H38" si="18">+E34+G34</f>
        <v>23100000</v>
      </c>
      <c r="I34" s="16">
        <v>15400000</v>
      </c>
      <c r="J34" s="26">
        <f t="shared" ref="J34:J38" si="19">+I34*1/H34</f>
        <v>0.666666666666667</v>
      </c>
      <c r="K34" s="27">
        <f t="shared" ref="K34:K38" si="20">+H34-I34</f>
        <v>7700000</v>
      </c>
      <c r="L34" s="28"/>
      <c r="M34" s="29"/>
      <c r="N34" s="29"/>
      <c r="O34" s="29"/>
      <c r="P34" s="29"/>
      <c r="Q34" s="29"/>
      <c r="R34" s="29"/>
      <c r="S34" s="29"/>
      <c r="T34" s="29"/>
    </row>
    <row r="35" spans="1:20">
      <c r="A35" s="14" t="s">
        <v>97</v>
      </c>
      <c r="B35" s="14" t="s">
        <v>98</v>
      </c>
      <c r="C35" s="19">
        <v>45748</v>
      </c>
      <c r="D35" s="15">
        <v>45930</v>
      </c>
      <c r="E35" s="16">
        <v>42000000</v>
      </c>
      <c r="F35" s="17"/>
      <c r="G35" s="16">
        <v>0</v>
      </c>
      <c r="H35" s="16">
        <f t="shared" si="18"/>
        <v>42000000</v>
      </c>
      <c r="I35" s="16">
        <v>14000000</v>
      </c>
      <c r="J35" s="26">
        <f t="shared" si="19"/>
        <v>0.333333333333333</v>
      </c>
      <c r="K35" s="27">
        <f t="shared" si="20"/>
        <v>28000000</v>
      </c>
      <c r="L35" s="28"/>
      <c r="M35" s="29"/>
      <c r="N35" s="29"/>
      <c r="O35" s="29"/>
      <c r="P35" s="29"/>
      <c r="Q35" s="29"/>
      <c r="R35" s="29"/>
      <c r="S35" s="29"/>
      <c r="T35" s="29"/>
    </row>
    <row r="36" spans="1:20">
      <c r="A36" s="14" t="s">
        <v>99</v>
      </c>
      <c r="B36" s="14" t="s">
        <v>100</v>
      </c>
      <c r="C36" s="19">
        <v>45749</v>
      </c>
      <c r="D36" s="15">
        <v>46006</v>
      </c>
      <c r="E36" s="16">
        <v>55250000</v>
      </c>
      <c r="F36" s="17"/>
      <c r="G36" s="16">
        <v>0</v>
      </c>
      <c r="H36" s="16">
        <f t="shared" si="18"/>
        <v>55250000</v>
      </c>
      <c r="I36" s="16">
        <v>11700000</v>
      </c>
      <c r="J36" s="26">
        <f t="shared" si="19"/>
        <v>0.211764705882353</v>
      </c>
      <c r="K36" s="27">
        <f t="shared" si="20"/>
        <v>43550000</v>
      </c>
      <c r="L36" s="28"/>
      <c r="M36" s="29"/>
      <c r="N36" s="29"/>
      <c r="O36" s="29"/>
      <c r="P36" s="29"/>
      <c r="Q36" s="29"/>
      <c r="R36" s="29"/>
      <c r="S36" s="29"/>
      <c r="T36" s="29"/>
    </row>
    <row r="37" spans="1:20">
      <c r="A37" s="14" t="s">
        <v>101</v>
      </c>
      <c r="B37" s="14" t="s">
        <v>102</v>
      </c>
      <c r="C37" s="19">
        <v>45751</v>
      </c>
      <c r="D37" s="15">
        <v>46022</v>
      </c>
      <c r="E37" s="16">
        <v>23414269</v>
      </c>
      <c r="F37" s="17"/>
      <c r="G37" s="16">
        <v>0</v>
      </c>
      <c r="H37" s="16">
        <f t="shared" si="18"/>
        <v>23414269</v>
      </c>
      <c r="I37" s="16" t="e">
        <v>#N/A</v>
      </c>
      <c r="J37" s="26" t="e">
        <f t="shared" si="19"/>
        <v>#N/A</v>
      </c>
      <c r="K37" s="27" t="e">
        <f t="shared" si="20"/>
        <v>#N/A</v>
      </c>
      <c r="L37" s="28"/>
      <c r="M37" s="29"/>
      <c r="N37" s="29"/>
      <c r="O37" s="29"/>
      <c r="P37" s="29"/>
      <c r="Q37" s="29"/>
      <c r="R37" s="29"/>
      <c r="S37" s="29"/>
      <c r="T37" s="29"/>
    </row>
    <row r="38" spans="1:20">
      <c r="A38" s="14" t="s">
        <v>103</v>
      </c>
      <c r="B38" s="14" t="s">
        <v>104</v>
      </c>
      <c r="C38" s="19">
        <v>45768</v>
      </c>
      <c r="D38" s="15">
        <v>46022</v>
      </c>
      <c r="E38" s="16">
        <v>39000000</v>
      </c>
      <c r="F38" s="17"/>
      <c r="G38" s="16">
        <v>0</v>
      </c>
      <c r="H38" s="16">
        <f t="shared" si="18"/>
        <v>39000000</v>
      </c>
      <c r="I38" s="16" t="e">
        <v>#N/A</v>
      </c>
      <c r="J38" s="26" t="e">
        <f t="shared" si="19"/>
        <v>#N/A</v>
      </c>
      <c r="K38" s="27" t="e">
        <f t="shared" si="20"/>
        <v>#N/A</v>
      </c>
      <c r="L38" s="28"/>
      <c r="M38" s="29"/>
      <c r="N38" s="29"/>
      <c r="O38" s="29"/>
      <c r="P38" s="29"/>
      <c r="Q38" s="29"/>
      <c r="R38" s="29"/>
      <c r="S38" s="29"/>
      <c r="T38" s="29"/>
    </row>
    <row r="39" spans="1:20">
      <c r="A39" s="14" t="s">
        <v>105</v>
      </c>
      <c r="B39" s="14" t="s">
        <v>106</v>
      </c>
      <c r="C39" s="19">
        <v>45772</v>
      </c>
      <c r="D39" s="15">
        <v>46001</v>
      </c>
      <c r="E39" s="16">
        <v>1527906.25</v>
      </c>
      <c r="F39" s="17"/>
      <c r="G39" s="16">
        <v>0</v>
      </c>
      <c r="H39" s="16">
        <f t="shared" ref="H39:H41" si="21">+E39+G39</f>
        <v>1527906.25</v>
      </c>
      <c r="I39" s="16" t="e">
        <v>#N/A</v>
      </c>
      <c r="J39" s="26" t="e">
        <f t="shared" ref="J39:J49" si="22">+I39*1/H39</f>
        <v>#N/A</v>
      </c>
      <c r="K39" s="27" t="e">
        <f t="shared" ref="K39:K49" si="23">+H39-I39</f>
        <v>#N/A</v>
      </c>
      <c r="L39" s="28"/>
      <c r="M39" s="29"/>
      <c r="N39" s="29"/>
      <c r="O39" s="29"/>
      <c r="P39" s="29"/>
      <c r="Q39" s="29"/>
      <c r="R39" s="29"/>
      <c r="S39" s="29"/>
      <c r="T39" s="29"/>
    </row>
    <row r="40" spans="1:20">
      <c r="A40" s="14" t="s">
        <v>107</v>
      </c>
      <c r="B40" s="14" t="s">
        <v>108</v>
      </c>
      <c r="C40" s="19">
        <v>45770</v>
      </c>
      <c r="D40" s="15">
        <v>45983</v>
      </c>
      <c r="E40" s="16">
        <v>56000000</v>
      </c>
      <c r="F40" s="17"/>
      <c r="G40" s="16">
        <v>0</v>
      </c>
      <c r="H40" s="16">
        <f t="shared" si="21"/>
        <v>56000000</v>
      </c>
      <c r="I40" s="16">
        <v>10133333</v>
      </c>
      <c r="J40" s="26">
        <f t="shared" si="22"/>
        <v>0.180952375</v>
      </c>
      <c r="K40" s="27">
        <f t="shared" si="23"/>
        <v>45866667</v>
      </c>
      <c r="L40" s="28"/>
      <c r="M40" s="29"/>
      <c r="N40" s="29"/>
      <c r="O40" s="29"/>
      <c r="P40" s="29"/>
      <c r="Q40" s="29"/>
      <c r="R40" s="29"/>
      <c r="S40" s="29"/>
      <c r="T40" s="29"/>
    </row>
    <row r="41" spans="1:20">
      <c r="A41" s="14" t="s">
        <v>109</v>
      </c>
      <c r="B41" s="14" t="s">
        <v>110</v>
      </c>
      <c r="C41" s="19">
        <v>45773</v>
      </c>
      <c r="D41" s="15">
        <v>46022</v>
      </c>
      <c r="E41" s="16">
        <v>264450420</v>
      </c>
      <c r="F41" s="17"/>
      <c r="G41" s="16">
        <v>0</v>
      </c>
      <c r="H41" s="16">
        <f t="shared" si="21"/>
        <v>264450420</v>
      </c>
      <c r="I41" s="16">
        <v>37363280</v>
      </c>
      <c r="J41" s="26">
        <f t="shared" si="22"/>
        <v>0.141286521685237</v>
      </c>
      <c r="K41" s="27">
        <f t="shared" si="23"/>
        <v>227087140</v>
      </c>
      <c r="L41" s="28"/>
      <c r="M41" s="29"/>
      <c r="N41" s="29"/>
      <c r="O41" s="29"/>
      <c r="P41" s="29"/>
      <c r="Q41" s="29"/>
      <c r="R41" s="29"/>
      <c r="S41" s="29"/>
      <c r="T41" s="29"/>
    </row>
    <row r="42" spans="1:20">
      <c r="A42" s="14" t="s">
        <v>111</v>
      </c>
      <c r="B42" s="14" t="s">
        <v>112</v>
      </c>
      <c r="C42" s="19">
        <v>45790</v>
      </c>
      <c r="D42" s="15">
        <v>45991</v>
      </c>
      <c r="E42" s="16">
        <v>26647502</v>
      </c>
      <c r="F42" s="17"/>
      <c r="G42" s="16">
        <v>0</v>
      </c>
      <c r="H42" s="16">
        <v>26647502</v>
      </c>
      <c r="I42" s="16">
        <v>2284071</v>
      </c>
      <c r="J42" s="26">
        <f t="shared" si="22"/>
        <v>0.0857142631981039</v>
      </c>
      <c r="K42" s="27">
        <f t="shared" si="23"/>
        <v>24363431</v>
      </c>
      <c r="L42" s="28"/>
      <c r="M42" s="29"/>
      <c r="N42" s="29"/>
      <c r="O42" s="29"/>
      <c r="P42" s="29"/>
      <c r="Q42" s="29"/>
      <c r="R42" s="29"/>
      <c r="S42" s="29"/>
      <c r="T42" s="29"/>
    </row>
    <row r="43" spans="1:20">
      <c r="A43" s="14" t="s">
        <v>113</v>
      </c>
      <c r="B43" s="14" t="s">
        <v>114</v>
      </c>
      <c r="C43" s="19">
        <v>45802</v>
      </c>
      <c r="D43" s="15">
        <v>46096</v>
      </c>
      <c r="E43" s="16">
        <v>519706304</v>
      </c>
      <c r="F43" s="17"/>
      <c r="G43" s="16">
        <v>0</v>
      </c>
      <c r="H43" s="16">
        <v>519706304</v>
      </c>
      <c r="I43" s="16">
        <v>76699884</v>
      </c>
      <c r="J43" s="26">
        <f t="shared" si="22"/>
        <v>0.14758313187596</v>
      </c>
      <c r="K43" s="27">
        <f t="shared" si="23"/>
        <v>443006420</v>
      </c>
      <c r="L43" s="28"/>
      <c r="M43" s="29"/>
      <c r="N43" s="29"/>
      <c r="O43" s="29"/>
      <c r="P43" s="29"/>
      <c r="Q43" s="29"/>
      <c r="R43" s="29"/>
      <c r="S43" s="29"/>
      <c r="T43" s="29"/>
    </row>
    <row r="44" spans="1:20">
      <c r="A44" s="14" t="s">
        <v>115</v>
      </c>
      <c r="B44" s="14" t="s">
        <v>116</v>
      </c>
      <c r="C44" s="19">
        <v>45789</v>
      </c>
      <c r="D44" s="15">
        <v>46006</v>
      </c>
      <c r="E44" s="16">
        <v>58666667</v>
      </c>
      <c r="F44" s="17"/>
      <c r="G44" s="16">
        <v>0</v>
      </c>
      <c r="H44" s="16">
        <v>58666667</v>
      </c>
      <c r="I44" s="16"/>
      <c r="J44" s="26">
        <f t="shared" si="22"/>
        <v>0</v>
      </c>
      <c r="K44" s="27">
        <f t="shared" si="23"/>
        <v>58666667</v>
      </c>
      <c r="L44" s="28"/>
      <c r="M44" s="29"/>
      <c r="N44" s="29"/>
      <c r="O44" s="29"/>
      <c r="P44" s="29"/>
      <c r="Q44" s="29"/>
      <c r="R44" s="29"/>
      <c r="S44" s="29"/>
      <c r="T44" s="29"/>
    </row>
    <row r="45" spans="1:20">
      <c r="A45" s="14" t="s">
        <v>117</v>
      </c>
      <c r="B45" s="14" t="s">
        <v>118</v>
      </c>
      <c r="C45" s="19">
        <v>45811</v>
      </c>
      <c r="D45" s="15">
        <v>45932</v>
      </c>
      <c r="E45" s="16">
        <v>24000000</v>
      </c>
      <c r="F45" s="17"/>
      <c r="G45" s="16">
        <v>0</v>
      </c>
      <c r="H45" s="16">
        <v>24000000</v>
      </c>
      <c r="I45" s="16"/>
      <c r="J45" s="26">
        <f t="shared" si="22"/>
        <v>0</v>
      </c>
      <c r="K45" s="27">
        <f t="shared" si="23"/>
        <v>24000000</v>
      </c>
      <c r="L45" s="28"/>
      <c r="M45" s="29"/>
      <c r="N45" s="29"/>
      <c r="O45" s="29"/>
      <c r="P45" s="29"/>
      <c r="Q45" s="29"/>
      <c r="R45" s="29"/>
      <c r="S45" s="29"/>
      <c r="T45" s="29"/>
    </row>
    <row r="46" spans="1:20">
      <c r="A46" s="14" t="s">
        <v>119</v>
      </c>
      <c r="B46" s="14" t="s">
        <v>120</v>
      </c>
      <c r="C46" s="19">
        <v>45807</v>
      </c>
      <c r="D46" s="15">
        <v>46301</v>
      </c>
      <c r="E46" s="16">
        <v>48701482</v>
      </c>
      <c r="F46" s="17"/>
      <c r="G46" s="16">
        <v>0</v>
      </c>
      <c r="H46" s="16">
        <v>48701482</v>
      </c>
      <c r="I46" s="16"/>
      <c r="J46" s="26">
        <f t="shared" si="22"/>
        <v>0</v>
      </c>
      <c r="K46" s="27">
        <f t="shared" si="23"/>
        <v>48701482</v>
      </c>
      <c r="L46" s="28"/>
      <c r="M46" s="29"/>
      <c r="N46" s="29"/>
      <c r="O46" s="29"/>
      <c r="P46" s="29"/>
      <c r="Q46" s="29"/>
      <c r="R46" s="29"/>
      <c r="S46" s="29"/>
      <c r="T46" s="29"/>
    </row>
    <row r="47" spans="1:20">
      <c r="A47" s="14" t="s">
        <v>121</v>
      </c>
      <c r="B47" s="14" t="s">
        <v>120</v>
      </c>
      <c r="C47" s="19">
        <v>45846</v>
      </c>
      <c r="D47" s="15">
        <v>46210</v>
      </c>
      <c r="E47" s="16">
        <v>6344128</v>
      </c>
      <c r="F47" s="17"/>
      <c r="G47" s="16">
        <v>0</v>
      </c>
      <c r="H47" s="16">
        <v>6344128</v>
      </c>
      <c r="I47" s="16"/>
      <c r="J47" s="26">
        <f t="shared" si="22"/>
        <v>0</v>
      </c>
      <c r="K47" s="27">
        <f t="shared" si="23"/>
        <v>6344128</v>
      </c>
      <c r="L47" s="28"/>
      <c r="M47" s="29"/>
      <c r="N47" s="29"/>
      <c r="O47" s="29"/>
      <c r="P47" s="29"/>
      <c r="Q47" s="29"/>
      <c r="R47" s="29"/>
      <c r="S47" s="29"/>
      <c r="T47" s="29"/>
    </row>
    <row r="48" spans="1:20">
      <c r="A48" s="14" t="s">
        <v>122</v>
      </c>
      <c r="B48" s="14" t="s">
        <v>123</v>
      </c>
      <c r="C48" s="19">
        <v>45814</v>
      </c>
      <c r="D48" s="15">
        <v>46171</v>
      </c>
      <c r="E48" s="16">
        <v>23056670.07</v>
      </c>
      <c r="F48" s="17"/>
      <c r="G48" s="16">
        <v>0</v>
      </c>
      <c r="H48" s="16">
        <v>23056670.07</v>
      </c>
      <c r="I48" s="16"/>
      <c r="J48" s="26">
        <f t="shared" si="22"/>
        <v>0</v>
      </c>
      <c r="K48" s="27">
        <f t="shared" si="23"/>
        <v>23056670.07</v>
      </c>
      <c r="L48" s="28"/>
      <c r="M48" s="29"/>
      <c r="N48" s="29"/>
      <c r="O48" s="29"/>
      <c r="P48" s="29"/>
      <c r="Q48" s="29"/>
      <c r="R48" s="29"/>
      <c r="S48" s="29"/>
      <c r="T48" s="29"/>
    </row>
    <row r="49" spans="1:20">
      <c r="A49" s="14" t="s">
        <v>124</v>
      </c>
      <c r="B49" s="14" t="s">
        <v>125</v>
      </c>
      <c r="C49" s="19">
        <v>45804</v>
      </c>
      <c r="D49" s="15">
        <v>45991</v>
      </c>
      <c r="E49" s="16">
        <v>213630160</v>
      </c>
      <c r="F49" s="17"/>
      <c r="G49" s="16">
        <v>0</v>
      </c>
      <c r="H49" s="16">
        <v>213630160</v>
      </c>
      <c r="I49" s="16"/>
      <c r="J49" s="26">
        <f t="shared" si="22"/>
        <v>0</v>
      </c>
      <c r="K49" s="27">
        <f t="shared" si="23"/>
        <v>213630160</v>
      </c>
      <c r="L49" s="28"/>
      <c r="M49" s="29"/>
      <c r="N49" s="29"/>
      <c r="O49" s="29"/>
      <c r="P49" s="29"/>
      <c r="Q49" s="29"/>
      <c r="R49" s="29"/>
      <c r="S49" s="29"/>
      <c r="T49" s="29"/>
    </row>
    <row r="50" spans="1:20">
      <c r="A50" s="14" t="s">
        <v>126</v>
      </c>
      <c r="B50" s="14" t="s">
        <v>127</v>
      </c>
      <c r="C50" s="19">
        <v>45841</v>
      </c>
      <c r="D50" s="15">
        <v>46046</v>
      </c>
      <c r="E50" s="16">
        <v>72335593</v>
      </c>
      <c r="F50" s="17"/>
      <c r="G50" s="16"/>
      <c r="H50" s="16"/>
      <c r="I50" s="16"/>
      <c r="J50" s="26"/>
      <c r="K50" s="27"/>
      <c r="L50" s="28"/>
      <c r="M50" s="29"/>
      <c r="N50" s="29"/>
      <c r="O50" s="29"/>
      <c r="P50" s="29"/>
      <c r="Q50" s="29"/>
      <c r="R50" s="29"/>
      <c r="S50" s="29"/>
      <c r="T50" s="29"/>
    </row>
    <row r="51" spans="1:12">
      <c r="A51" s="14" t="s">
        <v>128</v>
      </c>
      <c r="B51" s="14" t="s">
        <v>129</v>
      </c>
      <c r="C51" s="19">
        <v>45813</v>
      </c>
      <c r="D51" s="15">
        <v>46177</v>
      </c>
      <c r="E51" s="16">
        <v>19990000</v>
      </c>
      <c r="F51" s="17"/>
      <c r="G51" s="16"/>
      <c r="H51" s="16"/>
      <c r="I51" s="16"/>
      <c r="J51" s="26"/>
      <c r="K51" s="27"/>
      <c r="L51" s="28"/>
    </row>
    <row r="52" spans="1:12">
      <c r="A52" s="14" t="s">
        <v>130</v>
      </c>
      <c r="B52" s="14" t="s">
        <v>131</v>
      </c>
      <c r="C52" s="19">
        <v>45824</v>
      </c>
      <c r="D52" s="15">
        <v>46022</v>
      </c>
      <c r="E52" s="16">
        <v>15000000</v>
      </c>
      <c r="F52" s="17"/>
      <c r="G52" s="16"/>
      <c r="H52" s="16"/>
      <c r="I52" s="16"/>
      <c r="J52" s="26"/>
      <c r="K52" s="27"/>
      <c r="L52" s="28"/>
    </row>
  </sheetData>
  <autoFilter xmlns:etc="http://www.wps.cn/officeDocument/2017/etCustomData" ref="A2:K52" etc:filterBottomFollowUsedRange="0">
    <extLst/>
  </autoFilter>
  <mergeCells count="1">
    <mergeCell ref="A1:K1"/>
  </mergeCells>
  <pageMargins left="0.25" right="0.25" top="0.75" bottom="0.75" header="0.3" footer="0.3"/>
  <pageSetup paperSize="1" scale="20" fitToHeight="0" orientation="landscape"/>
  <headerFooter>
    <oddFooter>&amp;L&amp;9F Versión 02
Fecha: 2023-08-14&amp;C&amp;9Si este documento se encuentra impreso no se garantiza su vigencia.
La versión vigente reposa en el Sistema Integrado de Planeación y Gestión (Intranet)&amp;R&amp;9&amp;P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Informe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Maria</cp:lastModifiedBy>
  <dcterms:created xsi:type="dcterms:W3CDTF">2024-01-09T18:58:00Z</dcterms:created>
  <dcterms:modified xsi:type="dcterms:W3CDTF">2025-07-07T23:40:03Z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84E10D2128CC4EB8BBCF875D35B11789_13</vt:lpwstr>
  </property>
  <property fmtid="{D5CDD505-2E9C-101B-9397-08002B2CF9AE}" pid="3" name="KSOProductBuildVer">
    <vt:lpwstr>2058-12.2.0.21931</vt:lpwstr>
  </property>
</Properties>
</file>