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Yaksa\12002ggc\2025\TRD\INFORMES\INFORMES DE GESTIÓN\INFORME EJECUCIÓN CONTRACTUAL FINANCIERA\"/>
    </mc:Choice>
  </mc:AlternateContent>
  <xr:revisionPtr revIDLastSave="0" documentId="13_ncr:1_{2F858377-A39F-4761-A3B3-8ADA36E797CC}" xr6:coauthVersionLast="36" xr6:coauthVersionMax="47" xr10:uidLastSave="{00000000-0000-0000-0000-000000000000}"/>
  <bookViews>
    <workbookView xWindow="0" yWindow="0" windowWidth="19200" windowHeight="5940" xr2:uid="{00000000-000D-0000-FFFF-FFFF00000000}"/>
  </bookViews>
  <sheets>
    <sheet name="Informe" sheetId="1" r:id="rId1"/>
  </sheets>
  <definedNames>
    <definedName name="_xlnm._FilterDatabase" localSheetId="0" hidden="1">Informe!$A$2:$K$60</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1" l="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H58" i="1"/>
  <c r="H34" i="1"/>
  <c r="H57" i="1"/>
  <c r="H37" i="1"/>
  <c r="H31" i="1" l="1"/>
  <c r="K31" i="1" s="1"/>
  <c r="K48" i="1"/>
  <c r="J48" i="1"/>
  <c r="K47" i="1"/>
  <c r="J47" i="1"/>
  <c r="K46" i="1"/>
  <c r="J46" i="1"/>
  <c r="K45" i="1"/>
  <c r="J45" i="1"/>
  <c r="K44" i="1"/>
  <c r="J44" i="1"/>
  <c r="K43" i="1"/>
  <c r="J43" i="1"/>
  <c r="K42" i="1"/>
  <c r="J42" i="1"/>
  <c r="K41" i="1"/>
  <c r="H41" i="1"/>
  <c r="J41" i="1" s="1"/>
  <c r="K40" i="1"/>
  <c r="J40" i="1"/>
  <c r="H40" i="1"/>
  <c r="J39" i="1"/>
  <c r="H39" i="1"/>
  <c r="K39" i="1" s="1"/>
  <c r="H38" i="1"/>
  <c r="K38" i="1" s="1"/>
  <c r="J37" i="1"/>
  <c r="K36" i="1"/>
  <c r="J36" i="1"/>
  <c r="H36" i="1"/>
  <c r="J35" i="1"/>
  <c r="H35" i="1"/>
  <c r="K35" i="1" s="1"/>
  <c r="K34" i="1"/>
  <c r="K33" i="1"/>
  <c r="J33" i="1"/>
  <c r="J32" i="1"/>
  <c r="H32" i="1"/>
  <c r="K32" i="1" s="1"/>
  <c r="K30" i="1"/>
  <c r="H30" i="1"/>
  <c r="J30" i="1" s="1"/>
  <c r="K29" i="1"/>
  <c r="J29" i="1"/>
  <c r="H29" i="1"/>
  <c r="J28" i="1"/>
  <c r="H28" i="1"/>
  <c r="K28" i="1" s="1"/>
  <c r="H27" i="1"/>
  <c r="K27" i="1" s="1"/>
  <c r="K26" i="1"/>
  <c r="H26" i="1"/>
  <c r="J26" i="1" s="1"/>
  <c r="K25" i="1"/>
  <c r="J25" i="1"/>
  <c r="H25" i="1"/>
  <c r="J24" i="1"/>
  <c r="H24" i="1"/>
  <c r="K24" i="1" s="1"/>
  <c r="H23" i="1"/>
  <c r="K23" i="1" s="1"/>
  <c r="K22" i="1"/>
  <c r="H22" i="1"/>
  <c r="J22" i="1" s="1"/>
  <c r="K21" i="1"/>
  <c r="J21" i="1"/>
  <c r="H21" i="1"/>
  <c r="J20" i="1"/>
  <c r="H20" i="1"/>
  <c r="K20" i="1" s="1"/>
  <c r="H19" i="1"/>
  <c r="K19" i="1" s="1"/>
  <c r="K18" i="1"/>
  <c r="H18" i="1"/>
  <c r="J18" i="1" s="1"/>
  <c r="K17" i="1"/>
  <c r="J17" i="1"/>
  <c r="H17" i="1"/>
  <c r="H16" i="1"/>
  <c r="K16" i="1" s="1"/>
  <c r="H15" i="1"/>
  <c r="K15" i="1" s="1"/>
  <c r="K14" i="1"/>
  <c r="H14" i="1"/>
  <c r="J14" i="1" s="1"/>
  <c r="K13" i="1"/>
  <c r="J13" i="1"/>
  <c r="H13" i="1"/>
  <c r="H12" i="1"/>
  <c r="K12" i="1" s="1"/>
  <c r="H11" i="1"/>
  <c r="K11" i="1" s="1"/>
  <c r="K10" i="1"/>
  <c r="H10" i="1"/>
  <c r="J10" i="1" s="1"/>
  <c r="K9" i="1"/>
  <c r="J9" i="1"/>
  <c r="H9" i="1"/>
  <c r="H8" i="1"/>
  <c r="K8" i="1" s="1"/>
  <c r="H7" i="1"/>
  <c r="K7" i="1" s="1"/>
  <c r="K6" i="1"/>
  <c r="H6" i="1"/>
  <c r="J6" i="1" s="1"/>
  <c r="K5" i="1"/>
  <c r="J5" i="1"/>
  <c r="H5" i="1"/>
  <c r="H4" i="1"/>
  <c r="K4" i="1" s="1"/>
  <c r="H3" i="1"/>
  <c r="K3" i="1" s="1"/>
  <c r="K37" i="1" l="1"/>
  <c r="J4" i="1"/>
  <c r="J8" i="1"/>
  <c r="J12" i="1"/>
  <c r="J16" i="1"/>
  <c r="J3" i="1"/>
  <c r="J7" i="1"/>
  <c r="J11" i="1"/>
  <c r="J15" i="1"/>
  <c r="J19" i="1"/>
  <c r="J23" i="1"/>
  <c r="J27" i="1"/>
  <c r="J31" i="1"/>
  <c r="J34" i="1"/>
  <c r="J38" i="1"/>
</calcChain>
</file>

<file path=xl/sharedStrings.xml><?xml version="1.0" encoding="utf-8"?>
<sst xmlns="http://schemas.openxmlformats.org/spreadsheetml/2006/main" count="242" uniqueCount="226">
  <si>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</si>
  <si>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</si>
  <si>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</si>
  <si>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</si>
  <si>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</si>
  <si>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</si>
  <si>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</si>
  <si>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</si>
  <si>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</si>
  <si>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</si>
  <si>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</si>
  <si>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</si>
  <si>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</si>
  <si>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</si>
  <si>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</si>
  <si>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</si>
  <si>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</si>
  <si>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004-2025</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</si>
  <si>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</si>
  <si>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005-2025</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</si>
  <si>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</si>
  <si>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006-2025</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</si>
  <si>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</si>
  <si>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007-2025</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</si>
  <si>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</si>
  <si>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009-2025</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</si>
  <si>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</si>
  <si>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010-2025</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</si>
  <si>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</si>
  <si>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011-2025</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</si>
  <si>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</si>
  <si>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</si>
  <si>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15/12/2025</t>
  </si>
  <si>
    <t>012-2025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</si>
  <si>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</si>
  <si>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25/11/2025</t>
  </si>
  <si>
    <t>013-2025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</si>
  <si>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</si>
  <si>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</si>
  <si>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014-2025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</si>
  <si>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</si>
  <si>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</si>
  <si>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015-2025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</si>
  <si>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</si>
  <si>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</si>
  <si>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28/11/2025</t>
  </si>
  <si>
    <t>016-2025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</si>
  <si>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</si>
  <si>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</si>
  <si>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</si>
  <si>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017-2025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</si>
  <si>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</si>
  <si>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</si>
  <si>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</si>
  <si>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019-2025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</si>
  <si>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</si>
  <si>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31/08/2025</t>
  </si>
  <si>
    <t>020-2025</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</si>
  <si>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</si>
  <si>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21/07/2025</t>
  </si>
  <si>
    <t>021-2025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</si>
  <si>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</si>
  <si>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</si>
  <si>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022-2025</t>
  </si>
  <si>
    <t>Contratar el servicio de mantenimiento preventivo y correctivo a todo costo que incluye materiales y repuestos para la red eléctrica y sus componentes, del edificio sede del departamento administrativo de la función pública.</t>
  </si>
  <si>
    <t>31/12/2025</t>
  </si>
  <si>
    <t>023-2025</t>
  </si>
  <si>
    <t>Adquisición de suministros de papelería, útiles de escritorio y oficina y equipos de oficina acorde con las especificaciones previstas en la ficha técnica.</t>
  </si>
  <si>
    <t>27/04/2025</t>
  </si>
  <si>
    <t>024-2025</t>
  </si>
  <si>
    <t>Prestar el servicio de mantenimiento preventivo y correctivo a los sistemas del aire acondicionado del auditorio y sonido ambiental de las instalaciones del edificio sede de función pública, y el suministro de los repuestos que se requieran, de acuerdo con las condiciones descritas en la ficha técnica.</t>
  </si>
  <si>
    <t>17/03/2025</t>
  </si>
  <si>
    <t>025-2025</t>
  </si>
  <si>
    <t>Suministrar servicios de infraestructura como servicio (iaas) en modalidad de nube privada, incluyendo los servicios de conectividad asociados, para asegurar la continuidad operativa y el óptimo funcionamiento de los sistemas de información, aplicativos y servicios tecnológicos que conforman la arquitectura de soluciones digitales del departamento administrativo de la función pública (dafp).</t>
  </si>
  <si>
    <t>24/03/2025</t>
  </si>
  <si>
    <t>23/06/2025</t>
  </si>
  <si>
    <t>026-2025</t>
  </si>
  <si>
    <t>Adquisición de herramientas y materiales metálicos de ferretería para el mantenimiento preventivo y correctivo del inmueble del departamento - contrato suministros.</t>
  </si>
  <si>
    <t>20/03/2025</t>
  </si>
  <si>
    <t>19/05/2025</t>
  </si>
  <si>
    <t>027-2025</t>
  </si>
  <si>
    <t>Adquisición de tóner y cartuchos para las impresoras de color y monocromáticas de la función pública, acorde con las especificaciones previstas en la ficha técnica.</t>
  </si>
  <si>
    <t>25/03/2025</t>
  </si>
  <si>
    <t>27/05/2025</t>
  </si>
  <si>
    <t>028-2025</t>
  </si>
  <si>
    <t>Contratar la prestación de servicios especializados para el desarrollo y ejecución del plan de bienestar e incentivos, con el fin de mejorar la calidad de vida de los servidores y sus familias del departamento administrativo de la función pública.</t>
  </si>
  <si>
    <t>31/03/2025</t>
  </si>
  <si>
    <t>029-2025</t>
  </si>
  <si>
    <t>Prestar los servicios de apoyo a la gestión documental en la creación, organización, y conservación de expedientes digitales y físicos de los procesos meritocráticos implementados por el departamento administrativo de la función pública – dafp a cargos de libre nombramiento y remoción implementados.</t>
  </si>
  <si>
    <t>27/11/2025</t>
  </si>
  <si>
    <t>030-2025</t>
  </si>
  <si>
    <t>Prestar los servicios de mantenimiento preventivo y correctivo con repuestos originales y mano de obra para los vehículos del departamento administrativo de la función pública, para garantizar el servicio permanente en cumplimiento de labores institucionales.</t>
  </si>
  <si>
    <t>Prestar servicios profesionales para el cotejo y revisión de los niveles de desarrollo de las competencias laborales de los inscritos en los procesos de selección de gerentes públicos, así como de los candidatos a cargos de libre nombramiento y remoción desarrollados por el departamento administrativo de la función pública.</t>
  </si>
  <si>
    <t>031-2025</t>
  </si>
  <si>
    <t>Prestar servicios profesionales para apoyar el desarrollo de la operación estadística “medición del desempeño institucional mdi vigencia 2024”, parametrizar y monitorear el funcionamiento del aplicativo formulario único de reporte y avance de gestión -furag y adelantar la respectiva documentación teniendo en cuenta los lineamientos y estándares establecidos en la norma técnica de calidad estadística ntcpe 1000: 2020.</t>
  </si>
  <si>
    <t>032-2025</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</si>
  <si>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</si>
  <si>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033-2025</t>
  </si>
  <si>
    <t>Prestar servicios profesionales, con el fin de identificar las barreras en la ejecución de la política de racionalización de los tramites que afectan la implementación del sistema de administración del territorio sat, a partir de las estrategias institucionales de racionalización y estandarización de trámites.</t>
  </si>
  <si>
    <t>034-2025</t>
  </si>
  <si>
    <t>Prestar servicios profesionales para la implementación de las políticas establecidas por la secretaría general en relación con los planes internos que contribuyen a la gestión estratégica del talento humano, desde los enfoques de género, diferencial e interseccional, así como actualización del modelo integrado de gestión y planeación, e implementación y mejora de las políticas que hacen parte del mismo, acompañando a las entidades en la construcción de los criterios diferenciales y apoyando el proceso de certificación estadístico del dane.</t>
  </si>
  <si>
    <t>035-2025</t>
  </si>
  <si>
    <t>Prestar servicios profesionales para apoyar el proceso de diseño y diagramación de las publicaciones y documento técnicos de la entidad y de la revista institucional bioadministración pública para su publicación en el portal web institucional.</t>
  </si>
  <si>
    <t>036-2025</t>
  </si>
  <si>
    <t>Suministrar los tiquetes aéreos nacionales e internacionales para el desplazamiento de los servidores y contratistas, de manera que se garantice el cumplimiento de los compromisos y competencias del departamento administrativo de la función pública.</t>
  </si>
  <si>
    <t>037-2025</t>
  </si>
  <si>
    <t>Contratar el suministro, en modalidad de bolsa de repuestos, componentes y accesorios, de elementos nuevos y originales para el parque computacional e infraestructura de tecnología, del departamento administrativo de la función pública.”</t>
  </si>
  <si>
    <t>038-2025</t>
  </si>
  <si>
    <t>Prestar los servicios de fumigación y control de roedores, insectos rastreros y voladores, así como la desinfección ambiental de agentes patógenos para el edificio del departamento administrativo de la función pública, ubicado en la carrera 6 no 12-62 de la ciudad de bogotá d.c.</t>
  </si>
  <si>
    <t>039-2025</t>
  </si>
  <si>
    <t>Prestar servicios profesionales a la dirección jurídica del departamento administrativo de la función pública para proyectar conceptos y demás documentos jurídicos que se requieran por parte de la dirección, y mantener actualizada la herramienta del gestor normativo en el marco de los proyectos de inversión y las metas de la entidad.</t>
  </si>
  <si>
    <t>040-2025</t>
  </si>
  <si>
    <t>Contratar el servicio integral de vigilancia y seguridad privada en la modalidad de vigilancia fija, con medio humano con arma y sin arma de fuego, incluido el servicio de recepción, para la seguridad de los funcionarios y usuarios de la entidad, así como para garantizar la protección de todos los bienes muebles e inmuebles de propiedad del departamento administrativo de la función pública.</t>
  </si>
  <si>
    <t>041-2025</t>
  </si>
  <si>
    <t>Prestación de servicios de apoyo a la gestión para ejecutar actividades de soporte técnico, atención y resolución de incidentes, implementación de mejoras, mantenimiento preventivo y correctivo de la infraestructura tecnológica, y prestación de servicios de mesa de ayuda, desde la oficina de tecnologías de la información y las comunicaciones, con el propósito de asegurar la disponibilidad, continuidad operativa, optimización y eficiencia de los sistemas y recursos informáticos institucionales del departamento administrativo de la función pública</t>
  </si>
  <si>
    <t>042-2025</t>
  </si>
  <si>
    <t>Contratar la suscripción mediante la actualización y renovación del servicio de soporte del software update license and support (suls) para el licenciamiento oracle y los servicios de soporte técnico de hardware oracle premier support for systems para los dos (2) equipos oda que posee el departamento administrativo de la función pública, conforme con las condiciones técnicas establecidas en la ficha técnica y propuesta presentada por el contratista.</t>
  </si>
  <si>
    <t>043-2025</t>
  </si>
  <si>
    <t>Prestar servicios profesionales para apoyar la adecuación pedagógica con enfoque social, integral e inclusivo de los contenidos de la revista institucional bioadministración pública, realizar las correcciones de estilo, semántica y puntuación a los distintos artículos seleccionados para su publicación, así como ejecutar las acciones dirigidas al fortalecimiento del proceso editorial de la revista.</t>
  </si>
  <si>
    <t>044-2025</t>
  </si>
  <si>
    <t>Prestar servicios profesionales para adelantar el proceso de evaluación de la operación estadísticas de monitoreo de la medición del desempeño institucional 2025, a través de la auditoría interna de calidad bajo a la norma técnica de calidad estadística ntc pe 1000:2020.</t>
  </si>
  <si>
    <t>045-2025</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</si>
  <si>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</si>
  <si>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046-2025</t>
  </si>
  <si>
    <t>047-2025</t>
  </si>
  <si>
    <t xml:space="preserve">Suscripción, servicio de garantía extendida para la ups apc modelo symmetra 80k con serial chasis pd0804160048, serial sistema pd0828360091 y configurada a 80kva, con servicio de mantenimiento integral preventivo y correctivo.
</t>
  </si>
  <si>
    <t>048-2025</t>
  </si>
  <si>
    <t>Contratar los servicios de un operador logístico para que lleve a cabo la organización, administración y realización de eventos y/o actividades según las necesidades del departamento administrativo de la función pública - dafp</t>
  </si>
  <si>
    <t>049-2025</t>
  </si>
  <si>
    <t>Proporcionar servicios integrales de actualización, soporte y mantenimiento preventivo, correctivo y evolutivo para los diferentes módulos y funcionalidades de la solución kactus-hcm, incluyendo parametrizaciones, configuraciones, y ajustes necesarios para el óptimo funcionamiento del sistema, conforme al licenciamiento perpetuo establecido mediante la extensión del convenio 210 de 2019 suscrito en la ESAP.</t>
  </si>
  <si>
    <t>050-2025</t>
  </si>
  <si>
    <t>Contratar la suscripción a una bolsa para el envío de correo masivos con su respectivo soporte, con seguimiento y difusión de información, acorde a lo detallado en la ficha técnica para el departamento administrativo de la función pública.</t>
  </si>
  <si>
    <t>051-2025</t>
  </si>
  <si>
    <t>Realizar el mantenimiento preventivo y/o correctivo del sistema hidráulico, efectuando el lavado y desinfección de dos (2) tanques de almacenamiento de agua potable y del sistema de desagües con suministro e instalación de repuestos e insumos y mano de obra, de acuerdo con el anexo n° 1 ficha técnica del departamento administrativo de la función pública (DAFP).</t>
  </si>
  <si>
    <t>052-2025</t>
  </si>
  <si>
    <t>Contratar la prestación de servicios para la realización de valoraciones ocupacionales y exámenes médicos de ingreso, retiro, periódicos y otras complementarias, que sean necesarias realizar a los servidores del departamento administrativo de la función pública.</t>
  </si>
  <si>
    <t>053-2025</t>
  </si>
  <si>
    <t>Contratar la dotación de vestuario de labor y calzado, para las y los servidores del departamento administrativo de la función pública.</t>
  </si>
  <si>
    <t>054-2025</t>
  </si>
  <si>
    <t>Prestar servicios profesionales para la dirección general en el cumplimiento de los compromisos estratégicos y misionales de la entidad, con énfasis en la ilustración técnica especializada en los procesos relacionados con el proyecto de ley orgánica de competencias, y con el proceso de “reorganización de las administraciones públicas”, asesoría a la dirección del dafp en conceptos y temas de su competencia, con el propósito de contribuir al fortalecimiento institucional del dafp, la articulación de sus líneas estratégicas y al reposicionamiento de la entidad como referente nacional en materia de administración pública, con miras a consolidar los avances estructurales y sostenibles en la modernización del estado y las administraciones públicas –nacional y territoriales-.</t>
  </si>
  <si>
    <t>15/07/2025</t>
  </si>
  <si>
    <t>055-2025</t>
  </si>
  <si>
    <t>Prestar los servicios profesionales de asesoría para apoyar los asuntos administrativos e institucionales en la determinación de las políticas los objetivos y las estrategias que corresponde al DAFP en el marco de su misionalidad.</t>
  </si>
  <si>
    <t>17/07/2025</t>
  </si>
  <si>
    <t>056-2025</t>
  </si>
  <si>
    <t>Prestar de servicios de asesoría al director general y al secretario general del departamento administrativo de la función pública, con el fin de apoyar la gestión estratégica, administrativa de la entidad que ayude a contribuir a la optimización de los recursos, la mejora continua de los procesos y el cumplimiento de los objetivos institucionales.</t>
  </si>
  <si>
    <t>057-2025</t>
  </si>
  <si>
    <t>Prestar servicios de apoyo a la gestión en actividades de mantenimiento, optimización y soporte técnico integral de la infraestructura tecnológica institucional, incluyendo mesa de ayuda, resolución de incidentes y mejoras continuas, con el fin de garantizar la disponibilidad y eficiencia operativa de los sistemas informáticos del departamento administrativo de la función pública.</t>
  </si>
  <si>
    <t>22/07/2025</t>
  </si>
  <si>
    <t>31/10/2025</t>
  </si>
  <si>
    <t>058-2025</t>
  </si>
  <si>
    <t>Prestar servicios profesionales en la subdirección, brindando apoyo técnico y operativo a la gestión, coordinación, articulación interinstitucional y seguimiento de las actividades y productos establecidos en el convenio interadministrativo derivado no. 998-2025, suscrito entre el departamento administrativo de la función pública – dafp y la escuela superior de administración pública – esap, garantizando el cumplimiento adecuado del objeto del convenio y de los compromisos definidos en su plan operativo, en articulación con las distintas dependencias del DAFP.</t>
  </si>
  <si>
    <t>25/07/2025</t>
  </si>
  <si>
    <t>26/12/2025</t>
  </si>
  <si>
    <t>059-2025</t>
  </si>
  <si>
    <t>Comprar por 1 año del licenciamiento streamyard core para el Departamento Administrativo de la Función Pública.</t>
  </si>
  <si>
    <t>060-2025</t>
  </si>
  <si>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asimismo, se brindará apoyo en el desarrollo de las acciones requeridas para la consolidación de la metodología de procesos y procedimientos tipo en entidades de rama ejecutiva del orden nacional y alcaldías de municipios de 5ta y 6ta categoría. - ESAP convenio bog-998-2025</t>
  </si>
  <si>
    <t>061-2025</t>
  </si>
  <si>
    <t>Prestación de servicios profesionales para la elaboración del documento que contenga el balance de la aplicación de la metodología de procesos y procedimientos tipo para estructuras organizacionales tipo en entidades de rama ejecutiva del orden nacional y alcaldías de municipios de 5ta y 6ta categoría-ESAP convenio bog-998-2025</t>
  </si>
  <si>
    <t>062-2025</t>
  </si>
  <si>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asimismo, se brindará apoyo en el desarrollo de las acciones requeridas para la consolidación y aplicación del modelo de medición de impacto de los rediseños organizacionales en entidades de la rama ejecutiva del orden nacional y en alcaldías de municipios clasificados en las categorías quinta (5ª) y sexta (6ª). - ESAP convenio bog-998-2025.</t>
  </si>
  <si>
    <t>063-2025</t>
  </si>
  <si>
    <t>Contratar los servicios de conectividad y seguridad perimetral conforme los requerimientos técnicos mínimos y demás requisitos definidos por el departamento administrativo de la función pública, a través del simulador del acuerdo marco de precios vigente para la prestación de servicios de conectividad iv no. cce-sng-amp-003-2024, mediante el mecanismo de tienda virtual del estado colombiano.</t>
  </si>
  <si>
    <t>065-2025</t>
  </si>
  <si>
    <t>Prestar servicios de apoyo a la gestión documental del departamento administrativo de la función pública, mediante la ejecución de actividades técnicas y operativas orientadas a la organización, clasificación, codificación, inventario y control de documentos, de acuerdo con las acciones definidas en el plan institucional de archivos – pinar, y los lineamientos del grupo de gestión documental.</t>
  </si>
  <si>
    <t>067-2025</t>
  </si>
  <si>
    <r>
      <rPr>
        <sz val="11"/>
        <rFont val="Helvetica"/>
        <charset val="134"/>
      </rPr>
      <t>Prestación de servicios profesionales para apoyar al departamento administrativo de la función pública en la ejecución de la estrategia de acción integral territorial para la vigencia 2025, en el marco de las competencias administrativas del departamento y oferta de servicios de sus áreas misionales, así mismo, se apoyará en el desarrollo de las acciones requeridas para la consolidación del documento técnico para la estructuración de un esquema de gobernanza del sistema de administración del territorio (sat) y su articulación con la oferta institucional de las entidades partícipes.</t>
    </r>
    <r>
      <rPr>
        <b/>
        <sz val="12"/>
        <color rgb="FF000000"/>
        <rFont val="Arial Narrow"/>
        <charset val="134"/>
      </rPr>
      <t xml:space="preserve">- </t>
    </r>
    <r>
      <rPr>
        <sz val="12"/>
        <color rgb="FF000000"/>
        <rFont val="Arial Narrow"/>
        <charset val="134"/>
      </rPr>
      <t>ESAP convenio bog-998-2025</t>
    </r>
  </si>
  <si>
    <t>068-2025</t>
  </si>
  <si>
    <r>
      <rPr>
        <sz val="11"/>
        <rFont val="Helvetica"/>
        <charset val="134"/>
      </rPr>
      <t xml:space="preserve">Prestación de servicios profesionales para apoyar al departamento administrativo de la función pública en la ejecución de la estrategia de acción integral territorial para la vigencia 2025, en el marco de las competencias administrativas del departamento y la oferta de servicios de sus áreas misionales, así como apoyar en el desarrollo de las acciones requeridas para el proyecto de investigación “la ciencia abierta y la gestión del conocimiento en la administración pública” en el marco del convenio interadministrativo entre la esap y el dafp. </t>
    </r>
    <r>
      <rPr>
        <b/>
        <sz val="12"/>
        <color rgb="FF000000"/>
        <rFont val="Arial Narrow"/>
        <charset val="134"/>
      </rPr>
      <t xml:space="preserve">- </t>
    </r>
    <r>
      <rPr>
        <sz val="12"/>
        <color rgb="FF000000"/>
        <rFont val="Arial Narrow"/>
        <charset val="134"/>
      </rPr>
      <t>esap convenio bog-998-2025</t>
    </r>
  </si>
  <si>
    <t>069-2025</t>
  </si>
  <si>
    <r>
      <rPr>
        <sz val="12"/>
        <color rgb="FF000000"/>
        <rFont val="Arial Narrow"/>
        <charset val="134"/>
      </rPr>
      <t>Prestación de servicios profesionales especializado en la dirección de empleo público, para apoyar el fortalecimiento de la política de empleo público y gestión estratégica de talento humano y para desarrollar la guía práctica para el fortalecimiento e implementación de la política, con criterios diferenciales conociendo las necesidades de los territorios en el marco del convenio interadministrativo no 998 de 2025 suscrito entre la escuela superior de administración pública-esap y el departamento administrativo de la función pública dafp.</t>
    </r>
    <r>
      <rPr>
        <b/>
        <sz val="12"/>
        <color rgb="FF000000"/>
        <rFont val="Arial Narrow"/>
        <charset val="134"/>
      </rPr>
      <t xml:space="preserve">- </t>
    </r>
    <r>
      <rPr>
        <sz val="12"/>
        <color rgb="FF000000"/>
        <rFont val="Arial Narrow"/>
        <charset val="134"/>
      </rPr>
      <t>esap convenio bog-998-2025</t>
    </r>
  </si>
  <si>
    <t>070-2025</t>
  </si>
  <si>
    <r>
      <rPr>
        <sz val="11"/>
        <rFont val="Helvetica"/>
        <charset val="134"/>
      </rPr>
      <t>Prestar servicios profesionales especializados en la dirección de empleo público para apoyar a las entidades en las tareas y lineamientos del modelo de gerencia pública y para elaborar el contenido temático de un curso de 48 horas sobre competencias gerenciales en el sector público en el marco del convenio interadministrativo bog-998-2025 firmado entre la esap y el dafp.</t>
    </r>
    <r>
      <rPr>
        <b/>
        <sz val="12"/>
        <color rgb="FF000000"/>
        <rFont val="Arial Narrow"/>
        <charset val="134"/>
      </rPr>
      <t xml:space="preserve">- </t>
    </r>
    <r>
      <rPr>
        <sz val="12"/>
        <color rgb="FF000000"/>
        <rFont val="Arial Narrow"/>
        <charset val="134"/>
      </rPr>
      <t>esap convenio bog-998-2025</t>
    </r>
  </si>
  <si>
    <t>071-2025</t>
  </si>
  <si>
    <r>
      <rPr>
        <sz val="11"/>
        <rFont val="Helvetica"/>
        <charset val="134"/>
      </rPr>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t>
    </r>
    <r>
      <rPr>
        <b/>
        <sz val="12"/>
        <color rgb="FF000000"/>
        <rFont val="Arial Narrow"/>
        <charset val="134"/>
      </rPr>
      <t xml:space="preserve">- </t>
    </r>
    <r>
      <rPr>
        <sz val="12"/>
        <color rgb="FF000000"/>
        <rFont val="Arial Narrow"/>
        <charset val="134"/>
      </rPr>
      <t>esap convenio bog-998-2025.</t>
    </r>
  </si>
  <si>
    <t>072-2025</t>
  </si>
  <si>
    <r>
      <rPr>
        <sz val="12"/>
        <color rgb="FF000000"/>
        <rFont val="Arial Narrow"/>
        <charset val="134"/>
      </rPr>
      <t>Prestar servicios profesionales especializados en la dirección de empleo público para realizar una investigación del impacto de la inteligencia artificial (ia) en el empleo público, el contenido para un curso de 48 horas sobre la ia en el empleo público y apoyar las acciones que se deriven del programa servidor público 4.0.</t>
    </r>
    <r>
      <rPr>
        <b/>
        <sz val="12"/>
        <color rgb="FF000000"/>
        <rFont val="Arial Narrow"/>
        <charset val="134"/>
      </rPr>
      <t>-</t>
    </r>
    <r>
      <rPr>
        <sz val="12"/>
        <color rgb="FF000000"/>
        <rFont val="Arial Narrow"/>
        <charset val="134"/>
      </rPr>
      <t xml:space="preserve"> esap convenio bog-998-2025.</t>
    </r>
  </si>
  <si>
    <t>073-2025</t>
  </si>
  <si>
    <r>
      <rPr>
        <sz val="11"/>
        <rFont val="Helvetica"/>
        <charset val="134"/>
      </rPr>
      <t xml:space="preserve">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 </t>
    </r>
    <r>
      <rPr>
        <b/>
        <sz val="12"/>
        <color rgb="FF000000"/>
        <rFont val="Arial Narrow"/>
        <charset val="134"/>
      </rPr>
      <t>-</t>
    </r>
    <r>
      <rPr>
        <sz val="12"/>
        <color rgb="FF000000"/>
        <rFont val="Arial Narrow"/>
        <charset val="134"/>
      </rPr>
      <t xml:space="preserve"> esap convenio bog-998-2025</t>
    </r>
  </si>
  <si>
    <t>074-2025</t>
  </si>
  <si>
    <r>
      <rPr>
        <sz val="11"/>
        <rFont val="Helvetica"/>
        <charset val="134"/>
      </rPr>
      <t xml:space="preserve">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 </t>
    </r>
    <r>
      <rPr>
        <b/>
        <sz val="12"/>
        <color rgb="FF000000"/>
        <rFont val="Arial Narrow"/>
        <charset val="134"/>
      </rPr>
      <t xml:space="preserve">- </t>
    </r>
    <r>
      <rPr>
        <sz val="12"/>
        <color rgb="FF000000"/>
        <rFont val="Arial Narrow"/>
        <charset val="134"/>
      </rPr>
      <t>esap convenio bog-998-2025</t>
    </r>
  </si>
  <si>
    <t>075-2025</t>
  </si>
  <si>
    <t>Prestación de servicios profesionales para apoyar al departamento administrativo de la función pública en la ejecución de la estrategia de acción integral territorial para la vigencia 2025, en el marco de las competencias administrativas del departamento y oferta de servicios de sus áreas misionales, así mismo apoyar en el desarrollo de las acciones requeridas para la elaboración de un documento en inteligencia artificial (ia) y estado abierto. - esap convenio bog-998-2025</t>
  </si>
  <si>
    <t>076-2025</t>
  </si>
  <si>
    <r>
      <rPr>
        <sz val="11"/>
        <rFont val="Helvetica"/>
        <charset val="134"/>
      </rPr>
      <t>Prestar servicios profesionales en la dirección de gestión del conocimiento de la función pública, con el fin de desarrollar un documento técnico en inteligencia artificial (ia) en las administraciones públicas que incluya recomendaciones estratégicas para su aplicación en el marco del convenio interadministrativo bog-998-2025 firmado entre la esap y el dafp.</t>
    </r>
    <r>
      <rPr>
        <b/>
        <sz val="12"/>
        <color rgb="FF000000"/>
        <rFont val="Arial Narrow"/>
        <charset val="134"/>
      </rPr>
      <t xml:space="preserve">- </t>
    </r>
    <r>
      <rPr>
        <sz val="12"/>
        <color rgb="FF000000"/>
        <rFont val="Arial Narrow"/>
        <charset val="134"/>
      </rPr>
      <t>esap convenio bog-998-2025</t>
    </r>
  </si>
  <si>
    <t>077-2025</t>
  </si>
  <si>
    <r>
      <rPr>
        <sz val="11"/>
        <rFont val="Helvetica"/>
        <charset val="134"/>
      </rPr>
      <t>Prestación de servicios profesionales para la elaboración del documento que contenga el balance de la aplicación del modelo de medición de impacto de los rediseños organizacionales en entidades de rama ejecutiva del orden nacional y alcaldías de municipios de 5ta y 6ta categoría.</t>
    </r>
    <r>
      <rPr>
        <b/>
        <sz val="12"/>
        <color rgb="FF000000"/>
        <rFont val="Arial Narrow"/>
        <charset val="134"/>
      </rPr>
      <t>-</t>
    </r>
    <r>
      <rPr>
        <sz val="12"/>
        <color rgb="FF000000"/>
        <rFont val="Arial Narrow"/>
        <charset val="134"/>
      </rPr>
      <t>esap convenio bog-998-2025.</t>
    </r>
  </si>
  <si>
    <t>078-2025</t>
  </si>
  <si>
    <r>
      <rPr>
        <sz val="11"/>
        <rFont val="Helvetica"/>
        <charset val="134"/>
      </rPr>
      <t>Prestación de servicios profesionales para la elaboración del documento técnico para la estructuración de un esquema de gobernanza del sistema de administración del territorio (sat) y su articulación con la oferta institucional de las entidades partícipes.</t>
    </r>
    <r>
      <rPr>
        <b/>
        <sz val="12"/>
        <color rgb="FF000000"/>
        <rFont val="Arial Narrow"/>
        <charset val="134"/>
      </rPr>
      <t>-</t>
    </r>
    <r>
      <rPr>
        <sz val="12"/>
        <color rgb="FF000000"/>
        <rFont val="Arial Narrow"/>
        <charset val="134"/>
      </rPr>
      <t>esap convenio bog-998-2025</t>
    </r>
  </si>
  <si>
    <t>079-2025</t>
  </si>
  <si>
    <r>
      <rPr>
        <sz val="11"/>
        <rFont val="Helvetica"/>
        <charset val="134"/>
      </rPr>
      <t>Prestar servicios profesionales especializados a la dirección de gestión y desempeño institucional - dgdi del departamento administrativo de la función pública para apoyar la consolidación, análisis y elaboración de un documento técnico orientado a la actualización de mipg con enfoque territorial, que incluya la aplicación de criterios diferenciales para su implementación y medición, en concordancia con las realidades institucionales del orden nacional y territorial.</t>
    </r>
    <r>
      <rPr>
        <b/>
        <sz val="12"/>
        <color rgb="FF000000"/>
        <rFont val="Arial Narrow"/>
        <charset val="134"/>
      </rPr>
      <t>-</t>
    </r>
    <r>
      <rPr>
        <sz val="12"/>
        <color rgb="FF000000"/>
        <rFont val="Arial Narrow"/>
        <charset val="134"/>
      </rPr>
      <t xml:space="preserve"> esap convenio bog-998-2025</t>
    </r>
  </si>
  <si>
    <t>080-2025</t>
  </si>
  <si>
    <r>
      <rPr>
        <sz val="11"/>
        <rFont val="Helvetica"/>
        <charset val="134"/>
      </rPr>
      <t xml:space="preserve">Prestar servicios profesionales especializados a la dirección de gestión y desempeño institucional – dgdi del departamento administrativo de la función pública, en la consolidación e identificación de lineamientos técnicos y metodológicos del modelo integrado de planeación y gestión – mipg, orientados a su adaptación e implementación por parte de los pueblos indígenas de la región amazónica, en el marco de los compromisos adquiridos en la mesa regional amazónica y en cumplimiento de los productos establecidos en el convenio interadministrativo no. 998-2025 suscrito con la escuela superior de administración pública – esap. </t>
    </r>
    <r>
      <rPr>
        <b/>
        <sz val="12"/>
        <color rgb="FF000000"/>
        <rFont val="Arial Narrow"/>
        <charset val="134"/>
      </rPr>
      <t xml:space="preserve">- </t>
    </r>
    <r>
      <rPr>
        <sz val="12"/>
        <color rgb="FF000000"/>
        <rFont val="Arial Narrow"/>
        <charset val="134"/>
      </rPr>
      <t>esap convenio bog-998-2025</t>
    </r>
  </si>
  <si>
    <t>081-2025</t>
  </si>
  <si>
    <r>
      <rPr>
        <sz val="11"/>
        <rFont val="Helvetica"/>
        <charset val="134"/>
      </rPr>
      <t xml:space="preserve">Prestar servicios profesionales especializados en formación institucional y diseño pedagógico a la dirección de gestión y desempeño institucional – dgdi del departamento  administrativo de la función pública, para la articulación, estructuración, documentación y  difusión de una estrategia de capacitación dirigida a los jefes y equipos de trabajo de las  oficinas de control interno o quien haga sus veces, en el marco del fortalecimiento de competencias conforme a los lineamientos del modelo integrado de planeación y gestión – mipg. </t>
    </r>
    <r>
      <rPr>
        <b/>
        <sz val="12"/>
        <color rgb="FF000000"/>
        <rFont val="Arial Narrow"/>
        <charset val="134"/>
      </rPr>
      <t>-</t>
    </r>
    <r>
      <rPr>
        <sz val="12"/>
        <color rgb="FF000000"/>
        <rFont val="Arial Narrow"/>
        <charset val="134"/>
      </rPr>
      <t xml:space="preserve"> esap convenio bog-998-2025</t>
    </r>
  </si>
  <si>
    <t>082-2025</t>
  </si>
  <si>
    <r>
      <rPr>
        <sz val="11"/>
        <rFont val="Helvetica"/>
        <charset val="134"/>
      </rPr>
      <t xml:space="preserve">Prestar servicios profesionales especializados a la dirección de gestión y desempeño institucional – dgdi del departamento administrativo de la función pública, para apoyar en el diseño, formulación y entrega de un plan metodológico y contenidos pedagógicos, orientados al fortalecimiento de competencias, capacidades técnicas y operativas de los  jefes de control interno y sus equipos de trabajo, con el propósito de apoyar la implementación, seguimiento y mejora continua del sistema de control interno en las entidades públicas, conforme a los lineamientos del modelo integrado de planeación y gestión – mipg. </t>
    </r>
    <r>
      <rPr>
        <b/>
        <sz val="12"/>
        <color rgb="FF000000"/>
        <rFont val="Arial Narrow"/>
        <charset val="134"/>
      </rPr>
      <t xml:space="preserve">- </t>
    </r>
    <r>
      <rPr>
        <sz val="12"/>
        <color rgb="FF000000"/>
        <rFont val="Arial Narrow"/>
        <charset val="134"/>
      </rPr>
      <t>esap convenio bog-998-2025</t>
    </r>
  </si>
  <si>
    <t>083-2025</t>
  </si>
  <si>
    <r>
      <rPr>
        <sz val="11"/>
        <rFont val="Helvetica"/>
        <charset val="134"/>
      </rPr>
      <t>Prestar servicios profesionales a la dirección de gestión del conocimiento de la función pública para apoyar actividades de investigación sobre ciencia abierta y la gestión del conocimiento en la administración pública en el marco del convenio interadministrativo bog-998-2025 firmado entre la esap y el dafp.</t>
    </r>
    <r>
      <rPr>
        <b/>
        <sz val="12"/>
        <color rgb="FF000000"/>
        <rFont val="Arial Narrow"/>
        <charset val="134"/>
      </rPr>
      <t xml:space="preserve">- </t>
    </r>
    <r>
      <rPr>
        <sz val="12"/>
        <color rgb="FF000000"/>
        <rFont val="Arial Narrow"/>
        <charset val="134"/>
      </rPr>
      <t>esap convenio bog-998-2025</t>
    </r>
  </si>
  <si>
    <t>084-2025</t>
  </si>
  <si>
    <r>
      <rPr>
        <sz val="11"/>
        <rFont val="Helvetica"/>
        <charset val="134"/>
      </rPr>
      <t>Prestar servicios profesionales para la elaboración de insumos técnicos, análisis evaluativos y herramientas pedagógicas orientadas al fortalecimiento del diplomado y del plan formativo del servicio social para la paz para la vigencia 2026</t>
    </r>
    <r>
      <rPr>
        <b/>
        <sz val="12"/>
        <color rgb="FF000000"/>
        <rFont val="Arial Narrow"/>
        <charset val="134"/>
      </rPr>
      <t>.-</t>
    </r>
    <r>
      <rPr>
        <sz val="12"/>
        <color rgb="FF000000"/>
        <rFont val="Arial Narrow"/>
        <charset val="134"/>
      </rPr>
      <t xml:space="preserve"> esap convenio bog-998-2025.</t>
    </r>
  </si>
  <si>
    <t>085-2025</t>
  </si>
  <si>
    <r>
      <rPr>
        <sz val="11"/>
        <rFont val="Helvetica"/>
        <charset val="134"/>
      </rPr>
      <t>Prestar servicios profesionales orientados a apoyar la ejecución y seguimiento de las actividades relacionadas con los procesos de capacitación y práctica del servicio social para la paz, conforme a lo establecido en el anexo técnico y en el plan de trabajo acordado con cada promotor, con el propósito de contribuir al adecuado desarrollo de las acciones previstas.</t>
    </r>
    <r>
      <rPr>
        <b/>
        <sz val="12"/>
        <color rgb="FF000000"/>
        <rFont val="Arial Narrow"/>
        <charset val="134"/>
      </rPr>
      <t xml:space="preserve">- </t>
    </r>
    <r>
      <rPr>
        <sz val="12"/>
        <color rgb="FF000000"/>
        <rFont val="Arial Narrow"/>
        <charset val="134"/>
      </rPr>
      <t>esap convenio bog-998-2025.</t>
    </r>
  </si>
  <si>
    <t>086-2025</t>
  </si>
  <si>
    <t>Prestar los servicios profesionales en la oficina de control interno, para el desarrollo y ejecución de actividades relacionadas con el cumplimiento de las normas, procedimientos, programas y proyectos del departamento administrativo de la función pública en la ejecución del plan anual de auditorías y seguimientos 2025.</t>
  </si>
  <si>
    <t>087-2025</t>
  </si>
  <si>
    <r>
      <rPr>
        <sz val="11"/>
        <rFont val="Helvetica"/>
        <charset val="134"/>
      </rPr>
      <t>Prestar los servicios profesionales en la dirección de gestión del conocimiento de la función pública, con el fin de desarrollar un documento técnico en gestión del conocimiento y estado abierto en las administraciones públicas, que incluya recomendaciones estratégicas para su aplicación en el marco del convenio interadministrativo bog-998-2025 firmado entre la esap y el dafp.</t>
    </r>
    <r>
      <rPr>
        <b/>
        <sz val="12"/>
        <color rgb="FF000000"/>
        <rFont val="Arial Narrow"/>
        <charset val="134"/>
      </rPr>
      <t xml:space="preserve">- </t>
    </r>
    <r>
      <rPr>
        <sz val="12"/>
        <color rgb="FF000000"/>
        <rFont val="Arial Narrow"/>
        <charset val="134"/>
      </rPr>
      <t>esap convenio bog-998-2025.</t>
    </r>
  </si>
  <si>
    <t>088-2025</t>
  </si>
  <si>
    <t>Contratar la renovación de la suscripción anual de las licencias de adobe creative cloud for teams suite con código de compra 900501215 gsf01-licencia rnw adobe creative cloud 1 año 1-9 und que utiliza el departamento administrativo de la función pública de acuerdo con lo establecido en la ficha técnica.</t>
  </si>
  <si>
    <t>089-2025</t>
  </si>
  <si>
    <t>Realizar apoyo técnico y operativo al grupo de gestión documental para la ejecución de transferencias documentales primarias desde las dependencias de la entidad hacia el archivo central, así como para la organización, preparación y digitalización de expedientes transferidos, en cumplimiento de los lineamientos establecidos en la entidad.</t>
  </si>
  <si>
    <t>090-2025</t>
  </si>
  <si>
    <r>
      <rPr>
        <sz val="11"/>
        <rFont val="Helvetica"/>
        <charset val="134"/>
      </rPr>
      <t xml:space="preserve">Prestar servicios profesionales a la dirección de participación, transparencia y servicio al ciudadano para la formulación, desarrollo y entrega de documentos técnicos y contenidos formativos, incluyendo el diseño y estructuración de cursos relacionados con la política de servicio a la ciudadanía, en concordancia con las funciones misionales de dicha dirección y en el marco del convenio interadministrativo no. 998 de 2025, suscrito entre la escuela superior de administración pública – esap y el departamento administrativo de la función pública  </t>
    </r>
    <r>
      <rPr>
        <b/>
        <sz val="12"/>
        <color rgb="FF000000"/>
        <rFont val="Arial Narrow"/>
        <charset val="134"/>
      </rPr>
      <t xml:space="preserve">- </t>
    </r>
    <r>
      <rPr>
        <sz val="12"/>
        <color rgb="FF000000"/>
        <rFont val="Arial Narrow"/>
        <charset val="134"/>
      </rPr>
      <t>esap convenio bog-998-2025.</t>
    </r>
  </si>
  <si>
    <t>091-2025</t>
  </si>
  <si>
    <r>
      <rPr>
        <sz val="11"/>
        <rFont val="Helvetica"/>
        <charset val="134"/>
      </rPr>
      <t>Prestar servicios profesionales en la dirección de empleo público para el diseño y operación del sistema nacional de integridad y para desarrollar una herramienta de captura de información que permita evaluar el impacto de la implementación del código de integridad en las entidades públicas en el marco del convenio interadministrativo no. 998 de 2025, suscrito entre la escuela superior de administración pública – esap y el departamento administrativo de la función pública – dafp.</t>
    </r>
    <r>
      <rPr>
        <b/>
        <sz val="12"/>
        <color rgb="FF000000"/>
        <rFont val="Arial Narrow"/>
        <charset val="134"/>
      </rPr>
      <t>-</t>
    </r>
    <r>
      <rPr>
        <sz val="12"/>
        <color rgb="FF000000"/>
        <rFont val="Arial Narrow"/>
        <charset val="134"/>
      </rPr>
      <t xml:space="preserve"> esap convenio bog-998-2025.</t>
    </r>
  </si>
  <si>
    <t>092-2025</t>
  </si>
  <si>
    <t>Contratar el servicio de mantenimiento preventivo y correctivo integral con suministro de repuestos del sistema de aire acondicionado, sistema contra incendios, control de acceso y biométricos de propiedad del departamento administrativo de la función pública para la vigencia 2025.</t>
  </si>
  <si>
    <t>093-2025</t>
  </si>
  <si>
    <r>
      <rPr>
        <sz val="11"/>
        <rFont val="Helvetica"/>
        <charset val="134"/>
      </rPr>
      <t>Prestar servicios de apoyo a la gestión en el grupo de gestión financiera del departamento administrativo de la función pública para el soporte, y seguimiento en siif nación ii de central de cuentas, a la ejecución y apropiación de los recursos de convenio interadministrativo derivado no. 998-2025 gestionados a través de los proyectos de inversión.</t>
    </r>
    <r>
      <rPr>
        <b/>
        <sz val="12"/>
        <color rgb="FF000000"/>
        <rFont val="Arial Narrow"/>
        <charset val="134"/>
      </rPr>
      <t>-</t>
    </r>
    <r>
      <rPr>
        <sz val="12"/>
        <color rgb="FF000000"/>
        <rFont val="Arial Narrow"/>
        <charset val="134"/>
      </rPr>
      <t xml:space="preserve"> esap convenio bog-998-2025.</t>
    </r>
  </si>
  <si>
    <t>094-2025</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</si>
  <si>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</si>
  <si>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096-2025</t>
  </si>
  <si>
    <r>
      <rPr>
        <sz val="11"/>
        <rFont val="Helvetica"/>
        <charset val="134"/>
      </rPr>
      <t xml:space="preserve">Contratar los servicios de un operador logístico para que lleve a cabo la organización, administración y realización de eventos y/o actividades establecidas en el convenio interadministrativo </t>
    </r>
    <r>
      <rPr>
        <b/>
        <sz val="12"/>
        <color rgb="FF000000"/>
        <rFont val="Arial Narrow"/>
        <charset val="134"/>
      </rPr>
      <t>-</t>
    </r>
    <r>
      <rPr>
        <sz val="12"/>
        <color rgb="FF000000"/>
        <rFont val="Arial Narrow"/>
        <charset val="134"/>
      </rPr>
      <t xml:space="preserve"> esap convenio bog-998-2025.</t>
    </r>
  </si>
  <si>
    <t>097-2025</t>
  </si>
  <si>
    <t>Prestar servicios profesionales de apoyo jurídico a la secretaría general del departamento administrativo de la función pública bajo el seguimiento en los asuntos de talento humano y en la consolidación de líneas jurisprudenciales, doctrina jurídica y marcos conceptuales de la función pública; en articulación con la dirección jurídica de la entidad. así como revisión de proyectos de decretos y proyectos de ley que sean asignados por el director jurídico.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</si>
</sst>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quot;$&quot;* #,##0_-;\-&quot;$&quot;* #,##0_-;_-&quot;$&quot;* &quot;-&quot;_-;_-@_-"/>
    <numFmt numFmtId="166" formatCode="_-&quot;$&quot;* #,##0.00_-;\-&quot;$&quot;* #,##0.00_-;_-&quot;$&quot;* &quot;-&quot;??_-;_-@_-"/>
    <numFmt numFmtId="167" formatCode="_(&quot;$&quot;\ * #,##0.00_);_(&quot;$&quot;\ * \(#,##0.00\);_(&quot;$&quot;\ * &quot;-&quot;??_);_(@_)"/>
    <numFmt numFmtId="168" formatCode="00"/>
    <numFmt numFmtId="169" formatCode="000"/>
    <numFmt numFmtId="170" formatCode="dd/mm/yyyy;@"/>
    <numFmt numFmtId="171" formatCode="_-* #,##0_-;\-* #,##0_-;_-* &quot;-&quot;??_-;_-@_-"/>
    <numFmt numFmtId="172" formatCode="&quot;$&quot;\ #,##0.00"/>
  </numFmts>
  <fonts count="15">
    <font>
      <sz val="11"/>
      <color theme="1"/>
      <name val="Helvetica"/>
      <charset val="134"/>
    </font>
    <font>
      <sz val="11"/>
      <color theme="0"/>
      <name val="Helvetica"/>
      <charset val="134"/>
    </font>
    <font>
      <sz val="11"/>
      <name val="Helvetica"/>
      <charset val="134"/>
    </font>
    <font>
      <b/>
      <sz val="14"/>
      <name val="Helvetica"/>
      <charset val="134"/>
    </font>
    <font>
      <b/>
      <sz val="12"/>
      <color theme="0"/>
      <name val="Helvetica"/>
      <charset val="134"/>
    </font>
    <font>
      <sz val="12"/>
      <color rgb="FF000000"/>
      <name val="Arial Narrow"/>
      <charset val="134"/>
    </font>
    <font>
      <sz val="11"/>
      <color rgb="FFFF0000"/>
      <name val="Helvetica"/>
      <charset val="134"/>
    </font>
    <font>
      <sz val="11"/>
      <color theme="1"/>
      <name val="Helvetica"/>
      <charset val="134"/>
    </font>
    <font>
      <sz val="16"/>
      <color theme="0"/>
      <name val="Calibri"/>
      <charset val="134"/>
      <scheme val="minor"/>
    </font>
    <font>
      <u/>
      <sz val="11"/>
      <color rgb="FF0000FF"/>
      <name val="Calibri"/>
      <charset val="134"/>
      <scheme val="minor"/>
    </font>
    <font>
      <sz val="11"/>
      <color theme="1"/>
      <name val="Calibri"/>
      <charset val="134"/>
      <scheme val="minor"/>
    </font>
    <font>
      <sz val="11"/>
      <color rgb="FF000000"/>
      <name val="Calibri"/>
      <charset val="134"/>
      <scheme val="minor"/>
    </font>
    <font>
      <sz val="16"/>
      <color theme="1"/>
      <name val="Calibri"/>
      <charset val="134"/>
      <scheme val="minor"/>
    </font>
    <font>
      <sz val="10"/>
      <name val="Arial Narrow"/>
      <charset val="134"/>
    </font>
    <font>
      <b/>
      <sz val="12"/>
      <color rgb="FF000000"/>
      <name val="Arial Narrow"/>
      <charset val="134"/>
    </font>
  </fonts>
  <fills count="6">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7" fillId="0" borderId="0" applyFont="0" applyFill="0" applyBorder="0" applyAlignment="0" applyProtection="0"/>
    <xf numFmtId="0" fontId="8" fillId="5" borderId="0" applyNumberFormat="0" applyBorder="0" applyAlignment="0" applyProtection="0"/>
    <xf numFmtId="0" fontId="9" fillId="0" borderId="0" applyNumberForma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2"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2" fontId="12" fillId="0" borderId="0" applyFont="0" applyFill="0" applyBorder="0" applyAlignment="0" applyProtection="0"/>
    <xf numFmtId="42" fontId="10" fillId="0" borderId="0" applyFont="0" applyFill="0" applyBorder="0" applyAlignment="0" applyProtection="0"/>
    <xf numFmtId="42" fontId="10" fillId="0" borderId="0" applyFont="0" applyFill="0" applyBorder="0" applyAlignment="0" applyProtection="0"/>
    <xf numFmtId="42" fontId="10" fillId="0" borderId="0" applyFont="0" applyFill="0" applyBorder="0" applyAlignment="0" applyProtection="0"/>
    <xf numFmtId="42" fontId="10"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166"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3" fillId="0" borderId="0" applyFill="0">
      <alignment horizontal="center" vertical="center" wrapText="1"/>
    </xf>
    <xf numFmtId="169" fontId="13" fillId="0" borderId="0" applyFill="0" applyProtection="0">
      <alignment horizontal="center" vertical="center"/>
    </xf>
    <xf numFmtId="1" fontId="13" fillId="0" borderId="0" applyFill="0">
      <alignment horizontal="center" vertical="center"/>
    </xf>
    <xf numFmtId="0" fontId="10" fillId="0" borderId="0"/>
    <xf numFmtId="0" fontId="10" fillId="0" borderId="0"/>
    <xf numFmtId="0" fontId="10" fillId="0" borderId="0"/>
    <xf numFmtId="0" fontId="10" fillId="0" borderId="0"/>
    <xf numFmtId="0" fontId="12"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cellStyleXfs>
  <cellXfs count="36">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6" fontId="2" fillId="0" borderId="0" xfId="0" applyNumberFormat="1" applyFont="1" applyAlignment="1">
      <alignment vertical="center"/>
    </xf>
    <xf numFmtId="9" fontId="2" fillId="0" borderId="0" xfId="0" applyNumberFormat="1" applyFont="1" applyAlignment="1">
      <alignment vertical="center"/>
    </xf>
    <xf numFmtId="0" fontId="2" fillId="0" borderId="0" xfId="0" applyFont="1"/>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6" fontId="4" fillId="2" borderId="3" xfId="0" applyNumberFormat="1" applyFont="1" applyFill="1" applyBorder="1" applyAlignment="1">
      <alignment horizontal="center" vertical="center" wrapText="1"/>
    </xf>
    <xf numFmtId="0" fontId="2" fillId="0" borderId="3" xfId="0" applyFont="1" applyBorder="1" applyAlignment="1">
      <alignment vertical="center"/>
    </xf>
    <xf numFmtId="170" fontId="2" fillId="0" borderId="3" xfId="0" applyNumberFormat="1" applyFont="1" applyBorder="1" applyAlignment="1">
      <alignment horizontal="center" vertical="center" wrapText="1"/>
    </xf>
    <xf numFmtId="6" fontId="2" fillId="0" borderId="3" xfId="0" applyNumberFormat="1" applyFont="1" applyBorder="1" applyAlignment="1">
      <alignment vertical="center"/>
    </xf>
    <xf numFmtId="171" fontId="2" fillId="0" borderId="3" xfId="1" applyNumberFormat="1" applyFont="1" applyBorder="1" applyAlignment="1">
      <alignment vertical="center"/>
    </xf>
    <xf numFmtId="6" fontId="2" fillId="3" borderId="3" xfId="0" applyNumberFormat="1" applyFont="1" applyFill="1" applyBorder="1" applyAlignment="1">
      <alignment vertical="center"/>
    </xf>
    <xf numFmtId="0" fontId="2" fillId="3" borderId="3" xfId="0" applyFont="1" applyFill="1" applyBorder="1" applyAlignment="1">
      <alignment vertical="center"/>
    </xf>
    <xf numFmtId="0" fontId="5" fillId="0" borderId="0" xfId="0" applyFont="1" applyAlignment="1">
      <alignment vertical="center"/>
    </xf>
    <xf numFmtId="0" fontId="3" fillId="0" borderId="0" xfId="0" applyFont="1" applyBorder="1" applyAlignment="1">
      <alignment horizontal="center" vertical="center" wrapText="1"/>
    </xf>
    <xf numFmtId="6" fontId="4" fillId="2" borderId="0" xfId="0" applyNumberFormat="1" applyFont="1" applyFill="1" applyBorder="1" applyAlignment="1">
      <alignment horizontal="center" vertical="center" wrapText="1"/>
    </xf>
    <xf numFmtId="0" fontId="1" fillId="0" borderId="0" xfId="0" applyFont="1" applyFill="1"/>
    <xf numFmtId="0" fontId="6" fillId="0" borderId="0" xfId="0" applyFont="1" applyFill="1"/>
    <xf numFmtId="10" fontId="2" fillId="0" borderId="3" xfId="0" applyNumberFormat="1" applyFont="1" applyBorder="1" applyAlignment="1">
      <alignment vertical="center"/>
    </xf>
    <xf numFmtId="6" fontId="2" fillId="0" borderId="3" xfId="0" applyNumberFormat="1" applyFont="1" applyBorder="1" applyAlignment="1">
      <alignment horizontal="right" vertical="center"/>
    </xf>
    <xf numFmtId="6" fontId="2" fillId="0" borderId="0" xfId="0" applyNumberFormat="1" applyFont="1" applyBorder="1" applyAlignment="1">
      <alignment horizontal="right" vertical="center"/>
    </xf>
    <xf numFmtId="6" fontId="2" fillId="0" borderId="0" xfId="0" applyNumberFormat="1" applyFont="1" applyFill="1"/>
    <xf numFmtId="0" fontId="2" fillId="0" borderId="0" xfId="0" applyFont="1" applyFill="1"/>
    <xf numFmtId="6" fontId="2" fillId="0" borderId="0" xfId="0" applyNumberFormat="1" applyFont="1" applyFill="1" applyAlignment="1">
      <alignment wrapText="1"/>
    </xf>
    <xf numFmtId="6" fontId="2" fillId="4" borderId="0" xfId="0" applyNumberFormat="1" applyFont="1" applyFill="1" applyBorder="1" applyAlignment="1">
      <alignment horizontal="right" vertical="center"/>
    </xf>
    <xf numFmtId="8" fontId="2" fillId="0" borderId="0" xfId="0" applyNumberFormat="1" applyFont="1" applyFill="1"/>
    <xf numFmtId="172" fontId="2" fillId="0" borderId="0" xfId="0" applyNumberFormat="1" applyFont="1" applyFill="1"/>
    <xf numFmtId="172" fontId="2" fillId="0" borderId="0" xfId="0" applyNumberFormat="1"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08">
    <cellStyle name="Énfasis1 2" xfId="2" xr:uid="{00000000-0005-0000-0000-000031000000}"/>
    <cellStyle name="Hipervínculo 2" xfId="3" xr:uid="{00000000-0005-0000-0000-000032000000}"/>
    <cellStyle name="Millares" xfId="1" builtinId="3"/>
    <cellStyle name="Millares [0] 2" xfId="4" xr:uid="{00000000-0005-0000-0000-000033000000}"/>
    <cellStyle name="Millares [0] 2 2" xfId="5" xr:uid="{00000000-0005-0000-0000-000034000000}"/>
    <cellStyle name="Millares [0] 2 2 2" xfId="6" xr:uid="{00000000-0005-0000-0000-000035000000}"/>
    <cellStyle name="Millares [0] 2 2 2 2" xfId="7" xr:uid="{00000000-0005-0000-0000-000036000000}"/>
    <cellStyle name="Millares [0] 2 2 2 2 2" xfId="8" xr:uid="{00000000-0005-0000-0000-000037000000}"/>
    <cellStyle name="Millares [0] 2 2 2 2 2 2" xfId="9" xr:uid="{00000000-0005-0000-0000-000038000000}"/>
    <cellStyle name="Millares [0] 2 2 2 2 2 3" xfId="10" xr:uid="{00000000-0005-0000-0000-000039000000}"/>
    <cellStyle name="Millares [0] 2 2 2 2 2 4" xfId="11" xr:uid="{00000000-0005-0000-0000-00003A000000}"/>
    <cellStyle name="Millares [0] 2 2 2 2 2 4 2" xfId="12" xr:uid="{00000000-0005-0000-0000-00003B000000}"/>
    <cellStyle name="Millares [0] 2 2 2 2 2 4 2 2" xfId="13" xr:uid="{00000000-0005-0000-0000-00003C000000}"/>
    <cellStyle name="Millares [0] 2 2 2 2 2 4 2 2 2" xfId="14" xr:uid="{00000000-0005-0000-0000-00003D000000}"/>
    <cellStyle name="Millares [0] 2 2 2 2 2 4 2 3" xfId="15" xr:uid="{00000000-0005-0000-0000-00003E000000}"/>
    <cellStyle name="Millares [0] 2 2 2 2 2 4 2 4" xfId="16" xr:uid="{00000000-0005-0000-0000-00003F000000}"/>
    <cellStyle name="Millares [0] 2 2 2 2 2 4 2 4 2" xfId="17" xr:uid="{00000000-0005-0000-0000-000040000000}"/>
    <cellStyle name="Millares [0] 2 2 2 2 2 4 2 4 2 2" xfId="18" xr:uid="{00000000-0005-0000-0000-000041000000}"/>
    <cellStyle name="Millares [0] 2 2 2 2 2 4 3" xfId="19" xr:uid="{00000000-0005-0000-0000-000042000000}"/>
    <cellStyle name="Millares [0] 2 2 2 2 2 4 3 2" xfId="20" xr:uid="{00000000-0005-0000-0000-000043000000}"/>
    <cellStyle name="Millares [0] 2 2 2 2 2 4 3 2 2" xfId="21" xr:uid="{00000000-0005-0000-0000-000044000000}"/>
    <cellStyle name="Millares [0] 2 2 2 2 2 4 3 3" xfId="22" xr:uid="{00000000-0005-0000-0000-000045000000}"/>
    <cellStyle name="Millares [0] 2 2 2 2 2 4 3 4" xfId="23" xr:uid="{00000000-0005-0000-0000-000046000000}"/>
    <cellStyle name="Millares [0] 2 2 2 2 2 4 3 4 2" xfId="24" xr:uid="{00000000-0005-0000-0000-000047000000}"/>
    <cellStyle name="Millares [0] 2 2 2 2 2 4 3 4 2 2" xfId="25" xr:uid="{00000000-0005-0000-0000-000048000000}"/>
    <cellStyle name="Millares [0] 2 3" xfId="26" xr:uid="{00000000-0005-0000-0000-000049000000}"/>
    <cellStyle name="Millares [0] 2 3 2" xfId="27" xr:uid="{00000000-0005-0000-0000-00004A000000}"/>
    <cellStyle name="Millares [0] 2 3 2 2" xfId="28" xr:uid="{00000000-0005-0000-0000-00004B000000}"/>
    <cellStyle name="Millares [0] 2 3 2 2 2" xfId="29" xr:uid="{00000000-0005-0000-0000-00004C000000}"/>
    <cellStyle name="Millares [0] 2 3 2 2 3" xfId="30" xr:uid="{00000000-0005-0000-0000-00004D000000}"/>
    <cellStyle name="Millares [0] 2 3 2 2 4" xfId="31" xr:uid="{00000000-0005-0000-0000-00004E000000}"/>
    <cellStyle name="Millares [0] 2 3 2 2 4 2" xfId="32" xr:uid="{00000000-0005-0000-0000-00004F000000}"/>
    <cellStyle name="Millares [0] 2 3 2 2 4 2 2" xfId="33" xr:uid="{00000000-0005-0000-0000-000050000000}"/>
    <cellStyle name="Millares [0] 2 3 2 2 4 2 2 2" xfId="34" xr:uid="{00000000-0005-0000-0000-000051000000}"/>
    <cellStyle name="Millares [0] 2 3 2 2 4 2 3" xfId="35" xr:uid="{00000000-0005-0000-0000-000052000000}"/>
    <cellStyle name="Millares [0] 2 3 2 2 4 2 4" xfId="36" xr:uid="{00000000-0005-0000-0000-000053000000}"/>
    <cellStyle name="Millares [0] 2 3 2 2 4 2 4 2" xfId="37" xr:uid="{00000000-0005-0000-0000-000054000000}"/>
    <cellStyle name="Millares [0] 2 3 2 2 4 2 4 2 2" xfId="38" xr:uid="{00000000-0005-0000-0000-000055000000}"/>
    <cellStyle name="Millares [0] 2 3 2 2 4 3" xfId="39" xr:uid="{00000000-0005-0000-0000-000056000000}"/>
    <cellStyle name="Millares [0] 2 3 2 2 4 3 2" xfId="40" xr:uid="{00000000-0005-0000-0000-000057000000}"/>
    <cellStyle name="Millares [0] 2 3 2 2 4 3 2 2" xfId="41" xr:uid="{00000000-0005-0000-0000-000058000000}"/>
    <cellStyle name="Millares [0] 2 3 2 2 4 3 3" xfId="42" xr:uid="{00000000-0005-0000-0000-000059000000}"/>
    <cellStyle name="Millares [0] 2 3 2 2 4 3 4" xfId="43" xr:uid="{00000000-0005-0000-0000-00005A000000}"/>
    <cellStyle name="Millares [0] 2 3 2 2 4 3 4 2" xfId="44" xr:uid="{00000000-0005-0000-0000-00005B000000}"/>
    <cellStyle name="Millares [0] 2 3 2 2 4 3 4 2 2" xfId="45" xr:uid="{00000000-0005-0000-0000-00005C000000}"/>
    <cellStyle name="Millares [0] 2 3 2 2 4 3 4 2 2 2" xfId="46" xr:uid="{00000000-0005-0000-0000-00005D000000}"/>
    <cellStyle name="Millares [0] 2 3 2 2 4 3 4 2 2 2 2" xfId="47" xr:uid="{00000000-0005-0000-0000-00005E000000}"/>
    <cellStyle name="Millares [0] 2 3 2 2 4 3 4 2 2 2 2 2" xfId="48" xr:uid="{00000000-0005-0000-0000-00005F000000}"/>
    <cellStyle name="Millares [0] 2 3 2 2 4 3 4 2 2 2 2 2 2" xfId="49" xr:uid="{00000000-0005-0000-0000-000060000000}"/>
    <cellStyle name="Millares [0] 2 3 2 2 4 3 4 2 2 2 2 2 2 2" xfId="50" xr:uid="{00000000-0005-0000-0000-000061000000}"/>
    <cellStyle name="Millares [0] 2 3 2 2 4 3 4 2 2 2 2 2 2 2 2" xfId="51" xr:uid="{00000000-0005-0000-0000-000062000000}"/>
    <cellStyle name="Millares [0] 2 3 2 2 4 3 4 2 2 2 2 2 2 2 2 2" xfId="52" xr:uid="{00000000-0005-0000-0000-000063000000}"/>
    <cellStyle name="Millares [0] 2 3 2 2 4 3 4 2 2 2 2 2 2 2 2 2 2" xfId="53" xr:uid="{00000000-0005-0000-0000-000064000000}"/>
    <cellStyle name="Millares [0] 2 3 2 2 4 3 4 2 2 2 2 2 2 2 2 2 3" xfId="54" xr:uid="{00000000-0005-0000-0000-000065000000}"/>
    <cellStyle name="Millares [0] 2 3 2 2 4 3 4 2 2 2 2 2 2 2 2 2 3 2" xfId="55" xr:uid="{00000000-0005-0000-0000-000066000000}"/>
    <cellStyle name="Millares [0] 2 3 2 2 4 3 4 2 2 2 2 2 2 2 2 2 3 2 2" xfId="56" xr:uid="{00000000-0005-0000-0000-000067000000}"/>
    <cellStyle name="Millares [0] 2 3 2 2 4 3 4 2 2 2 2 2 2 2 2 2 3 2 2 2" xfId="57" xr:uid="{00000000-0005-0000-0000-000068000000}"/>
    <cellStyle name="Millares [0] 2 3 2 2 4 3 4 2 2 2 2 2 2 2 2 2 3 2 2 2 2" xfId="58" xr:uid="{00000000-0005-0000-0000-000069000000}"/>
    <cellStyle name="Millares [0] 2 3 2 2 4 3 4 2 2 2 2 2 2 2 2 2 3 2 2 2 2 2" xfId="59" xr:uid="{00000000-0005-0000-0000-00006A000000}"/>
    <cellStyle name="Millares [0] 2 3 2 2 4 3 4 2 2 2 2 2 2 2 2 2 3 2 2 2 2 2 2" xfId="60" xr:uid="{00000000-0005-0000-0000-00006B000000}"/>
    <cellStyle name="Millares [0] 2 3 2 2 4 3 4 2 2 2 2 2 2 2 2 2 3 2 2 2 2 2 2 2" xfId="61" xr:uid="{00000000-0005-0000-0000-00006C000000}"/>
    <cellStyle name="Millares [0] 2 3 2 2 4 3 4 2 2 2 2 2 2 2 2 2 3 2 2 2 2 2 2 3" xfId="62" xr:uid="{00000000-0005-0000-0000-00006D000000}"/>
    <cellStyle name="Millares [0] 2 3 2 2 4 3 4 2 2 2 2 2 2 2 2 2 3 2 2 2 2 2 2 3 2" xfId="63" xr:uid="{00000000-0005-0000-0000-00006E000000}"/>
    <cellStyle name="Millares [0] 2 3 2 2 4 3 4 2 2 2 2 2 2 2 2 2 3 2 2 2 2 2 2 3 2 2" xfId="64" xr:uid="{00000000-0005-0000-0000-00006F000000}"/>
    <cellStyle name="Millares [0] 2 3 2 2 4 3 4 2 2 2 2 2 2 2 2 2 3 2 2 2 2 2 2 3 2 2 2" xfId="65" xr:uid="{00000000-0005-0000-0000-000070000000}"/>
    <cellStyle name="Millares [0] 2 3 2 2 4 3 4 2 2 2 2 2 2 2 2 2 3 2 2 2 2 2 2 3 2 3" xfId="66" xr:uid="{00000000-0005-0000-0000-000071000000}"/>
    <cellStyle name="Millares [0] 2 3 2 2 4 3 4 2 2 2 2 2 2 2 2 2 3 2 2 2 2 2 2 3 2 3 2" xfId="67" xr:uid="{00000000-0005-0000-0000-000072000000}"/>
    <cellStyle name="Millares [0] 2 3 2 2 4 3 4 2 2 2 2 2 2 2 2 2 3 2 2 2 2 2 2 4" xfId="68" xr:uid="{00000000-0005-0000-0000-000073000000}"/>
    <cellStyle name="Millares [0] 2 3 2 2 4 3 4 2 3" xfId="69" xr:uid="{00000000-0005-0000-0000-000074000000}"/>
    <cellStyle name="Millares [0] 2 3 2 2 4 3 4 2 3 2" xfId="70" xr:uid="{00000000-0005-0000-0000-000075000000}"/>
    <cellStyle name="Millares [0] 2 3 2 2 4 3 4 2 3 2 2" xfId="71" xr:uid="{00000000-0005-0000-0000-000076000000}"/>
    <cellStyle name="Millares [0] 2 3 2 2 4 3 4 2 3 2 2 2" xfId="72" xr:uid="{00000000-0005-0000-0000-000077000000}"/>
    <cellStyle name="Millares [0] 2 3 2 2 4 3 4 2 3 2 2 2 2" xfId="73" xr:uid="{00000000-0005-0000-0000-000078000000}"/>
    <cellStyle name="Millares [0] 2 3 2 2 4 3 4 2 3 2 2 2 2 2" xfId="74" xr:uid="{00000000-0005-0000-0000-000079000000}"/>
    <cellStyle name="Millares [0] 2 3 2 2 4 3 4 2 3 2 2 2 2 3" xfId="75" xr:uid="{00000000-0005-0000-0000-00007A000000}"/>
    <cellStyle name="Millares [0] 2 3 2 2 4 3 4 2 3 3" xfId="76" xr:uid="{00000000-0005-0000-0000-00007B000000}"/>
    <cellStyle name="Millares [0] 2 3 2 2 4 3 4 2 3 3 2" xfId="77" xr:uid="{00000000-0005-0000-0000-00007C000000}"/>
    <cellStyle name="Millares [0] 3" xfId="78" xr:uid="{00000000-0005-0000-0000-00007D000000}"/>
    <cellStyle name="Millares [0] 3 2" xfId="79" xr:uid="{00000000-0005-0000-0000-00007E000000}"/>
    <cellStyle name="Millares [0] 3 2 2" xfId="80" xr:uid="{00000000-0005-0000-0000-00007F000000}"/>
    <cellStyle name="Millares [0] 3 2 2 2" xfId="81" xr:uid="{00000000-0005-0000-0000-000080000000}"/>
    <cellStyle name="Millares [0] 3 2 2 2 2" xfId="82" xr:uid="{00000000-0005-0000-0000-000081000000}"/>
    <cellStyle name="Millares [0] 3 2 2 2 3" xfId="83" xr:uid="{00000000-0005-0000-0000-000082000000}"/>
    <cellStyle name="Millares [0] 3 2 2 2 4" xfId="84" xr:uid="{00000000-0005-0000-0000-000083000000}"/>
    <cellStyle name="Millares [0] 3 2 2 2 4 2" xfId="85" xr:uid="{00000000-0005-0000-0000-000084000000}"/>
    <cellStyle name="Millares [0] 3 2 2 2 4 3" xfId="86" xr:uid="{00000000-0005-0000-0000-000085000000}"/>
    <cellStyle name="Millares [0] 3 2 2 2 4 3 2" xfId="87" xr:uid="{00000000-0005-0000-0000-000086000000}"/>
    <cellStyle name="Millares [0] 3 2 2 2 4 3 2 2" xfId="88" xr:uid="{00000000-0005-0000-0000-000087000000}"/>
    <cellStyle name="Millares [0] 3 2 2 2 4 3 3" xfId="89" xr:uid="{00000000-0005-0000-0000-000088000000}"/>
    <cellStyle name="Millares [0] 3 2 2 2 4 3 4" xfId="90" xr:uid="{00000000-0005-0000-0000-000089000000}"/>
    <cellStyle name="Millares [0] 3 2 2 2 4 3 4 2" xfId="91" xr:uid="{00000000-0005-0000-0000-00008A000000}"/>
    <cellStyle name="Millares [0] 3 2 2 2 4 3 4 2 2" xfId="92" xr:uid="{00000000-0005-0000-0000-00008B000000}"/>
    <cellStyle name="Millares [0] 3 2 2 2 4 3 4 2 2 2" xfId="93" xr:uid="{00000000-0005-0000-0000-00008C000000}"/>
    <cellStyle name="Millares [0] 3 2 2 2 4 3 4 2 2 2 2" xfId="94" xr:uid="{00000000-0005-0000-0000-00008D000000}"/>
    <cellStyle name="Millares [0] 3 2 2 2 4 3 4 2 2 2 2 2" xfId="95" xr:uid="{00000000-0005-0000-0000-00008E000000}"/>
    <cellStyle name="Millares [0] 3 2 2 2 4 3 4 2 2 2 2 2 2" xfId="96" xr:uid="{00000000-0005-0000-0000-00008F000000}"/>
    <cellStyle name="Millares [0] 3 2 2 2 4 3 4 2 2 2 2 2 2 2" xfId="97" xr:uid="{00000000-0005-0000-0000-000090000000}"/>
    <cellStyle name="Millares [0] 3 2 2 2 4 3 4 2 2 2 2 2 2 2 2" xfId="98" xr:uid="{00000000-0005-0000-0000-000091000000}"/>
    <cellStyle name="Millares [0] 3 2 2 2 4 3 4 2 2 2 2 2 2 2 2 2" xfId="99" xr:uid="{00000000-0005-0000-0000-000092000000}"/>
    <cellStyle name="Millares [0] 3 2 2 2 4 3 4 2 2 2 2 2 2 2 2 2 2" xfId="100" xr:uid="{00000000-0005-0000-0000-000093000000}"/>
    <cellStyle name="Millares [0] 3 2 2 2 4 3 4 2 2 2 2 2 2 2 2 2 2 2" xfId="101" xr:uid="{00000000-0005-0000-0000-000094000000}"/>
    <cellStyle name="Millares [0] 3 2 2 2 4 3 4 2 2 2 2 2 2 2 2 2 2 2 2" xfId="102" xr:uid="{00000000-0005-0000-0000-000095000000}"/>
    <cellStyle name="Millares [0] 3 2 2 2 4 3 4 2 2 2 2 2 2 2 2 2 2 2 2 2" xfId="103" xr:uid="{00000000-0005-0000-0000-000096000000}"/>
    <cellStyle name="Millares [0] 3 2 2 2 4 3 4 2 2 2 2 2 2 2 2 2 2 2 2 2 2" xfId="104" xr:uid="{00000000-0005-0000-0000-000097000000}"/>
    <cellStyle name="Millares [0] 3 2 2 2 4 3 4 2 2 2 2 2 2 2 2 2 2 2 2 2 2 2" xfId="105" xr:uid="{00000000-0005-0000-0000-000098000000}"/>
    <cellStyle name="Millares [0] 3 2 2 2 4 3 4 2 2 2 2 2 2 2 2 2 2 2 2 2 2 2 2" xfId="106" xr:uid="{00000000-0005-0000-0000-000099000000}"/>
    <cellStyle name="Millares [0] 3 2 2 2 4 3 4 2 2 2 2 2 2 2 2 2 2 2 2 2 2 2 2 2" xfId="107" xr:uid="{00000000-0005-0000-0000-00009A000000}"/>
    <cellStyle name="Millares [0] 3 2 2 2 4 3 4 2 2 2 2 2 2 2 2 2 2 2 2 2 2 2 2 3" xfId="108" xr:uid="{00000000-0005-0000-0000-00009B000000}"/>
    <cellStyle name="Millares [0] 3 2 2 2 4 3 4 2 2 2 2 2 2 2 2 2 2 2 2 2 2 2 2 3 2" xfId="109" xr:uid="{00000000-0005-0000-0000-00009C000000}"/>
    <cellStyle name="Millares [0] 3 2 2 2 4 3 4 2 2 2 2 2 2 2 2 2 2 2 2 2 2 2 2 3 3" xfId="110" xr:uid="{00000000-0005-0000-0000-00009D000000}"/>
    <cellStyle name="Millares [0] 3 2 2 2 4 3 4 2 2 2 2 2 2 2 2 2 2 2 2 2 2 2 2 3 3 2" xfId="111" xr:uid="{00000000-0005-0000-0000-00009E000000}"/>
    <cellStyle name="Millares [0] 4" xfId="112" xr:uid="{00000000-0005-0000-0000-00009F000000}"/>
    <cellStyle name="Millares 2" xfId="113" xr:uid="{00000000-0005-0000-0000-0000A0000000}"/>
    <cellStyle name="Millares 3" xfId="114" xr:uid="{00000000-0005-0000-0000-0000A1000000}"/>
    <cellStyle name="Moneda [0] 2" xfId="115" xr:uid="{00000000-0005-0000-0000-0000A2000000}"/>
    <cellStyle name="Moneda [0] 2 2" xfId="116" xr:uid="{00000000-0005-0000-0000-0000A3000000}"/>
    <cellStyle name="Moneda [0] 2 2 2" xfId="117" xr:uid="{00000000-0005-0000-0000-0000A4000000}"/>
    <cellStyle name="Moneda [0] 2 2 2 2" xfId="118" xr:uid="{00000000-0005-0000-0000-0000A5000000}"/>
    <cellStyle name="Moneda [0] 2 2 2 2 2" xfId="119" xr:uid="{00000000-0005-0000-0000-0000A6000000}"/>
    <cellStyle name="Moneda [0] 2 2 2 2 2 2" xfId="120" xr:uid="{00000000-0005-0000-0000-0000A7000000}"/>
    <cellStyle name="Moneda [0] 2 2 2 2 2 3" xfId="121" xr:uid="{00000000-0005-0000-0000-0000A8000000}"/>
    <cellStyle name="Moneda [0] 2 2 2 2 2 4" xfId="122" xr:uid="{00000000-0005-0000-0000-0000A9000000}"/>
    <cellStyle name="Moneda [0] 2 2 2 2 2 4 2" xfId="123" xr:uid="{00000000-0005-0000-0000-0000AA000000}"/>
    <cellStyle name="Moneda [0] 2 2 2 2 2 4 3" xfId="124" xr:uid="{00000000-0005-0000-0000-0000AB000000}"/>
    <cellStyle name="Moneda [0] 2 2 2 2 2 4 3 2" xfId="125" xr:uid="{00000000-0005-0000-0000-0000AC000000}"/>
    <cellStyle name="Moneda [0] 2 2 2 2 2 4 3 2 2" xfId="126" xr:uid="{00000000-0005-0000-0000-0000AD000000}"/>
    <cellStyle name="Moneda [0] 2 2 2 2 2 4 3 3" xfId="127" xr:uid="{00000000-0005-0000-0000-0000AE000000}"/>
    <cellStyle name="Moneda [0] 2 2 2 2 2 4 3 4" xfId="128" xr:uid="{00000000-0005-0000-0000-0000AF000000}"/>
    <cellStyle name="Moneda [0] 2 2 2 2 2 4 3 4 2" xfId="129" xr:uid="{00000000-0005-0000-0000-0000B0000000}"/>
    <cellStyle name="Moneda [0] 2 2 2 2 2 4 3 4 2 2" xfId="130" xr:uid="{00000000-0005-0000-0000-0000B1000000}"/>
    <cellStyle name="Moneda [0] 2 2 2 2 2 4 3 4 2 2 2" xfId="131" xr:uid="{00000000-0005-0000-0000-0000B2000000}"/>
    <cellStyle name="Moneda [0] 2 2 2 2 2 4 3 4 2 2 2 2" xfId="132" xr:uid="{00000000-0005-0000-0000-0000B3000000}"/>
    <cellStyle name="Moneda [0] 2 2 2 2 2 4 3 4 2 2 2 2 2" xfId="133" xr:uid="{00000000-0005-0000-0000-0000B4000000}"/>
    <cellStyle name="Moneda [0] 2 2 2 2 2 4 3 4 2 2 2 2 2 2" xfId="134" xr:uid="{00000000-0005-0000-0000-0000B5000000}"/>
    <cellStyle name="Moneda [0] 2 2 2 2 2 4 3 4 2 2 2 2 2 2 2" xfId="135" xr:uid="{00000000-0005-0000-0000-0000B6000000}"/>
    <cellStyle name="Moneda [0] 2 2 2 2 2 4 3 4 2 2 2 2 2 2 2 2" xfId="136" xr:uid="{00000000-0005-0000-0000-0000B7000000}"/>
    <cellStyle name="Moneda [0] 2 2 2 2 2 4 3 4 2 2 2 2 2 2 2 2 2" xfId="137" xr:uid="{00000000-0005-0000-0000-0000B8000000}"/>
    <cellStyle name="Moneda [0] 2 2 2 2 2 4 3 4 2 2 2 2 2 2 2 2 2 2" xfId="138" xr:uid="{00000000-0005-0000-0000-0000B9000000}"/>
    <cellStyle name="Moneda [0] 2 2 2 2 2 4 3 4 2 2 2 2 2 2 2 2 2 2 2" xfId="139" xr:uid="{00000000-0005-0000-0000-0000BA000000}"/>
    <cellStyle name="Moneda [0] 2 2 2 2 2 4 3 4 2 2 2 2 2 2 2 2 2 2 2 2" xfId="140" xr:uid="{00000000-0005-0000-0000-0000BB000000}"/>
    <cellStyle name="Moneda [0] 2 2 2 2 2 4 3 4 2 2 2 2 2 2 2 2 2 2 2 2 2" xfId="141" xr:uid="{00000000-0005-0000-0000-0000BC000000}"/>
    <cellStyle name="Moneda [0] 2 2 2 2 2 4 3 4 2 2 2 2 2 2 2 2 2 2 2 2 2 2" xfId="142" xr:uid="{00000000-0005-0000-0000-0000BD000000}"/>
    <cellStyle name="Moneda [0] 2 2 2 2 2 4 3 4 2 2 2 2 2 2 2 2 2 2 2 2 2 2 2" xfId="143" xr:uid="{00000000-0005-0000-0000-0000BE000000}"/>
    <cellStyle name="Moneda [0] 2 2 2 2 2 4 3 4 2 2 2 2 2 2 2 2 2 2 2 2 2 2 2 2" xfId="144" xr:uid="{00000000-0005-0000-0000-0000BF000000}"/>
    <cellStyle name="Moneda [0] 2 2 2 2 2 4 3 4 2 2 2 2 2 2 2 2 2 2 2 2 2 2 2 2 2" xfId="145" xr:uid="{00000000-0005-0000-0000-0000C0000000}"/>
    <cellStyle name="Moneda [0] 2 2 2 2 2 4 3 4 2 2 2 2 2 2 2 2 2 2 2 2 2 2 2 2 3" xfId="146" xr:uid="{00000000-0005-0000-0000-0000C1000000}"/>
    <cellStyle name="Moneda [0] 2 2 2 2 2 4 3 4 2 2 2 2 2 2 2 2 2 2 2 2 2 2 2 2 3 2" xfId="147" xr:uid="{00000000-0005-0000-0000-0000C2000000}"/>
    <cellStyle name="Moneda [0] 2 2 2 2 2 4 3 4 2 2 2 2 2 2 2 2 2 2 2 2 2 2 2 2 3 2 2" xfId="148" xr:uid="{00000000-0005-0000-0000-0000C3000000}"/>
    <cellStyle name="Moneda [0] 2 2 3" xfId="149" xr:uid="{00000000-0005-0000-0000-0000C4000000}"/>
    <cellStyle name="Moneda [0] 2 2 3 2" xfId="150" xr:uid="{00000000-0005-0000-0000-0000C5000000}"/>
    <cellStyle name="Moneda [0] 2 2 3 2 2" xfId="151" xr:uid="{00000000-0005-0000-0000-0000C6000000}"/>
    <cellStyle name="Moneda [0] 2 2 3 2 2 2" xfId="152" xr:uid="{00000000-0005-0000-0000-0000C7000000}"/>
    <cellStyle name="Moneda [0] 2 2 3 2 2 3" xfId="153" xr:uid="{00000000-0005-0000-0000-0000C8000000}"/>
    <cellStyle name="Moneda [0] 2 2 3 2 2 3 2" xfId="154" xr:uid="{00000000-0005-0000-0000-0000C9000000}"/>
    <cellStyle name="Moneda [0] 2 2 3 2 2 3 2 2" xfId="155" xr:uid="{00000000-0005-0000-0000-0000CA000000}"/>
    <cellStyle name="Moneda [0] 2 2 3 2 2 3 2 3" xfId="156" xr:uid="{00000000-0005-0000-0000-0000CB000000}"/>
    <cellStyle name="Moneda [0] 2 2 3 2 2 3 2 3 2" xfId="157" xr:uid="{00000000-0005-0000-0000-0000CC000000}"/>
    <cellStyle name="Moneda [0] 2 2 3 2 2 3 2 3 3" xfId="158" xr:uid="{00000000-0005-0000-0000-0000CD000000}"/>
    <cellStyle name="Moneda [0] 2 2 3 2 2 3 2 3 3 2" xfId="159" xr:uid="{00000000-0005-0000-0000-0000CE000000}"/>
    <cellStyle name="Moneda [0] 2 2 3 2 2 3 2 3 3 2 2" xfId="160" xr:uid="{00000000-0005-0000-0000-0000CF000000}"/>
    <cellStyle name="Moneda [0] 2 2 3 2 2 3 2 3 3 2 2 2" xfId="161" xr:uid="{00000000-0005-0000-0000-0000D0000000}"/>
    <cellStyle name="Moneda [0] 2 2 3 2 2 3 2 3 3 2 2 3" xfId="162" xr:uid="{00000000-0005-0000-0000-0000D1000000}"/>
    <cellStyle name="Moneda [0] 2 2 3 2 2 3 2 3 3 2 2 4" xfId="163" xr:uid="{00000000-0005-0000-0000-0000D2000000}"/>
    <cellStyle name="Moneda [0] 2 2 3 2 2 3 2 3 3 2 3" xfId="164" xr:uid="{00000000-0005-0000-0000-0000D3000000}"/>
    <cellStyle name="Moneda [0] 2 3" xfId="165" xr:uid="{00000000-0005-0000-0000-0000D4000000}"/>
    <cellStyle name="Moneda [0] 3" xfId="166" xr:uid="{00000000-0005-0000-0000-0000D5000000}"/>
    <cellStyle name="Moneda [0] 4" xfId="167" xr:uid="{00000000-0005-0000-0000-0000D6000000}"/>
    <cellStyle name="Moneda [0] 5" xfId="168" xr:uid="{00000000-0005-0000-0000-0000D7000000}"/>
    <cellStyle name="Moneda [0] 6" xfId="169" xr:uid="{00000000-0005-0000-0000-0000D8000000}"/>
    <cellStyle name="Moneda 10" xfId="170" xr:uid="{00000000-0005-0000-0000-0000D9000000}"/>
    <cellStyle name="Moneda 2" xfId="171" xr:uid="{00000000-0005-0000-0000-0000DA000000}"/>
    <cellStyle name="Moneda 2 2" xfId="172" xr:uid="{00000000-0005-0000-0000-0000DB000000}"/>
    <cellStyle name="Moneda 2 2 2" xfId="173" xr:uid="{00000000-0005-0000-0000-0000DC000000}"/>
    <cellStyle name="Moneda 2 2 2 2" xfId="174" xr:uid="{00000000-0005-0000-0000-0000DD000000}"/>
    <cellStyle name="Moneda 2 2 2 2 2" xfId="175" xr:uid="{00000000-0005-0000-0000-0000DE000000}"/>
    <cellStyle name="Moneda 2 2 2 2 2 2" xfId="176" xr:uid="{00000000-0005-0000-0000-0000DF000000}"/>
    <cellStyle name="Moneda 2 2 2 2 2 3" xfId="177" xr:uid="{00000000-0005-0000-0000-0000E0000000}"/>
    <cellStyle name="Moneda 2 2 2 2 2 4" xfId="178" xr:uid="{00000000-0005-0000-0000-0000E1000000}"/>
    <cellStyle name="Moneda 2 2 2 2 2 4 2" xfId="179" xr:uid="{00000000-0005-0000-0000-0000E2000000}"/>
    <cellStyle name="Moneda 2 2 2 2 2 4 2 2" xfId="180" xr:uid="{00000000-0005-0000-0000-0000E3000000}"/>
    <cellStyle name="Moneda 2 2 2 2 2 4 2 2 2" xfId="181" xr:uid="{00000000-0005-0000-0000-0000E4000000}"/>
    <cellStyle name="Moneda 2 2 2 2 2 4 2 3" xfId="182" xr:uid="{00000000-0005-0000-0000-0000E5000000}"/>
    <cellStyle name="Moneda 2 2 2 2 2 4 2 4" xfId="183" xr:uid="{00000000-0005-0000-0000-0000E6000000}"/>
    <cellStyle name="Moneda 2 2 2 2 2 4 2 4 2" xfId="184" xr:uid="{00000000-0005-0000-0000-0000E7000000}"/>
    <cellStyle name="Moneda 2 2 2 2 2 4 2 4 2 2" xfId="185" xr:uid="{00000000-0005-0000-0000-0000E8000000}"/>
    <cellStyle name="Moneda 2 2 2 2 2 4 3" xfId="186" xr:uid="{00000000-0005-0000-0000-0000E9000000}"/>
    <cellStyle name="Moneda 2 2 2 2 2 4 3 2" xfId="187" xr:uid="{00000000-0005-0000-0000-0000EA000000}"/>
    <cellStyle name="Moneda 2 2 2 2 2 4 3 2 2" xfId="188" xr:uid="{00000000-0005-0000-0000-0000EB000000}"/>
    <cellStyle name="Moneda 2 2 2 2 2 4 3 3" xfId="189" xr:uid="{00000000-0005-0000-0000-0000EC000000}"/>
    <cellStyle name="Moneda 2 2 2 2 2 4 3 4" xfId="190" xr:uid="{00000000-0005-0000-0000-0000ED000000}"/>
    <cellStyle name="Moneda 2 2 2 2 2 4 3 4 2" xfId="191" xr:uid="{00000000-0005-0000-0000-0000EE000000}"/>
    <cellStyle name="Moneda 2 2 2 2 2 4 3 4 2 2" xfId="192" xr:uid="{00000000-0005-0000-0000-0000EF000000}"/>
    <cellStyle name="Moneda 2 2 2 2 2 4 3 4 2 2 2" xfId="193" xr:uid="{00000000-0005-0000-0000-0000F0000000}"/>
    <cellStyle name="Moneda 2 2 2 2 2 4 3 4 2 2 2 2" xfId="194" xr:uid="{00000000-0005-0000-0000-0000F1000000}"/>
    <cellStyle name="Moneda 2 2 2 2 2 4 3 4 2 2 2 2 2" xfId="195" xr:uid="{00000000-0005-0000-0000-0000F2000000}"/>
    <cellStyle name="Moneda 2 2 2 2 2 4 3 4 2 2 2 2 2 2" xfId="196" xr:uid="{00000000-0005-0000-0000-0000F3000000}"/>
    <cellStyle name="Moneda 2 2 2 2 2 4 3 4 2 2 2 2 2 2 2" xfId="197" xr:uid="{00000000-0005-0000-0000-0000F4000000}"/>
    <cellStyle name="Moneda 2 2 2 2 2 4 3 4 2 2 2 2 2 2 2 2" xfId="198" xr:uid="{00000000-0005-0000-0000-0000F5000000}"/>
    <cellStyle name="Moneda 2 2 2 2 2 4 3 4 2 2 2 2 2 2 2 2 2" xfId="199" xr:uid="{00000000-0005-0000-0000-0000F6000000}"/>
    <cellStyle name="Moneda 2 2 2 2 2 4 3 4 2 2 2 2 2 2 2 2 2 2" xfId="200" xr:uid="{00000000-0005-0000-0000-0000F7000000}"/>
    <cellStyle name="Moneda 2 2 2 2 2 4 3 4 2 2 2 2 2 2 2 2 2 3" xfId="201" xr:uid="{00000000-0005-0000-0000-0000F8000000}"/>
    <cellStyle name="Moneda 2 2 2 2 2 4 3 4 2 2 2 2 2 2 2 2 2 3 2" xfId="202" xr:uid="{00000000-0005-0000-0000-0000F9000000}"/>
    <cellStyle name="Moneda 2 2 2 2 2 4 3 4 2 2 2 2 2 2 2 2 2 3 2 2" xfId="203" xr:uid="{00000000-0005-0000-0000-0000FA000000}"/>
    <cellStyle name="Moneda 2 2 2 2 2 4 3 4 2 2 2 2 2 2 2 2 2 3 2 2 2" xfId="204" xr:uid="{00000000-0005-0000-0000-0000FB000000}"/>
    <cellStyle name="Moneda 2 2 2 2 2 4 3 4 2 2 2 2 2 2 2 2 2 3 2 2 2 2" xfId="205" xr:uid="{00000000-0005-0000-0000-0000FC000000}"/>
    <cellStyle name="Moneda 2 2 2 2 2 4 3 4 2 2 2 2 2 2 2 2 2 3 2 2 2 2 2" xfId="206" xr:uid="{00000000-0005-0000-0000-0000FD000000}"/>
    <cellStyle name="Moneda 2 2 2 2 2 4 3 4 2 2 2 2 2 2 2 2 2 3 2 2 2 2 2 2" xfId="207" xr:uid="{00000000-0005-0000-0000-0000FE000000}"/>
    <cellStyle name="Moneda 2 2 2 2 2 4 3 4 2 2 2 2 2 2 2 2 2 3 2 2 2 2 2 2 2" xfId="208" xr:uid="{00000000-0005-0000-0000-0000FF000000}"/>
    <cellStyle name="Moneda 2 2 2 2 2 4 3 4 2 2 2 2 2 2 2 2 2 3 2 2 2 2 2 2 3" xfId="209" xr:uid="{00000000-0005-0000-0000-000000010000}"/>
    <cellStyle name="Moneda 2 2 2 2 2 4 3 4 2 2 2 2 2 2 2 2 2 3 2 2 2 2 2 2 3 2" xfId="210" xr:uid="{00000000-0005-0000-0000-000001010000}"/>
    <cellStyle name="Moneda 2 2 2 2 2 4 3 4 2 2 2 2 2 2 2 2 2 3 2 2 2 2 2 2 3 2 2" xfId="211" xr:uid="{00000000-0005-0000-0000-000002010000}"/>
    <cellStyle name="Moneda 2 2 2 2 2 4 3 4 2 2 2 2 2 2 2 2 2 3 2 2 2 2 2 2 3 2 2 2" xfId="212" xr:uid="{00000000-0005-0000-0000-000003010000}"/>
    <cellStyle name="Moneda 2 2 2 2 2 4 3 4 2 2 2 2 2 2 2 2 2 3 2 2 2 2 2 2 4" xfId="213" xr:uid="{00000000-0005-0000-0000-000004010000}"/>
    <cellStyle name="Moneda 2 2 2 2 2 4 3 4 2 2 2 2 2 2 2 2 2 3 2 2 3" xfId="214" xr:uid="{00000000-0005-0000-0000-000005010000}"/>
    <cellStyle name="Moneda 2 2 2 2 2 4 3 4 2 3" xfId="215" xr:uid="{00000000-0005-0000-0000-000006010000}"/>
    <cellStyle name="Moneda 2 2 2 2 2 4 3 4 2 3 2" xfId="216" xr:uid="{00000000-0005-0000-0000-000007010000}"/>
    <cellStyle name="Moneda 2 2 2 2 2 4 3 4 2 3 2 2" xfId="217" xr:uid="{00000000-0005-0000-0000-000008010000}"/>
    <cellStyle name="Moneda 2 2 2 2 2 4 3 4 2 3 2 2 2" xfId="218" xr:uid="{00000000-0005-0000-0000-000009010000}"/>
    <cellStyle name="Moneda 2 2 2 2 2 4 3 4 2 3 2 2 2 2" xfId="219" xr:uid="{00000000-0005-0000-0000-00000A010000}"/>
    <cellStyle name="Moneda 2 2 2 2 2 4 3 4 2 3 2 2 2 2 2" xfId="220" xr:uid="{00000000-0005-0000-0000-00000B010000}"/>
    <cellStyle name="Moneda 2 2 2 2 2 4 3 4 2 3 2 2 2 2 3" xfId="221" xr:uid="{00000000-0005-0000-0000-00000C010000}"/>
    <cellStyle name="Moneda 2 2 2 2 2 4 3 4 2 3 3" xfId="222" xr:uid="{00000000-0005-0000-0000-00000D010000}"/>
    <cellStyle name="Moneda 2 2 2 2 2 4 3 4 2 3 3 2" xfId="223" xr:uid="{00000000-0005-0000-0000-00000E010000}"/>
    <cellStyle name="Moneda 2 2 3" xfId="224" xr:uid="{00000000-0005-0000-0000-00000F010000}"/>
    <cellStyle name="Moneda 2 2 3 2" xfId="225" xr:uid="{00000000-0005-0000-0000-000010010000}"/>
    <cellStyle name="Moneda 2 2 3 2 2" xfId="226" xr:uid="{00000000-0005-0000-0000-000011010000}"/>
    <cellStyle name="Moneda 2 2 3 2 2 2" xfId="227" xr:uid="{00000000-0005-0000-0000-000012010000}"/>
    <cellStyle name="Moneda 2 2 3 2 2 3" xfId="228" xr:uid="{00000000-0005-0000-0000-000013010000}"/>
    <cellStyle name="Moneda 2 2 3 2 2 3 2" xfId="229" xr:uid="{00000000-0005-0000-0000-000014010000}"/>
    <cellStyle name="Moneda 2 2 3 2 2 3 2 2" xfId="230" xr:uid="{00000000-0005-0000-0000-000015010000}"/>
    <cellStyle name="Moneda 2 2 3 2 2 3 2 3" xfId="231" xr:uid="{00000000-0005-0000-0000-000016010000}"/>
    <cellStyle name="Moneda 2 2 3 2 2 3 2 3 2" xfId="232" xr:uid="{00000000-0005-0000-0000-000017010000}"/>
    <cellStyle name="Moneda 2 2 3 2 2 3 2 3 3" xfId="233" xr:uid="{00000000-0005-0000-0000-000018010000}"/>
    <cellStyle name="Moneda 2 2 3 2 2 3 2 3 3 2" xfId="234" xr:uid="{00000000-0005-0000-0000-000019010000}"/>
    <cellStyle name="Moneda 2 2 3 2 2 3 2 3 3 2 2" xfId="235" xr:uid="{00000000-0005-0000-0000-00001A010000}"/>
    <cellStyle name="Moneda 3" xfId="236" xr:uid="{00000000-0005-0000-0000-00001B010000}"/>
    <cellStyle name="Moneda 3 2" xfId="237" xr:uid="{00000000-0005-0000-0000-00001C010000}"/>
    <cellStyle name="Moneda 4" xfId="238" xr:uid="{00000000-0005-0000-0000-00001D010000}"/>
    <cellStyle name="Moneda 5" xfId="239" xr:uid="{00000000-0005-0000-0000-00001E010000}"/>
    <cellStyle name="Moneda 5 2" xfId="240" xr:uid="{00000000-0005-0000-0000-00001F010000}"/>
    <cellStyle name="Moneda 6" xfId="241" xr:uid="{00000000-0005-0000-0000-000020010000}"/>
    <cellStyle name="Moneda 7" xfId="242" xr:uid="{00000000-0005-0000-0000-000021010000}"/>
    <cellStyle name="Moneda 8" xfId="243" xr:uid="{00000000-0005-0000-0000-000022010000}"/>
    <cellStyle name="Moneda 8 2" xfId="244" xr:uid="{00000000-0005-0000-0000-000023010000}"/>
    <cellStyle name="Moneda 8 2 2" xfId="245" xr:uid="{00000000-0005-0000-0000-000024010000}"/>
    <cellStyle name="Moneda 9" xfId="246" xr:uid="{00000000-0005-0000-0000-000025010000}"/>
    <cellStyle name="Nivel 1,2.3,5,6,9" xfId="247" xr:uid="{00000000-0005-0000-0000-000026010000}"/>
    <cellStyle name="Nivel 4" xfId="248" xr:uid="{00000000-0005-0000-0000-000027010000}"/>
    <cellStyle name="Nivel 7" xfId="249" xr:uid="{00000000-0005-0000-0000-000028010000}"/>
    <cellStyle name="Normal" xfId="0" builtinId="0"/>
    <cellStyle name="Normal 10" xfId="250" xr:uid="{00000000-0005-0000-0000-000029010000}"/>
    <cellStyle name="Normal 11" xfId="251" xr:uid="{00000000-0005-0000-0000-00002A010000}"/>
    <cellStyle name="Normal 12" xfId="252" xr:uid="{00000000-0005-0000-0000-00002B010000}"/>
    <cellStyle name="Normal 13" xfId="253" xr:uid="{00000000-0005-0000-0000-00002C010000}"/>
    <cellStyle name="Normal 14" xfId="254" xr:uid="{00000000-0005-0000-0000-00002D010000}"/>
    <cellStyle name="Normal 15" xfId="255" xr:uid="{00000000-0005-0000-0000-00002E010000}"/>
    <cellStyle name="Normal 2" xfId="256" xr:uid="{00000000-0005-0000-0000-00002F010000}"/>
    <cellStyle name="Normal 3" xfId="257" xr:uid="{00000000-0005-0000-0000-000030010000}"/>
    <cellStyle name="Normal 3 2" xfId="258" xr:uid="{00000000-0005-0000-0000-000031010000}"/>
    <cellStyle name="Normal 3 3" xfId="259" xr:uid="{00000000-0005-0000-0000-000032010000}"/>
    <cellStyle name="Normal 3 3 2" xfId="260" xr:uid="{00000000-0005-0000-0000-000033010000}"/>
    <cellStyle name="Normal 3 3 2 2" xfId="261" xr:uid="{00000000-0005-0000-0000-000034010000}"/>
    <cellStyle name="Normal 3 3 2 2 2" xfId="262" xr:uid="{00000000-0005-0000-0000-000035010000}"/>
    <cellStyle name="Normal 3 3 2 2 3" xfId="263" xr:uid="{00000000-0005-0000-0000-000036010000}"/>
    <cellStyle name="Normal 3 3 2 2 3 2" xfId="264" xr:uid="{00000000-0005-0000-0000-000037010000}"/>
    <cellStyle name="Normal 3 3 2 2 3 2 2" xfId="265" xr:uid="{00000000-0005-0000-0000-000038010000}"/>
    <cellStyle name="Normal 3 3 2 2 3 2 3" xfId="266" xr:uid="{00000000-0005-0000-0000-000039010000}"/>
    <cellStyle name="Normal 3 3 2 2 3 2 3 2" xfId="267" xr:uid="{00000000-0005-0000-0000-00003A010000}"/>
    <cellStyle name="Normal 3 3 2 2 3 2 3 3" xfId="268" xr:uid="{00000000-0005-0000-0000-00003B010000}"/>
    <cellStyle name="Normal 3 3 2 2 3 2 3 3 2" xfId="269" xr:uid="{00000000-0005-0000-0000-00003C010000}"/>
    <cellStyle name="Normal 3 3 2 2 3 2 3 3 2 2" xfId="270" xr:uid="{00000000-0005-0000-0000-00003D010000}"/>
    <cellStyle name="Normal 3 3 2 2 3 2 3 3 2 3" xfId="271" xr:uid="{00000000-0005-0000-0000-00003E010000}"/>
    <cellStyle name="Normal 4" xfId="272" xr:uid="{00000000-0005-0000-0000-00003F010000}"/>
    <cellStyle name="Normal 4 2" xfId="273" xr:uid="{00000000-0005-0000-0000-000040010000}"/>
    <cellStyle name="Normal 4 2 2" xfId="274" xr:uid="{00000000-0005-0000-0000-000041010000}"/>
    <cellStyle name="Normal 4 3" xfId="275" xr:uid="{00000000-0005-0000-0000-000042010000}"/>
    <cellStyle name="Normal 4 4" xfId="276" xr:uid="{00000000-0005-0000-0000-000043010000}"/>
    <cellStyle name="Normal 4 5" xfId="277" xr:uid="{00000000-0005-0000-0000-000044010000}"/>
    <cellStyle name="Normal 4 5 2" xfId="278" xr:uid="{00000000-0005-0000-0000-000045010000}"/>
    <cellStyle name="Normal 5" xfId="279" xr:uid="{00000000-0005-0000-0000-000046010000}"/>
    <cellStyle name="Normal 6" xfId="280" xr:uid="{00000000-0005-0000-0000-000047010000}"/>
    <cellStyle name="Normal 7" xfId="281" xr:uid="{00000000-0005-0000-0000-000048010000}"/>
    <cellStyle name="Normal 8" xfId="282" xr:uid="{00000000-0005-0000-0000-000049010000}"/>
    <cellStyle name="Normal 8 2" xfId="283" xr:uid="{00000000-0005-0000-0000-00004A010000}"/>
    <cellStyle name="Normal 8 2 2" xfId="284" xr:uid="{00000000-0005-0000-0000-00004B010000}"/>
    <cellStyle name="Normal 8 2 2 2" xfId="285" xr:uid="{00000000-0005-0000-0000-00004C010000}"/>
    <cellStyle name="Normal 8 2 2 2 2" xfId="286" xr:uid="{00000000-0005-0000-0000-00004D010000}"/>
    <cellStyle name="Normal 8 2 2 2 2 2" xfId="287" xr:uid="{00000000-0005-0000-0000-00004E010000}"/>
    <cellStyle name="Normal 8 2 2 2 2 2 2" xfId="288" xr:uid="{00000000-0005-0000-0000-00004F010000}"/>
    <cellStyle name="Normal 8 2 2 2 2 2 2 2" xfId="289" xr:uid="{00000000-0005-0000-0000-000050010000}"/>
    <cellStyle name="Normal 8 2 2 2 2 2 2 2 2" xfId="290" xr:uid="{00000000-0005-0000-0000-000051010000}"/>
    <cellStyle name="Normal 8 2 2 2 2 2 2 3" xfId="291" xr:uid="{00000000-0005-0000-0000-000052010000}"/>
    <cellStyle name="Normal 9" xfId="292" xr:uid="{00000000-0005-0000-0000-000053010000}"/>
    <cellStyle name="Porcentaje 2" xfId="293" xr:uid="{00000000-0005-0000-0000-000054010000}"/>
    <cellStyle name="Porcentaje 2 2" xfId="294" xr:uid="{00000000-0005-0000-0000-000055010000}"/>
    <cellStyle name="Porcentaje 2 2 2" xfId="295" xr:uid="{00000000-0005-0000-0000-000056010000}"/>
    <cellStyle name="Porcentaje 2 2 2 2" xfId="296" xr:uid="{00000000-0005-0000-0000-000057010000}"/>
    <cellStyle name="Porcentaje 2 2 2 2 2" xfId="297" xr:uid="{00000000-0005-0000-0000-000058010000}"/>
    <cellStyle name="Porcentaje 2 2 2 2 3" xfId="298" xr:uid="{00000000-0005-0000-0000-000059010000}"/>
    <cellStyle name="Porcentaje 2 2 2 2 3 2" xfId="299" xr:uid="{00000000-0005-0000-0000-00005A010000}"/>
    <cellStyle name="Porcentaje 2 2 2 2 3 2 2" xfId="300" xr:uid="{00000000-0005-0000-0000-00005B010000}"/>
    <cellStyle name="Porcentaje 2 2 2 2 3 2 3" xfId="301" xr:uid="{00000000-0005-0000-0000-00005C010000}"/>
    <cellStyle name="Porcentaje 2 2 2 2 3 2 3 2" xfId="302" xr:uid="{00000000-0005-0000-0000-00005D010000}"/>
    <cellStyle name="Porcentaje 2 2 2 2 3 2 3 3" xfId="303" xr:uid="{00000000-0005-0000-0000-00005E010000}"/>
    <cellStyle name="Porcentaje 2 2 2 2 3 2 3 3 2" xfId="304" xr:uid="{00000000-0005-0000-0000-00005F010000}"/>
    <cellStyle name="Porcentaje 2 2 2 2 3 2 3 3 2 2" xfId="305" xr:uid="{00000000-0005-0000-0000-000060010000}"/>
    <cellStyle name="Porcentaje 2 3" xfId="306" xr:uid="{00000000-0005-0000-0000-000061010000}"/>
    <cellStyle name="Porcentaje 3" xfId="307" xr:uid="{00000000-0005-0000-0000-000062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10775950" y="28575"/>
          <a:ext cx="1968500" cy="8610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W95"/>
  <sheetViews>
    <sheetView showGridLines="0" tabSelected="1" topLeftCell="A2" zoomScale="90" zoomScaleNormal="90" workbookViewId="0">
      <pane xSplit="1" ySplit="1" topLeftCell="B87" activePane="bottomRight" state="frozen"/>
      <selection pane="topRight"/>
      <selection pane="bottomLeft"/>
      <selection pane="bottomRight" activeCell="B93" sqref="B93"/>
    </sheetView>
  </sheetViews>
  <sheetFormatPr baseColWidth="10" defaultColWidth="18.75" defaultRowHeight="14"/>
  <cols>
    <col min="1" max="1" width="15.25" style="2" customWidth="1"/>
    <col min="2" max="2" width="83.75" style="3" customWidth="1"/>
    <col min="3" max="4" width="14.58203125" style="4" customWidth="1"/>
    <col min="5" max="5" width="17" style="5" customWidth="1"/>
    <col min="6" max="6" width="20.08203125" style="5" customWidth="1"/>
    <col min="7" max="7" width="20.58203125" style="5" customWidth="1"/>
    <col min="8" max="10" width="18.75" style="5"/>
    <col min="11" max="11" width="18.75" style="6"/>
    <col min="12" max="12" width="18.75" style="6" hidden="1" customWidth="1"/>
    <col min="13" max="16384" width="18.75" style="7"/>
  </cols>
  <sheetData>
    <row r="1" spans="1:23" ht="73.5" customHeight="1">
      <c r="A1" s="33"/>
      <c r="B1" s="34"/>
      <c r="C1" s="34"/>
      <c r="D1" s="34"/>
      <c r="E1" s="34"/>
      <c r="F1" s="34"/>
      <c r="G1" s="34"/>
      <c r="H1" s="34"/>
      <c r="I1" s="34"/>
      <c r="J1" s="34"/>
      <c r="K1" s="35"/>
      <c r="L1" s="19"/>
    </row>
    <row r="2" spans="1:23" s="1" customFormat="1" ht="46.5">
      <c r="A2" s="8" t="s">
        <v>0</v>
      </c>
      <c r="B2" s="9" t="s">
        <v>1</v>
      </c>
      <c r="C2" s="10" t="s">
        <v>2</v>
      </c>
      <c r="D2" s="10" t="s">
        <v>3</v>
      </c>
      <c r="E2" s="11" t="s">
        <v>4</v>
      </c>
      <c r="F2" s="11" t="s">
        <v>5</v>
      </c>
      <c r="G2" s="11" t="s">
        <v>6</v>
      </c>
      <c r="H2" s="11" t="s">
        <v>7</v>
      </c>
      <c r="I2" s="11" t="s">
        <v>8</v>
      </c>
      <c r="J2" s="11" t="s">
        <v>9</v>
      </c>
      <c r="K2" s="11" t="s">
        <v>10</v>
      </c>
      <c r="L2" s="20"/>
      <c r="M2" s="22"/>
      <c r="N2" s="22"/>
      <c r="O2" s="21"/>
      <c r="P2" s="21"/>
      <c r="Q2" s="21"/>
      <c r="R2" s="21"/>
      <c r="S2" s="21"/>
      <c r="T2" s="21"/>
      <c r="U2" s="21"/>
      <c r="V2" s="21"/>
      <c r="W2" s="21"/>
    </row>
    <row r="3" spans="1:23">
      <c r="A3" s="12" t="s">
        <v>11</v>
      </c>
      <c r="B3" s="12" t="s">
        <v>12</v>
      </c>
      <c r="C3" s="13">
        <v>45701</v>
      </c>
      <c r="D3" s="13">
        <v>46022</v>
      </c>
      <c r="E3" s="14">
        <v>6872250</v>
      </c>
      <c r="F3" s="15"/>
      <c r="G3" s="14">
        <v>0</v>
      </c>
      <c r="H3" s="14">
        <f>+E3+G3</f>
        <v>6872250</v>
      </c>
      <c r="I3" s="16">
        <v>3938900</v>
      </c>
      <c r="J3" s="23">
        <f>+I3*1/H3</f>
        <v>0.5731601731601732</v>
      </c>
      <c r="K3" s="24">
        <f>+H3-I3</f>
        <v>2933350</v>
      </c>
      <c r="L3" s="25"/>
      <c r="M3" s="26"/>
      <c r="N3" s="27"/>
      <c r="O3" s="27"/>
      <c r="P3" s="27"/>
      <c r="Q3" s="27"/>
      <c r="R3" s="27"/>
      <c r="S3" s="27"/>
      <c r="T3" s="27"/>
      <c r="U3" s="27"/>
      <c r="V3" s="27"/>
      <c r="W3" s="27"/>
    </row>
    <row r="4" spans="1:23">
      <c r="A4" s="12" t="s">
        <v>13</v>
      </c>
      <c r="B4" s="12" t="s">
        <v>14</v>
      </c>
      <c r="C4" s="13">
        <v>45702</v>
      </c>
      <c r="D4" s="13">
        <v>46022</v>
      </c>
      <c r="E4" s="14">
        <v>7000000</v>
      </c>
      <c r="F4" s="15"/>
      <c r="G4" s="14">
        <v>0</v>
      </c>
      <c r="H4" s="14">
        <f t="shared" ref="H4:H23" si="0">+E4+G4</f>
        <v>7000000</v>
      </c>
      <c r="I4" s="16">
        <v>5166000</v>
      </c>
      <c r="J4" s="23">
        <f t="shared" ref="J4:J23" si="1">+I4*1/H4</f>
        <v>0.73799999999999999</v>
      </c>
      <c r="K4" s="24">
        <f t="shared" ref="K4:K23" si="2">+H4-I4</f>
        <v>1834000</v>
      </c>
      <c r="L4" s="25"/>
      <c r="M4" s="26"/>
      <c r="N4" s="27"/>
      <c r="O4" s="27"/>
      <c r="P4" s="27"/>
      <c r="Q4" s="27"/>
      <c r="R4" s="27"/>
      <c r="S4" s="27"/>
      <c r="T4" s="27"/>
      <c r="U4" s="27"/>
      <c r="V4" s="27"/>
      <c r="W4" s="27"/>
    </row>
    <row r="5" spans="1:23">
      <c r="A5" s="12" t="s">
        <v>15</v>
      </c>
      <c r="B5" s="12" t="s">
        <v>16</v>
      </c>
      <c r="C5" s="13">
        <v>45702</v>
      </c>
      <c r="D5" s="13">
        <v>45754</v>
      </c>
      <c r="E5" s="14">
        <v>1341400</v>
      </c>
      <c r="F5" s="15"/>
      <c r="G5" s="14">
        <v>0</v>
      </c>
      <c r="H5" s="14">
        <f t="shared" si="0"/>
        <v>1341400</v>
      </c>
      <c r="I5" s="16">
        <v>1341400</v>
      </c>
      <c r="J5" s="23">
        <f t="shared" si="1"/>
        <v>1</v>
      </c>
      <c r="K5" s="24">
        <f t="shared" si="2"/>
        <v>0</v>
      </c>
      <c r="L5" s="25"/>
      <c r="M5" s="26"/>
      <c r="N5" s="27"/>
      <c r="O5" s="27"/>
      <c r="P5" s="27"/>
      <c r="Q5" s="27"/>
      <c r="R5" s="27"/>
      <c r="S5" s="27"/>
      <c r="T5" s="27"/>
      <c r="U5" s="27"/>
      <c r="V5" s="27"/>
      <c r="W5" s="27"/>
    </row>
    <row r="6" spans="1:23">
      <c r="A6" s="12" t="s">
        <v>17</v>
      </c>
      <c r="B6" s="12" t="s">
        <v>18</v>
      </c>
      <c r="C6" s="13">
        <v>45702</v>
      </c>
      <c r="D6" s="13">
        <v>45999</v>
      </c>
      <c r="E6" s="14">
        <v>28000000</v>
      </c>
      <c r="F6" s="15"/>
      <c r="G6" s="14">
        <v>11333333</v>
      </c>
      <c r="H6" s="14">
        <f t="shared" si="0"/>
        <v>39333333</v>
      </c>
      <c r="I6" s="16">
        <v>22266666</v>
      </c>
      <c r="J6" s="23">
        <f t="shared" si="1"/>
        <v>0.56610168276357353</v>
      </c>
      <c r="K6" s="24">
        <f t="shared" si="2"/>
        <v>17066667</v>
      </c>
      <c r="L6" s="25"/>
      <c r="M6" s="28"/>
      <c r="N6" s="27"/>
      <c r="O6" s="27"/>
      <c r="P6" s="27"/>
      <c r="Q6" s="27"/>
      <c r="R6" s="27"/>
      <c r="S6" s="27"/>
      <c r="T6" s="27"/>
      <c r="U6" s="27"/>
      <c r="V6" s="27"/>
      <c r="W6" s="27"/>
    </row>
    <row r="7" spans="1:23">
      <c r="A7" s="12" t="s">
        <v>19</v>
      </c>
      <c r="B7" s="12" t="s">
        <v>20</v>
      </c>
      <c r="C7" s="13">
        <v>45702</v>
      </c>
      <c r="D7" s="13">
        <v>45900</v>
      </c>
      <c r="E7" s="14">
        <v>47876745</v>
      </c>
      <c r="F7" s="15"/>
      <c r="G7" s="14">
        <v>0</v>
      </c>
      <c r="H7" s="14">
        <f t="shared" si="0"/>
        <v>47876745</v>
      </c>
      <c r="I7" s="16">
        <v>38073411.5</v>
      </c>
      <c r="J7" s="23">
        <f t="shared" si="1"/>
        <v>0.79523809523809519</v>
      </c>
      <c r="K7" s="24">
        <f t="shared" si="2"/>
        <v>9803333.5</v>
      </c>
      <c r="L7" s="25"/>
      <c r="M7" s="26"/>
      <c r="N7" s="27"/>
      <c r="O7" s="27"/>
      <c r="P7" s="27"/>
      <c r="Q7" s="27"/>
      <c r="R7" s="27"/>
      <c r="S7" s="27"/>
      <c r="T7" s="27"/>
      <c r="U7" s="27"/>
      <c r="V7" s="27"/>
      <c r="W7" s="27"/>
    </row>
    <row r="8" spans="1:23">
      <c r="A8" s="12" t="s">
        <v>21</v>
      </c>
      <c r="B8" s="12" t="s">
        <v>22</v>
      </c>
      <c r="C8" s="13">
        <v>45703</v>
      </c>
      <c r="D8" s="13">
        <v>45900</v>
      </c>
      <c r="E8" s="14">
        <v>63350000</v>
      </c>
      <c r="F8" s="15"/>
      <c r="G8" s="14">
        <v>0</v>
      </c>
      <c r="H8" s="14">
        <f t="shared" si="0"/>
        <v>63350000</v>
      </c>
      <c r="I8" s="16">
        <v>50076666</v>
      </c>
      <c r="J8" s="23">
        <f t="shared" si="1"/>
        <v>0.79047617995264408</v>
      </c>
      <c r="K8" s="24">
        <f t="shared" si="2"/>
        <v>13273334</v>
      </c>
      <c r="L8" s="25"/>
      <c r="M8" s="26"/>
      <c r="N8" s="27"/>
      <c r="O8" s="27"/>
      <c r="P8" s="27"/>
      <c r="Q8" s="27"/>
      <c r="R8" s="27"/>
      <c r="S8" s="27"/>
      <c r="T8" s="27"/>
      <c r="U8" s="27"/>
      <c r="V8" s="27"/>
      <c r="W8" s="27"/>
    </row>
    <row r="9" spans="1:23">
      <c r="A9" s="12" t="s">
        <v>23</v>
      </c>
      <c r="B9" s="12" t="s">
        <v>24</v>
      </c>
      <c r="C9" s="13">
        <v>45705</v>
      </c>
      <c r="D9" s="13">
        <v>45916</v>
      </c>
      <c r="E9" s="14">
        <v>56000000</v>
      </c>
      <c r="F9" s="15"/>
      <c r="G9" s="14">
        <v>0</v>
      </c>
      <c r="H9" s="14">
        <f t="shared" si="0"/>
        <v>56000000</v>
      </c>
      <c r="I9" s="16">
        <v>43733333</v>
      </c>
      <c r="J9" s="23">
        <f t="shared" si="1"/>
        <v>0.78095237500000003</v>
      </c>
      <c r="K9" s="24">
        <f t="shared" si="2"/>
        <v>12266667</v>
      </c>
      <c r="L9" s="25"/>
      <c r="M9" s="26"/>
      <c r="N9" s="27"/>
      <c r="O9" s="27"/>
      <c r="P9" s="27"/>
      <c r="Q9" s="27"/>
      <c r="R9" s="27"/>
      <c r="S9" s="27"/>
      <c r="T9" s="27"/>
      <c r="U9" s="27"/>
      <c r="V9" s="27"/>
      <c r="W9" s="27"/>
    </row>
    <row r="10" spans="1:23">
      <c r="A10" s="12" t="s">
        <v>25</v>
      </c>
      <c r="B10" s="12" t="s">
        <v>26</v>
      </c>
      <c r="C10" s="13">
        <v>45707</v>
      </c>
      <c r="D10" s="13">
        <v>45997</v>
      </c>
      <c r="E10" s="14">
        <v>87500000</v>
      </c>
      <c r="F10" s="15"/>
      <c r="G10" s="14">
        <v>32500000</v>
      </c>
      <c r="H10" s="14">
        <f t="shared" si="0"/>
        <v>120000000</v>
      </c>
      <c r="I10" s="16">
        <v>67500000</v>
      </c>
      <c r="J10" s="23">
        <f t="shared" si="1"/>
        <v>0.5625</v>
      </c>
      <c r="K10" s="24">
        <f t="shared" si="2"/>
        <v>52500000</v>
      </c>
      <c r="L10" s="25"/>
      <c r="M10" s="26"/>
      <c r="N10" s="27"/>
      <c r="O10" s="27"/>
      <c r="P10" s="27"/>
      <c r="Q10" s="27"/>
      <c r="R10" s="27"/>
      <c r="S10" s="27"/>
      <c r="T10" s="27"/>
      <c r="U10" s="27"/>
      <c r="V10" s="27"/>
      <c r="W10" s="27"/>
    </row>
    <row r="11" spans="1:23">
      <c r="A11" s="12" t="s">
        <v>27</v>
      </c>
      <c r="B11" s="12" t="s">
        <v>28</v>
      </c>
      <c r="C11" s="13">
        <v>45707</v>
      </c>
      <c r="D11" s="13">
        <v>45930</v>
      </c>
      <c r="E11" s="14">
        <v>33348832</v>
      </c>
      <c r="F11" s="15"/>
      <c r="G11" s="14">
        <v>-13756394</v>
      </c>
      <c r="H11" s="14">
        <f t="shared" si="0"/>
        <v>19592438</v>
      </c>
      <c r="I11" s="16">
        <v>19592438</v>
      </c>
      <c r="J11" s="23">
        <f t="shared" si="1"/>
        <v>1</v>
      </c>
      <c r="K11" s="24">
        <f t="shared" si="2"/>
        <v>0</v>
      </c>
      <c r="L11" s="25"/>
      <c r="M11" s="26"/>
      <c r="N11" s="27"/>
      <c r="O11" s="27"/>
      <c r="P11" s="27"/>
      <c r="Q11" s="27"/>
      <c r="R11" s="27"/>
      <c r="S11" s="27"/>
      <c r="T11" s="27"/>
      <c r="U11" s="27"/>
      <c r="V11" s="27"/>
      <c r="W11" s="27"/>
    </row>
    <row r="12" spans="1:23">
      <c r="A12" s="12" t="s">
        <v>29</v>
      </c>
      <c r="B12" s="12" t="s">
        <v>30</v>
      </c>
      <c r="C12" s="13" t="s">
        <v>31</v>
      </c>
      <c r="D12" s="13" t="s">
        <v>32</v>
      </c>
      <c r="E12" s="14">
        <v>80507150</v>
      </c>
      <c r="F12" s="15"/>
      <c r="G12" s="14">
        <v>-31398074</v>
      </c>
      <c r="H12" s="14">
        <f t="shared" si="0"/>
        <v>49109076</v>
      </c>
      <c r="I12" s="16">
        <v>49109076</v>
      </c>
      <c r="J12" s="23">
        <f t="shared" si="1"/>
        <v>1</v>
      </c>
      <c r="K12" s="24">
        <f t="shared" si="2"/>
        <v>0</v>
      </c>
      <c r="L12" s="25"/>
      <c r="M12" s="26"/>
      <c r="N12" s="27"/>
      <c r="O12" s="27"/>
      <c r="P12" s="27"/>
      <c r="Q12" s="27"/>
      <c r="R12" s="27"/>
      <c r="S12" s="27"/>
      <c r="T12" s="27"/>
      <c r="U12" s="27"/>
      <c r="V12" s="27"/>
      <c r="W12" s="27"/>
    </row>
    <row r="13" spans="1:23">
      <c r="A13" s="12" t="s">
        <v>33</v>
      </c>
      <c r="B13" s="12" t="s">
        <v>34</v>
      </c>
      <c r="C13" s="13" t="s">
        <v>31</v>
      </c>
      <c r="D13" s="13" t="s">
        <v>35</v>
      </c>
      <c r="E13" s="14">
        <v>57477000</v>
      </c>
      <c r="F13" s="15"/>
      <c r="G13" s="14">
        <v>18337900</v>
      </c>
      <c r="H13" s="14">
        <f t="shared" si="0"/>
        <v>75814900</v>
      </c>
      <c r="I13" s="16">
        <v>44339400</v>
      </c>
      <c r="J13" s="23">
        <f t="shared" si="1"/>
        <v>0.58483754512635377</v>
      </c>
      <c r="K13" s="24">
        <f t="shared" si="2"/>
        <v>31475500</v>
      </c>
      <c r="L13" s="25"/>
      <c r="M13" s="26"/>
      <c r="N13" s="27"/>
      <c r="O13" s="27"/>
      <c r="P13" s="27"/>
      <c r="Q13" s="27"/>
      <c r="R13" s="27"/>
      <c r="S13" s="27"/>
      <c r="T13" s="27"/>
      <c r="U13" s="27"/>
      <c r="V13" s="27"/>
      <c r="W13" s="27"/>
    </row>
    <row r="14" spans="1:23">
      <c r="A14" s="12" t="s">
        <v>36</v>
      </c>
      <c r="B14" s="12" t="s">
        <v>37</v>
      </c>
      <c r="C14" s="13" t="s">
        <v>31</v>
      </c>
      <c r="D14" s="13" t="s">
        <v>38</v>
      </c>
      <c r="E14" s="14">
        <v>56000000</v>
      </c>
      <c r="F14" s="15"/>
      <c r="G14" s="14">
        <v>0</v>
      </c>
      <c r="H14" s="14">
        <f t="shared" si="0"/>
        <v>56000000</v>
      </c>
      <c r="I14" s="16">
        <v>42666667</v>
      </c>
      <c r="J14" s="23">
        <f t="shared" si="1"/>
        <v>0.76190476785714289</v>
      </c>
      <c r="K14" s="24">
        <f t="shared" si="2"/>
        <v>13333333</v>
      </c>
      <c r="L14" s="25"/>
      <c r="M14" s="26"/>
      <c r="N14" s="27"/>
      <c r="O14" s="27"/>
      <c r="P14" s="27"/>
      <c r="Q14" s="27"/>
      <c r="R14" s="27"/>
      <c r="S14" s="27"/>
      <c r="T14" s="27"/>
      <c r="U14" s="27"/>
      <c r="V14" s="27"/>
      <c r="W14" s="27"/>
    </row>
    <row r="15" spans="1:23">
      <c r="A15" s="12" t="s">
        <v>39</v>
      </c>
      <c r="B15" s="12" t="s">
        <v>40</v>
      </c>
      <c r="C15" s="13" t="s">
        <v>31</v>
      </c>
      <c r="D15" s="13" t="s">
        <v>41</v>
      </c>
      <c r="E15" s="14">
        <v>56000000</v>
      </c>
      <c r="F15" s="15"/>
      <c r="G15" s="14">
        <v>0</v>
      </c>
      <c r="H15" s="14">
        <f t="shared" si="0"/>
        <v>56000000</v>
      </c>
      <c r="I15" s="16">
        <v>42666666</v>
      </c>
      <c r="J15" s="23">
        <f t="shared" si="1"/>
        <v>0.76190475000000002</v>
      </c>
      <c r="K15" s="24">
        <f t="shared" si="2"/>
        <v>13333334</v>
      </c>
      <c r="L15" s="25"/>
      <c r="M15" s="26"/>
      <c r="N15" s="27"/>
      <c r="O15" s="27"/>
      <c r="P15" s="27"/>
      <c r="Q15" s="27"/>
      <c r="R15" s="27"/>
      <c r="S15" s="27"/>
      <c r="T15" s="27"/>
      <c r="U15" s="27"/>
      <c r="V15" s="27"/>
      <c r="W15" s="27"/>
    </row>
    <row r="16" spans="1:23">
      <c r="A16" s="12" t="s">
        <v>42</v>
      </c>
      <c r="B16" s="12" t="s">
        <v>43</v>
      </c>
      <c r="C16" s="13" t="s">
        <v>44</v>
      </c>
      <c r="D16" s="13" t="s">
        <v>45</v>
      </c>
      <c r="E16" s="14">
        <v>63000000</v>
      </c>
      <c r="F16" s="15">
        <v>1</v>
      </c>
      <c r="G16" s="14">
        <v>20700000</v>
      </c>
      <c r="H16" s="14">
        <f t="shared" si="0"/>
        <v>83700000</v>
      </c>
      <c r="I16" s="16">
        <v>48300000</v>
      </c>
      <c r="J16" s="23">
        <f t="shared" si="1"/>
        <v>0.57706093189964158</v>
      </c>
      <c r="K16" s="24">
        <f t="shared" si="2"/>
        <v>35400000</v>
      </c>
      <c r="L16" s="25"/>
      <c r="M16" s="26"/>
      <c r="N16" s="27"/>
      <c r="O16" s="27"/>
      <c r="P16" s="27"/>
      <c r="Q16" s="27"/>
      <c r="R16" s="27"/>
      <c r="S16" s="27"/>
      <c r="T16" s="27"/>
      <c r="U16" s="27"/>
      <c r="V16" s="27"/>
      <c r="W16" s="27"/>
    </row>
    <row r="17" spans="1:23">
      <c r="A17" s="12" t="s">
        <v>46</v>
      </c>
      <c r="B17" s="12" t="s">
        <v>47</v>
      </c>
      <c r="C17" s="13" t="s">
        <v>48</v>
      </c>
      <c r="D17" s="13" t="s">
        <v>49</v>
      </c>
      <c r="E17" s="14">
        <v>56000000</v>
      </c>
      <c r="F17" s="15"/>
      <c r="G17" s="14">
        <v>0</v>
      </c>
      <c r="H17" s="14">
        <f t="shared" si="0"/>
        <v>56000000</v>
      </c>
      <c r="I17" s="16">
        <v>41333333</v>
      </c>
      <c r="J17" s="23">
        <f t="shared" si="1"/>
        <v>0.73809523214285711</v>
      </c>
      <c r="K17" s="24">
        <f t="shared" si="2"/>
        <v>14666667</v>
      </c>
      <c r="L17" s="25"/>
      <c r="M17" s="26"/>
      <c r="N17" s="27"/>
      <c r="O17" s="27"/>
      <c r="P17" s="27"/>
      <c r="Q17" s="27"/>
      <c r="R17" s="27"/>
      <c r="S17" s="27"/>
      <c r="T17" s="27"/>
      <c r="U17" s="27"/>
      <c r="V17" s="27"/>
      <c r="W17" s="27"/>
    </row>
    <row r="18" spans="1:23">
      <c r="A18" s="12" t="s">
        <v>50</v>
      </c>
      <c r="B18" s="12" t="s">
        <v>51</v>
      </c>
      <c r="C18" s="13" t="s">
        <v>52</v>
      </c>
      <c r="D18" s="13" t="s">
        <v>53</v>
      </c>
      <c r="E18" s="14">
        <v>57195070</v>
      </c>
      <c r="F18" s="15"/>
      <c r="G18" s="14">
        <v>0</v>
      </c>
      <c r="H18" s="14">
        <f t="shared" si="0"/>
        <v>57195070</v>
      </c>
      <c r="I18" s="16">
        <v>36900042</v>
      </c>
      <c r="J18" s="23">
        <f t="shared" si="1"/>
        <v>0.64516123505050349</v>
      </c>
      <c r="K18" s="24">
        <f t="shared" si="2"/>
        <v>20295028</v>
      </c>
      <c r="L18" s="25"/>
      <c r="M18" s="26"/>
      <c r="N18" s="27"/>
      <c r="O18" s="27"/>
      <c r="P18" s="27"/>
      <c r="Q18" s="27"/>
      <c r="R18" s="27"/>
      <c r="S18" s="27"/>
      <c r="T18" s="27"/>
      <c r="U18" s="27"/>
      <c r="V18" s="27"/>
      <c r="W18" s="27"/>
    </row>
    <row r="19" spans="1:23">
      <c r="A19" s="12" t="s">
        <v>54</v>
      </c>
      <c r="B19" s="12" t="s">
        <v>55</v>
      </c>
      <c r="C19" s="13" t="s">
        <v>44</v>
      </c>
      <c r="D19" s="13" t="s">
        <v>56</v>
      </c>
      <c r="E19" s="14">
        <v>30800000</v>
      </c>
      <c r="F19" s="15"/>
      <c r="G19" s="14">
        <v>0</v>
      </c>
      <c r="H19" s="14">
        <f t="shared" si="0"/>
        <v>30800000</v>
      </c>
      <c r="I19" s="16">
        <v>10120000</v>
      </c>
      <c r="J19" s="23">
        <f t="shared" si="1"/>
        <v>0.32857142857142857</v>
      </c>
      <c r="K19" s="24">
        <f t="shared" si="2"/>
        <v>20680000</v>
      </c>
      <c r="L19" s="25"/>
      <c r="M19" s="26"/>
      <c r="N19" s="27"/>
      <c r="O19" s="27"/>
      <c r="P19" s="27"/>
      <c r="Q19" s="27"/>
      <c r="R19" s="27"/>
      <c r="S19" s="27"/>
      <c r="T19" s="27"/>
      <c r="U19" s="27"/>
      <c r="V19" s="27"/>
      <c r="W19" s="27"/>
    </row>
    <row r="20" spans="1:23">
      <c r="A20" s="12" t="s">
        <v>57</v>
      </c>
      <c r="B20" s="12" t="s">
        <v>58</v>
      </c>
      <c r="C20" s="13" t="s">
        <v>52</v>
      </c>
      <c r="D20" s="13" t="s">
        <v>59</v>
      </c>
      <c r="E20" s="14">
        <v>224630942</v>
      </c>
      <c r="F20" s="15"/>
      <c r="G20" s="14">
        <v>5016742.2</v>
      </c>
      <c r="H20" s="14">
        <f t="shared" si="0"/>
        <v>229647684.19999999</v>
      </c>
      <c r="I20" s="16">
        <v>220465828.62</v>
      </c>
      <c r="J20" s="23">
        <f t="shared" si="1"/>
        <v>0.9600176434960106</v>
      </c>
      <c r="K20" s="24">
        <f t="shared" si="2"/>
        <v>9181855.5799999833</v>
      </c>
      <c r="L20" s="29"/>
      <c r="M20" s="30"/>
      <c r="N20" s="27"/>
      <c r="O20" s="27"/>
      <c r="P20" s="27"/>
      <c r="Q20" s="27"/>
      <c r="R20" s="27"/>
      <c r="S20" s="27"/>
      <c r="T20" s="27"/>
      <c r="U20" s="27"/>
      <c r="V20" s="27"/>
      <c r="W20" s="27"/>
    </row>
    <row r="21" spans="1:23">
      <c r="A21" s="12" t="s">
        <v>60</v>
      </c>
      <c r="B21" s="12" t="s">
        <v>61</v>
      </c>
      <c r="C21" s="13" t="s">
        <v>62</v>
      </c>
      <c r="D21" s="13" t="s">
        <v>45</v>
      </c>
      <c r="E21" s="14">
        <v>56718445</v>
      </c>
      <c r="F21" s="15"/>
      <c r="G21" s="14">
        <v>16745445</v>
      </c>
      <c r="H21" s="14">
        <f t="shared" si="0"/>
        <v>73463890</v>
      </c>
      <c r="I21" s="16">
        <v>41593526</v>
      </c>
      <c r="J21" s="23">
        <f t="shared" si="1"/>
        <v>0.56617647118877046</v>
      </c>
      <c r="K21" s="24">
        <f t="shared" si="2"/>
        <v>31870364</v>
      </c>
      <c r="L21" s="25"/>
      <c r="M21" s="26"/>
      <c r="N21" s="27"/>
      <c r="O21" s="27"/>
      <c r="P21" s="27"/>
      <c r="Q21" s="27"/>
      <c r="R21" s="27"/>
      <c r="S21" s="27"/>
      <c r="T21" s="27"/>
      <c r="U21" s="27"/>
      <c r="V21" s="27"/>
      <c r="W21" s="27"/>
    </row>
    <row r="22" spans="1:23">
      <c r="A22" s="12" t="s">
        <v>63</v>
      </c>
      <c r="B22" s="12" t="s">
        <v>64</v>
      </c>
      <c r="C22" s="13">
        <v>45750</v>
      </c>
      <c r="D22" s="13" t="s">
        <v>65</v>
      </c>
      <c r="E22" s="14">
        <v>7105224</v>
      </c>
      <c r="F22" s="15"/>
      <c r="G22" s="14">
        <v>0</v>
      </c>
      <c r="H22" s="14">
        <f t="shared" ref="H22" si="3">+E22+G22</f>
        <v>7105224</v>
      </c>
      <c r="I22" s="16">
        <v>0</v>
      </c>
      <c r="J22" s="23">
        <f t="shared" ref="J22" si="4">+I22*1/H22</f>
        <v>0</v>
      </c>
      <c r="K22" s="24">
        <f t="shared" ref="K22" si="5">+H22-I22</f>
        <v>7105224</v>
      </c>
      <c r="L22" s="25"/>
      <c r="M22" s="26"/>
      <c r="N22" s="27"/>
      <c r="O22" s="27"/>
      <c r="P22" s="27"/>
      <c r="Q22" s="27"/>
      <c r="R22" s="27"/>
      <c r="S22" s="27"/>
      <c r="T22" s="27"/>
      <c r="U22" s="27"/>
      <c r="V22" s="27"/>
      <c r="W22" s="27"/>
    </row>
    <row r="23" spans="1:23">
      <c r="A23" s="12" t="s">
        <v>66</v>
      </c>
      <c r="B23" s="12" t="s">
        <v>67</v>
      </c>
      <c r="C23" s="13" t="s">
        <v>62</v>
      </c>
      <c r="D23" s="13" t="s">
        <v>68</v>
      </c>
      <c r="E23" s="14">
        <v>14499901</v>
      </c>
      <c r="F23" s="15"/>
      <c r="G23" s="14">
        <v>0</v>
      </c>
      <c r="H23" s="14">
        <f t="shared" si="0"/>
        <v>14499901</v>
      </c>
      <c r="I23" s="14">
        <v>14499901</v>
      </c>
      <c r="J23" s="23">
        <f t="shared" si="1"/>
        <v>1</v>
      </c>
      <c r="K23" s="24">
        <f t="shared" si="2"/>
        <v>0</v>
      </c>
      <c r="L23" s="25"/>
      <c r="M23" s="26"/>
      <c r="N23" s="27"/>
      <c r="O23" s="27"/>
      <c r="P23" s="27"/>
      <c r="Q23" s="27"/>
      <c r="R23" s="27"/>
      <c r="S23" s="27"/>
      <c r="T23" s="27"/>
      <c r="U23" s="27"/>
      <c r="V23" s="27"/>
      <c r="W23" s="27"/>
    </row>
    <row r="24" spans="1:23">
      <c r="A24" s="12" t="s">
        <v>69</v>
      </c>
      <c r="B24" s="12" t="s">
        <v>70</v>
      </c>
      <c r="C24" s="13" t="s">
        <v>71</v>
      </c>
      <c r="D24" s="13" t="s">
        <v>65</v>
      </c>
      <c r="E24" s="14">
        <v>7289760</v>
      </c>
      <c r="F24" s="15"/>
      <c r="G24" s="14">
        <v>0</v>
      </c>
      <c r="H24" s="14">
        <f t="shared" ref="H24:H29" si="6">+E24+G24</f>
        <v>7289760</v>
      </c>
      <c r="I24" s="14">
        <v>2200000</v>
      </c>
      <c r="J24" s="23">
        <f t="shared" ref="J24:J29" si="7">+I24*1/H24</f>
        <v>0.30179320032483925</v>
      </c>
      <c r="K24" s="24">
        <f t="shared" ref="K24:K29" si="8">+H24-I24</f>
        <v>5089760</v>
      </c>
      <c r="L24" s="25"/>
      <c r="M24" s="26"/>
      <c r="N24" s="27"/>
      <c r="O24" s="27"/>
      <c r="P24" s="27"/>
      <c r="Q24" s="27"/>
      <c r="R24" s="27"/>
      <c r="S24" s="27"/>
      <c r="T24" s="27"/>
      <c r="U24" s="27"/>
      <c r="V24" s="27"/>
      <c r="W24" s="27"/>
    </row>
    <row r="25" spans="1:23">
      <c r="A25" s="12" t="s">
        <v>72</v>
      </c>
      <c r="B25" s="12" t="s">
        <v>73</v>
      </c>
      <c r="C25" s="13" t="s">
        <v>74</v>
      </c>
      <c r="D25" s="13" t="s">
        <v>75</v>
      </c>
      <c r="E25" s="14">
        <v>335470563</v>
      </c>
      <c r="F25" s="15"/>
      <c r="G25" s="16">
        <v>167735281</v>
      </c>
      <c r="H25" s="14">
        <f t="shared" si="6"/>
        <v>503205844</v>
      </c>
      <c r="I25" s="14">
        <v>447294085</v>
      </c>
      <c r="J25" s="23">
        <f t="shared" si="7"/>
        <v>0.88888889175937313</v>
      </c>
      <c r="K25" s="24">
        <f t="shared" si="8"/>
        <v>55911759</v>
      </c>
      <c r="L25" s="25"/>
      <c r="M25" s="31"/>
      <c r="N25" s="27"/>
      <c r="O25" s="27"/>
      <c r="P25" s="27"/>
      <c r="Q25" s="27"/>
      <c r="R25" s="27"/>
      <c r="S25" s="27"/>
      <c r="T25" s="27"/>
      <c r="U25" s="27"/>
      <c r="V25" s="27"/>
      <c r="W25" s="27"/>
    </row>
    <row r="26" spans="1:23">
      <c r="A26" s="12" t="s">
        <v>76</v>
      </c>
      <c r="B26" s="12" t="s">
        <v>77</v>
      </c>
      <c r="C26" s="13" t="s">
        <v>78</v>
      </c>
      <c r="D26" s="13" t="s">
        <v>79</v>
      </c>
      <c r="E26" s="14">
        <v>12913000</v>
      </c>
      <c r="F26" s="15"/>
      <c r="G26" s="14">
        <v>0</v>
      </c>
      <c r="H26" s="14">
        <f t="shared" si="6"/>
        <v>12913000</v>
      </c>
      <c r="I26" s="14">
        <v>12913000</v>
      </c>
      <c r="J26" s="23">
        <f t="shared" si="7"/>
        <v>1</v>
      </c>
      <c r="K26" s="24">
        <f t="shared" si="8"/>
        <v>0</v>
      </c>
      <c r="L26" s="25"/>
      <c r="M26" s="27"/>
      <c r="N26" s="27"/>
      <c r="O26" s="27"/>
      <c r="P26" s="27"/>
      <c r="Q26" s="27"/>
      <c r="R26" s="27"/>
      <c r="S26" s="27"/>
      <c r="T26" s="27"/>
      <c r="U26" s="27"/>
      <c r="V26" s="27"/>
      <c r="W26" s="27"/>
    </row>
    <row r="27" spans="1:23">
      <c r="A27" s="12" t="s">
        <v>80</v>
      </c>
      <c r="B27" s="12" t="s">
        <v>81</v>
      </c>
      <c r="C27" s="13" t="s">
        <v>82</v>
      </c>
      <c r="D27" s="13" t="s">
        <v>83</v>
      </c>
      <c r="E27" s="14">
        <v>14747670</v>
      </c>
      <c r="F27" s="15"/>
      <c r="G27" s="14">
        <v>0</v>
      </c>
      <c r="H27" s="14">
        <f t="shared" si="6"/>
        <v>14747670</v>
      </c>
      <c r="I27" s="14">
        <v>14747670</v>
      </c>
      <c r="J27" s="23">
        <f t="shared" si="7"/>
        <v>1</v>
      </c>
      <c r="K27" s="24">
        <f t="shared" si="8"/>
        <v>0</v>
      </c>
      <c r="L27" s="25"/>
      <c r="M27" s="31"/>
      <c r="N27" s="27"/>
      <c r="O27" s="27"/>
      <c r="P27" s="27"/>
      <c r="Q27" s="27"/>
      <c r="R27" s="27"/>
      <c r="S27" s="27"/>
      <c r="T27" s="27"/>
      <c r="U27" s="27"/>
      <c r="V27" s="27"/>
      <c r="W27" s="27"/>
    </row>
    <row r="28" spans="1:23">
      <c r="A28" s="12" t="s">
        <v>84</v>
      </c>
      <c r="B28" s="12" t="s">
        <v>85</v>
      </c>
      <c r="C28" s="13" t="s">
        <v>86</v>
      </c>
      <c r="D28" s="13" t="s">
        <v>65</v>
      </c>
      <c r="E28" s="14">
        <v>145000000</v>
      </c>
      <c r="F28" s="15"/>
      <c r="G28" s="14">
        <v>0</v>
      </c>
      <c r="H28" s="14">
        <f t="shared" si="6"/>
        <v>145000000</v>
      </c>
      <c r="I28" s="14">
        <v>0</v>
      </c>
      <c r="J28" s="23">
        <f t="shared" si="7"/>
        <v>0</v>
      </c>
      <c r="K28" s="24">
        <f t="shared" si="8"/>
        <v>145000000</v>
      </c>
      <c r="L28" s="25"/>
      <c r="M28" s="27"/>
      <c r="N28" s="27"/>
      <c r="O28" s="27"/>
      <c r="P28" s="27"/>
      <c r="Q28" s="27"/>
      <c r="R28" s="27"/>
      <c r="S28" s="27"/>
      <c r="T28" s="27"/>
      <c r="U28" s="27"/>
      <c r="V28" s="27"/>
      <c r="W28" s="27"/>
    </row>
    <row r="29" spans="1:23">
      <c r="A29" s="12" t="s">
        <v>87</v>
      </c>
      <c r="B29" s="12" t="s">
        <v>88</v>
      </c>
      <c r="C29" s="13" t="s">
        <v>86</v>
      </c>
      <c r="D29" s="13" t="s">
        <v>89</v>
      </c>
      <c r="E29" s="14">
        <v>24191594</v>
      </c>
      <c r="F29" s="15"/>
      <c r="G29" s="14">
        <v>0</v>
      </c>
      <c r="H29" s="14">
        <f t="shared" si="6"/>
        <v>24191594</v>
      </c>
      <c r="I29" s="16">
        <v>12145988</v>
      </c>
      <c r="J29" s="23">
        <f t="shared" si="7"/>
        <v>0.50207472893270277</v>
      </c>
      <c r="K29" s="24">
        <f t="shared" si="8"/>
        <v>12045606</v>
      </c>
      <c r="L29" s="25"/>
      <c r="M29" s="31"/>
      <c r="N29" s="27"/>
      <c r="O29" s="27"/>
      <c r="P29" s="27"/>
      <c r="Q29" s="27"/>
      <c r="R29" s="27"/>
      <c r="S29" s="27"/>
      <c r="T29" s="27"/>
      <c r="U29" s="27"/>
      <c r="V29" s="27"/>
      <c r="W29" s="27"/>
    </row>
    <row r="30" spans="1:23" ht="16.5" customHeight="1">
      <c r="A30" s="12" t="s">
        <v>90</v>
      </c>
      <c r="B30" s="12" t="s">
        <v>91</v>
      </c>
      <c r="C30" s="13">
        <v>45750</v>
      </c>
      <c r="D30" s="13">
        <v>45961</v>
      </c>
      <c r="E30" s="14">
        <v>48098400</v>
      </c>
      <c r="F30" s="15"/>
      <c r="G30" s="14">
        <v>0</v>
      </c>
      <c r="H30" s="14">
        <f t="shared" ref="H30" si="9">+E30+G30</f>
        <v>48098400</v>
      </c>
      <c r="I30" s="14">
        <v>24524905.420000002</v>
      </c>
      <c r="J30" s="23">
        <f t="shared" ref="J30" si="10">+I30*1/H30</f>
        <v>0.50989025456148229</v>
      </c>
      <c r="K30" s="24">
        <f t="shared" ref="K30" si="11">+H30-I30</f>
        <v>23573494.579999998</v>
      </c>
      <c r="L30" s="25"/>
      <c r="M30" s="31"/>
      <c r="N30" s="27"/>
      <c r="O30" s="27"/>
      <c r="P30" s="27"/>
      <c r="Q30" s="27"/>
      <c r="R30" s="27"/>
      <c r="S30" s="27"/>
      <c r="T30" s="27"/>
      <c r="U30" s="27"/>
      <c r="V30" s="27"/>
      <c r="W30" s="27"/>
    </row>
    <row r="31" spans="1:23" ht="16.5" customHeight="1">
      <c r="A31" s="17" t="s">
        <v>90</v>
      </c>
      <c r="B31" s="12" t="s">
        <v>92</v>
      </c>
      <c r="C31" s="13">
        <v>45748</v>
      </c>
      <c r="D31" s="13">
        <v>45961</v>
      </c>
      <c r="E31" s="14">
        <v>33600000</v>
      </c>
      <c r="F31" s="15"/>
      <c r="G31" s="14">
        <v>0</v>
      </c>
      <c r="H31" s="14">
        <f t="shared" ref="H31" si="12">+E31+G31</f>
        <v>33600000</v>
      </c>
      <c r="I31" s="16">
        <v>19200000</v>
      </c>
      <c r="J31" s="23">
        <f t="shared" ref="J31" si="13">+I31*1/H31</f>
        <v>0.5714285714285714</v>
      </c>
      <c r="K31" s="24">
        <f t="shared" ref="K31" si="14">+H31-I31</f>
        <v>14400000</v>
      </c>
      <c r="L31" s="25"/>
      <c r="M31" s="31"/>
      <c r="N31" s="27"/>
      <c r="O31" s="27"/>
      <c r="P31" s="27"/>
      <c r="Q31" s="27"/>
      <c r="R31" s="27"/>
      <c r="S31" s="27"/>
      <c r="T31" s="27"/>
      <c r="U31" s="27"/>
      <c r="V31" s="27"/>
      <c r="W31" s="27"/>
    </row>
    <row r="32" spans="1:23">
      <c r="A32" s="12" t="s">
        <v>93</v>
      </c>
      <c r="B32" s="12" t="s">
        <v>94</v>
      </c>
      <c r="C32" s="13">
        <v>45748</v>
      </c>
      <c r="D32" s="13">
        <v>45930</v>
      </c>
      <c r="E32" s="14">
        <v>48000000</v>
      </c>
      <c r="F32" s="15"/>
      <c r="G32" s="14">
        <v>0</v>
      </c>
      <c r="H32" s="14">
        <f t="shared" ref="H32" si="15">+E32+G32</f>
        <v>48000000</v>
      </c>
      <c r="I32" s="14">
        <v>32000000</v>
      </c>
      <c r="J32" s="23">
        <f t="shared" ref="J32:J33" si="16">+I32*1/H32</f>
        <v>0.66666666666666663</v>
      </c>
      <c r="K32" s="24">
        <f t="shared" ref="K32:K33" si="17">+H32-I32</f>
        <v>16000000</v>
      </c>
      <c r="L32" s="25"/>
      <c r="M32" s="31"/>
      <c r="N32" s="27"/>
      <c r="O32" s="27"/>
      <c r="P32" s="27"/>
      <c r="Q32" s="27"/>
      <c r="R32" s="27"/>
      <c r="S32" s="27"/>
      <c r="T32" s="27"/>
      <c r="U32" s="27"/>
      <c r="V32" s="27"/>
      <c r="W32" s="27"/>
    </row>
    <row r="33" spans="1:23">
      <c r="A33" s="12" t="s">
        <v>95</v>
      </c>
      <c r="B33" s="12" t="s">
        <v>96</v>
      </c>
      <c r="C33" s="13">
        <v>45809</v>
      </c>
      <c r="D33" s="13">
        <v>45930</v>
      </c>
      <c r="E33" s="14">
        <v>26712719</v>
      </c>
      <c r="F33" s="15"/>
      <c r="G33" s="14">
        <v>0</v>
      </c>
      <c r="H33" s="14">
        <v>26712719</v>
      </c>
      <c r="I33" s="16">
        <v>0</v>
      </c>
      <c r="J33" s="23">
        <f t="shared" si="16"/>
        <v>0</v>
      </c>
      <c r="K33" s="24">
        <f t="shared" si="17"/>
        <v>26712719</v>
      </c>
      <c r="L33" s="25"/>
      <c r="M33" s="31"/>
      <c r="N33" s="27"/>
      <c r="O33" s="27"/>
      <c r="P33" s="27"/>
      <c r="Q33" s="27"/>
      <c r="R33" s="27"/>
      <c r="S33" s="27"/>
      <c r="T33" s="27"/>
      <c r="U33" s="27"/>
      <c r="V33" s="27"/>
      <c r="W33" s="27"/>
    </row>
    <row r="34" spans="1:23">
      <c r="A34" s="12" t="s">
        <v>97</v>
      </c>
      <c r="B34" s="12" t="s">
        <v>98</v>
      </c>
      <c r="C34" s="13">
        <v>45748</v>
      </c>
      <c r="D34" s="13">
        <v>45807</v>
      </c>
      <c r="E34" s="14">
        <v>15400000</v>
      </c>
      <c r="F34" s="15"/>
      <c r="G34" s="14">
        <v>7700000</v>
      </c>
      <c r="H34" s="14">
        <f>+E34+G34</f>
        <v>23100000</v>
      </c>
      <c r="I34" s="14">
        <v>23100000</v>
      </c>
      <c r="J34" s="23">
        <f t="shared" ref="J34:J38" si="18">+I34*1/H34</f>
        <v>1</v>
      </c>
      <c r="K34" s="24">
        <f t="shared" ref="K34:K38" si="19">+H34-I34</f>
        <v>0</v>
      </c>
      <c r="L34" s="25"/>
      <c r="M34" s="31"/>
      <c r="N34" s="27"/>
      <c r="O34" s="27"/>
      <c r="P34" s="27"/>
      <c r="Q34" s="27"/>
      <c r="R34" s="27"/>
      <c r="S34" s="27"/>
      <c r="T34" s="27"/>
      <c r="U34" s="27"/>
      <c r="V34" s="27"/>
      <c r="W34" s="27"/>
    </row>
    <row r="35" spans="1:23">
      <c r="A35" s="12" t="s">
        <v>99</v>
      </c>
      <c r="B35" s="12" t="s">
        <v>100</v>
      </c>
      <c r="C35" s="13">
        <v>45748</v>
      </c>
      <c r="D35" s="13">
        <v>45930</v>
      </c>
      <c r="E35" s="14">
        <v>42000000</v>
      </c>
      <c r="F35" s="15"/>
      <c r="G35" s="14">
        <v>0</v>
      </c>
      <c r="H35" s="14">
        <f t="shared" ref="H35:H38" si="20">+E35+G35</f>
        <v>42000000</v>
      </c>
      <c r="I35" s="16">
        <v>28000000</v>
      </c>
      <c r="J35" s="23">
        <f t="shared" si="18"/>
        <v>0.66666666666666663</v>
      </c>
      <c r="K35" s="24">
        <f t="shared" si="19"/>
        <v>14000000</v>
      </c>
      <c r="L35" s="25"/>
      <c r="M35" s="31"/>
      <c r="N35" s="27"/>
      <c r="O35" s="27"/>
      <c r="P35" s="27"/>
      <c r="Q35" s="27"/>
      <c r="R35" s="27"/>
      <c r="S35" s="27"/>
      <c r="T35" s="27"/>
      <c r="U35" s="27"/>
      <c r="V35" s="27"/>
      <c r="W35" s="27"/>
    </row>
    <row r="36" spans="1:23">
      <c r="A36" s="12" t="s">
        <v>101</v>
      </c>
      <c r="B36" s="12" t="s">
        <v>102</v>
      </c>
      <c r="C36" s="13">
        <v>45749</v>
      </c>
      <c r="D36" s="13">
        <v>46006</v>
      </c>
      <c r="E36" s="14">
        <v>55250000</v>
      </c>
      <c r="F36" s="15"/>
      <c r="G36" s="14">
        <v>0</v>
      </c>
      <c r="H36" s="14">
        <f t="shared" si="20"/>
        <v>55250000</v>
      </c>
      <c r="I36" s="14">
        <v>24700000</v>
      </c>
      <c r="J36" s="23">
        <f t="shared" si="18"/>
        <v>0.44705882352941179</v>
      </c>
      <c r="K36" s="24">
        <f t="shared" si="19"/>
        <v>30550000</v>
      </c>
      <c r="L36" s="25"/>
      <c r="M36" s="31"/>
      <c r="N36" s="27"/>
      <c r="O36" s="27"/>
      <c r="P36" s="27"/>
      <c r="Q36" s="27"/>
      <c r="R36" s="27"/>
      <c r="S36" s="27"/>
      <c r="T36" s="27"/>
      <c r="U36" s="27"/>
      <c r="V36" s="27"/>
      <c r="W36" s="27"/>
    </row>
    <row r="37" spans="1:23">
      <c r="A37" s="12" t="s">
        <v>103</v>
      </c>
      <c r="B37" s="12" t="s">
        <v>104</v>
      </c>
      <c r="C37" s="13">
        <v>45751</v>
      </c>
      <c r="D37" s="13">
        <v>46022</v>
      </c>
      <c r="E37" s="14">
        <v>23414269</v>
      </c>
      <c r="F37" s="15">
        <v>1</v>
      </c>
      <c r="G37" s="14">
        <v>11707134</v>
      </c>
      <c r="H37" s="14">
        <f>+E37+G37</f>
        <v>35121403</v>
      </c>
      <c r="I37" s="16">
        <v>29930494</v>
      </c>
      <c r="J37" s="23">
        <f t="shared" si="18"/>
        <v>0.8522009784176332</v>
      </c>
      <c r="K37" s="24">
        <f t="shared" si="19"/>
        <v>5190909</v>
      </c>
      <c r="L37" s="25"/>
      <c r="M37" s="31"/>
      <c r="N37" s="27"/>
      <c r="O37" s="27"/>
      <c r="P37" s="27"/>
      <c r="Q37" s="27"/>
      <c r="R37" s="27"/>
      <c r="S37" s="27"/>
      <c r="T37" s="27"/>
      <c r="U37" s="27"/>
      <c r="V37" s="27"/>
      <c r="W37" s="27"/>
    </row>
    <row r="38" spans="1:23">
      <c r="A38" s="12" t="s">
        <v>105</v>
      </c>
      <c r="B38" s="12" t="s">
        <v>106</v>
      </c>
      <c r="C38" s="13">
        <v>45768</v>
      </c>
      <c r="D38" s="13">
        <v>46022</v>
      </c>
      <c r="E38" s="14">
        <v>39000000</v>
      </c>
      <c r="F38" s="15"/>
      <c r="G38" s="14">
        <v>0</v>
      </c>
      <c r="H38" s="14">
        <f t="shared" si="20"/>
        <v>39000000</v>
      </c>
      <c r="I38" s="14">
        <v>19180954.310000002</v>
      </c>
      <c r="J38" s="23">
        <f t="shared" si="18"/>
        <v>0.49181934128205135</v>
      </c>
      <c r="K38" s="24">
        <f t="shared" si="19"/>
        <v>19819045.689999998</v>
      </c>
      <c r="L38" s="25"/>
      <c r="M38" s="31"/>
      <c r="N38" s="27"/>
      <c r="O38" s="27"/>
      <c r="P38" s="27"/>
      <c r="Q38" s="27"/>
      <c r="R38" s="27"/>
      <c r="S38" s="27"/>
      <c r="T38" s="27"/>
      <c r="U38" s="27"/>
      <c r="V38" s="27"/>
      <c r="W38" s="27"/>
    </row>
    <row r="39" spans="1:23">
      <c r="A39" s="12" t="s">
        <v>107</v>
      </c>
      <c r="B39" s="12" t="s">
        <v>108</v>
      </c>
      <c r="C39" s="13">
        <v>45772</v>
      </c>
      <c r="D39" s="13">
        <v>46001</v>
      </c>
      <c r="E39" s="14">
        <v>1527906.25</v>
      </c>
      <c r="F39" s="15"/>
      <c r="G39" s="14">
        <v>0</v>
      </c>
      <c r="H39" s="14">
        <f t="shared" ref="H39:H41" si="21">+E39+G39</f>
        <v>1527906.25</v>
      </c>
      <c r="I39" s="16">
        <v>763953.13</v>
      </c>
      <c r="J39" s="23">
        <f t="shared" ref="J39:J95" si="22">+I39*1/H39</f>
        <v>0.50000000327245209</v>
      </c>
      <c r="K39" s="24">
        <f t="shared" ref="K39:K95" si="23">+H39-I39</f>
        <v>763953.12</v>
      </c>
      <c r="L39" s="25"/>
      <c r="M39" s="31"/>
      <c r="N39" s="27"/>
      <c r="O39" s="27"/>
      <c r="P39" s="27"/>
      <c r="Q39" s="27"/>
      <c r="R39" s="27"/>
      <c r="S39" s="27"/>
      <c r="T39" s="27"/>
      <c r="U39" s="27"/>
      <c r="V39" s="27"/>
      <c r="W39" s="27"/>
    </row>
    <row r="40" spans="1:23">
      <c r="A40" s="12" t="s">
        <v>109</v>
      </c>
      <c r="B40" s="12" t="s">
        <v>110</v>
      </c>
      <c r="C40" s="13">
        <v>45770</v>
      </c>
      <c r="D40" s="13">
        <v>45983</v>
      </c>
      <c r="E40" s="14">
        <v>56000000</v>
      </c>
      <c r="F40" s="15"/>
      <c r="G40" s="14">
        <v>0</v>
      </c>
      <c r="H40" s="14">
        <f t="shared" si="21"/>
        <v>56000000</v>
      </c>
      <c r="I40" s="14">
        <v>18133333</v>
      </c>
      <c r="J40" s="23">
        <f t="shared" si="22"/>
        <v>0.32380951785714285</v>
      </c>
      <c r="K40" s="24">
        <f t="shared" si="23"/>
        <v>37866667</v>
      </c>
      <c r="L40" s="25"/>
      <c r="M40" s="31"/>
      <c r="N40" s="27"/>
      <c r="O40" s="27"/>
      <c r="P40" s="27"/>
      <c r="Q40" s="27"/>
      <c r="R40" s="27"/>
      <c r="S40" s="27"/>
      <c r="T40" s="27"/>
      <c r="U40" s="27"/>
      <c r="V40" s="27"/>
      <c r="W40" s="27"/>
    </row>
    <row r="41" spans="1:23">
      <c r="A41" s="12" t="s">
        <v>111</v>
      </c>
      <c r="B41" s="12" t="s">
        <v>112</v>
      </c>
      <c r="C41" s="13">
        <v>45773</v>
      </c>
      <c r="D41" s="13">
        <v>46022</v>
      </c>
      <c r="E41" s="14">
        <v>264450420</v>
      </c>
      <c r="F41" s="15"/>
      <c r="G41" s="14">
        <v>0</v>
      </c>
      <c r="H41" s="14">
        <f t="shared" si="21"/>
        <v>264450420</v>
      </c>
      <c r="I41" s="16">
        <v>101694855</v>
      </c>
      <c r="J41" s="23">
        <f t="shared" si="22"/>
        <v>0.38455168647491655</v>
      </c>
      <c r="K41" s="24">
        <f t="shared" si="23"/>
        <v>162755565</v>
      </c>
      <c r="L41" s="25"/>
      <c r="M41" s="31"/>
      <c r="N41" s="27"/>
      <c r="O41" s="27"/>
      <c r="P41" s="27"/>
      <c r="Q41" s="27"/>
      <c r="R41" s="27"/>
      <c r="S41" s="27"/>
      <c r="T41" s="27"/>
      <c r="U41" s="27"/>
      <c r="V41" s="27"/>
      <c r="W41" s="27"/>
    </row>
    <row r="42" spans="1:23">
      <c r="A42" s="12" t="s">
        <v>113</v>
      </c>
      <c r="B42" s="12" t="s">
        <v>114</v>
      </c>
      <c r="C42" s="13">
        <v>45790</v>
      </c>
      <c r="D42" s="13">
        <v>45991</v>
      </c>
      <c r="E42" s="14">
        <v>26647502</v>
      </c>
      <c r="F42" s="15"/>
      <c r="G42" s="14">
        <v>0</v>
      </c>
      <c r="H42" s="14">
        <v>26647502</v>
      </c>
      <c r="I42" s="14">
        <v>9897643</v>
      </c>
      <c r="J42" s="23">
        <f t="shared" si="22"/>
        <v>0.37142854891238963</v>
      </c>
      <c r="K42" s="24">
        <f t="shared" si="23"/>
        <v>16749859</v>
      </c>
      <c r="L42" s="25"/>
      <c r="M42" s="31"/>
      <c r="N42" s="27"/>
      <c r="O42" s="27"/>
      <c r="P42" s="27"/>
      <c r="Q42" s="27"/>
      <c r="R42" s="27"/>
      <c r="S42" s="27"/>
      <c r="T42" s="27"/>
      <c r="U42" s="27"/>
      <c r="V42" s="27"/>
      <c r="W42" s="27"/>
    </row>
    <row r="43" spans="1:23">
      <c r="A43" s="12" t="s">
        <v>115</v>
      </c>
      <c r="B43" s="12" t="s">
        <v>116</v>
      </c>
      <c r="C43" s="13">
        <v>45802</v>
      </c>
      <c r="D43" s="13">
        <v>46096</v>
      </c>
      <c r="E43" s="14">
        <v>519706304</v>
      </c>
      <c r="F43" s="15"/>
      <c r="G43" s="14">
        <v>0</v>
      </c>
      <c r="H43" s="14">
        <v>519706304</v>
      </c>
      <c r="I43" s="14">
        <v>519706304</v>
      </c>
      <c r="J43" s="23">
        <f t="shared" si="22"/>
        <v>1</v>
      </c>
      <c r="K43" s="24">
        <f t="shared" si="23"/>
        <v>0</v>
      </c>
      <c r="L43" s="25"/>
      <c r="M43" s="31"/>
      <c r="N43" s="27"/>
      <c r="O43" s="27"/>
      <c r="P43" s="27"/>
      <c r="Q43" s="27"/>
      <c r="R43" s="27"/>
      <c r="S43" s="27"/>
      <c r="T43" s="27"/>
      <c r="U43" s="27"/>
      <c r="V43" s="27"/>
      <c r="W43" s="27"/>
    </row>
    <row r="44" spans="1:23">
      <c r="A44" s="12" t="s">
        <v>117</v>
      </c>
      <c r="B44" s="12" t="s">
        <v>118</v>
      </c>
      <c r="C44" s="13">
        <v>45789</v>
      </c>
      <c r="D44" s="13">
        <v>46006</v>
      </c>
      <c r="E44" s="14">
        <v>58666667</v>
      </c>
      <c r="F44" s="15"/>
      <c r="G44" s="14">
        <v>0</v>
      </c>
      <c r="H44" s="14">
        <v>58666667</v>
      </c>
      <c r="I44" s="14">
        <v>22666667</v>
      </c>
      <c r="J44" s="23">
        <f t="shared" si="22"/>
        <v>0.38636363985020661</v>
      </c>
      <c r="K44" s="24">
        <f t="shared" si="23"/>
        <v>36000000</v>
      </c>
      <c r="L44" s="25"/>
      <c r="M44" s="31"/>
      <c r="N44" s="27"/>
      <c r="O44" s="27"/>
      <c r="P44" s="27"/>
      <c r="Q44" s="27"/>
      <c r="R44" s="27"/>
      <c r="S44" s="27"/>
      <c r="T44" s="27"/>
      <c r="U44" s="27"/>
      <c r="V44" s="27"/>
      <c r="W44" s="27"/>
    </row>
    <row r="45" spans="1:23">
      <c r="A45" s="12" t="s">
        <v>119</v>
      </c>
      <c r="B45" s="12" t="s">
        <v>120</v>
      </c>
      <c r="C45" s="13">
        <v>45811</v>
      </c>
      <c r="D45" s="13">
        <v>45932</v>
      </c>
      <c r="E45" s="14">
        <v>24000000</v>
      </c>
      <c r="F45" s="15"/>
      <c r="G45" s="14">
        <v>0</v>
      </c>
      <c r="H45" s="14">
        <v>24000000</v>
      </c>
      <c r="I45" s="14">
        <v>15466666</v>
      </c>
      <c r="J45" s="23">
        <f t="shared" si="22"/>
        <v>0.64444441666666663</v>
      </c>
      <c r="K45" s="24">
        <f t="shared" si="23"/>
        <v>8533334</v>
      </c>
      <c r="L45" s="25"/>
      <c r="M45" s="31"/>
      <c r="N45" s="27"/>
      <c r="O45" s="27"/>
      <c r="P45" s="27"/>
      <c r="Q45" s="27"/>
      <c r="R45" s="27"/>
      <c r="S45" s="27"/>
      <c r="T45" s="27"/>
      <c r="U45" s="27"/>
      <c r="V45" s="27"/>
      <c r="W45" s="27"/>
    </row>
    <row r="46" spans="1:23">
      <c r="A46" s="12" t="s">
        <v>121</v>
      </c>
      <c r="B46" s="12" t="s">
        <v>122</v>
      </c>
      <c r="C46" s="13">
        <v>45807</v>
      </c>
      <c r="D46" s="13">
        <v>46301</v>
      </c>
      <c r="E46" s="14">
        <v>48701482</v>
      </c>
      <c r="F46" s="15"/>
      <c r="G46" s="14">
        <v>0</v>
      </c>
      <c r="H46" s="14">
        <v>48701482</v>
      </c>
      <c r="I46" s="14">
        <v>48701482</v>
      </c>
      <c r="J46" s="23">
        <f t="shared" si="22"/>
        <v>1</v>
      </c>
      <c r="K46" s="24">
        <f t="shared" si="23"/>
        <v>0</v>
      </c>
      <c r="L46" s="25"/>
      <c r="M46" s="31"/>
      <c r="N46" s="27"/>
      <c r="O46" s="27"/>
      <c r="P46" s="27"/>
      <c r="Q46" s="27"/>
      <c r="R46" s="27"/>
      <c r="S46" s="27"/>
      <c r="T46" s="27"/>
      <c r="U46" s="27"/>
      <c r="V46" s="27"/>
      <c r="W46" s="27"/>
    </row>
    <row r="47" spans="1:23">
      <c r="A47" s="12" t="s">
        <v>123</v>
      </c>
      <c r="B47" s="12" t="s">
        <v>122</v>
      </c>
      <c r="C47" s="13">
        <v>45846</v>
      </c>
      <c r="D47" s="13">
        <v>46210</v>
      </c>
      <c r="E47" s="14">
        <v>6344128</v>
      </c>
      <c r="F47" s="15"/>
      <c r="G47" s="14">
        <v>0</v>
      </c>
      <c r="H47" s="14">
        <v>6344128</v>
      </c>
      <c r="I47" s="14">
        <v>6115105.3600000003</v>
      </c>
      <c r="J47" s="23">
        <f t="shared" si="22"/>
        <v>0.96390006002400963</v>
      </c>
      <c r="K47" s="24">
        <f t="shared" si="23"/>
        <v>229022.63999999966</v>
      </c>
      <c r="L47" s="25"/>
      <c r="M47" s="31"/>
      <c r="N47" s="27"/>
      <c r="O47" s="27"/>
      <c r="P47" s="27"/>
      <c r="Q47" s="27"/>
      <c r="R47" s="27"/>
      <c r="S47" s="27"/>
      <c r="T47" s="27"/>
      <c r="U47" s="27"/>
      <c r="V47" s="27"/>
      <c r="W47" s="27"/>
    </row>
    <row r="48" spans="1:23">
      <c r="A48" s="12" t="s">
        <v>124</v>
      </c>
      <c r="B48" s="12" t="s">
        <v>125</v>
      </c>
      <c r="C48" s="13">
        <v>45814</v>
      </c>
      <c r="D48" s="13">
        <v>46171</v>
      </c>
      <c r="E48" s="14">
        <v>23056670.07</v>
      </c>
      <c r="F48" s="15"/>
      <c r="G48" s="14">
        <v>0</v>
      </c>
      <c r="H48" s="14">
        <v>23056670.07</v>
      </c>
      <c r="I48" s="14">
        <v>23056670.07</v>
      </c>
      <c r="J48" s="23">
        <f t="shared" si="22"/>
        <v>1</v>
      </c>
      <c r="K48" s="24">
        <f t="shared" si="23"/>
        <v>0</v>
      </c>
      <c r="L48" s="25"/>
      <c r="M48" s="31"/>
      <c r="N48" s="27"/>
      <c r="O48" s="27"/>
      <c r="P48" s="27"/>
      <c r="Q48" s="27"/>
      <c r="R48" s="27"/>
      <c r="S48" s="27"/>
      <c r="T48" s="27"/>
      <c r="U48" s="27"/>
      <c r="V48" s="27"/>
      <c r="W48" s="27"/>
    </row>
    <row r="49" spans="1:23">
      <c r="A49" s="12" t="s">
        <v>126</v>
      </c>
      <c r="B49" s="12" t="s">
        <v>127</v>
      </c>
      <c r="C49" s="13">
        <v>45804</v>
      </c>
      <c r="D49" s="13">
        <v>45991</v>
      </c>
      <c r="E49" s="14">
        <v>213630160</v>
      </c>
      <c r="F49" s="15"/>
      <c r="G49" s="14">
        <v>0</v>
      </c>
      <c r="H49" s="14">
        <v>213630160</v>
      </c>
      <c r="I49" s="14">
        <v>17592508</v>
      </c>
      <c r="J49" s="23">
        <f t="shared" si="22"/>
        <v>8.235030109980726E-2</v>
      </c>
      <c r="K49" s="24">
        <f t="shared" si="23"/>
        <v>196037652</v>
      </c>
      <c r="L49" s="25"/>
      <c r="M49" s="31"/>
      <c r="N49" s="27"/>
      <c r="O49" s="27"/>
      <c r="P49" s="27"/>
      <c r="Q49" s="27"/>
      <c r="R49" s="27"/>
      <c r="S49" s="27"/>
      <c r="T49" s="27"/>
      <c r="U49" s="27"/>
      <c r="V49" s="27"/>
      <c r="W49" s="27"/>
    </row>
    <row r="50" spans="1:23">
      <c r="A50" s="12" t="s">
        <v>128</v>
      </c>
      <c r="B50" s="12" t="s">
        <v>129</v>
      </c>
      <c r="C50" s="13">
        <v>45841</v>
      </c>
      <c r="D50" s="13">
        <v>46046</v>
      </c>
      <c r="E50" s="14">
        <v>72335593</v>
      </c>
      <c r="F50" s="15"/>
      <c r="G50" s="14"/>
      <c r="H50" s="14"/>
      <c r="I50" s="14"/>
      <c r="J50" s="23" t="e">
        <f t="shared" si="22"/>
        <v>#DIV/0!</v>
      </c>
      <c r="K50" s="24">
        <f t="shared" si="23"/>
        <v>0</v>
      </c>
      <c r="L50" s="25"/>
      <c r="M50" s="31"/>
      <c r="N50" s="27"/>
      <c r="O50" s="27"/>
      <c r="P50" s="27"/>
      <c r="Q50" s="27"/>
      <c r="R50" s="27"/>
      <c r="S50" s="27"/>
      <c r="T50" s="27"/>
      <c r="U50" s="27"/>
      <c r="V50" s="27"/>
      <c r="W50" s="27"/>
    </row>
    <row r="51" spans="1:23">
      <c r="A51" s="12" t="s">
        <v>130</v>
      </c>
      <c r="B51" s="12" t="s">
        <v>131</v>
      </c>
      <c r="C51" s="13">
        <v>45813</v>
      </c>
      <c r="D51" s="13">
        <v>46177</v>
      </c>
      <c r="E51" s="14">
        <v>19990000</v>
      </c>
      <c r="F51" s="15"/>
      <c r="G51" s="14">
        <v>0</v>
      </c>
      <c r="H51" s="14">
        <v>19990000</v>
      </c>
      <c r="I51" s="14">
        <v>19990000</v>
      </c>
      <c r="J51" s="23">
        <f t="shared" si="22"/>
        <v>1</v>
      </c>
      <c r="K51" s="24">
        <f t="shared" si="23"/>
        <v>0</v>
      </c>
      <c r="L51" s="25"/>
      <c r="M51" s="32"/>
    </row>
    <row r="52" spans="1:23">
      <c r="A52" s="12" t="s">
        <v>132</v>
      </c>
      <c r="B52" s="12" t="s">
        <v>133</v>
      </c>
      <c r="C52" s="13">
        <v>45824</v>
      </c>
      <c r="D52" s="13">
        <v>46022</v>
      </c>
      <c r="E52" s="14">
        <v>15000000</v>
      </c>
      <c r="F52" s="15"/>
      <c r="G52" s="14"/>
      <c r="H52" s="14"/>
      <c r="I52" s="14"/>
      <c r="J52" s="23" t="e">
        <f t="shared" si="22"/>
        <v>#DIV/0!</v>
      </c>
      <c r="K52" s="24">
        <f t="shared" si="23"/>
        <v>0</v>
      </c>
      <c r="L52" s="25"/>
    </row>
    <row r="53" spans="1:23">
      <c r="A53" s="12" t="s">
        <v>134</v>
      </c>
      <c r="B53" s="12" t="s">
        <v>135</v>
      </c>
      <c r="C53" s="13">
        <v>45845</v>
      </c>
      <c r="D53" s="13" t="s">
        <v>65</v>
      </c>
      <c r="E53" s="14">
        <v>7198357.7199999997</v>
      </c>
      <c r="F53" s="15"/>
      <c r="G53" s="14"/>
      <c r="H53" s="14"/>
      <c r="I53" s="14"/>
      <c r="J53" s="23" t="e">
        <f t="shared" si="22"/>
        <v>#DIV/0!</v>
      </c>
      <c r="K53" s="24">
        <f t="shared" si="23"/>
        <v>0</v>
      </c>
      <c r="L53" s="25"/>
    </row>
    <row r="54" spans="1:23">
      <c r="A54" s="12" t="s">
        <v>136</v>
      </c>
      <c r="B54" s="12" t="s">
        <v>137</v>
      </c>
      <c r="C54" s="13">
        <v>45849</v>
      </c>
      <c r="D54" s="13" t="s">
        <v>65</v>
      </c>
      <c r="E54" s="14">
        <v>33658228</v>
      </c>
      <c r="F54" s="15"/>
      <c r="G54" s="14"/>
      <c r="H54" s="14"/>
      <c r="I54" s="14"/>
      <c r="J54" s="23" t="e">
        <f t="shared" si="22"/>
        <v>#DIV/0!</v>
      </c>
      <c r="K54" s="24">
        <f t="shared" si="23"/>
        <v>0</v>
      </c>
      <c r="L54" s="25"/>
    </row>
    <row r="55" spans="1:23">
      <c r="A55" s="12" t="s">
        <v>138</v>
      </c>
      <c r="B55" s="12" t="s">
        <v>139</v>
      </c>
      <c r="C55" s="13" t="s">
        <v>140</v>
      </c>
      <c r="D55" s="13">
        <v>46006</v>
      </c>
      <c r="E55" s="14">
        <v>91200000</v>
      </c>
      <c r="F55" s="15"/>
      <c r="G55" s="14"/>
      <c r="H55" s="14"/>
      <c r="I55" s="14"/>
      <c r="J55" s="23" t="e">
        <f t="shared" si="22"/>
        <v>#DIV/0!</v>
      </c>
      <c r="K55" s="24">
        <f t="shared" si="23"/>
        <v>0</v>
      </c>
      <c r="L55" s="25"/>
    </row>
    <row r="56" spans="1:23">
      <c r="A56" s="12" t="s">
        <v>141</v>
      </c>
      <c r="B56" s="12" t="s">
        <v>142</v>
      </c>
      <c r="C56" s="13" t="s">
        <v>143</v>
      </c>
      <c r="D56" s="13">
        <v>46011</v>
      </c>
      <c r="E56" s="14">
        <v>54069374</v>
      </c>
      <c r="F56" s="15"/>
      <c r="G56" s="14"/>
      <c r="H56" s="14"/>
      <c r="I56" s="14"/>
      <c r="J56" s="23" t="e">
        <f t="shared" si="22"/>
        <v>#DIV/0!</v>
      </c>
      <c r="K56" s="24">
        <f t="shared" si="23"/>
        <v>0</v>
      </c>
      <c r="L56" s="25"/>
    </row>
    <row r="57" spans="1:23">
      <c r="A57" s="12" t="s">
        <v>144</v>
      </c>
      <c r="B57" s="12" t="s">
        <v>145</v>
      </c>
      <c r="C57" s="13" t="s">
        <v>143</v>
      </c>
      <c r="D57" s="13">
        <v>46011</v>
      </c>
      <c r="E57" s="14">
        <v>76892261</v>
      </c>
      <c r="F57" s="15">
        <v>1</v>
      </c>
      <c r="G57" s="14">
        <v>-62505967</v>
      </c>
      <c r="H57" s="14">
        <f>+E57+G57</f>
        <v>14386294</v>
      </c>
      <c r="I57" s="14">
        <v>14386294</v>
      </c>
      <c r="J57" s="23">
        <f t="shared" si="22"/>
        <v>1</v>
      </c>
      <c r="K57" s="24">
        <f t="shared" si="23"/>
        <v>0</v>
      </c>
      <c r="L57" s="25"/>
    </row>
    <row r="58" spans="1:23">
      <c r="A58" s="12" t="s">
        <v>146</v>
      </c>
      <c r="B58" s="12" t="s">
        <v>147</v>
      </c>
      <c r="C58" s="13" t="s">
        <v>148</v>
      </c>
      <c r="D58" s="13" t="s">
        <v>149</v>
      </c>
      <c r="E58" s="14">
        <v>13756394</v>
      </c>
      <c r="F58" s="15"/>
      <c r="G58" s="14"/>
      <c r="H58" s="14">
        <f>+E58</f>
        <v>13756394</v>
      </c>
      <c r="I58" s="14">
        <v>1242549</v>
      </c>
      <c r="J58" s="23">
        <f t="shared" si="22"/>
        <v>9.0325197141053096E-2</v>
      </c>
      <c r="K58" s="24">
        <f t="shared" si="23"/>
        <v>12513845</v>
      </c>
      <c r="L58" s="25"/>
    </row>
    <row r="59" spans="1:23">
      <c r="A59" s="12" t="s">
        <v>150</v>
      </c>
      <c r="B59" s="12" t="s">
        <v>151</v>
      </c>
      <c r="C59" s="13" t="s">
        <v>152</v>
      </c>
      <c r="D59" s="13" t="s">
        <v>153</v>
      </c>
      <c r="E59" s="14">
        <v>22853600</v>
      </c>
      <c r="F59" s="15"/>
      <c r="G59" s="14"/>
      <c r="H59" s="14"/>
      <c r="I59" s="14"/>
      <c r="J59" s="23" t="e">
        <f t="shared" si="22"/>
        <v>#DIV/0!</v>
      </c>
      <c r="K59" s="24">
        <f t="shared" si="23"/>
        <v>0</v>
      </c>
      <c r="L59" s="25"/>
    </row>
    <row r="60" spans="1:23">
      <c r="A60" s="12" t="s">
        <v>154</v>
      </c>
      <c r="B60" s="12" t="s">
        <v>155</v>
      </c>
      <c r="C60" s="13" t="s">
        <v>152</v>
      </c>
      <c r="D60" s="13">
        <v>45874</v>
      </c>
      <c r="E60" s="14">
        <v>2003255</v>
      </c>
      <c r="F60" s="15"/>
      <c r="G60" s="14"/>
      <c r="H60" s="14"/>
      <c r="I60" s="14"/>
      <c r="J60" s="23" t="e">
        <f t="shared" si="22"/>
        <v>#DIV/0!</v>
      </c>
      <c r="K60" s="24">
        <f t="shared" si="23"/>
        <v>0</v>
      </c>
      <c r="L60" s="25"/>
    </row>
    <row r="61" spans="1:23">
      <c r="A61" s="12" t="s">
        <v>156</v>
      </c>
      <c r="B61" s="12" t="s">
        <v>157</v>
      </c>
      <c r="C61" s="13">
        <v>45870</v>
      </c>
      <c r="D61" s="13">
        <v>46003</v>
      </c>
      <c r="E61" s="14">
        <v>37500000</v>
      </c>
      <c r="F61" s="15"/>
      <c r="G61" s="14"/>
      <c r="H61" s="14"/>
      <c r="I61" s="14"/>
      <c r="J61" s="23" t="e">
        <f t="shared" si="22"/>
        <v>#DIV/0!</v>
      </c>
      <c r="K61" s="24">
        <f t="shared" si="23"/>
        <v>0</v>
      </c>
    </row>
    <row r="62" spans="1:23" ht="15.5">
      <c r="A62" s="12" t="s">
        <v>158</v>
      </c>
      <c r="B62" s="18" t="s">
        <v>159</v>
      </c>
      <c r="C62" s="13">
        <v>45870</v>
      </c>
      <c r="D62" s="13">
        <v>46003</v>
      </c>
      <c r="E62" s="14">
        <v>37500000</v>
      </c>
      <c r="F62" s="15"/>
      <c r="G62" s="14"/>
      <c r="H62" s="14"/>
      <c r="I62" s="14"/>
      <c r="J62" s="23" t="e">
        <f t="shared" si="22"/>
        <v>#DIV/0!</v>
      </c>
      <c r="K62" s="24">
        <f t="shared" si="23"/>
        <v>0</v>
      </c>
    </row>
    <row r="63" spans="1:23">
      <c r="A63" s="12" t="s">
        <v>160</v>
      </c>
      <c r="B63" s="12" t="s">
        <v>161</v>
      </c>
      <c r="C63" s="13">
        <v>45870</v>
      </c>
      <c r="D63" s="13">
        <v>46003</v>
      </c>
      <c r="E63" s="14">
        <v>37500000</v>
      </c>
      <c r="F63" s="15"/>
      <c r="G63" s="14"/>
      <c r="H63" s="14"/>
      <c r="I63" s="14"/>
      <c r="J63" s="23" t="e">
        <f t="shared" si="22"/>
        <v>#DIV/0!</v>
      </c>
      <c r="K63" s="24">
        <f t="shared" si="23"/>
        <v>0</v>
      </c>
    </row>
    <row r="64" spans="1:23">
      <c r="A64" s="12" t="s">
        <v>162</v>
      </c>
      <c r="B64" s="12" t="s">
        <v>163</v>
      </c>
      <c r="C64" s="13">
        <v>45877</v>
      </c>
      <c r="D64" s="13">
        <v>46022</v>
      </c>
      <c r="E64" s="14">
        <v>69156832.150000006</v>
      </c>
      <c r="F64" s="15"/>
      <c r="G64" s="14"/>
      <c r="H64" s="14"/>
      <c r="I64" s="14"/>
      <c r="J64" s="23" t="e">
        <f t="shared" si="22"/>
        <v>#DIV/0!</v>
      </c>
      <c r="K64" s="24">
        <f t="shared" si="23"/>
        <v>0</v>
      </c>
    </row>
    <row r="65" spans="1:11" ht="15.5">
      <c r="A65" s="12" t="s">
        <v>164</v>
      </c>
      <c r="B65" s="18" t="s">
        <v>165</v>
      </c>
      <c r="C65" s="13">
        <v>45880</v>
      </c>
      <c r="D65" s="13">
        <v>46009</v>
      </c>
      <c r="E65" s="14">
        <v>15257760</v>
      </c>
      <c r="F65" s="15"/>
      <c r="G65" s="14"/>
      <c r="H65" s="14"/>
      <c r="I65" s="14"/>
      <c r="J65" s="23" t="e">
        <f t="shared" si="22"/>
        <v>#DIV/0!</v>
      </c>
      <c r="K65" s="24">
        <f t="shared" si="23"/>
        <v>0</v>
      </c>
    </row>
    <row r="66" spans="1:11" ht="15.5">
      <c r="A66" s="12" t="s">
        <v>166</v>
      </c>
      <c r="B66" s="12" t="s">
        <v>167</v>
      </c>
      <c r="C66" s="13">
        <v>45870</v>
      </c>
      <c r="D66" s="13">
        <v>46003</v>
      </c>
      <c r="E66" s="14">
        <v>37500000</v>
      </c>
      <c r="F66" s="15"/>
      <c r="G66" s="14"/>
      <c r="H66" s="14"/>
      <c r="I66" s="14"/>
      <c r="J66" s="23" t="e">
        <f t="shared" si="22"/>
        <v>#DIV/0!</v>
      </c>
      <c r="K66" s="24">
        <f t="shared" si="23"/>
        <v>0</v>
      </c>
    </row>
    <row r="67" spans="1:11" ht="15.5">
      <c r="A67" s="12" t="s">
        <v>168</v>
      </c>
      <c r="B67" s="12" t="s">
        <v>169</v>
      </c>
      <c r="C67" s="13">
        <v>45870</v>
      </c>
      <c r="D67" s="13">
        <v>46003</v>
      </c>
      <c r="E67" s="14">
        <v>37500000</v>
      </c>
      <c r="F67" s="15"/>
      <c r="G67" s="14"/>
      <c r="H67" s="14"/>
      <c r="I67" s="14"/>
      <c r="J67" s="23" t="e">
        <f t="shared" si="22"/>
        <v>#DIV/0!</v>
      </c>
      <c r="K67" s="24">
        <f t="shared" si="23"/>
        <v>0</v>
      </c>
    </row>
    <row r="68" spans="1:11" ht="15.5">
      <c r="A68" s="12" t="s">
        <v>170</v>
      </c>
      <c r="B68" s="18" t="s">
        <v>171</v>
      </c>
      <c r="C68" s="13">
        <v>45870</v>
      </c>
      <c r="D68" s="13">
        <v>46003</v>
      </c>
      <c r="E68" s="14">
        <v>35200000</v>
      </c>
      <c r="F68" s="15"/>
      <c r="G68" s="14"/>
      <c r="H68" s="14"/>
      <c r="I68" s="14"/>
      <c r="J68" s="23" t="e">
        <f t="shared" si="22"/>
        <v>#DIV/0!</v>
      </c>
      <c r="K68" s="24">
        <f t="shared" si="23"/>
        <v>0</v>
      </c>
    </row>
    <row r="69" spans="1:11" ht="15.5">
      <c r="A69" s="12" t="s">
        <v>172</v>
      </c>
      <c r="B69" s="12" t="s">
        <v>173</v>
      </c>
      <c r="C69" s="13">
        <v>45873</v>
      </c>
      <c r="D69" s="13">
        <v>46003</v>
      </c>
      <c r="E69" s="14">
        <v>35200000</v>
      </c>
      <c r="F69" s="15"/>
      <c r="G69" s="14"/>
      <c r="H69" s="14"/>
      <c r="I69" s="14"/>
      <c r="J69" s="23" t="e">
        <f t="shared" si="22"/>
        <v>#DIV/0!</v>
      </c>
      <c r="K69" s="24">
        <f t="shared" si="23"/>
        <v>0</v>
      </c>
    </row>
    <row r="70" spans="1:11" ht="15.5">
      <c r="A70" s="12" t="s">
        <v>174</v>
      </c>
      <c r="B70" s="12" t="s">
        <v>175</v>
      </c>
      <c r="C70" s="13">
        <v>45874</v>
      </c>
      <c r="D70" s="13">
        <v>46003</v>
      </c>
      <c r="E70" s="14">
        <v>37500000</v>
      </c>
      <c r="F70" s="15"/>
      <c r="G70" s="14"/>
      <c r="H70" s="14"/>
      <c r="I70" s="14"/>
      <c r="J70" s="23" t="e">
        <f t="shared" si="22"/>
        <v>#DIV/0!</v>
      </c>
      <c r="K70" s="24">
        <f t="shared" si="23"/>
        <v>0</v>
      </c>
    </row>
    <row r="71" spans="1:11" ht="15.5">
      <c r="A71" s="12" t="s">
        <v>176</v>
      </c>
      <c r="B71" s="18" t="s">
        <v>177</v>
      </c>
      <c r="C71" s="13">
        <v>45873</v>
      </c>
      <c r="D71" s="13">
        <v>46003</v>
      </c>
      <c r="E71" s="14">
        <v>45760000</v>
      </c>
      <c r="F71" s="15"/>
      <c r="G71" s="14"/>
      <c r="H71" s="14"/>
      <c r="I71" s="14"/>
      <c r="J71" s="23" t="e">
        <f t="shared" si="22"/>
        <v>#DIV/0!</v>
      </c>
      <c r="K71" s="24">
        <f t="shared" si="23"/>
        <v>0</v>
      </c>
    </row>
    <row r="72" spans="1:11" ht="15.5">
      <c r="A72" s="12" t="s">
        <v>178</v>
      </c>
      <c r="B72" s="12" t="s">
        <v>179</v>
      </c>
      <c r="C72" s="13">
        <v>45874</v>
      </c>
      <c r="D72" s="13">
        <v>46003</v>
      </c>
      <c r="E72" s="14">
        <v>37500000</v>
      </c>
      <c r="F72" s="15"/>
      <c r="G72" s="14"/>
      <c r="H72" s="14"/>
      <c r="I72" s="14"/>
      <c r="J72" s="23" t="e">
        <f t="shared" si="22"/>
        <v>#DIV/0!</v>
      </c>
      <c r="K72" s="24">
        <f t="shared" si="23"/>
        <v>0</v>
      </c>
    </row>
    <row r="73" spans="1:11" ht="15.5">
      <c r="A73" s="12" t="s">
        <v>180</v>
      </c>
      <c r="B73" s="12" t="s">
        <v>181</v>
      </c>
      <c r="C73" s="13">
        <v>45874</v>
      </c>
      <c r="D73" s="13">
        <v>46003</v>
      </c>
      <c r="E73" s="14">
        <v>37500000</v>
      </c>
      <c r="F73" s="15"/>
      <c r="G73" s="14"/>
      <c r="H73" s="14"/>
      <c r="I73" s="14"/>
      <c r="J73" s="23" t="e">
        <f t="shared" si="22"/>
        <v>#DIV/0!</v>
      </c>
      <c r="K73" s="24">
        <f t="shared" si="23"/>
        <v>0</v>
      </c>
    </row>
    <row r="74" spans="1:11">
      <c r="A74" s="12" t="s">
        <v>182</v>
      </c>
      <c r="B74" s="12" t="s">
        <v>183</v>
      </c>
      <c r="C74" s="13">
        <v>45877</v>
      </c>
      <c r="D74" s="13">
        <v>46003</v>
      </c>
      <c r="E74" s="14">
        <v>37500000</v>
      </c>
      <c r="F74" s="15"/>
      <c r="G74" s="14"/>
      <c r="H74" s="14"/>
      <c r="I74" s="14"/>
      <c r="J74" s="23" t="e">
        <f t="shared" si="22"/>
        <v>#DIV/0!</v>
      </c>
      <c r="K74" s="24">
        <f t="shared" si="23"/>
        <v>0</v>
      </c>
    </row>
    <row r="75" spans="1:11" ht="15.5">
      <c r="A75" s="12" t="s">
        <v>184</v>
      </c>
      <c r="B75" s="12" t="s">
        <v>185</v>
      </c>
      <c r="C75" s="13">
        <v>45875</v>
      </c>
      <c r="D75" s="13">
        <v>46003</v>
      </c>
      <c r="E75" s="14">
        <v>37500000</v>
      </c>
      <c r="F75" s="15"/>
      <c r="G75" s="14"/>
      <c r="H75" s="14"/>
      <c r="I75" s="14"/>
      <c r="J75" s="23" t="e">
        <f t="shared" si="22"/>
        <v>#DIV/0!</v>
      </c>
      <c r="K75" s="24">
        <f t="shared" si="23"/>
        <v>0</v>
      </c>
    </row>
    <row r="76" spans="1:11" ht="15.5">
      <c r="A76" s="12" t="s">
        <v>186</v>
      </c>
      <c r="B76" s="12" t="s">
        <v>187</v>
      </c>
      <c r="C76" s="13">
        <v>45896</v>
      </c>
      <c r="D76" s="13">
        <v>46003</v>
      </c>
      <c r="E76" s="14">
        <v>37500000</v>
      </c>
      <c r="F76" s="15"/>
      <c r="G76" s="14"/>
      <c r="H76" s="14"/>
      <c r="I76" s="14"/>
      <c r="J76" s="23" t="e">
        <f t="shared" si="22"/>
        <v>#DIV/0!</v>
      </c>
      <c r="K76" s="24">
        <f t="shared" si="23"/>
        <v>0</v>
      </c>
    </row>
    <row r="77" spans="1:11" ht="15.5">
      <c r="A77" s="12" t="s">
        <v>188</v>
      </c>
      <c r="B77" s="12" t="s">
        <v>189</v>
      </c>
      <c r="C77" s="13">
        <v>45884</v>
      </c>
      <c r="D77" s="13">
        <v>46003</v>
      </c>
      <c r="E77" s="14">
        <v>37500000</v>
      </c>
      <c r="F77" s="15"/>
      <c r="G77" s="14"/>
      <c r="H77" s="14"/>
      <c r="I77" s="14"/>
      <c r="J77" s="23" t="e">
        <f t="shared" si="22"/>
        <v>#DIV/0!</v>
      </c>
      <c r="K77" s="24">
        <f t="shared" si="23"/>
        <v>0</v>
      </c>
    </row>
    <row r="78" spans="1:11" ht="15.5">
      <c r="A78" s="12" t="s">
        <v>190</v>
      </c>
      <c r="B78" s="12" t="s">
        <v>191</v>
      </c>
      <c r="C78" s="13">
        <v>45884</v>
      </c>
      <c r="D78" s="13">
        <v>46003</v>
      </c>
      <c r="E78" s="14">
        <v>35200000</v>
      </c>
      <c r="F78" s="15"/>
      <c r="G78" s="14"/>
      <c r="H78" s="14"/>
      <c r="I78" s="14"/>
      <c r="J78" s="23" t="e">
        <f t="shared" si="22"/>
        <v>#DIV/0!</v>
      </c>
      <c r="K78" s="24">
        <f t="shared" si="23"/>
        <v>0</v>
      </c>
    </row>
    <row r="79" spans="1:11" ht="15.5">
      <c r="A79" s="12" t="s">
        <v>192</v>
      </c>
      <c r="B79" s="12" t="s">
        <v>193</v>
      </c>
      <c r="C79" s="13">
        <v>45884</v>
      </c>
      <c r="D79" s="13">
        <v>46003</v>
      </c>
      <c r="E79" s="14">
        <v>35200000</v>
      </c>
      <c r="F79" s="15"/>
      <c r="G79" s="14"/>
      <c r="H79" s="14"/>
      <c r="I79" s="14"/>
      <c r="J79" s="23" t="e">
        <f t="shared" si="22"/>
        <v>#DIV/0!</v>
      </c>
      <c r="K79" s="24">
        <f t="shared" si="23"/>
        <v>0</v>
      </c>
    </row>
    <row r="80" spans="1:11" ht="15.5">
      <c r="A80" s="12" t="s">
        <v>194</v>
      </c>
      <c r="B80" s="12" t="s">
        <v>195</v>
      </c>
      <c r="C80" s="13">
        <v>45888</v>
      </c>
      <c r="D80" s="13">
        <v>46003</v>
      </c>
      <c r="E80" s="14">
        <v>30800000</v>
      </c>
      <c r="F80" s="15"/>
      <c r="G80" s="14"/>
      <c r="H80" s="14"/>
      <c r="I80" s="14"/>
      <c r="J80" s="23" t="e">
        <f t="shared" si="22"/>
        <v>#DIV/0!</v>
      </c>
      <c r="K80" s="24">
        <f t="shared" si="23"/>
        <v>0</v>
      </c>
    </row>
    <row r="81" spans="1:11" ht="15.5">
      <c r="A81" s="12" t="s">
        <v>196</v>
      </c>
      <c r="B81" s="12" t="s">
        <v>197</v>
      </c>
      <c r="C81" s="13">
        <v>45889</v>
      </c>
      <c r="D81" s="13">
        <v>46003</v>
      </c>
      <c r="E81" s="14">
        <v>30800000</v>
      </c>
      <c r="F81" s="15"/>
      <c r="G81" s="14"/>
      <c r="H81" s="14"/>
      <c r="I81" s="14"/>
      <c r="J81" s="23" t="e">
        <f t="shared" si="22"/>
        <v>#DIV/0!</v>
      </c>
      <c r="K81" s="24">
        <f t="shared" si="23"/>
        <v>0</v>
      </c>
    </row>
    <row r="82" spans="1:11" ht="15.5">
      <c r="A82" s="12" t="s">
        <v>198</v>
      </c>
      <c r="B82" s="12" t="s">
        <v>199</v>
      </c>
      <c r="C82" s="13">
        <v>45884</v>
      </c>
      <c r="D82" s="13">
        <v>46010</v>
      </c>
      <c r="E82" s="14">
        <v>20000000</v>
      </c>
      <c r="F82" s="15"/>
      <c r="G82" s="14"/>
      <c r="H82" s="14"/>
      <c r="I82" s="14"/>
      <c r="J82" s="23" t="e">
        <f t="shared" si="22"/>
        <v>#DIV/0!</v>
      </c>
      <c r="K82" s="24">
        <f t="shared" si="23"/>
        <v>0</v>
      </c>
    </row>
    <row r="83" spans="1:11" ht="15.5">
      <c r="A83" s="12" t="s">
        <v>200</v>
      </c>
      <c r="B83" s="12" t="s">
        <v>201</v>
      </c>
      <c r="C83" s="13">
        <v>45884</v>
      </c>
      <c r="D83" s="13">
        <v>46003</v>
      </c>
      <c r="E83" s="14">
        <v>30000000</v>
      </c>
      <c r="F83" s="15"/>
      <c r="G83" s="14"/>
      <c r="H83" s="14"/>
      <c r="I83" s="14"/>
      <c r="J83" s="23" t="e">
        <f t="shared" si="22"/>
        <v>#DIV/0!</v>
      </c>
      <c r="K83" s="24">
        <f t="shared" si="23"/>
        <v>0</v>
      </c>
    </row>
    <row r="84" spans="1:11" ht="15.5">
      <c r="A84" s="12" t="s">
        <v>202</v>
      </c>
      <c r="B84" s="12" t="s">
        <v>203</v>
      </c>
      <c r="C84" s="13">
        <v>45881</v>
      </c>
      <c r="D84" s="13">
        <v>46003</v>
      </c>
      <c r="E84" s="14">
        <v>36000000</v>
      </c>
      <c r="F84" s="15"/>
      <c r="G84" s="14"/>
      <c r="H84" s="14"/>
      <c r="I84" s="14"/>
      <c r="J84" s="23" t="e">
        <f t="shared" si="22"/>
        <v>#DIV/0!</v>
      </c>
      <c r="K84" s="24">
        <f t="shared" si="23"/>
        <v>0</v>
      </c>
    </row>
    <row r="85" spans="1:11">
      <c r="A85" s="12" t="s">
        <v>204</v>
      </c>
      <c r="B85" s="12" t="s">
        <v>205</v>
      </c>
      <c r="C85" s="13">
        <v>45884</v>
      </c>
      <c r="D85" s="13">
        <v>46009</v>
      </c>
      <c r="E85" s="14">
        <v>29846380</v>
      </c>
      <c r="F85" s="15"/>
      <c r="G85" s="14"/>
      <c r="H85" s="14"/>
      <c r="I85" s="14"/>
      <c r="J85" s="23" t="e">
        <f t="shared" si="22"/>
        <v>#DIV/0!</v>
      </c>
      <c r="K85" s="24">
        <f t="shared" si="23"/>
        <v>0</v>
      </c>
    </row>
    <row r="86" spans="1:11" ht="15.5">
      <c r="A86" s="12" t="s">
        <v>206</v>
      </c>
      <c r="B86" s="12" t="s">
        <v>207</v>
      </c>
      <c r="C86" s="13">
        <v>45884</v>
      </c>
      <c r="D86" s="13">
        <v>46003</v>
      </c>
      <c r="E86" s="14">
        <v>37500000</v>
      </c>
      <c r="F86" s="15"/>
      <c r="G86" s="14"/>
      <c r="H86" s="14"/>
      <c r="I86" s="14"/>
      <c r="J86" s="23" t="e">
        <f t="shared" si="22"/>
        <v>#DIV/0!</v>
      </c>
      <c r="K86" s="24">
        <f t="shared" si="23"/>
        <v>0</v>
      </c>
    </row>
    <row r="87" spans="1:11">
      <c r="A87" s="12" t="s">
        <v>208</v>
      </c>
      <c r="B87" s="12" t="s">
        <v>209</v>
      </c>
      <c r="C87" s="13">
        <v>45882</v>
      </c>
      <c r="D87" s="13">
        <v>46247</v>
      </c>
      <c r="E87" s="14">
        <v>31500000</v>
      </c>
      <c r="F87" s="15"/>
      <c r="G87" s="14"/>
      <c r="H87" s="14"/>
      <c r="I87" s="14"/>
      <c r="J87" s="23" t="e">
        <f t="shared" si="22"/>
        <v>#DIV/0!</v>
      </c>
      <c r="K87" s="24">
        <f t="shared" si="23"/>
        <v>0</v>
      </c>
    </row>
    <row r="88" spans="1:11">
      <c r="A88" s="12" t="s">
        <v>210</v>
      </c>
      <c r="B88" s="12" t="s">
        <v>211</v>
      </c>
      <c r="C88" s="13">
        <v>45888</v>
      </c>
      <c r="D88" s="13">
        <v>46006</v>
      </c>
      <c r="E88" s="14">
        <v>12000000</v>
      </c>
      <c r="F88" s="15"/>
      <c r="G88" s="14"/>
      <c r="H88" s="14"/>
      <c r="I88" s="14"/>
      <c r="J88" s="23" t="e">
        <f t="shared" si="22"/>
        <v>#DIV/0!</v>
      </c>
      <c r="K88" s="24">
        <f t="shared" si="23"/>
        <v>0</v>
      </c>
    </row>
    <row r="89" spans="1:11" ht="15.5">
      <c r="A89" s="12" t="s">
        <v>212</v>
      </c>
      <c r="B89" s="12" t="s">
        <v>213</v>
      </c>
      <c r="C89" s="13">
        <v>45895</v>
      </c>
      <c r="D89" s="13">
        <v>46003</v>
      </c>
      <c r="E89" s="14">
        <v>40000000</v>
      </c>
      <c r="F89" s="15"/>
      <c r="G89" s="14"/>
      <c r="H89" s="14"/>
      <c r="I89" s="14"/>
      <c r="J89" s="23" t="e">
        <f t="shared" si="22"/>
        <v>#DIV/0!</v>
      </c>
      <c r="K89" s="24">
        <f t="shared" si="23"/>
        <v>0</v>
      </c>
    </row>
    <row r="90" spans="1:11" ht="15.5">
      <c r="A90" s="12" t="s">
        <v>214</v>
      </c>
      <c r="B90" s="12" t="s">
        <v>215</v>
      </c>
      <c r="C90" s="13">
        <v>45890</v>
      </c>
      <c r="D90" s="13">
        <v>46003</v>
      </c>
      <c r="E90" s="14">
        <v>39000000</v>
      </c>
      <c r="F90" s="15"/>
      <c r="G90" s="14"/>
      <c r="H90" s="14"/>
      <c r="I90" s="14"/>
      <c r="J90" s="23" t="e">
        <f t="shared" si="22"/>
        <v>#DIV/0!</v>
      </c>
      <c r="K90" s="24">
        <f t="shared" si="23"/>
        <v>0</v>
      </c>
    </row>
    <row r="91" spans="1:11">
      <c r="A91" s="12" t="s">
        <v>216</v>
      </c>
      <c r="B91" s="12" t="s">
        <v>217</v>
      </c>
      <c r="C91" s="13">
        <v>45897</v>
      </c>
      <c r="D91" s="13">
        <v>46022</v>
      </c>
      <c r="E91" s="14">
        <v>39000000</v>
      </c>
      <c r="F91" s="15"/>
      <c r="G91" s="14"/>
      <c r="H91" s="14"/>
      <c r="I91" s="14"/>
      <c r="J91" s="23" t="e">
        <f t="shared" si="22"/>
        <v>#DIV/0!</v>
      </c>
      <c r="K91" s="24">
        <f t="shared" si="23"/>
        <v>0</v>
      </c>
    </row>
    <row r="92" spans="1:11" ht="15.5">
      <c r="A92" s="12" t="s">
        <v>218</v>
      </c>
      <c r="B92" s="12" t="s">
        <v>219</v>
      </c>
      <c r="C92" s="13">
        <v>45895</v>
      </c>
      <c r="D92" s="13">
        <v>46003</v>
      </c>
      <c r="E92" s="14">
        <v>13500000</v>
      </c>
      <c r="F92" s="15"/>
      <c r="G92" s="14"/>
      <c r="H92" s="14"/>
      <c r="I92" s="14"/>
      <c r="J92" s="23" t="e">
        <f t="shared" si="22"/>
        <v>#DIV/0!</v>
      </c>
      <c r="K92" s="24">
        <f t="shared" si="23"/>
        <v>0</v>
      </c>
    </row>
    <row r="93" spans="1:11">
      <c r="A93" s="12" t="s">
        <v>220</v>
      </c>
      <c r="B93" s="12" t="s">
        <v>221</v>
      </c>
      <c r="C93" s="13">
        <v>45895</v>
      </c>
      <c r="D93" s="13">
        <v>46006</v>
      </c>
      <c r="E93" s="14">
        <v>16471913</v>
      </c>
      <c r="F93" s="15"/>
      <c r="G93" s="14"/>
      <c r="H93" s="14"/>
      <c r="I93" s="14"/>
      <c r="J93" s="23" t="e">
        <f t="shared" si="22"/>
        <v>#DIV/0!</v>
      </c>
      <c r="K93" s="24">
        <f t="shared" si="23"/>
        <v>0</v>
      </c>
    </row>
    <row r="94" spans="1:11" ht="15.5">
      <c r="A94" s="12" t="s">
        <v>222</v>
      </c>
      <c r="B94" s="12" t="s">
        <v>223</v>
      </c>
      <c r="C94" s="13">
        <v>45902</v>
      </c>
      <c r="D94" s="13">
        <v>46003</v>
      </c>
      <c r="E94" s="14">
        <v>307170000</v>
      </c>
      <c r="F94" s="15"/>
      <c r="G94" s="14"/>
      <c r="H94" s="14"/>
      <c r="I94" s="14"/>
      <c r="J94" s="23" t="e">
        <f t="shared" si="22"/>
        <v>#DIV/0!</v>
      </c>
      <c r="K94" s="24">
        <f t="shared" si="23"/>
        <v>0</v>
      </c>
    </row>
    <row r="95" spans="1:11">
      <c r="A95" s="12" t="s">
        <v>224</v>
      </c>
      <c r="B95" s="12" t="s">
        <v>225</v>
      </c>
      <c r="C95" s="13">
        <v>45897</v>
      </c>
      <c r="D95" s="13">
        <v>46006</v>
      </c>
      <c r="E95" s="14">
        <v>34516656</v>
      </c>
      <c r="F95" s="15"/>
      <c r="G95" s="14"/>
      <c r="H95" s="14"/>
      <c r="I95" s="14"/>
      <c r="J95" s="23" t="e">
        <f t="shared" si="22"/>
        <v>#DIV/0!</v>
      </c>
      <c r="K95" s="24">
        <f t="shared" si="23"/>
        <v>0</v>
      </c>
    </row>
  </sheetData>
  <autoFilter ref="A2:K60" xr:uid="{00000000-0009-0000-0000-000000000000}"/>
  <mergeCells count="1">
    <mergeCell ref="A1:K1"/>
  </mergeCells>
  <pageMargins left="0.25" right="0.25" top="0.75" bottom="0.75" header="0.3" footer="0.3"/>
  <pageSetup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2025-09-12T18:37:20Z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6F9E5A6549164969B6E5F863FA960091_13</vt:lpwstr>
  </property>
  <property fmtid="{D5CDD505-2E9C-101B-9397-08002B2CF9AE}" pid="3" name="KSOProductBuildVer">
    <vt:lpwstr>2058-12.2.0.22222</vt:lpwstr>
  </property>
</Properties>
</file>