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Yaksa\12002ggc\2025\TRD_2025\INFORMES\INFORMES DE GESTIÓN\"/>
    </mc:Choice>
  </mc:AlternateContent>
  <bookViews>
    <workbookView xWindow="0" yWindow="0" windowWidth="15530" windowHeight="6350"/>
  </bookViews>
  <sheets>
    <sheet name="Informe" sheetId="1" r:id="rId1"/>
  </sheets>
  <externalReferences>
    <externalReference r:id="rId2"/>
  </externalReferences>
  <definedNames>
    <definedName name="_xlnm._FilterDatabase" localSheetId="0" hidden="1">Informe!$A$2:$K$23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 l="1"/>
  <c r="K40" i="1" s="1"/>
  <c r="H39" i="1"/>
  <c r="K39" i="1" s="1"/>
  <c r="H38" i="1"/>
  <c r="K38" i="1" s="1"/>
  <c r="H37" i="1"/>
  <c r="K37" i="1" s="1"/>
  <c r="H36" i="1"/>
  <c r="K36" i="1" s="1"/>
  <c r="H35" i="1"/>
  <c r="K35" i="1" s="1"/>
  <c r="H34" i="1"/>
  <c r="K34" i="1" s="1"/>
  <c r="H33" i="1"/>
  <c r="K33" i="1" s="1"/>
  <c r="H32" i="1"/>
  <c r="K32" i="1" s="1"/>
  <c r="H31" i="1"/>
  <c r="J31" i="1" s="1"/>
  <c r="H30" i="1"/>
  <c r="K30" i="1" s="1"/>
  <c r="J40" i="1" l="1"/>
  <c r="J39" i="1"/>
  <c r="J38" i="1"/>
  <c r="J34" i="1"/>
  <c r="J35" i="1"/>
  <c r="J36" i="1"/>
  <c r="J33" i="1"/>
  <c r="J37" i="1"/>
  <c r="J32" i="1"/>
  <c r="K31" i="1"/>
  <c r="J30" i="1"/>
  <c r="J26" i="1"/>
  <c r="I3" i="1"/>
  <c r="H22" i="1"/>
  <c r="K22" i="1" s="1"/>
  <c r="H29" i="1"/>
  <c r="J29" i="1" s="1"/>
  <c r="H28" i="1"/>
  <c r="K28" i="1" s="1"/>
  <c r="H27" i="1"/>
  <c r="J27" i="1" s="1"/>
  <c r="H26" i="1"/>
  <c r="K26" i="1" s="1"/>
  <c r="H25" i="1"/>
  <c r="J25" i="1" s="1"/>
  <c r="H24" i="1"/>
  <c r="K24" i="1" s="1"/>
  <c r="H23" i="1"/>
  <c r="H21" i="1"/>
  <c r="H20" i="1"/>
  <c r="K20" i="1" s="1"/>
  <c r="H19" i="1"/>
  <c r="K19" i="1" s="1"/>
  <c r="H18" i="1"/>
  <c r="H17" i="1"/>
  <c r="K17" i="1" s="1"/>
  <c r="H16" i="1"/>
  <c r="K16" i="1" s="1"/>
  <c r="H15" i="1"/>
  <c r="J15" i="1" s="1"/>
  <c r="H14" i="1"/>
  <c r="H13" i="1"/>
  <c r="K13" i="1" s="1"/>
  <c r="H12" i="1"/>
  <c r="K12" i="1" s="1"/>
  <c r="H11" i="1"/>
  <c r="J11" i="1" s="1"/>
  <c r="H10" i="1"/>
  <c r="H9" i="1"/>
  <c r="K9" i="1" s="1"/>
  <c r="H8" i="1"/>
  <c r="K8" i="1" s="1"/>
  <c r="H7" i="1"/>
  <c r="H6" i="1"/>
  <c r="H5" i="1"/>
  <c r="K5" i="1" s="1"/>
  <c r="H4" i="1"/>
  <c r="H3" i="1"/>
  <c r="J7" i="1" l="1"/>
  <c r="J28" i="1"/>
  <c r="K21" i="1"/>
  <c r="K29" i="1"/>
  <c r="K27" i="1"/>
  <c r="K25" i="1"/>
  <c r="J24" i="1"/>
  <c r="K6" i="1"/>
  <c r="K10" i="1"/>
  <c r="K14" i="1"/>
  <c r="K18" i="1"/>
  <c r="K23" i="1"/>
  <c r="J4" i="1"/>
  <c r="K3" i="1"/>
  <c r="J22" i="1"/>
  <c r="K15" i="1"/>
  <c r="K7" i="1"/>
  <c r="J3" i="1"/>
  <c r="J19" i="1"/>
  <c r="K11" i="1"/>
  <c r="J8" i="1"/>
  <c r="J16" i="1"/>
  <c r="K4" i="1"/>
  <c r="J13" i="1"/>
  <c r="J12" i="1"/>
  <c r="J20" i="1"/>
  <c r="J5" i="1"/>
  <c r="J9" i="1"/>
  <c r="J17" i="1"/>
  <c r="J21" i="1"/>
  <c r="J6" i="1"/>
  <c r="J10" i="1"/>
  <c r="J14" i="1"/>
  <c r="J18" i="1"/>
  <c r="J23" i="1"/>
</calcChain>
</file>

<file path=xl/sharedStrings.xml><?xml version="1.0" encoding="utf-8"?>
<sst xmlns="http://schemas.openxmlformats.org/spreadsheetml/2006/main" count="122" uniqueCount="109">
  <si>
    <t>No. 
Cto</t>
  </si>
  <si>
    <t>Objeto</t>
  </si>
  <si>
    <t>Fecha de Inicio</t>
  </si>
  <si>
    <t>Fecha de Terminación</t>
  </si>
  <si>
    <t>Valor Total del Cto</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</si>
  <si>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</si>
  <si>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</si>
  <si>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</si>
  <si>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</si>
  <si>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</si>
  <si>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</si>
  <si>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</si>
  <si>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</si>
  <si>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</si>
  <si>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</si>
  <si>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</si>
  <si>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</si>
  <si>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</si>
  <si>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</si>
  <si>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</si>
  <si>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</si>
  <si>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</si>
  <si>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</si>
  <si>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</si>
  <si>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</si>
  <si>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</si>
  <si>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31/08/2025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</si>
  <si>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</si>
  <si>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</si>
  <si>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</si>
  <si>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</si>
  <si>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</si>
  <si>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</si>
  <si>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</si>
  <si>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</si>
  <si>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</si>
  <si>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</si>
  <si>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</si>
  <si>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</si>
  <si>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</si>
  <si>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</si>
  <si>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</si>
  <si>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</si>
  <si>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</si>
  <si>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Adquisición de suministros de papelería, útiles de escritorio y oficina y equipos de oficina acorde con las especificaciones previstas en la ficha técnica.</t>
  </si>
  <si>
    <t>27/04/2025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</si>
  <si>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</si>
  <si>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</si>
  <si>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</si>
  <si>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</si>
  <si>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</si>
  <si>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</si>
  <si>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</si>
  <si>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</si>
  <si>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</si>
  <si>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</si>
  <si>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Adquisición de herramientas y materiales metálicos de ferretería para el mantenimiento preventivo y correctivo del inmueble del departamento - contrato suministros.</t>
  </si>
  <si>
    <t>20/03/2025</t>
  </si>
  <si>
    <t>19/05/2025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</si>
  <si>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</si>
  <si>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</si>
  <si>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</si>
  <si>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</si>
  <si>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</si>
  <si>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</si>
  <si>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</si>
  <si>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</si>
  <si>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004-2025</t>
  </si>
  <si>
    <t>005-2025</t>
  </si>
  <si>
    <t>006-2025</t>
  </si>
  <si>
    <t>007-2025</t>
  </si>
  <si>
    <t>009-2025</t>
  </si>
  <si>
    <t>010-2025</t>
  </si>
  <si>
    <t>011-2025</t>
  </si>
  <si>
    <t>012-2025</t>
  </si>
  <si>
    <t>013-2025</t>
  </si>
  <si>
    <t>014-2025</t>
  </si>
  <si>
    <t>015-2025</t>
  </si>
  <si>
    <t>016-2025</t>
  </si>
  <si>
    <t>017-2025</t>
  </si>
  <si>
    <t>019-2025</t>
  </si>
  <si>
    <t>021-2025</t>
  </si>
  <si>
    <t>029-2025</t>
  </si>
  <si>
    <t>020-2025</t>
  </si>
  <si>
    <t>023-2025</t>
  </si>
  <si>
    <t>026-2025</t>
  </si>
  <si>
    <t>027-2025</t>
  </si>
  <si>
    <t>Cantidad de otros síes y adiciones realizadas</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</si>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</sst>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00"/>
    <numFmt numFmtId="168" formatCode="000"/>
    <numFmt numFmtId="169" formatCode="_-* #,##0_-;\-* #,##0_-;_-* &quot;-&quot;??_-;_-@_-"/>
    <numFmt numFmtId="170" formatCode="m/d/yyyy;@"/>
    <numFmt numFmtId="171" formatCode="dd/mm/yyyy;@"/>
  </numFmts>
  <fonts count="12">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1"/>
      <color theme="1"/>
      <name val="Calibri"/>
      <family val="2"/>
      <scheme val="minor"/>
    </font>
    <font>
      <sz val="16"/>
      <color theme="0"/>
      <name val="Calibri"/>
      <family val="2"/>
      <scheme val="minor"/>
    </font>
    <font>
      <u/>
      <sz val="11"/>
      <color rgb="FF0000FF"/>
      <name val="Calibri"/>
      <family val="2"/>
      <scheme val="minor"/>
    </font>
    <font>
      <sz val="11"/>
      <color rgb="FF000000"/>
      <name val="Calibri"/>
      <family val="2"/>
      <scheme val="minor"/>
    </font>
    <font>
      <sz val="16"/>
      <color theme="1"/>
      <name val="Calibri"/>
      <family val="2"/>
      <scheme val="minor"/>
    </font>
    <font>
      <sz val="10"/>
      <name val="Arial Narrow"/>
      <family val="2"/>
    </font>
    <font>
      <sz val="11"/>
      <color theme="1"/>
      <name val="Helvetica"/>
      <charset val="134"/>
    </font>
  </fonts>
  <fills count="5">
    <fill>
      <patternFill patternType="none"/>
    </fill>
    <fill>
      <patternFill patternType="gray125"/>
    </fill>
    <fill>
      <patternFill patternType="solid">
        <fgColor theme="1" tint="0.34998626667073579"/>
        <bgColor indexed="64"/>
      </patternFill>
    </fill>
    <fill>
      <patternFill patternType="solid">
        <fgColor theme="4"/>
        <bgColor indexed="64"/>
      </patternFill>
    </fill>
    <fill>
      <patternFill patternType="solid">
        <fgColor theme="0"/>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11" fillId="0" borderId="0" applyFont="0" applyFill="0" applyBorder="0" applyAlignment="0" applyProtection="0"/>
    <xf numFmtId="0" fontId="6" fillId="3" borderId="0" applyNumberFormat="0" applyBorder="0" applyAlignment="0" applyProtection="0"/>
    <xf numFmtId="0" fontId="7"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2" fontId="9"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10" fillId="0" borderId="0" applyFill="0">
      <alignment horizontal="center" vertical="center" wrapText="1"/>
    </xf>
    <xf numFmtId="168" fontId="10" fillId="0" borderId="0" applyFill="0" applyProtection="0">
      <alignment horizontal="center" vertical="center"/>
    </xf>
    <xf numFmtId="1" fontId="10" fillId="0" borderId="0" applyFill="0">
      <alignment horizontal="center" vertical="center"/>
    </xf>
    <xf numFmtId="0" fontId="5" fillId="0" borderId="0"/>
    <xf numFmtId="0" fontId="5" fillId="0" borderId="0"/>
    <xf numFmtId="0" fontId="5" fillId="0" borderId="0"/>
    <xf numFmtId="0" fontId="5" fillId="0" borderId="0"/>
    <xf numFmtId="0" fontId="9"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cellStyleXfs>
  <cellXfs count="28">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4"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69" fontId="2" fillId="0" borderId="3" xfId="1" applyNumberFormat="1" applyFont="1" applyBorder="1" applyAlignment="1">
      <alignment vertical="center"/>
    </xf>
    <xf numFmtId="170" fontId="2" fillId="0" borderId="3" xfId="0" applyNumberFormat="1" applyFont="1" applyBorder="1" applyAlignment="1">
      <alignment horizontal="center" vertical="center" wrapText="1"/>
    </xf>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xf numFmtId="171" fontId="2" fillId="0" borderId="3" xfId="0" applyNumberFormat="1" applyFont="1" applyBorder="1" applyAlignment="1">
      <alignment horizontal="center" vertical="center" wrapText="1"/>
    </xf>
    <xf numFmtId="0" fontId="3" fillId="0" borderId="0" xfId="0" applyFont="1" applyBorder="1" applyAlignment="1">
      <alignment horizontal="center" vertical="center" wrapText="1"/>
    </xf>
    <xf numFmtId="6" fontId="4" fillId="2" borderId="0" xfId="0" applyNumberFormat="1" applyFont="1" applyFill="1" applyBorder="1" applyAlignment="1">
      <alignment horizontal="center" vertical="center" wrapText="1"/>
    </xf>
    <xf numFmtId="6" fontId="2" fillId="0" borderId="0"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4" borderId="3" xfId="0" applyFont="1" applyFill="1" applyBorder="1" applyAlignment="1">
      <alignment vertical="center"/>
    </xf>
  </cellXfs>
  <cellStyles count="308">
    <cellStyle name="Énfasis1 2" xfId="2"/>
    <cellStyle name="Hipervínculo 2" xfId="3"/>
    <cellStyle name="Millares" xfId="1" builtinId="3"/>
    <cellStyle name="Millares [0] 2" xfId="4"/>
    <cellStyle name="Millares [0] 2 2" xfId="5"/>
    <cellStyle name="Millares [0] 2 2 2" xfId="6"/>
    <cellStyle name="Millares [0] 2 2 2 2" xfId="7"/>
    <cellStyle name="Millares [0] 2 2 2 2 2" xfId="8"/>
    <cellStyle name="Millares [0] 2 2 2 2 2 2" xfId="9"/>
    <cellStyle name="Millares [0] 2 2 2 2 2 3" xfId="10"/>
    <cellStyle name="Millares [0] 2 2 2 2 2 4" xfId="11"/>
    <cellStyle name="Millares [0] 2 2 2 2 2 4 2" xfId="12"/>
    <cellStyle name="Millares [0] 2 2 2 2 2 4 2 2" xfId="13"/>
    <cellStyle name="Millares [0] 2 2 2 2 2 4 2 2 2" xfId="14"/>
    <cellStyle name="Millares [0] 2 2 2 2 2 4 2 3" xfId="15"/>
    <cellStyle name="Millares [0] 2 2 2 2 2 4 2 4" xfId="16"/>
    <cellStyle name="Millares [0] 2 2 2 2 2 4 2 4 2" xfId="17"/>
    <cellStyle name="Millares [0] 2 2 2 2 2 4 2 4 2 2" xfId="18"/>
    <cellStyle name="Millares [0] 2 2 2 2 2 4 3" xfId="19"/>
    <cellStyle name="Millares [0] 2 2 2 2 2 4 3 2" xfId="20"/>
    <cellStyle name="Millares [0] 2 2 2 2 2 4 3 2 2" xfId="21"/>
    <cellStyle name="Millares [0] 2 2 2 2 2 4 3 3" xfId="22"/>
    <cellStyle name="Millares [0] 2 2 2 2 2 4 3 4" xfId="23"/>
    <cellStyle name="Millares [0] 2 2 2 2 2 4 3 4 2" xfId="24"/>
    <cellStyle name="Millares [0] 2 2 2 2 2 4 3 4 2 2" xfId="25"/>
    <cellStyle name="Millares [0] 2 3" xfId="26"/>
    <cellStyle name="Millares [0] 2 3 2" xfId="27"/>
    <cellStyle name="Millares [0] 2 3 2 2" xfId="28"/>
    <cellStyle name="Millares [0] 2 3 2 2 2" xfId="29"/>
    <cellStyle name="Millares [0] 2 3 2 2 3" xfId="30"/>
    <cellStyle name="Millares [0] 2 3 2 2 4" xfId="31"/>
    <cellStyle name="Millares [0] 2 3 2 2 4 2" xfId="32"/>
    <cellStyle name="Millares [0] 2 3 2 2 4 2 2" xfId="33"/>
    <cellStyle name="Millares [0] 2 3 2 2 4 2 2 2" xfId="34"/>
    <cellStyle name="Millares [0] 2 3 2 2 4 2 3" xfId="35"/>
    <cellStyle name="Millares [0] 2 3 2 2 4 2 4" xfId="36"/>
    <cellStyle name="Millares [0] 2 3 2 2 4 2 4 2" xfId="37"/>
    <cellStyle name="Millares [0] 2 3 2 2 4 2 4 2 2" xfId="38"/>
    <cellStyle name="Millares [0] 2 3 2 2 4 3" xfId="39"/>
    <cellStyle name="Millares [0] 2 3 2 2 4 3 2" xfId="40"/>
    <cellStyle name="Millares [0] 2 3 2 2 4 3 2 2" xfId="41"/>
    <cellStyle name="Millares [0] 2 3 2 2 4 3 3" xfId="42"/>
    <cellStyle name="Millares [0] 2 3 2 2 4 3 4" xfId="43"/>
    <cellStyle name="Millares [0] 2 3 2 2 4 3 4 2" xfId="44"/>
    <cellStyle name="Millares [0] 2 3 2 2 4 3 4 2 2" xfId="45"/>
    <cellStyle name="Millares [0] 2 3 2 2 4 3 4 2 2 2" xfId="46"/>
    <cellStyle name="Millares [0] 2 3 2 2 4 3 4 2 2 2 2" xfId="47"/>
    <cellStyle name="Millares [0] 2 3 2 2 4 3 4 2 2 2 2 2" xfId="48"/>
    <cellStyle name="Millares [0] 2 3 2 2 4 3 4 2 2 2 2 2 2" xfId="49"/>
    <cellStyle name="Millares [0] 2 3 2 2 4 3 4 2 2 2 2 2 2 2" xfId="50"/>
    <cellStyle name="Millares [0] 2 3 2 2 4 3 4 2 2 2 2 2 2 2 2" xfId="51"/>
    <cellStyle name="Millares [0] 2 3 2 2 4 3 4 2 2 2 2 2 2 2 2 2" xfId="52"/>
    <cellStyle name="Millares [0] 2 3 2 2 4 3 4 2 2 2 2 2 2 2 2 2 2" xfId="53"/>
    <cellStyle name="Millares [0] 2 3 2 2 4 3 4 2 2 2 2 2 2 2 2 2 3" xfId="54"/>
    <cellStyle name="Millares [0] 2 3 2 2 4 3 4 2 2 2 2 2 2 2 2 2 3 2" xfId="55"/>
    <cellStyle name="Millares [0] 2 3 2 2 4 3 4 2 2 2 2 2 2 2 2 2 3 2 2" xfId="56"/>
    <cellStyle name="Millares [0] 2 3 2 2 4 3 4 2 2 2 2 2 2 2 2 2 3 2 2 2" xfId="57"/>
    <cellStyle name="Millares [0] 2 3 2 2 4 3 4 2 2 2 2 2 2 2 2 2 3 2 2 2 2" xfId="58"/>
    <cellStyle name="Millares [0] 2 3 2 2 4 3 4 2 2 2 2 2 2 2 2 2 3 2 2 2 2 2" xfId="59"/>
    <cellStyle name="Millares [0] 2 3 2 2 4 3 4 2 2 2 2 2 2 2 2 2 3 2 2 2 2 2 2" xfId="60"/>
    <cellStyle name="Millares [0] 2 3 2 2 4 3 4 2 2 2 2 2 2 2 2 2 3 2 2 2 2 2 2 2" xfId="61"/>
    <cellStyle name="Millares [0] 2 3 2 2 4 3 4 2 2 2 2 2 2 2 2 2 3 2 2 2 2 2 2 3" xfId="62"/>
    <cellStyle name="Millares [0] 2 3 2 2 4 3 4 2 2 2 2 2 2 2 2 2 3 2 2 2 2 2 2 3 2" xfId="63"/>
    <cellStyle name="Millares [0] 2 3 2 2 4 3 4 2 2 2 2 2 2 2 2 2 3 2 2 2 2 2 2 3 2 2" xfId="64"/>
    <cellStyle name="Millares [0] 2 3 2 2 4 3 4 2 2 2 2 2 2 2 2 2 3 2 2 2 2 2 2 3 2 2 2" xfId="65"/>
    <cellStyle name="Millares [0] 2 3 2 2 4 3 4 2 2 2 2 2 2 2 2 2 3 2 2 2 2 2 2 3 2 3" xfId="66"/>
    <cellStyle name="Millares [0] 2 3 2 2 4 3 4 2 2 2 2 2 2 2 2 2 3 2 2 2 2 2 2 3 2 3 2" xfId="67"/>
    <cellStyle name="Millares [0] 2 3 2 2 4 3 4 2 2 2 2 2 2 2 2 2 3 2 2 2 2 2 2 4" xfId="68"/>
    <cellStyle name="Millares [0] 2 3 2 2 4 3 4 2 3" xfId="69"/>
    <cellStyle name="Millares [0] 2 3 2 2 4 3 4 2 3 2" xfId="70"/>
    <cellStyle name="Millares [0] 2 3 2 2 4 3 4 2 3 2 2" xfId="71"/>
    <cellStyle name="Millares [0] 2 3 2 2 4 3 4 2 3 2 2 2" xfId="72"/>
    <cellStyle name="Millares [0] 2 3 2 2 4 3 4 2 3 2 2 2 2" xfId="73"/>
    <cellStyle name="Millares [0] 2 3 2 2 4 3 4 2 3 2 2 2 2 2" xfId="74"/>
    <cellStyle name="Millares [0] 2 3 2 2 4 3 4 2 3 2 2 2 2 3" xfId="75"/>
    <cellStyle name="Millares [0] 2 3 2 2 4 3 4 2 3 3" xfId="76"/>
    <cellStyle name="Millares [0] 2 3 2 2 4 3 4 2 3 3 2" xfId="77"/>
    <cellStyle name="Millares [0] 3" xfId="78"/>
    <cellStyle name="Millares [0] 3 2" xfId="79"/>
    <cellStyle name="Millares [0] 3 2 2" xfId="80"/>
    <cellStyle name="Millares [0] 3 2 2 2" xfId="81"/>
    <cellStyle name="Millares [0] 3 2 2 2 2" xfId="82"/>
    <cellStyle name="Millares [0] 3 2 2 2 3" xfId="83"/>
    <cellStyle name="Millares [0] 3 2 2 2 4" xfId="84"/>
    <cellStyle name="Millares [0] 3 2 2 2 4 2" xfId="85"/>
    <cellStyle name="Millares [0] 3 2 2 2 4 3" xfId="86"/>
    <cellStyle name="Millares [0] 3 2 2 2 4 3 2" xfId="87"/>
    <cellStyle name="Millares [0] 3 2 2 2 4 3 2 2" xfId="88"/>
    <cellStyle name="Millares [0] 3 2 2 2 4 3 3" xfId="89"/>
    <cellStyle name="Millares [0] 3 2 2 2 4 3 4" xfId="90"/>
    <cellStyle name="Millares [0] 3 2 2 2 4 3 4 2" xfId="91"/>
    <cellStyle name="Millares [0] 3 2 2 2 4 3 4 2 2" xfId="92"/>
    <cellStyle name="Millares [0] 3 2 2 2 4 3 4 2 2 2" xfId="93"/>
    <cellStyle name="Millares [0] 3 2 2 2 4 3 4 2 2 2 2" xfId="94"/>
    <cellStyle name="Millares [0] 3 2 2 2 4 3 4 2 2 2 2 2" xfId="95"/>
    <cellStyle name="Millares [0] 3 2 2 2 4 3 4 2 2 2 2 2 2" xfId="96"/>
    <cellStyle name="Millares [0] 3 2 2 2 4 3 4 2 2 2 2 2 2 2" xfId="97"/>
    <cellStyle name="Millares [0] 3 2 2 2 4 3 4 2 2 2 2 2 2 2 2" xfId="98"/>
    <cellStyle name="Millares [0] 3 2 2 2 4 3 4 2 2 2 2 2 2 2 2 2" xfId="99"/>
    <cellStyle name="Millares [0] 3 2 2 2 4 3 4 2 2 2 2 2 2 2 2 2 2" xfId="100"/>
    <cellStyle name="Millares [0] 3 2 2 2 4 3 4 2 2 2 2 2 2 2 2 2 2 2" xfId="101"/>
    <cellStyle name="Millares [0] 3 2 2 2 4 3 4 2 2 2 2 2 2 2 2 2 2 2 2" xfId="102"/>
    <cellStyle name="Millares [0] 3 2 2 2 4 3 4 2 2 2 2 2 2 2 2 2 2 2 2 2" xfId="103"/>
    <cellStyle name="Millares [0] 3 2 2 2 4 3 4 2 2 2 2 2 2 2 2 2 2 2 2 2 2" xfId="104"/>
    <cellStyle name="Millares [0] 3 2 2 2 4 3 4 2 2 2 2 2 2 2 2 2 2 2 2 2 2 2" xfId="105"/>
    <cellStyle name="Millares [0] 3 2 2 2 4 3 4 2 2 2 2 2 2 2 2 2 2 2 2 2 2 2 2" xfId="106"/>
    <cellStyle name="Millares [0] 3 2 2 2 4 3 4 2 2 2 2 2 2 2 2 2 2 2 2 2 2 2 2 2" xfId="107"/>
    <cellStyle name="Millares [0] 3 2 2 2 4 3 4 2 2 2 2 2 2 2 2 2 2 2 2 2 2 2 2 3" xfId="108"/>
    <cellStyle name="Millares [0] 3 2 2 2 4 3 4 2 2 2 2 2 2 2 2 2 2 2 2 2 2 2 2 3 2" xfId="109"/>
    <cellStyle name="Millares [0] 3 2 2 2 4 3 4 2 2 2 2 2 2 2 2 2 2 2 2 2 2 2 2 3 3" xfId="110"/>
    <cellStyle name="Millares [0] 3 2 2 2 4 3 4 2 2 2 2 2 2 2 2 2 2 2 2 2 2 2 2 3 3 2" xfId="111"/>
    <cellStyle name="Millares [0] 4" xfId="112"/>
    <cellStyle name="Millares 2" xfId="113"/>
    <cellStyle name="Millares 3" xfId="114"/>
    <cellStyle name="Moneda [0] 2" xfId="115"/>
    <cellStyle name="Moneda [0] 2 2" xfId="116"/>
    <cellStyle name="Moneda [0] 2 2 2" xfId="117"/>
    <cellStyle name="Moneda [0] 2 2 2 2" xfId="118"/>
    <cellStyle name="Moneda [0] 2 2 2 2 2" xfId="119"/>
    <cellStyle name="Moneda [0] 2 2 2 2 2 2" xfId="120"/>
    <cellStyle name="Moneda [0] 2 2 2 2 2 3" xfId="121"/>
    <cellStyle name="Moneda [0] 2 2 2 2 2 4" xfId="122"/>
    <cellStyle name="Moneda [0] 2 2 2 2 2 4 2" xfId="123"/>
    <cellStyle name="Moneda [0] 2 2 2 2 2 4 3" xfId="124"/>
    <cellStyle name="Moneda [0] 2 2 2 2 2 4 3 2" xfId="125"/>
    <cellStyle name="Moneda [0] 2 2 2 2 2 4 3 2 2" xfId="126"/>
    <cellStyle name="Moneda [0] 2 2 2 2 2 4 3 3" xfId="127"/>
    <cellStyle name="Moneda [0] 2 2 2 2 2 4 3 4" xfId="128"/>
    <cellStyle name="Moneda [0] 2 2 2 2 2 4 3 4 2" xfId="129"/>
    <cellStyle name="Moneda [0] 2 2 2 2 2 4 3 4 2 2" xfId="130"/>
    <cellStyle name="Moneda [0] 2 2 2 2 2 4 3 4 2 2 2" xfId="131"/>
    <cellStyle name="Moneda [0] 2 2 2 2 2 4 3 4 2 2 2 2" xfId="132"/>
    <cellStyle name="Moneda [0] 2 2 2 2 2 4 3 4 2 2 2 2 2" xfId="133"/>
    <cellStyle name="Moneda [0] 2 2 2 2 2 4 3 4 2 2 2 2 2 2" xfId="134"/>
    <cellStyle name="Moneda [0] 2 2 2 2 2 4 3 4 2 2 2 2 2 2 2" xfId="135"/>
    <cellStyle name="Moneda [0] 2 2 2 2 2 4 3 4 2 2 2 2 2 2 2 2" xfId="136"/>
    <cellStyle name="Moneda [0] 2 2 2 2 2 4 3 4 2 2 2 2 2 2 2 2 2" xfId="137"/>
    <cellStyle name="Moneda [0] 2 2 2 2 2 4 3 4 2 2 2 2 2 2 2 2 2 2" xfId="138"/>
    <cellStyle name="Moneda [0] 2 2 2 2 2 4 3 4 2 2 2 2 2 2 2 2 2 2 2" xfId="139"/>
    <cellStyle name="Moneda [0] 2 2 2 2 2 4 3 4 2 2 2 2 2 2 2 2 2 2 2 2" xfId="140"/>
    <cellStyle name="Moneda [0] 2 2 2 2 2 4 3 4 2 2 2 2 2 2 2 2 2 2 2 2 2" xfId="141"/>
    <cellStyle name="Moneda [0] 2 2 2 2 2 4 3 4 2 2 2 2 2 2 2 2 2 2 2 2 2 2" xfId="142"/>
    <cellStyle name="Moneda [0] 2 2 2 2 2 4 3 4 2 2 2 2 2 2 2 2 2 2 2 2 2 2 2" xfId="143"/>
    <cellStyle name="Moneda [0] 2 2 2 2 2 4 3 4 2 2 2 2 2 2 2 2 2 2 2 2 2 2 2 2" xfId="144"/>
    <cellStyle name="Moneda [0] 2 2 2 2 2 4 3 4 2 2 2 2 2 2 2 2 2 2 2 2 2 2 2 2 2" xfId="145"/>
    <cellStyle name="Moneda [0] 2 2 2 2 2 4 3 4 2 2 2 2 2 2 2 2 2 2 2 2 2 2 2 2 3" xfId="146"/>
    <cellStyle name="Moneda [0] 2 2 2 2 2 4 3 4 2 2 2 2 2 2 2 2 2 2 2 2 2 2 2 2 3 2" xfId="147"/>
    <cellStyle name="Moneda [0] 2 2 2 2 2 4 3 4 2 2 2 2 2 2 2 2 2 2 2 2 2 2 2 2 3 2 2" xfId="148"/>
    <cellStyle name="Moneda [0] 2 2 3" xfId="149"/>
    <cellStyle name="Moneda [0] 2 2 3 2" xfId="150"/>
    <cellStyle name="Moneda [0] 2 2 3 2 2" xfId="151"/>
    <cellStyle name="Moneda [0] 2 2 3 2 2 2" xfId="152"/>
    <cellStyle name="Moneda [0] 2 2 3 2 2 3" xfId="153"/>
    <cellStyle name="Moneda [0] 2 2 3 2 2 3 2" xfId="154"/>
    <cellStyle name="Moneda [0] 2 2 3 2 2 3 2 2" xfId="155"/>
    <cellStyle name="Moneda [0] 2 2 3 2 2 3 2 3" xfId="156"/>
    <cellStyle name="Moneda [0] 2 2 3 2 2 3 2 3 2" xfId="157"/>
    <cellStyle name="Moneda [0] 2 2 3 2 2 3 2 3 3" xfId="158"/>
    <cellStyle name="Moneda [0] 2 2 3 2 2 3 2 3 3 2" xfId="159"/>
    <cellStyle name="Moneda [0] 2 2 3 2 2 3 2 3 3 2 2" xfId="160"/>
    <cellStyle name="Moneda [0] 2 2 3 2 2 3 2 3 3 2 2 2" xfId="161"/>
    <cellStyle name="Moneda [0] 2 2 3 2 2 3 2 3 3 2 2 3" xfId="162"/>
    <cellStyle name="Moneda [0] 2 2 3 2 2 3 2 3 3 2 2 4" xfId="163"/>
    <cellStyle name="Moneda [0] 2 2 3 2 2 3 2 3 3 2 3" xfId="164"/>
    <cellStyle name="Moneda [0] 2 3" xfId="165"/>
    <cellStyle name="Moneda [0] 3" xfId="166"/>
    <cellStyle name="Moneda [0] 4" xfId="167"/>
    <cellStyle name="Moneda [0] 5" xfId="168"/>
    <cellStyle name="Moneda [0] 6" xfId="169"/>
    <cellStyle name="Moneda 10" xfId="170"/>
    <cellStyle name="Moneda 2" xfId="171"/>
    <cellStyle name="Moneda 2 2" xfId="172"/>
    <cellStyle name="Moneda 2 2 2" xfId="173"/>
    <cellStyle name="Moneda 2 2 2 2" xfId="174"/>
    <cellStyle name="Moneda 2 2 2 2 2" xfId="175"/>
    <cellStyle name="Moneda 2 2 2 2 2 2" xfId="176"/>
    <cellStyle name="Moneda 2 2 2 2 2 3" xfId="177"/>
    <cellStyle name="Moneda 2 2 2 2 2 4" xfId="178"/>
    <cellStyle name="Moneda 2 2 2 2 2 4 2" xfId="179"/>
    <cellStyle name="Moneda 2 2 2 2 2 4 2 2" xfId="180"/>
    <cellStyle name="Moneda 2 2 2 2 2 4 2 2 2" xfId="181"/>
    <cellStyle name="Moneda 2 2 2 2 2 4 2 3" xfId="182"/>
    <cellStyle name="Moneda 2 2 2 2 2 4 2 4" xfId="183"/>
    <cellStyle name="Moneda 2 2 2 2 2 4 2 4 2" xfId="184"/>
    <cellStyle name="Moneda 2 2 2 2 2 4 2 4 2 2" xfId="185"/>
    <cellStyle name="Moneda 2 2 2 2 2 4 3" xfId="186"/>
    <cellStyle name="Moneda 2 2 2 2 2 4 3 2" xfId="187"/>
    <cellStyle name="Moneda 2 2 2 2 2 4 3 2 2" xfId="188"/>
    <cellStyle name="Moneda 2 2 2 2 2 4 3 3" xfId="189"/>
    <cellStyle name="Moneda 2 2 2 2 2 4 3 4" xfId="190"/>
    <cellStyle name="Moneda 2 2 2 2 2 4 3 4 2" xfId="191"/>
    <cellStyle name="Moneda 2 2 2 2 2 4 3 4 2 2" xfId="192"/>
    <cellStyle name="Moneda 2 2 2 2 2 4 3 4 2 2 2" xfId="193"/>
    <cellStyle name="Moneda 2 2 2 2 2 4 3 4 2 2 2 2" xfId="194"/>
    <cellStyle name="Moneda 2 2 2 2 2 4 3 4 2 2 2 2 2" xfId="195"/>
    <cellStyle name="Moneda 2 2 2 2 2 4 3 4 2 2 2 2 2 2" xfId="196"/>
    <cellStyle name="Moneda 2 2 2 2 2 4 3 4 2 2 2 2 2 2 2" xfId="197"/>
    <cellStyle name="Moneda 2 2 2 2 2 4 3 4 2 2 2 2 2 2 2 2" xfId="198"/>
    <cellStyle name="Moneda 2 2 2 2 2 4 3 4 2 2 2 2 2 2 2 2 2" xfId="199"/>
    <cellStyle name="Moneda 2 2 2 2 2 4 3 4 2 2 2 2 2 2 2 2 2 2" xfId="200"/>
    <cellStyle name="Moneda 2 2 2 2 2 4 3 4 2 2 2 2 2 2 2 2 2 3" xfId="201"/>
    <cellStyle name="Moneda 2 2 2 2 2 4 3 4 2 2 2 2 2 2 2 2 2 3 2" xfId="202"/>
    <cellStyle name="Moneda 2 2 2 2 2 4 3 4 2 2 2 2 2 2 2 2 2 3 2 2" xfId="203"/>
    <cellStyle name="Moneda 2 2 2 2 2 4 3 4 2 2 2 2 2 2 2 2 2 3 2 2 2" xfId="204"/>
    <cellStyle name="Moneda 2 2 2 2 2 4 3 4 2 2 2 2 2 2 2 2 2 3 2 2 2 2" xfId="205"/>
    <cellStyle name="Moneda 2 2 2 2 2 4 3 4 2 2 2 2 2 2 2 2 2 3 2 2 2 2 2" xfId="206"/>
    <cellStyle name="Moneda 2 2 2 2 2 4 3 4 2 2 2 2 2 2 2 2 2 3 2 2 2 2 2 2" xfId="207"/>
    <cellStyle name="Moneda 2 2 2 2 2 4 3 4 2 2 2 2 2 2 2 2 2 3 2 2 2 2 2 2 2" xfId="208"/>
    <cellStyle name="Moneda 2 2 2 2 2 4 3 4 2 2 2 2 2 2 2 2 2 3 2 2 2 2 2 2 3" xfId="209"/>
    <cellStyle name="Moneda 2 2 2 2 2 4 3 4 2 2 2 2 2 2 2 2 2 3 2 2 2 2 2 2 3 2" xfId="210"/>
    <cellStyle name="Moneda 2 2 2 2 2 4 3 4 2 2 2 2 2 2 2 2 2 3 2 2 2 2 2 2 3 2 2" xfId="211"/>
    <cellStyle name="Moneda 2 2 2 2 2 4 3 4 2 2 2 2 2 2 2 2 2 3 2 2 2 2 2 2 3 2 2 2" xfId="212"/>
    <cellStyle name="Moneda 2 2 2 2 2 4 3 4 2 2 2 2 2 2 2 2 2 3 2 2 2 2 2 2 4" xfId="213"/>
    <cellStyle name="Moneda 2 2 2 2 2 4 3 4 2 2 2 2 2 2 2 2 2 3 2 2 3" xfId="214"/>
    <cellStyle name="Moneda 2 2 2 2 2 4 3 4 2 3" xfId="215"/>
    <cellStyle name="Moneda 2 2 2 2 2 4 3 4 2 3 2" xfId="216"/>
    <cellStyle name="Moneda 2 2 2 2 2 4 3 4 2 3 2 2" xfId="217"/>
    <cellStyle name="Moneda 2 2 2 2 2 4 3 4 2 3 2 2 2" xfId="218"/>
    <cellStyle name="Moneda 2 2 2 2 2 4 3 4 2 3 2 2 2 2" xfId="219"/>
    <cellStyle name="Moneda 2 2 2 2 2 4 3 4 2 3 2 2 2 2 2" xfId="220"/>
    <cellStyle name="Moneda 2 2 2 2 2 4 3 4 2 3 2 2 2 2 3" xfId="221"/>
    <cellStyle name="Moneda 2 2 2 2 2 4 3 4 2 3 3" xfId="222"/>
    <cellStyle name="Moneda 2 2 2 2 2 4 3 4 2 3 3 2" xfId="223"/>
    <cellStyle name="Moneda 2 2 3" xfId="224"/>
    <cellStyle name="Moneda 2 2 3 2" xfId="225"/>
    <cellStyle name="Moneda 2 2 3 2 2" xfId="226"/>
    <cellStyle name="Moneda 2 2 3 2 2 2" xfId="227"/>
    <cellStyle name="Moneda 2 2 3 2 2 3" xfId="228"/>
    <cellStyle name="Moneda 2 2 3 2 2 3 2" xfId="229"/>
    <cellStyle name="Moneda 2 2 3 2 2 3 2 2" xfId="230"/>
    <cellStyle name="Moneda 2 2 3 2 2 3 2 3" xfId="231"/>
    <cellStyle name="Moneda 2 2 3 2 2 3 2 3 2" xfId="232"/>
    <cellStyle name="Moneda 2 2 3 2 2 3 2 3 3" xfId="233"/>
    <cellStyle name="Moneda 2 2 3 2 2 3 2 3 3 2" xfId="234"/>
    <cellStyle name="Moneda 2 2 3 2 2 3 2 3 3 2 2" xfId="235"/>
    <cellStyle name="Moneda 3" xfId="236"/>
    <cellStyle name="Moneda 3 2" xfId="237"/>
    <cellStyle name="Moneda 4" xfId="238"/>
    <cellStyle name="Moneda 5" xfId="239"/>
    <cellStyle name="Moneda 5 2" xfId="240"/>
    <cellStyle name="Moneda 6" xfId="241"/>
    <cellStyle name="Moneda 7" xfId="242"/>
    <cellStyle name="Moneda 8" xfId="243"/>
    <cellStyle name="Moneda 8 2" xfId="244"/>
    <cellStyle name="Moneda 8 2 2" xfId="245"/>
    <cellStyle name="Moneda 9" xfId="246"/>
    <cellStyle name="Nivel 1,2.3,5,6,9" xfId="247"/>
    <cellStyle name="Nivel 4" xfId="248"/>
    <cellStyle name="Nivel 7" xfId="249"/>
    <cellStyle name="Normal" xfId="0" builtinId="0"/>
    <cellStyle name="Normal 10" xfId="250"/>
    <cellStyle name="Normal 11" xfId="251"/>
    <cellStyle name="Normal 12" xfId="252"/>
    <cellStyle name="Normal 13" xfId="253"/>
    <cellStyle name="Normal 14" xfId="254"/>
    <cellStyle name="Normal 15" xfId="255"/>
    <cellStyle name="Normal 2" xfId="256"/>
    <cellStyle name="Normal 3" xfId="257"/>
    <cellStyle name="Normal 3 2" xfId="258"/>
    <cellStyle name="Normal 3 3" xfId="259"/>
    <cellStyle name="Normal 3 3 2" xfId="260"/>
    <cellStyle name="Normal 3 3 2 2" xfId="261"/>
    <cellStyle name="Normal 3 3 2 2 2" xfId="262"/>
    <cellStyle name="Normal 3 3 2 2 3" xfId="263"/>
    <cellStyle name="Normal 3 3 2 2 3 2" xfId="264"/>
    <cellStyle name="Normal 3 3 2 2 3 2 2" xfId="265"/>
    <cellStyle name="Normal 3 3 2 2 3 2 3" xfId="266"/>
    <cellStyle name="Normal 3 3 2 2 3 2 3 2" xfId="267"/>
    <cellStyle name="Normal 3 3 2 2 3 2 3 3" xfId="268"/>
    <cellStyle name="Normal 3 3 2 2 3 2 3 3 2" xfId="269"/>
    <cellStyle name="Normal 3 3 2 2 3 2 3 3 2 2" xfId="270"/>
    <cellStyle name="Normal 3 3 2 2 3 2 3 3 2 3" xfId="271"/>
    <cellStyle name="Normal 4" xfId="272"/>
    <cellStyle name="Normal 4 2" xfId="273"/>
    <cellStyle name="Normal 4 2 2" xfId="274"/>
    <cellStyle name="Normal 4 3" xfId="275"/>
    <cellStyle name="Normal 4 4" xfId="276"/>
    <cellStyle name="Normal 4 5" xfId="277"/>
    <cellStyle name="Normal 4 5 2" xfId="278"/>
    <cellStyle name="Normal 5" xfId="279"/>
    <cellStyle name="Normal 6" xfId="280"/>
    <cellStyle name="Normal 7" xfId="281"/>
    <cellStyle name="Normal 8" xfId="282"/>
    <cellStyle name="Normal 8 2" xfId="283"/>
    <cellStyle name="Normal 8 2 2" xfId="284"/>
    <cellStyle name="Normal 8 2 2 2" xfId="285"/>
    <cellStyle name="Normal 8 2 2 2 2" xfId="286"/>
    <cellStyle name="Normal 8 2 2 2 2 2" xfId="287"/>
    <cellStyle name="Normal 8 2 2 2 2 2 2" xfId="288"/>
    <cellStyle name="Normal 8 2 2 2 2 2 2 2" xfId="289"/>
    <cellStyle name="Normal 8 2 2 2 2 2 2 2 2" xfId="290"/>
    <cellStyle name="Normal 8 2 2 2 2 2 2 3" xfId="291"/>
    <cellStyle name="Normal 9" xfId="292"/>
    <cellStyle name="Porcentaje 2" xfId="293"/>
    <cellStyle name="Porcentaje 2 2" xfId="294"/>
    <cellStyle name="Porcentaje 2 2 2" xfId="295"/>
    <cellStyle name="Porcentaje 2 2 2 2" xfId="296"/>
    <cellStyle name="Porcentaje 2 2 2 2 2" xfId="297"/>
    <cellStyle name="Porcentaje 2 2 2 2 3" xfId="298"/>
    <cellStyle name="Porcentaje 2 2 2 2 3 2" xfId="299"/>
    <cellStyle name="Porcentaje 2 2 2 2 3 2 2" xfId="300"/>
    <cellStyle name="Porcentaje 2 2 2 2 3 2 3" xfId="301"/>
    <cellStyle name="Porcentaje 2 2 2 2 3 2 3 2" xfId="302"/>
    <cellStyle name="Porcentaje 2 2 2 2 3 2 3 3" xfId="303"/>
    <cellStyle name="Porcentaje 2 2 2 2 3 2 3 3 2" xfId="304"/>
    <cellStyle name="Porcentaje 2 2 2 2 3 2 3 3 2 2" xfId="305"/>
    <cellStyle name="Porcentaje 2 3" xfId="306"/>
    <cellStyle name="Porcentaje 3" xfId="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7162800" y="28575"/>
          <a:ext cx="1968500" cy="8610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yherrera\Downloads\Exportar%20-%202025-04-09T110011.5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xportar - 2025-04-09T110011.50"/>
    </sheetNames>
    <sheetDataSet>
      <sheetData sheetId="0">
        <row r="4">
          <cell r="A4" t="str">
            <v>001-2025</v>
          </cell>
          <cell r="B4">
            <v>2290750</v>
          </cell>
        </row>
        <row r="5">
          <cell r="A5" t="str">
            <v>004-2025</v>
          </cell>
          <cell r="B5">
            <v>2266666</v>
          </cell>
        </row>
        <row r="6">
          <cell r="A6" t="str">
            <v>005-2025</v>
          </cell>
          <cell r="B6">
            <v>3875736.5</v>
          </cell>
        </row>
        <row r="7">
          <cell r="A7" t="str">
            <v>006-2025</v>
          </cell>
          <cell r="B7">
            <v>4826666</v>
          </cell>
        </row>
        <row r="8">
          <cell r="A8" t="str">
            <v>007-2025</v>
          </cell>
          <cell r="B8">
            <v>19733333</v>
          </cell>
        </row>
        <row r="9">
          <cell r="A9" t="str">
            <v>009-2025</v>
          </cell>
          <cell r="B9">
            <v>5000000</v>
          </cell>
        </row>
        <row r="10">
          <cell r="A10" t="str">
            <v>010-2025</v>
          </cell>
          <cell r="B10">
            <v>5836045</v>
          </cell>
        </row>
        <row r="11">
          <cell r="A11" t="str">
            <v>011-2025</v>
          </cell>
          <cell r="B11">
            <v>11270715</v>
          </cell>
        </row>
        <row r="12">
          <cell r="A12" t="str">
            <v>012-2025</v>
          </cell>
          <cell r="B12">
            <v>3284400</v>
          </cell>
        </row>
        <row r="13">
          <cell r="A13" t="str">
            <v>013-2025</v>
          </cell>
          <cell r="B13">
            <v>2666667</v>
          </cell>
        </row>
        <row r="14">
          <cell r="A14" t="str">
            <v>014-2025</v>
          </cell>
          <cell r="B14">
            <v>2666666</v>
          </cell>
        </row>
        <row r="15">
          <cell r="A15" t="str">
            <v>015-2025</v>
          </cell>
          <cell r="B15">
            <v>3300000</v>
          </cell>
        </row>
        <row r="16">
          <cell r="A16" t="str">
            <v>016-2025</v>
          </cell>
          <cell r="B16">
            <v>1333333</v>
          </cell>
        </row>
        <row r="17">
          <cell r="A17" t="str">
            <v>017-2025</v>
          </cell>
          <cell r="B17">
            <v>9225010</v>
          </cell>
        </row>
        <row r="18">
          <cell r="A18" t="str">
            <v>021-2025</v>
          </cell>
          <cell r="B18">
            <v>1080351</v>
          </cell>
        </row>
        <row r="19">
          <cell r="A19" t="str">
            <v>034-2023</v>
          </cell>
          <cell r="B19">
            <v>4074614.0799999996</v>
          </cell>
        </row>
        <row r="20">
          <cell r="A20" t="str">
            <v>042-2024</v>
          </cell>
          <cell r="B20">
            <v>81787510</v>
          </cell>
        </row>
        <row r="21">
          <cell r="A21" t="str">
            <v>148-2024</v>
          </cell>
          <cell r="B21">
            <v>64051338</v>
          </cell>
        </row>
        <row r="22">
          <cell r="A22" t="str">
            <v>223-2023</v>
          </cell>
          <cell r="B22">
            <v>50772307</v>
          </cell>
        </row>
        <row r="23">
          <cell r="A23" t="str">
            <v>225-2023</v>
          </cell>
          <cell r="B23">
            <v>14364979.449999999</v>
          </cell>
        </row>
        <row r="24">
          <cell r="A24" t="str">
            <v>229-2023</v>
          </cell>
          <cell r="B24">
            <v>14892138.300000001</v>
          </cell>
        </row>
        <row r="25">
          <cell r="A25" t="str">
            <v>231-2023</v>
          </cell>
          <cell r="B25">
            <v>64980760.450000003</v>
          </cell>
        </row>
        <row r="26">
          <cell r="A26" t="str">
            <v>254-2023</v>
          </cell>
          <cell r="B26">
            <v>8216697.7199999997</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N51"/>
  <sheetViews>
    <sheetView showGridLines="0" tabSelected="1" topLeftCell="A2" zoomScale="90" zoomScaleNormal="90" workbookViewId="0">
      <pane xSplit="1" ySplit="1" topLeftCell="B3" activePane="bottomRight" state="frozen"/>
      <selection pane="topRight"/>
      <selection pane="bottomLeft"/>
      <selection pane="bottomRight" activeCell="B14" sqref="B13:B14"/>
    </sheetView>
  </sheetViews>
  <sheetFormatPr baseColWidth="10" defaultColWidth="18.75" defaultRowHeight="14"/>
  <cols>
    <col min="1" max="1" width="13.5" style="2" bestFit="1" customWidth="1"/>
    <col min="2" max="2" width="30.58203125" style="3" customWidth="1"/>
    <col min="3" max="4" width="14.58203125" style="4" customWidth="1"/>
    <col min="5" max="5" width="17" style="5" customWidth="1"/>
    <col min="6" max="6" width="20.08203125" style="5" customWidth="1"/>
    <col min="7" max="7" width="20.58203125" style="5" customWidth="1"/>
    <col min="8" max="10" width="18.75" style="5"/>
    <col min="11" max="12" width="18.75" style="6"/>
    <col min="13" max="16384" width="18.75" style="7"/>
  </cols>
  <sheetData>
    <row r="1" spans="1:14" ht="73.5" customHeight="1">
      <c r="A1" s="24"/>
      <c r="B1" s="25"/>
      <c r="C1" s="25"/>
      <c r="D1" s="25"/>
      <c r="E1" s="25"/>
      <c r="F1" s="25"/>
      <c r="G1" s="25"/>
      <c r="H1" s="25"/>
      <c r="I1" s="25"/>
      <c r="J1" s="25"/>
      <c r="K1" s="26"/>
      <c r="L1" s="21"/>
    </row>
    <row r="2" spans="1:14" s="1" customFormat="1" ht="46.5">
      <c r="A2" s="8" t="s">
        <v>0</v>
      </c>
      <c r="B2" s="9" t="s">
        <v>1</v>
      </c>
      <c r="C2" s="10" t="s">
        <v>2</v>
      </c>
      <c r="D2" s="10" t="s">
        <v>3</v>
      </c>
      <c r="E2" s="11" t="s">
        <v>4</v>
      </c>
      <c r="F2" s="11" t="s">
        <v>87</v>
      </c>
      <c r="G2" s="11" t="s">
        <v>5</v>
      </c>
      <c r="H2" s="11" t="s">
        <v>6</v>
      </c>
      <c r="I2" s="11" t="s">
        <v>7</v>
      </c>
      <c r="J2" s="11" t="s">
        <v>8</v>
      </c>
      <c r="K2" s="11" t="s">
        <v>9</v>
      </c>
      <c r="L2" s="22"/>
    </row>
    <row r="3" spans="1:14">
      <c r="A3" s="12" t="s">
        <v>10</v>
      </c>
      <c r="B3" s="12" t="s">
        <v>11</v>
      </c>
      <c r="C3" s="13">
        <v>45701</v>
      </c>
      <c r="D3" s="13">
        <v>46022</v>
      </c>
      <c r="E3" s="14">
        <v>6872250</v>
      </c>
      <c r="F3" s="15"/>
      <c r="G3" s="14">
        <v>0</v>
      </c>
      <c r="H3" s="14">
        <f>+E3+G3</f>
        <v>6872250</v>
      </c>
      <c r="I3" s="14">
        <f>+VLOOKUP(A3,[1]Hoja1!$A$4:$B$26,2,0)</f>
        <v>2290750</v>
      </c>
      <c r="J3" s="17">
        <f>+I3*1/H3</f>
        <v>0.33333333333333331</v>
      </c>
      <c r="K3" s="18">
        <f>+H3-I3</f>
        <v>4581500</v>
      </c>
      <c r="L3" s="23"/>
      <c r="M3" s="19"/>
      <c r="N3" s="19"/>
    </row>
    <row r="4" spans="1:14">
      <c r="A4" s="12" t="s">
        <v>12</v>
      </c>
      <c r="B4" s="12" t="s">
        <v>13</v>
      </c>
      <c r="C4" s="13">
        <v>45702</v>
      </c>
      <c r="D4" s="13">
        <v>46022</v>
      </c>
      <c r="E4" s="14">
        <v>7000000</v>
      </c>
      <c r="F4" s="15"/>
      <c r="G4" s="14">
        <v>0</v>
      </c>
      <c r="H4" s="14">
        <f t="shared" ref="H4:H23" si="0">+E4+G4</f>
        <v>7000000</v>
      </c>
      <c r="I4" s="14">
        <v>1833000</v>
      </c>
      <c r="J4" s="17">
        <f t="shared" ref="J4:J23" si="1">+I4*1/H4</f>
        <v>0.26185714285714284</v>
      </c>
      <c r="K4" s="18">
        <f t="shared" ref="K4:K23" si="2">+H4-I4</f>
        <v>5167000</v>
      </c>
      <c r="L4" s="23"/>
      <c r="M4" s="19"/>
      <c r="N4" s="19"/>
    </row>
    <row r="5" spans="1:14">
      <c r="A5" s="12" t="s">
        <v>14</v>
      </c>
      <c r="B5" s="12" t="s">
        <v>15</v>
      </c>
      <c r="C5" s="13">
        <v>45702</v>
      </c>
      <c r="D5" s="13">
        <v>45754</v>
      </c>
      <c r="E5" s="14">
        <v>1341400</v>
      </c>
      <c r="F5" s="15"/>
      <c r="G5" s="14">
        <v>0</v>
      </c>
      <c r="H5" s="14">
        <f t="shared" si="0"/>
        <v>1341400</v>
      </c>
      <c r="I5" s="14">
        <v>0</v>
      </c>
      <c r="J5" s="17">
        <f t="shared" si="1"/>
        <v>0</v>
      </c>
      <c r="K5" s="18">
        <f t="shared" si="2"/>
        <v>1341400</v>
      </c>
      <c r="L5" s="23"/>
      <c r="M5" s="19"/>
      <c r="N5" s="19"/>
    </row>
    <row r="6" spans="1:14">
      <c r="A6" s="12" t="s">
        <v>67</v>
      </c>
      <c r="B6" s="12" t="s">
        <v>16</v>
      </c>
      <c r="C6" s="13">
        <v>45702</v>
      </c>
      <c r="D6" s="13">
        <v>45900</v>
      </c>
      <c r="E6" s="14">
        <v>28000000</v>
      </c>
      <c r="F6" s="15"/>
      <c r="G6" s="14">
        <v>0</v>
      </c>
      <c r="H6" s="14">
        <f t="shared" si="0"/>
        <v>28000000</v>
      </c>
      <c r="I6" s="14">
        <v>6266666</v>
      </c>
      <c r="J6" s="17">
        <f t="shared" si="1"/>
        <v>0.22380949999999999</v>
      </c>
      <c r="K6" s="18">
        <f t="shared" si="2"/>
        <v>21733334</v>
      </c>
      <c r="L6" s="23"/>
      <c r="M6" s="19"/>
      <c r="N6" s="19"/>
    </row>
    <row r="7" spans="1:14">
      <c r="A7" s="12" t="s">
        <v>68</v>
      </c>
      <c r="B7" s="12" t="s">
        <v>17</v>
      </c>
      <c r="C7" s="13">
        <v>45702</v>
      </c>
      <c r="D7" s="13">
        <v>45900</v>
      </c>
      <c r="E7" s="14">
        <v>47876745</v>
      </c>
      <c r="F7" s="15"/>
      <c r="G7" s="14">
        <v>0</v>
      </c>
      <c r="H7" s="14">
        <f t="shared" si="0"/>
        <v>47876745</v>
      </c>
      <c r="I7" s="14">
        <v>10715271.5</v>
      </c>
      <c r="J7" s="17">
        <f t="shared" si="1"/>
        <v>0.22380952380952382</v>
      </c>
      <c r="K7" s="18">
        <f t="shared" si="2"/>
        <v>37161473.5</v>
      </c>
      <c r="L7" s="23"/>
      <c r="M7" s="19"/>
      <c r="N7" s="19"/>
    </row>
    <row r="8" spans="1:14">
      <c r="A8" s="12" t="s">
        <v>69</v>
      </c>
      <c r="B8" s="12" t="s">
        <v>18</v>
      </c>
      <c r="C8" s="13">
        <v>45703</v>
      </c>
      <c r="D8" s="13">
        <v>45900</v>
      </c>
      <c r="E8" s="14">
        <v>63350000</v>
      </c>
      <c r="F8" s="15"/>
      <c r="G8" s="14">
        <v>0</v>
      </c>
      <c r="H8" s="14">
        <f t="shared" si="0"/>
        <v>63350000</v>
      </c>
      <c r="I8" s="14">
        <v>13876666</v>
      </c>
      <c r="J8" s="17">
        <f t="shared" si="1"/>
        <v>0.21904760852407262</v>
      </c>
      <c r="K8" s="18">
        <f t="shared" si="2"/>
        <v>49473334</v>
      </c>
      <c r="L8" s="23"/>
      <c r="M8" s="19"/>
      <c r="N8" s="19"/>
    </row>
    <row r="9" spans="1:14">
      <c r="A9" s="12" t="s">
        <v>70</v>
      </c>
      <c r="B9" s="12" t="s">
        <v>19</v>
      </c>
      <c r="C9" s="13">
        <v>45705</v>
      </c>
      <c r="D9" s="13">
        <v>45916</v>
      </c>
      <c r="E9" s="14">
        <v>56000000</v>
      </c>
      <c r="F9" s="15"/>
      <c r="G9" s="14">
        <v>0</v>
      </c>
      <c r="H9" s="14">
        <f t="shared" si="0"/>
        <v>56000000</v>
      </c>
      <c r="I9" s="14">
        <v>11733333</v>
      </c>
      <c r="J9" s="17">
        <f t="shared" si="1"/>
        <v>0.20952380357142858</v>
      </c>
      <c r="K9" s="18">
        <f t="shared" si="2"/>
        <v>44266667</v>
      </c>
      <c r="L9" s="23"/>
      <c r="M9" s="19"/>
      <c r="N9" s="19"/>
    </row>
    <row r="10" spans="1:14">
      <c r="A10" s="12" t="s">
        <v>71</v>
      </c>
      <c r="B10" s="12" t="s">
        <v>20</v>
      </c>
      <c r="C10" s="13">
        <v>45707</v>
      </c>
      <c r="D10" s="13">
        <v>45900</v>
      </c>
      <c r="E10" s="14">
        <v>87500000</v>
      </c>
      <c r="F10" s="15"/>
      <c r="G10" s="14">
        <v>0</v>
      </c>
      <c r="H10" s="14">
        <f t="shared" si="0"/>
        <v>87500000</v>
      </c>
      <c r="I10" s="14">
        <v>17500000</v>
      </c>
      <c r="J10" s="17">
        <f t="shared" si="1"/>
        <v>0.2</v>
      </c>
      <c r="K10" s="18">
        <f t="shared" si="2"/>
        <v>70000000</v>
      </c>
      <c r="L10" s="23"/>
      <c r="M10" s="19"/>
      <c r="N10" s="19"/>
    </row>
    <row r="11" spans="1:14">
      <c r="A11" s="12" t="s">
        <v>72</v>
      </c>
      <c r="B11" s="12" t="s">
        <v>21</v>
      </c>
      <c r="C11" s="16">
        <v>45707</v>
      </c>
      <c r="D11" s="13">
        <v>45930</v>
      </c>
      <c r="E11" s="14">
        <v>33348832</v>
      </c>
      <c r="F11" s="15"/>
      <c r="G11" s="14">
        <v>0</v>
      </c>
      <c r="H11" s="14">
        <f t="shared" si="0"/>
        <v>33348832</v>
      </c>
      <c r="I11" s="14">
        <v>5836045</v>
      </c>
      <c r="J11" s="17">
        <f t="shared" si="1"/>
        <v>0.17499998200836539</v>
      </c>
      <c r="K11" s="18">
        <f t="shared" si="2"/>
        <v>27512787</v>
      </c>
      <c r="L11" s="23"/>
      <c r="M11" s="19"/>
      <c r="N11" s="19"/>
    </row>
    <row r="12" spans="1:14">
      <c r="A12" s="12" t="s">
        <v>73</v>
      </c>
      <c r="B12" s="12" t="s">
        <v>22</v>
      </c>
      <c r="C12" s="16" t="s">
        <v>23</v>
      </c>
      <c r="D12" s="13" t="s">
        <v>24</v>
      </c>
      <c r="E12" s="14">
        <v>80507150</v>
      </c>
      <c r="F12" s="15"/>
      <c r="G12" s="14">
        <v>0</v>
      </c>
      <c r="H12" s="14">
        <f t="shared" si="0"/>
        <v>80507150</v>
      </c>
      <c r="I12" s="14">
        <v>11270715</v>
      </c>
      <c r="J12" s="17">
        <f t="shared" si="1"/>
        <v>0.13999644752049972</v>
      </c>
      <c r="K12" s="18">
        <f t="shared" si="2"/>
        <v>69236435</v>
      </c>
      <c r="L12" s="23"/>
      <c r="M12" s="19"/>
      <c r="N12" s="19"/>
    </row>
    <row r="13" spans="1:14">
      <c r="A13" s="12" t="s">
        <v>74</v>
      </c>
      <c r="B13" s="12" t="s">
        <v>25</v>
      </c>
      <c r="C13" s="16" t="s">
        <v>23</v>
      </c>
      <c r="D13" s="13" t="s">
        <v>26</v>
      </c>
      <c r="E13" s="14">
        <v>57477000</v>
      </c>
      <c r="F13" s="15"/>
      <c r="G13" s="14">
        <v>0</v>
      </c>
      <c r="H13" s="14">
        <f t="shared" si="0"/>
        <v>57477000</v>
      </c>
      <c r="I13" s="14">
        <v>11495400</v>
      </c>
      <c r="J13" s="17">
        <f t="shared" si="1"/>
        <v>0.2</v>
      </c>
      <c r="K13" s="18">
        <f t="shared" si="2"/>
        <v>45981600</v>
      </c>
      <c r="L13" s="23"/>
      <c r="M13" s="19"/>
      <c r="N13" s="19"/>
    </row>
    <row r="14" spans="1:14">
      <c r="A14" s="12" t="s">
        <v>75</v>
      </c>
      <c r="B14" s="12" t="s">
        <v>27</v>
      </c>
      <c r="C14" s="16" t="s">
        <v>23</v>
      </c>
      <c r="D14" s="13" t="s">
        <v>28</v>
      </c>
      <c r="E14" s="14">
        <v>56000000</v>
      </c>
      <c r="F14" s="15"/>
      <c r="G14" s="14">
        <v>0</v>
      </c>
      <c r="H14" s="14">
        <f t="shared" si="0"/>
        <v>56000000</v>
      </c>
      <c r="I14" s="14">
        <v>10666667</v>
      </c>
      <c r="J14" s="17">
        <f t="shared" si="1"/>
        <v>0.19047619642857141</v>
      </c>
      <c r="K14" s="18">
        <f t="shared" si="2"/>
        <v>45333333</v>
      </c>
      <c r="L14" s="23"/>
      <c r="M14" s="19"/>
      <c r="N14" s="19"/>
    </row>
    <row r="15" spans="1:14">
      <c r="A15" s="12" t="s">
        <v>76</v>
      </c>
      <c r="B15" s="12" t="s">
        <v>29</v>
      </c>
      <c r="C15" s="16" t="s">
        <v>23</v>
      </c>
      <c r="D15" s="13" t="s">
        <v>30</v>
      </c>
      <c r="E15" s="14">
        <v>56000000</v>
      </c>
      <c r="F15" s="15"/>
      <c r="G15" s="14">
        <v>0</v>
      </c>
      <c r="H15" s="14">
        <f t="shared" si="0"/>
        <v>56000000</v>
      </c>
      <c r="I15" s="14">
        <v>10666666</v>
      </c>
      <c r="J15" s="17">
        <f t="shared" si="1"/>
        <v>0.19047617857142857</v>
      </c>
      <c r="K15" s="18">
        <f t="shared" si="2"/>
        <v>45333334</v>
      </c>
      <c r="L15" s="23"/>
      <c r="M15" s="19"/>
      <c r="N15" s="19"/>
    </row>
    <row r="16" spans="1:14">
      <c r="A16" s="12" t="s">
        <v>77</v>
      </c>
      <c r="B16" s="12" t="s">
        <v>31</v>
      </c>
      <c r="C16" s="16" t="s">
        <v>32</v>
      </c>
      <c r="D16" s="13" t="s">
        <v>26</v>
      </c>
      <c r="E16" s="14">
        <v>63000000</v>
      </c>
      <c r="F16" s="15"/>
      <c r="G16" s="14">
        <v>0</v>
      </c>
      <c r="H16" s="14">
        <f t="shared" si="0"/>
        <v>63000000</v>
      </c>
      <c r="I16" s="14">
        <v>12300000</v>
      </c>
      <c r="J16" s="17">
        <f t="shared" si="1"/>
        <v>0.19523809523809524</v>
      </c>
      <c r="K16" s="18">
        <f t="shared" si="2"/>
        <v>50700000</v>
      </c>
      <c r="L16" s="23"/>
      <c r="M16" s="19"/>
      <c r="N16" s="19"/>
    </row>
    <row r="17" spans="1:14">
      <c r="A17" s="12" t="s">
        <v>78</v>
      </c>
      <c r="B17" s="12" t="s">
        <v>33</v>
      </c>
      <c r="C17" s="16" t="s">
        <v>34</v>
      </c>
      <c r="D17" s="13" t="s">
        <v>35</v>
      </c>
      <c r="E17" s="14">
        <v>56000000</v>
      </c>
      <c r="F17" s="15"/>
      <c r="G17" s="14">
        <v>0</v>
      </c>
      <c r="H17" s="14">
        <f t="shared" si="0"/>
        <v>56000000</v>
      </c>
      <c r="I17" s="14">
        <v>9333333</v>
      </c>
      <c r="J17" s="17">
        <f t="shared" si="1"/>
        <v>0.16666666071428571</v>
      </c>
      <c r="K17" s="18">
        <f t="shared" si="2"/>
        <v>46666667</v>
      </c>
      <c r="L17" s="23"/>
      <c r="M17" s="19"/>
      <c r="N17" s="19"/>
    </row>
    <row r="18" spans="1:14">
      <c r="A18" s="12" t="s">
        <v>79</v>
      </c>
      <c r="B18" s="12" t="s">
        <v>36</v>
      </c>
      <c r="C18" s="16" t="s">
        <v>37</v>
      </c>
      <c r="D18" s="13" t="s">
        <v>38</v>
      </c>
      <c r="E18" s="14">
        <v>57195070</v>
      </c>
      <c r="F18" s="15"/>
      <c r="G18" s="14">
        <v>0</v>
      </c>
      <c r="H18" s="14">
        <f t="shared" si="0"/>
        <v>57195070</v>
      </c>
      <c r="I18" s="14">
        <v>9225010</v>
      </c>
      <c r="J18" s="17">
        <f t="shared" si="1"/>
        <v>0.16129030002061367</v>
      </c>
      <c r="K18" s="18">
        <f t="shared" si="2"/>
        <v>47970060</v>
      </c>
      <c r="L18" s="23"/>
      <c r="M18" s="19"/>
      <c r="N18" s="19"/>
    </row>
    <row r="19" spans="1:14">
      <c r="A19" s="12" t="s">
        <v>80</v>
      </c>
      <c r="B19" s="12" t="s">
        <v>39</v>
      </c>
      <c r="C19" s="16" t="s">
        <v>32</v>
      </c>
      <c r="D19" s="13" t="s">
        <v>26</v>
      </c>
      <c r="E19" s="14">
        <v>30800000</v>
      </c>
      <c r="F19" s="15"/>
      <c r="G19" s="14">
        <v>0</v>
      </c>
      <c r="H19" s="14">
        <f t="shared" si="0"/>
        <v>30800000</v>
      </c>
      <c r="I19" s="14">
        <v>0</v>
      </c>
      <c r="J19" s="17">
        <f t="shared" si="1"/>
        <v>0</v>
      </c>
      <c r="K19" s="18">
        <f t="shared" si="2"/>
        <v>30800000</v>
      </c>
      <c r="L19" s="23"/>
      <c r="M19" s="19"/>
      <c r="N19" s="19"/>
    </row>
    <row r="20" spans="1:14">
      <c r="A20" s="12" t="s">
        <v>83</v>
      </c>
      <c r="B20" s="12" t="s">
        <v>40</v>
      </c>
      <c r="C20" s="16" t="s">
        <v>37</v>
      </c>
      <c r="D20" s="13" t="s">
        <v>41</v>
      </c>
      <c r="E20" s="14">
        <v>224630942</v>
      </c>
      <c r="F20" s="15"/>
      <c r="G20" s="14">
        <v>0</v>
      </c>
      <c r="H20" s="14">
        <f t="shared" si="0"/>
        <v>224630942</v>
      </c>
      <c r="I20" s="14">
        <v>47544769.559999995</v>
      </c>
      <c r="J20" s="17">
        <f t="shared" si="1"/>
        <v>0.21165725939928612</v>
      </c>
      <c r="K20" s="18">
        <f t="shared" si="2"/>
        <v>177086172.44</v>
      </c>
      <c r="L20" s="23"/>
      <c r="M20" s="19"/>
      <c r="N20" s="19"/>
    </row>
    <row r="21" spans="1:14">
      <c r="A21" s="12" t="s">
        <v>81</v>
      </c>
      <c r="B21" s="12" t="s">
        <v>42</v>
      </c>
      <c r="C21" s="16" t="s">
        <v>43</v>
      </c>
      <c r="D21" s="13" t="s">
        <v>26</v>
      </c>
      <c r="E21" s="14">
        <v>56718445</v>
      </c>
      <c r="F21" s="15"/>
      <c r="G21" s="14">
        <v>0</v>
      </c>
      <c r="H21" s="14">
        <f t="shared" si="0"/>
        <v>56718445</v>
      </c>
      <c r="I21" s="14">
        <v>9182986</v>
      </c>
      <c r="J21" s="17">
        <f t="shared" si="1"/>
        <v>0.16190475602777896</v>
      </c>
      <c r="K21" s="18">
        <f t="shared" si="2"/>
        <v>47535459</v>
      </c>
      <c r="L21" s="23"/>
      <c r="M21" s="19"/>
      <c r="N21" s="19"/>
    </row>
    <row r="22" spans="1:14">
      <c r="A22" s="12" t="s">
        <v>46</v>
      </c>
      <c r="B22" s="12" t="s">
        <v>47</v>
      </c>
      <c r="C22" s="16">
        <v>45750</v>
      </c>
      <c r="D22" s="13" t="s">
        <v>48</v>
      </c>
      <c r="E22" s="14">
        <v>7105224</v>
      </c>
      <c r="F22" s="15"/>
      <c r="G22" s="14">
        <v>0</v>
      </c>
      <c r="H22" s="14">
        <f t="shared" ref="H22" si="3">+E22+G22</f>
        <v>7105224</v>
      </c>
      <c r="I22" s="14">
        <v>0</v>
      </c>
      <c r="J22" s="17">
        <f t="shared" ref="J22" si="4">+I22*1/H22</f>
        <v>0</v>
      </c>
      <c r="K22" s="18">
        <f t="shared" ref="K22" si="5">+H22-I22</f>
        <v>7105224</v>
      </c>
      <c r="L22" s="23"/>
      <c r="M22" s="19"/>
      <c r="N22" s="19"/>
    </row>
    <row r="23" spans="1:14">
      <c r="A23" s="12" t="s">
        <v>84</v>
      </c>
      <c r="B23" s="12" t="s">
        <v>44</v>
      </c>
      <c r="C23" s="16" t="s">
        <v>43</v>
      </c>
      <c r="D23" s="13" t="s">
        <v>45</v>
      </c>
      <c r="E23" s="14">
        <v>14499901</v>
      </c>
      <c r="F23" s="15"/>
      <c r="G23" s="14">
        <v>0</v>
      </c>
      <c r="H23" s="14">
        <f t="shared" si="0"/>
        <v>14499901</v>
      </c>
      <c r="I23" s="14">
        <v>14499901</v>
      </c>
      <c r="J23" s="17">
        <f t="shared" si="1"/>
        <v>1</v>
      </c>
      <c r="K23" s="18">
        <f t="shared" si="2"/>
        <v>0</v>
      </c>
      <c r="L23" s="23"/>
      <c r="M23" s="19"/>
      <c r="N23" s="19"/>
    </row>
    <row r="24" spans="1:14">
      <c r="A24" s="12" t="s">
        <v>49</v>
      </c>
      <c r="B24" s="12" t="s">
        <v>50</v>
      </c>
      <c r="C24" s="16" t="s">
        <v>51</v>
      </c>
      <c r="D24" s="13" t="s">
        <v>48</v>
      </c>
      <c r="E24" s="14">
        <v>7289760</v>
      </c>
      <c r="F24" s="15"/>
      <c r="G24" s="14">
        <v>0</v>
      </c>
      <c r="H24" s="14">
        <f t="shared" ref="H24:H29" si="6">+E24+G24</f>
        <v>7289760</v>
      </c>
      <c r="I24" s="14">
        <v>0</v>
      </c>
      <c r="J24" s="17">
        <f t="shared" ref="J24:J29" si="7">+I24*1/H24</f>
        <v>0</v>
      </c>
      <c r="K24" s="18">
        <f t="shared" ref="K24:K29" si="8">+H24-I24</f>
        <v>7289760</v>
      </c>
      <c r="L24" s="23"/>
      <c r="M24" s="19"/>
    </row>
    <row r="25" spans="1:14">
      <c r="A25" s="12" t="s">
        <v>52</v>
      </c>
      <c r="B25" s="12" t="s">
        <v>53</v>
      </c>
      <c r="C25" s="16" t="s">
        <v>54</v>
      </c>
      <c r="D25" s="13" t="s">
        <v>55</v>
      </c>
      <c r="E25" s="14">
        <v>335470563</v>
      </c>
      <c r="F25" s="15"/>
      <c r="G25" s="14">
        <v>0</v>
      </c>
      <c r="H25" s="14">
        <f t="shared" si="6"/>
        <v>335470563</v>
      </c>
      <c r="I25" s="14">
        <v>26092155</v>
      </c>
      <c r="J25" s="17">
        <f t="shared" si="7"/>
        <v>7.7777778075866527E-2</v>
      </c>
      <c r="K25" s="18">
        <f t="shared" si="8"/>
        <v>309378408</v>
      </c>
      <c r="L25" s="23"/>
      <c r="M25" s="19"/>
    </row>
    <row r="26" spans="1:14">
      <c r="A26" s="12" t="s">
        <v>85</v>
      </c>
      <c r="B26" s="12" t="s">
        <v>56</v>
      </c>
      <c r="C26" s="16" t="s">
        <v>57</v>
      </c>
      <c r="D26" s="13" t="s">
        <v>58</v>
      </c>
      <c r="E26" s="14">
        <v>12913000</v>
      </c>
      <c r="F26" s="15"/>
      <c r="G26" s="14">
        <v>0</v>
      </c>
      <c r="H26" s="14">
        <f t="shared" si="6"/>
        <v>12913000</v>
      </c>
      <c r="I26" s="14">
        <v>0</v>
      </c>
      <c r="J26" s="17">
        <f t="shared" si="7"/>
        <v>0</v>
      </c>
      <c r="K26" s="18">
        <f t="shared" si="8"/>
        <v>12913000</v>
      </c>
      <c r="L26" s="23"/>
      <c r="M26" s="19"/>
    </row>
    <row r="27" spans="1:14">
      <c r="A27" s="12" t="s">
        <v>86</v>
      </c>
      <c r="B27" s="12" t="s">
        <v>59</v>
      </c>
      <c r="C27" s="16" t="s">
        <v>60</v>
      </c>
      <c r="D27" s="13" t="s">
        <v>61</v>
      </c>
      <c r="E27" s="14">
        <v>14747670</v>
      </c>
      <c r="F27" s="15"/>
      <c r="G27" s="14">
        <v>0</v>
      </c>
      <c r="H27" s="14">
        <f t="shared" si="6"/>
        <v>14747670</v>
      </c>
      <c r="I27" s="14">
        <v>0</v>
      </c>
      <c r="J27" s="17">
        <f t="shared" si="7"/>
        <v>0</v>
      </c>
      <c r="K27" s="18">
        <f t="shared" si="8"/>
        <v>14747670</v>
      </c>
      <c r="L27" s="23"/>
      <c r="M27" s="19"/>
    </row>
    <row r="28" spans="1:14">
      <c r="A28" s="12" t="s">
        <v>62</v>
      </c>
      <c r="B28" s="12" t="s">
        <v>63</v>
      </c>
      <c r="C28" s="16" t="s">
        <v>64</v>
      </c>
      <c r="D28" s="13" t="s">
        <v>48</v>
      </c>
      <c r="E28" s="14">
        <v>145000000</v>
      </c>
      <c r="F28" s="15"/>
      <c r="G28" s="14">
        <v>0</v>
      </c>
      <c r="H28" s="14">
        <f t="shared" si="6"/>
        <v>145000000</v>
      </c>
      <c r="I28" s="14">
        <v>0</v>
      </c>
      <c r="J28" s="17">
        <f t="shared" si="7"/>
        <v>0</v>
      </c>
      <c r="K28" s="18">
        <f t="shared" si="8"/>
        <v>145000000</v>
      </c>
      <c r="L28" s="23"/>
      <c r="M28" s="19"/>
    </row>
    <row r="29" spans="1:14">
      <c r="A29" s="12" t="s">
        <v>82</v>
      </c>
      <c r="B29" s="12" t="s">
        <v>65</v>
      </c>
      <c r="C29" s="16" t="s">
        <v>64</v>
      </c>
      <c r="D29" s="13" t="s">
        <v>66</v>
      </c>
      <c r="E29" s="14">
        <v>24191594</v>
      </c>
      <c r="F29" s="15"/>
      <c r="G29" s="14">
        <v>0</v>
      </c>
      <c r="H29" s="14">
        <f t="shared" si="6"/>
        <v>24191594</v>
      </c>
      <c r="I29" s="14">
        <v>0</v>
      </c>
      <c r="J29" s="17">
        <f t="shared" si="7"/>
        <v>0</v>
      </c>
      <c r="K29" s="18">
        <f t="shared" si="8"/>
        <v>24191594</v>
      </c>
      <c r="L29" s="23"/>
      <c r="M29" s="19"/>
    </row>
    <row r="30" spans="1:14" ht="16.5" customHeight="1">
      <c r="A30" s="12" t="s">
        <v>88</v>
      </c>
      <c r="B30" s="12" t="s">
        <v>89</v>
      </c>
      <c r="C30" s="20">
        <v>45750</v>
      </c>
      <c r="D30" s="13">
        <v>45961</v>
      </c>
      <c r="E30" s="14">
        <v>48098400</v>
      </c>
      <c r="F30" s="15"/>
      <c r="G30" s="14">
        <v>0</v>
      </c>
      <c r="H30" s="14">
        <f t="shared" ref="H30" si="9">+E30+G30</f>
        <v>48098400</v>
      </c>
      <c r="I30" s="14">
        <v>0</v>
      </c>
      <c r="J30" s="17">
        <f t="shared" ref="J30" si="10">+I30*1/H30</f>
        <v>0</v>
      </c>
      <c r="K30" s="18">
        <f t="shared" ref="K30" si="11">+H30-I30</f>
        <v>48098400</v>
      </c>
      <c r="L30" s="23"/>
      <c r="M30" s="19"/>
    </row>
    <row r="31" spans="1:14" ht="16.5" customHeight="1">
      <c r="A31" s="27" t="s">
        <v>88</v>
      </c>
      <c r="B31" s="12" t="s">
        <v>90</v>
      </c>
      <c r="C31" s="20">
        <v>45748</v>
      </c>
      <c r="D31" s="13">
        <v>45961</v>
      </c>
      <c r="E31" s="14">
        <v>33600000</v>
      </c>
      <c r="F31" s="15"/>
      <c r="G31" s="14">
        <v>0</v>
      </c>
      <c r="H31" s="14">
        <f t="shared" ref="H31" si="12">+E31+G31</f>
        <v>33600000</v>
      </c>
      <c r="I31" s="14">
        <v>0</v>
      </c>
      <c r="J31" s="17">
        <f t="shared" ref="J31" si="13">+I31*1/H31</f>
        <v>0</v>
      </c>
      <c r="K31" s="18">
        <f t="shared" ref="K31" si="14">+H31-I31</f>
        <v>33600000</v>
      </c>
      <c r="L31" s="23"/>
      <c r="M31" s="19"/>
    </row>
    <row r="32" spans="1:14">
      <c r="A32" s="12" t="s">
        <v>91</v>
      </c>
      <c r="B32" s="12" t="s">
        <v>92</v>
      </c>
      <c r="C32" s="20">
        <v>45748</v>
      </c>
      <c r="D32" s="13">
        <v>45930</v>
      </c>
      <c r="E32" s="14">
        <v>48000000</v>
      </c>
      <c r="F32" s="15"/>
      <c r="G32" s="14">
        <v>0</v>
      </c>
      <c r="H32" s="14">
        <f t="shared" ref="H32" si="15">+E32+G32</f>
        <v>48000000</v>
      </c>
      <c r="I32" s="14">
        <v>0</v>
      </c>
      <c r="J32" s="17">
        <f t="shared" ref="J32" si="16">+I32*1/H32</f>
        <v>0</v>
      </c>
      <c r="K32" s="18">
        <f t="shared" ref="K32" si="17">+H32-I32</f>
        <v>48000000</v>
      </c>
      <c r="L32" s="23"/>
      <c r="M32" s="19"/>
    </row>
    <row r="33" spans="1:13">
      <c r="A33" s="12" t="s">
        <v>93</v>
      </c>
      <c r="B33" s="12" t="s">
        <v>94</v>
      </c>
      <c r="C33" s="20">
        <v>45748</v>
      </c>
      <c r="D33" s="13">
        <v>45807</v>
      </c>
      <c r="E33" s="14">
        <v>15400000</v>
      </c>
      <c r="F33" s="15"/>
      <c r="G33" s="14">
        <v>0</v>
      </c>
      <c r="H33" s="14">
        <f t="shared" ref="H33:H37" si="18">+E33+G33</f>
        <v>15400000</v>
      </c>
      <c r="I33" s="14">
        <v>0</v>
      </c>
      <c r="J33" s="17">
        <f t="shared" ref="J33:J37" si="19">+I33*1/H33</f>
        <v>0</v>
      </c>
      <c r="K33" s="18">
        <f t="shared" ref="K33:K37" si="20">+H33-I33</f>
        <v>15400000</v>
      </c>
      <c r="L33" s="23"/>
      <c r="M33" s="19"/>
    </row>
    <row r="34" spans="1:13">
      <c r="A34" s="12" t="s">
        <v>95</v>
      </c>
      <c r="B34" s="12" t="s">
        <v>96</v>
      </c>
      <c r="C34" s="20">
        <v>45748</v>
      </c>
      <c r="D34" s="13">
        <v>45930</v>
      </c>
      <c r="E34" s="14">
        <v>42000000</v>
      </c>
      <c r="F34" s="15"/>
      <c r="G34" s="14">
        <v>0</v>
      </c>
      <c r="H34" s="14">
        <f t="shared" si="18"/>
        <v>42000000</v>
      </c>
      <c r="I34" s="14">
        <v>0</v>
      </c>
      <c r="J34" s="17">
        <f t="shared" si="19"/>
        <v>0</v>
      </c>
      <c r="K34" s="18">
        <f t="shared" si="20"/>
        <v>42000000</v>
      </c>
      <c r="L34" s="23"/>
      <c r="M34" s="19"/>
    </row>
    <row r="35" spans="1:13">
      <c r="A35" s="12" t="s">
        <v>97</v>
      </c>
      <c r="B35" s="12" t="s">
        <v>98</v>
      </c>
      <c r="C35" s="20">
        <v>45749</v>
      </c>
      <c r="D35" s="13">
        <v>46006</v>
      </c>
      <c r="E35" s="14">
        <v>55250000</v>
      </c>
      <c r="F35" s="15"/>
      <c r="G35" s="14">
        <v>0</v>
      </c>
      <c r="H35" s="14">
        <f t="shared" si="18"/>
        <v>55250000</v>
      </c>
      <c r="I35" s="14">
        <v>0</v>
      </c>
      <c r="J35" s="17">
        <f t="shared" si="19"/>
        <v>0</v>
      </c>
      <c r="K35" s="18">
        <f t="shared" si="20"/>
        <v>55250000</v>
      </c>
      <c r="L35" s="23"/>
      <c r="M35" s="19"/>
    </row>
    <row r="36" spans="1:13">
      <c r="A36" s="12" t="s">
        <v>99</v>
      </c>
      <c r="B36" s="12" t="s">
        <v>100</v>
      </c>
      <c r="C36" s="20">
        <v>45751</v>
      </c>
      <c r="D36" s="13">
        <v>46022</v>
      </c>
      <c r="E36" s="14">
        <v>23414269</v>
      </c>
      <c r="F36" s="15"/>
      <c r="G36" s="14">
        <v>0</v>
      </c>
      <c r="H36" s="14">
        <f t="shared" si="18"/>
        <v>23414269</v>
      </c>
      <c r="I36" s="14">
        <v>0</v>
      </c>
      <c r="J36" s="17">
        <f t="shared" si="19"/>
        <v>0</v>
      </c>
      <c r="K36" s="18">
        <f t="shared" si="20"/>
        <v>23414269</v>
      </c>
      <c r="L36" s="23"/>
      <c r="M36" s="19"/>
    </row>
    <row r="37" spans="1:13">
      <c r="A37" s="12" t="s">
        <v>101</v>
      </c>
      <c r="B37" s="12" t="s">
        <v>102</v>
      </c>
      <c r="C37" s="20">
        <v>45768</v>
      </c>
      <c r="D37" s="13">
        <v>46022</v>
      </c>
      <c r="E37" s="14">
        <v>39000000</v>
      </c>
      <c r="F37" s="15"/>
      <c r="G37" s="14">
        <v>0</v>
      </c>
      <c r="H37" s="14">
        <f t="shared" si="18"/>
        <v>39000000</v>
      </c>
      <c r="I37" s="14">
        <v>0</v>
      </c>
      <c r="J37" s="17">
        <f t="shared" si="19"/>
        <v>0</v>
      </c>
      <c r="K37" s="18">
        <f t="shared" si="20"/>
        <v>39000000</v>
      </c>
      <c r="L37" s="23"/>
      <c r="M37" s="19"/>
    </row>
    <row r="38" spans="1:13">
      <c r="A38" s="12" t="s">
        <v>103</v>
      </c>
      <c r="B38" s="12" t="s">
        <v>104</v>
      </c>
      <c r="C38" s="20">
        <v>45772</v>
      </c>
      <c r="D38" s="13">
        <v>46001</v>
      </c>
      <c r="E38" s="14">
        <v>1527906.25</v>
      </c>
      <c r="F38" s="15"/>
      <c r="G38" s="14">
        <v>0</v>
      </c>
      <c r="H38" s="14">
        <f t="shared" ref="H38:H40" si="21">+E38+G38</f>
        <v>1527906.25</v>
      </c>
      <c r="I38" s="14">
        <v>0</v>
      </c>
      <c r="J38" s="17">
        <f t="shared" ref="J38:J40" si="22">+I38*1/H38</f>
        <v>0</v>
      </c>
      <c r="K38" s="18">
        <f t="shared" ref="K38:K40" si="23">+H38-I38</f>
        <v>1527906.25</v>
      </c>
      <c r="L38" s="23"/>
      <c r="M38" s="19"/>
    </row>
    <row r="39" spans="1:13">
      <c r="A39" s="12" t="s">
        <v>105</v>
      </c>
      <c r="B39" s="12" t="s">
        <v>106</v>
      </c>
      <c r="C39" s="20">
        <v>45770</v>
      </c>
      <c r="D39" s="13">
        <v>45983</v>
      </c>
      <c r="E39" s="14">
        <v>56000000</v>
      </c>
      <c r="F39" s="15"/>
      <c r="G39" s="14">
        <v>0</v>
      </c>
      <c r="H39" s="14">
        <f t="shared" si="21"/>
        <v>56000000</v>
      </c>
      <c r="I39" s="14">
        <v>0</v>
      </c>
      <c r="J39" s="17">
        <f t="shared" si="22"/>
        <v>0</v>
      </c>
      <c r="K39" s="18">
        <f t="shared" si="23"/>
        <v>56000000</v>
      </c>
      <c r="L39" s="23"/>
      <c r="M39" s="19"/>
    </row>
    <row r="40" spans="1:13">
      <c r="A40" s="12" t="s">
        <v>107</v>
      </c>
      <c r="B40" s="12" t="s">
        <v>108</v>
      </c>
      <c r="C40" s="20">
        <v>45773</v>
      </c>
      <c r="D40" s="13">
        <v>46022</v>
      </c>
      <c r="E40" s="14">
        <v>264450420</v>
      </c>
      <c r="F40" s="15"/>
      <c r="G40" s="14">
        <v>0</v>
      </c>
      <c r="H40" s="14">
        <f t="shared" si="21"/>
        <v>264450420</v>
      </c>
      <c r="I40" s="14">
        <v>0</v>
      </c>
      <c r="J40" s="17">
        <f t="shared" si="22"/>
        <v>0</v>
      </c>
      <c r="K40" s="18">
        <f t="shared" si="23"/>
        <v>264450420</v>
      </c>
      <c r="L40" s="23"/>
      <c r="M40" s="19"/>
    </row>
    <row r="41" spans="1:13">
      <c r="A41" s="12"/>
      <c r="B41" s="12"/>
      <c r="C41" s="20"/>
      <c r="D41" s="13"/>
      <c r="E41" s="14"/>
      <c r="F41" s="15"/>
      <c r="G41" s="14"/>
      <c r="H41" s="14"/>
      <c r="I41" s="14"/>
      <c r="J41" s="17"/>
      <c r="K41" s="18"/>
      <c r="L41" s="23"/>
    </row>
    <row r="42" spans="1:13">
      <c r="A42" s="12"/>
      <c r="B42" s="12"/>
      <c r="C42" s="20"/>
      <c r="D42" s="13"/>
      <c r="E42" s="14"/>
      <c r="F42" s="15"/>
      <c r="G42" s="14"/>
      <c r="H42" s="14"/>
      <c r="I42" s="14"/>
      <c r="J42" s="17"/>
      <c r="K42" s="18"/>
      <c r="L42" s="23"/>
    </row>
    <row r="43" spans="1:13">
      <c r="A43" s="12"/>
      <c r="B43" s="12"/>
      <c r="C43" s="16"/>
      <c r="D43" s="13"/>
      <c r="E43" s="14"/>
      <c r="F43" s="15"/>
      <c r="G43" s="14"/>
      <c r="H43" s="14"/>
      <c r="I43" s="14"/>
      <c r="J43" s="17"/>
      <c r="K43" s="18"/>
      <c r="L43" s="23"/>
    </row>
    <row r="44" spans="1:13">
      <c r="A44" s="12"/>
      <c r="B44" s="12"/>
      <c r="C44" s="16"/>
      <c r="D44" s="13"/>
      <c r="E44" s="14"/>
      <c r="F44" s="15"/>
      <c r="G44" s="14"/>
      <c r="H44" s="14"/>
      <c r="I44" s="14"/>
      <c r="J44" s="17"/>
      <c r="K44" s="18"/>
      <c r="L44" s="23"/>
    </row>
    <row r="45" spans="1:13">
      <c r="A45" s="12"/>
      <c r="B45" s="12"/>
      <c r="C45" s="16"/>
      <c r="D45" s="13"/>
      <c r="E45" s="14"/>
      <c r="F45" s="15"/>
      <c r="G45" s="14"/>
      <c r="H45" s="14"/>
      <c r="I45" s="14"/>
      <c r="J45" s="17"/>
      <c r="K45" s="18"/>
      <c r="L45" s="23"/>
    </row>
    <row r="46" spans="1:13">
      <c r="A46" s="12"/>
      <c r="B46" s="12"/>
      <c r="C46" s="16"/>
      <c r="D46" s="13"/>
      <c r="E46" s="14"/>
      <c r="F46" s="15"/>
      <c r="G46" s="14"/>
      <c r="H46" s="14"/>
      <c r="I46" s="14"/>
      <c r="J46" s="17"/>
      <c r="K46" s="18"/>
      <c r="L46" s="23"/>
    </row>
    <row r="47" spans="1:13">
      <c r="A47" s="12"/>
      <c r="B47" s="12"/>
      <c r="C47" s="16"/>
      <c r="D47" s="13"/>
      <c r="E47" s="14"/>
      <c r="F47" s="15"/>
      <c r="G47" s="14"/>
      <c r="H47" s="14"/>
      <c r="I47" s="14"/>
      <c r="J47" s="17"/>
      <c r="K47" s="18"/>
      <c r="L47" s="23"/>
    </row>
    <row r="48" spans="1:13">
      <c r="A48" s="12"/>
      <c r="B48" s="12"/>
      <c r="C48" s="16"/>
      <c r="D48" s="13"/>
      <c r="E48" s="14"/>
      <c r="F48" s="15"/>
      <c r="G48" s="14"/>
      <c r="H48" s="14"/>
      <c r="I48" s="14"/>
      <c r="J48" s="17"/>
      <c r="K48" s="18"/>
      <c r="L48" s="23"/>
    </row>
    <row r="49" spans="1:12">
      <c r="A49" s="12"/>
      <c r="B49" s="12"/>
      <c r="C49" s="16"/>
      <c r="D49" s="13"/>
      <c r="E49" s="14"/>
      <c r="F49" s="15"/>
      <c r="G49" s="14"/>
      <c r="H49" s="14"/>
      <c r="I49" s="14"/>
      <c r="J49" s="17"/>
      <c r="K49" s="18"/>
      <c r="L49" s="23"/>
    </row>
    <row r="50" spans="1:12">
      <c r="A50" s="12"/>
      <c r="B50" s="12"/>
      <c r="C50" s="16"/>
      <c r="D50" s="13"/>
      <c r="E50" s="14"/>
      <c r="F50" s="15"/>
      <c r="G50" s="14"/>
      <c r="H50" s="14"/>
      <c r="I50" s="14"/>
      <c r="J50" s="17"/>
      <c r="K50" s="18"/>
      <c r="L50" s="23"/>
    </row>
    <row r="51" spans="1:12">
      <c r="A51" s="12"/>
      <c r="B51" s="12"/>
      <c r="C51" s="16"/>
      <c r="D51" s="13"/>
      <c r="E51" s="14"/>
      <c r="F51" s="15"/>
      <c r="G51" s="14"/>
      <c r="H51" s="14"/>
      <c r="I51" s="14"/>
      <c r="J51" s="17"/>
      <c r="K51" s="18"/>
      <c r="L51" s="23"/>
    </row>
  </sheetData>
  <autoFilter ref="A2:K23"/>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2025-05-13T13:42:34Z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E569F7BBC7E147819C650C98448DA68C_13</vt:lpwstr>
  </property>
  <property fmtid="{D5CDD505-2E9C-101B-9397-08002B2CF9AE}" pid="3" name="KSOProductBuildVer">
    <vt:lpwstr>2058-12.2.0.20782</vt:lpwstr>
  </property>
</Properties>
</file>