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8060" windowHeight="6990" firstSheet="2" activeTab="2"/>
  </bookViews>
  <sheets>
    <sheet name="Ejec Pptal Acuml 28 Feb 2015" sheetId="1" r:id="rId1"/>
    <sheet name="Ejec Acuml 28 Feb 2015 Pag WEB " sheetId="4" state="hidden" r:id="rId2"/>
    <sheet name="Ejec Acuml 31 Mar 2015 " sheetId="5" r:id="rId3"/>
  </sheets>
  <calcPr calcId="145621"/>
</workbook>
</file>

<file path=xl/calcChain.xml><?xml version="1.0" encoding="utf-8"?>
<calcChain xmlns="http://schemas.openxmlformats.org/spreadsheetml/2006/main">
  <c r="M24" i="5" l="1"/>
  <c r="N24" i="5"/>
  <c r="S24" i="5" s="1"/>
  <c r="O24" i="5"/>
  <c r="T24" i="5" s="1"/>
  <c r="P24" i="5"/>
  <c r="Q24" i="5"/>
  <c r="L24" i="5"/>
  <c r="R33" i="5"/>
  <c r="Q33" i="5"/>
  <c r="P33" i="5"/>
  <c r="O33" i="5"/>
  <c r="N33" i="5"/>
  <c r="M33" i="5"/>
  <c r="L33" i="5"/>
  <c r="K33" i="5"/>
  <c r="J33" i="5"/>
  <c r="R30" i="5"/>
  <c r="Q30" i="5"/>
  <c r="P30" i="5"/>
  <c r="O30" i="5"/>
  <c r="N30" i="5"/>
  <c r="M30" i="5"/>
  <c r="L30" i="5"/>
  <c r="K30" i="5"/>
  <c r="J30" i="5"/>
  <c r="R29" i="5"/>
  <c r="Q29" i="5"/>
  <c r="U29" i="5" s="1"/>
  <c r="P29" i="5"/>
  <c r="O29" i="5"/>
  <c r="N29" i="5"/>
  <c r="M29" i="5"/>
  <c r="L29" i="5"/>
  <c r="K29" i="5"/>
  <c r="J29" i="5"/>
  <c r="R28" i="5"/>
  <c r="Q28" i="5"/>
  <c r="Q31" i="5" s="1"/>
  <c r="P28" i="5"/>
  <c r="O28" i="5"/>
  <c r="N28" i="5"/>
  <c r="M28" i="5"/>
  <c r="L28" i="5"/>
  <c r="K28" i="5"/>
  <c r="J28" i="5"/>
  <c r="U24" i="5"/>
  <c r="U23" i="5"/>
  <c r="T23" i="5"/>
  <c r="S23" i="5"/>
  <c r="U22" i="5"/>
  <c r="T22" i="5"/>
  <c r="S22" i="5"/>
  <c r="U21" i="5"/>
  <c r="T21" i="5"/>
  <c r="S21" i="5"/>
  <c r="U19" i="5"/>
  <c r="T19" i="5"/>
  <c r="S19" i="5"/>
  <c r="U18" i="5"/>
  <c r="T18" i="5"/>
  <c r="S18" i="5"/>
  <c r="U17" i="5"/>
  <c r="T17" i="5"/>
  <c r="S17" i="5"/>
  <c r="U15" i="5"/>
  <c r="T15" i="5"/>
  <c r="S15" i="5"/>
  <c r="U14" i="5"/>
  <c r="T14" i="5"/>
  <c r="S14" i="5"/>
  <c r="U12" i="5"/>
  <c r="T12" i="5"/>
  <c r="S12" i="5"/>
  <c r="U11" i="5"/>
  <c r="T11" i="5"/>
  <c r="S11" i="5"/>
  <c r="U10" i="5"/>
  <c r="T10" i="5"/>
  <c r="S10" i="5"/>
  <c r="U9" i="5"/>
  <c r="T9" i="5"/>
  <c r="S9" i="5"/>
  <c r="U8" i="5"/>
  <c r="T8" i="5"/>
  <c r="S8" i="5"/>
  <c r="U7" i="5"/>
  <c r="T7" i="5"/>
  <c r="S7" i="5"/>
  <c r="T29" i="5" l="1"/>
  <c r="U33" i="5"/>
  <c r="S30" i="5"/>
  <c r="T30" i="5"/>
  <c r="S33" i="5"/>
  <c r="J31" i="5"/>
  <c r="J35" i="5" s="1"/>
  <c r="S28" i="5"/>
  <c r="R31" i="5"/>
  <c r="R35" i="5" s="1"/>
  <c r="T33" i="5"/>
  <c r="K31" i="5"/>
  <c r="K35" i="5" s="1"/>
  <c r="T28" i="5"/>
  <c r="S29" i="5"/>
  <c r="U30" i="5"/>
  <c r="P31" i="5"/>
  <c r="P35" i="5" s="1"/>
  <c r="M31" i="5"/>
  <c r="M35" i="5" s="1"/>
  <c r="L31" i="5"/>
  <c r="L35" i="5" s="1"/>
  <c r="Q35" i="5"/>
  <c r="U31" i="5"/>
  <c r="N31" i="5"/>
  <c r="O31" i="5"/>
  <c r="U28" i="5"/>
  <c r="V33" i="4"/>
  <c r="U33" i="4"/>
  <c r="T33" i="4"/>
  <c r="S33" i="4"/>
  <c r="R33" i="4"/>
  <c r="Q33" i="4"/>
  <c r="P33" i="4"/>
  <c r="O33" i="4"/>
  <c r="N33" i="4"/>
  <c r="V30" i="4"/>
  <c r="U30" i="4"/>
  <c r="T30" i="4"/>
  <c r="S30" i="4"/>
  <c r="R30" i="4"/>
  <c r="Q30" i="4"/>
  <c r="P30" i="4"/>
  <c r="O30" i="4"/>
  <c r="N30" i="4"/>
  <c r="V29" i="4"/>
  <c r="U29" i="4"/>
  <c r="T29" i="4"/>
  <c r="S29" i="4"/>
  <c r="R29" i="4"/>
  <c r="Q29" i="4"/>
  <c r="P29" i="4"/>
  <c r="O29" i="4"/>
  <c r="N29" i="4"/>
  <c r="V28" i="4"/>
  <c r="U28" i="4"/>
  <c r="T28" i="4"/>
  <c r="T31" i="4" s="1"/>
  <c r="T35" i="4" s="1"/>
  <c r="S28" i="4"/>
  <c r="R28" i="4"/>
  <c r="Q28" i="4"/>
  <c r="P28" i="4"/>
  <c r="P31" i="4" s="1"/>
  <c r="P35" i="4" s="1"/>
  <c r="O28" i="4"/>
  <c r="N28" i="4"/>
  <c r="Y24" i="4"/>
  <c r="X24" i="4"/>
  <c r="W24" i="4"/>
  <c r="Y23" i="4"/>
  <c r="X23" i="4"/>
  <c r="W23" i="4"/>
  <c r="Y22" i="4"/>
  <c r="X22" i="4"/>
  <c r="W22" i="4"/>
  <c r="Y21" i="4"/>
  <c r="X21" i="4"/>
  <c r="W21" i="4"/>
  <c r="Y19" i="4"/>
  <c r="X19" i="4"/>
  <c r="W19" i="4"/>
  <c r="Y18" i="4"/>
  <c r="X18" i="4"/>
  <c r="W18" i="4"/>
  <c r="Y17" i="4"/>
  <c r="X17" i="4"/>
  <c r="W17" i="4"/>
  <c r="Y15" i="4"/>
  <c r="X15" i="4"/>
  <c r="W15" i="4"/>
  <c r="Y14" i="4"/>
  <c r="X14" i="4"/>
  <c r="W14" i="4"/>
  <c r="Y12" i="4"/>
  <c r="X12" i="4"/>
  <c r="W12" i="4"/>
  <c r="Y11" i="4"/>
  <c r="X11" i="4"/>
  <c r="W11" i="4"/>
  <c r="Y10" i="4"/>
  <c r="X10" i="4"/>
  <c r="W10" i="4"/>
  <c r="Y9" i="4"/>
  <c r="X9" i="4"/>
  <c r="W9" i="4"/>
  <c r="Y8" i="4"/>
  <c r="X8" i="4"/>
  <c r="W8" i="4"/>
  <c r="Y7" i="4"/>
  <c r="X7" i="4"/>
  <c r="W7" i="4"/>
  <c r="U35" i="5" l="1"/>
  <c r="S31" i="5"/>
  <c r="N35" i="5"/>
  <c r="S35" i="5" s="1"/>
  <c r="T31" i="5"/>
  <c r="O35" i="5"/>
  <c r="T35" i="5" s="1"/>
  <c r="W29" i="4"/>
  <c r="Y30" i="4"/>
  <c r="W30" i="4"/>
  <c r="Q31" i="4"/>
  <c r="Q35" i="4" s="1"/>
  <c r="U31" i="4"/>
  <c r="U35" i="4" s="1"/>
  <c r="W33" i="4"/>
  <c r="X29" i="4"/>
  <c r="X33" i="4"/>
  <c r="N31" i="4"/>
  <c r="N35" i="4" s="1"/>
  <c r="R31" i="4"/>
  <c r="W31" i="4" s="1"/>
  <c r="V31" i="4"/>
  <c r="V35" i="4" s="1"/>
  <c r="O31" i="4"/>
  <c r="O35" i="4" s="1"/>
  <c r="S31" i="4"/>
  <c r="S35" i="4" s="1"/>
  <c r="X35" i="4" s="1"/>
  <c r="W28" i="4"/>
  <c r="Y29" i="4"/>
  <c r="X30" i="4"/>
  <c r="Y33" i="4"/>
  <c r="X31" i="4"/>
  <c r="X28" i="4"/>
  <c r="Y28" i="4"/>
  <c r="Y35" i="4" l="1"/>
  <c r="R35" i="4"/>
  <c r="W35" i="4" s="1"/>
  <c r="Y31" i="4"/>
  <c r="W8" i="1"/>
  <c r="X8" i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4" i="1"/>
  <c r="X14" i="1"/>
  <c r="Y14" i="1"/>
  <c r="W15" i="1"/>
  <c r="X15" i="1"/>
  <c r="Y15" i="1"/>
  <c r="W17" i="1"/>
  <c r="X17" i="1"/>
  <c r="Y17" i="1"/>
  <c r="W18" i="1"/>
  <c r="X18" i="1"/>
  <c r="Y18" i="1"/>
  <c r="W19" i="1"/>
  <c r="X19" i="1"/>
  <c r="Y19" i="1"/>
  <c r="W21" i="1"/>
  <c r="X21" i="1"/>
  <c r="Y21" i="1"/>
  <c r="W22" i="1"/>
  <c r="X22" i="1"/>
  <c r="Y22" i="1"/>
  <c r="W23" i="1"/>
  <c r="X23" i="1"/>
  <c r="Y23" i="1"/>
  <c r="W24" i="1"/>
  <c r="X24" i="1"/>
  <c r="Y24" i="1"/>
  <c r="W28" i="1"/>
  <c r="X28" i="1"/>
  <c r="Y28" i="1"/>
  <c r="W29" i="1"/>
  <c r="X29" i="1"/>
  <c r="Y29" i="1"/>
  <c r="W30" i="1"/>
  <c r="X30" i="1"/>
  <c r="Y30" i="1"/>
  <c r="W31" i="1"/>
  <c r="X31" i="1"/>
  <c r="Y31" i="1"/>
  <c r="W33" i="1"/>
  <c r="X33" i="1"/>
  <c r="Y33" i="1"/>
  <c r="W35" i="1"/>
  <c r="X35" i="1"/>
  <c r="Y35" i="1"/>
  <c r="Y7" i="1"/>
  <c r="X7" i="1"/>
  <c r="W7" i="1"/>
  <c r="O28" i="1" l="1"/>
  <c r="P28" i="1"/>
  <c r="Q28" i="1"/>
  <c r="R28" i="1"/>
  <c r="S28" i="1"/>
  <c r="T28" i="1"/>
  <c r="U28" i="1"/>
  <c r="V28" i="1"/>
  <c r="O29" i="1"/>
  <c r="P29" i="1"/>
  <c r="Q29" i="1"/>
  <c r="R29" i="1"/>
  <c r="S29" i="1"/>
  <c r="T29" i="1"/>
  <c r="U29" i="1"/>
  <c r="V29" i="1"/>
  <c r="O30" i="1"/>
  <c r="P30" i="1"/>
  <c r="Q30" i="1"/>
  <c r="R30" i="1"/>
  <c r="S30" i="1"/>
  <c r="T30" i="1"/>
  <c r="U30" i="1"/>
  <c r="V30" i="1"/>
  <c r="O31" i="1"/>
  <c r="P31" i="1"/>
  <c r="Q31" i="1"/>
  <c r="R31" i="1"/>
  <c r="S31" i="1"/>
  <c r="T31" i="1"/>
  <c r="U31" i="1"/>
  <c r="V31" i="1"/>
  <c r="O33" i="1"/>
  <c r="P33" i="1"/>
  <c r="Q33" i="1"/>
  <c r="R33" i="1"/>
  <c r="S33" i="1"/>
  <c r="T33" i="1"/>
  <c r="U33" i="1"/>
  <c r="V33" i="1"/>
  <c r="O35" i="1"/>
  <c r="P35" i="1"/>
  <c r="Q35" i="1"/>
  <c r="R35" i="1"/>
  <c r="S35" i="1"/>
  <c r="T35" i="1"/>
  <c r="U35" i="1"/>
  <c r="V35" i="1"/>
  <c r="N33" i="1"/>
  <c r="N30" i="1"/>
  <c r="N29" i="1"/>
  <c r="N28" i="1"/>
  <c r="N31" i="1" s="1"/>
  <c r="N35" i="1" s="1"/>
</calcChain>
</file>

<file path=xl/sharedStrings.xml><?xml version="1.0" encoding="utf-8"?>
<sst xmlns="http://schemas.openxmlformats.org/spreadsheetml/2006/main" count="558" uniqueCount="69">
  <si>
    <t/>
  </si>
  <si>
    <t>TIPO</t>
  </si>
  <si>
    <t>CTA</t>
  </si>
  <si>
    <t>SUB
CTA</t>
  </si>
  <si>
    <t>OBJ</t>
  </si>
  <si>
    <t>ORD</t>
  </si>
  <si>
    <t>SOR
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</si>
  <si>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</si>
  <si>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</si>
  <si>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</si>
  <si>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</si>
  <si>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</si>
  <si>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</si>
  <si>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</si>
  <si>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</si>
  <si>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</si>
  <si>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</si>
  <si>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</si>
  <si>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</si>
  <si>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</si>
  <si>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</si>
  <si>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</si>
  <si>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</si>
  <si>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</si>
  <si>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</si>
  <si>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</si>
  <si>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</si>
  <si>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</si>
  <si>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</si>
  <si>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</si>
  <si>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</si>
  <si>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</si>
  <si>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</si>
  <si>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</si>
  <si>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</si>
  <si>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</si>
  <si>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</si>
  <si>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</si>
  <si>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</si>
  <si>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</si>
  <si>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</si>
  <si>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11</t>
  </si>
  <si>
    <t>SSF</t>
  </si>
  <si>
    <t>CUOTA DE AUDITAJE CONTRANAL</t>
  </si>
  <si>
    <t>MESADAS PENSIONALES</t>
  </si>
  <si>
    <t>6</t>
  </si>
  <si>
    <t>SENTENCIAS Y CONCILIACIONES</t>
  </si>
  <si>
    <t>C</t>
  </si>
  <si>
    <t>113</t>
  </si>
  <si>
    <t>1000</t>
  </si>
  <si>
    <t>MANTENIMIENTO ADECUACION Y DOTACIÓN DEL EDIFICIO SEDE DEL DAFP BOGOTA</t>
  </si>
  <si>
    <t>123</t>
  </si>
  <si>
    <t>MEJORAMIENTO FORTALECIMIENTO DE LA CAPACIDAD INSTITUCIONAL PARA EL DESARROLLO DE POLITICAS PUBLICAS. NACIONAL</t>
  </si>
  <si>
    <t>520</t>
  </si>
  <si>
    <t>MEJORAMIENTO DE LA GESTION DE LAS POLITICAS PUBLICAS A TRAVES DE LAS TECNOLOGIAS DE INFORMACION TICS</t>
  </si>
  <si>
    <t>TOTAL PRESUPUESTO</t>
  </si>
  <si>
    <t>RESUMEN</t>
  </si>
  <si>
    <t>Gastos de Personal</t>
  </si>
  <si>
    <t>Gastos Generales</t>
  </si>
  <si>
    <t>Transferencias Corrientes</t>
  </si>
  <si>
    <t>Total Presupuesto de Funcionamiento</t>
  </si>
  <si>
    <t>Inversión</t>
  </si>
  <si>
    <t>DEPARTAMENTO ADMINISTRATIVO DE LA FUNCIÓN PÚBLICA</t>
  </si>
  <si>
    <t>REPORTE EJECUCIÓN PRESUPUESTAL</t>
  </si>
  <si>
    <t>%
Comp/
Aprop.</t>
  </si>
  <si>
    <t>%
Oblig/
Aprop.</t>
  </si>
  <si>
    <t>%
Pagos/
Aprop.</t>
  </si>
  <si>
    <t>Ejecución Presupuestal Acumulada al 28 de FEBRERO de 2015</t>
  </si>
  <si>
    <t>Ejecución Presupuestal Acumulada al 31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</si>
</sst>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2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.5"/>
      <color indexed="8"/>
      <name val="Arial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"/>
      <name val="Calibri"/>
      <family val="2"/>
    </font>
    <font>
      <b/>
      <sz val="7"/>
      <color rgb="FF000000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sz val="7"/>
      <color rgb="FF000000"/>
      <name val="Arial"/>
      <family val="2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10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4" fontId="4" fillId="0" borderId="0" xfId="0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/>
    <xf numFmtId="164" fontId="1" fillId="0" borderId="0" xfId="0" applyNumberFormat="1" applyFont="1" applyFill="1" applyBorder="1"/>
    <xf numFmtId="4" fontId="1" fillId="0" borderId="0" xfId="0" applyNumberFormat="1" applyFont="1" applyFill="1" applyBorder="1"/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/>
    <xf numFmtId="4" fontId="8" fillId="0" borderId="1" xfId="0" applyNumberFormat="1" applyFont="1" applyFill="1" applyBorder="1" applyAlignment="1">
      <alignment horizontal="right" vertical="center" wrapText="1" readingOrder="1"/>
    </xf>
    <xf numFmtId="0" fontId="12" fillId="0" borderId="0" xfId="0" applyFont="1" applyFill="1" applyBorder="1"/>
    <xf numFmtId="4" fontId="8" fillId="4" borderId="1" xfId="0" applyNumberFormat="1" applyFont="1" applyFill="1" applyBorder="1" applyAlignment="1">
      <alignment horizontal="right" vertical="center" wrapText="1" readingOrder="1"/>
    </xf>
    <xf numFmtId="0" fontId="12" fillId="4" borderId="0" xfId="0" applyFont="1" applyFill="1" applyBorder="1"/>
    <xf numFmtId="164" fontId="1" fillId="4" borderId="0" xfId="0" applyNumberFormat="1" applyFont="1" applyFill="1" applyBorder="1"/>
    <xf numFmtId="164" fontId="1" fillId="5" borderId="0" xfId="0" applyNumberFormat="1" applyFont="1" applyFill="1" applyBorder="1"/>
    <xf numFmtId="164" fontId="1" fillId="6" borderId="0" xfId="0" applyNumberFormat="1" applyFont="1" applyFill="1" applyBorder="1"/>
    <xf numFmtId="4" fontId="11" fillId="5" borderId="0" xfId="0" applyNumberFormat="1" applyFont="1" applyFill="1" applyBorder="1"/>
    <xf numFmtId="4" fontId="11" fillId="6" borderId="0" xfId="0" applyNumberFormat="1" applyFont="1" applyFill="1" applyBorder="1"/>
    <xf numFmtId="4" fontId="11" fillId="4" borderId="0" xfId="0" applyNumberFormat="1" applyFont="1" applyFill="1" applyBorder="1"/>
    <xf numFmtId="2" fontId="13" fillId="0" borderId="0" xfId="0" applyNumberFormat="1" applyFont="1" applyFill="1" applyBorder="1"/>
    <xf numFmtId="2" fontId="13" fillId="4" borderId="0" xfId="0" applyNumberFormat="1" applyFont="1" applyFill="1" applyBorder="1"/>
    <xf numFmtId="2" fontId="14" fillId="5" borderId="0" xfId="0" applyNumberFormat="1" applyFont="1" applyFill="1" applyBorder="1"/>
    <xf numFmtId="2" fontId="14" fillId="0" borderId="0" xfId="0" applyNumberFormat="1" applyFont="1" applyFill="1" applyBorder="1"/>
    <xf numFmtId="2" fontId="14" fillId="6" borderId="0" xfId="0" applyNumberFormat="1" applyFont="1" applyFill="1" applyBorder="1"/>
    <xf numFmtId="2" fontId="14" fillId="4" borderId="0" xfId="0" applyNumberFormat="1" applyFont="1" applyFill="1" applyBorder="1"/>
    <xf numFmtId="0" fontId="9" fillId="0" borderId="3" xfId="0" applyNumberFormat="1" applyFont="1" applyFill="1" applyBorder="1" applyAlignment="1">
      <alignment horizontal="center" vertical="center" wrapText="1" readingOrder="1"/>
    </xf>
    <xf numFmtId="0" fontId="9" fillId="0" borderId="3" xfId="0" applyNumberFormat="1" applyFont="1" applyFill="1" applyBorder="1" applyAlignment="1">
      <alignment horizontal="left" vertical="center" wrapText="1" readingOrder="1"/>
    </xf>
    <xf numFmtId="164" fontId="9" fillId="0" borderId="3" xfId="0" applyNumberFormat="1" applyFont="1" applyFill="1" applyBorder="1" applyAlignment="1">
      <alignment horizontal="right" vertical="center" wrapText="1" readingOrder="1"/>
    </xf>
    <xf numFmtId="4" fontId="8" fillId="0" borderId="3" xfId="0" applyNumberFormat="1" applyFont="1" applyFill="1" applyBorder="1" applyAlignment="1">
      <alignment horizontal="right" vertical="center" wrapText="1" readingOrder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/>
    <xf numFmtId="0" fontId="15" fillId="0" borderId="0" xfId="0" applyFont="1" applyFill="1" applyBorder="1"/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2" borderId="2" xfId="0" applyNumberFormat="1" applyFont="1" applyFill="1" applyBorder="1" applyAlignment="1">
      <alignment horizontal="center" vertical="center" wrapText="1" readingOrder="1"/>
    </xf>
    <xf numFmtId="0" fontId="16" fillId="3" borderId="2" xfId="0" applyNumberFormat="1" applyFont="1" applyFill="1" applyBorder="1" applyAlignment="1">
      <alignment horizontal="center" vertical="center" wrapText="1" readingOrder="1"/>
    </xf>
    <xf numFmtId="0" fontId="16" fillId="7" borderId="2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/>
    <xf numFmtId="0" fontId="17" fillId="2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9" fillId="0" borderId="2" xfId="0" applyNumberFormat="1" applyFont="1" applyFill="1" applyBorder="1" applyAlignment="1">
      <alignment horizontal="center" vertical="center" wrapText="1" readingOrder="1"/>
    </xf>
    <xf numFmtId="0" fontId="19" fillId="0" borderId="2" xfId="0" applyNumberFormat="1" applyFont="1" applyFill="1" applyBorder="1" applyAlignment="1">
      <alignment horizontal="left" vertical="center" wrapText="1" readingOrder="1"/>
    </xf>
    <xf numFmtId="39" fontId="19" fillId="0" borderId="2" xfId="0" applyNumberFormat="1" applyFont="1" applyFill="1" applyBorder="1" applyAlignment="1">
      <alignment horizontal="right" vertical="center" wrapText="1" readingOrder="1"/>
    </xf>
    <xf numFmtId="0" fontId="18" fillId="0" borderId="2" xfId="0" applyFont="1" applyFill="1" applyBorder="1"/>
    <xf numFmtId="0" fontId="19" fillId="0" borderId="4" xfId="0" applyNumberFormat="1" applyFont="1" applyFill="1" applyBorder="1" applyAlignment="1">
      <alignment horizontal="center" vertical="center" wrapText="1" readingOrder="1"/>
    </xf>
    <xf numFmtId="0" fontId="19" fillId="0" borderId="4" xfId="0" applyNumberFormat="1" applyFont="1" applyFill="1" applyBorder="1" applyAlignment="1">
      <alignment horizontal="left" vertical="center" wrapText="1" readingOrder="1"/>
    </xf>
    <xf numFmtId="39" fontId="19" fillId="0" borderId="4" xfId="0" applyNumberFormat="1" applyFont="1" applyFill="1" applyBorder="1" applyAlignment="1">
      <alignment horizontal="right" vertical="center" wrapText="1" readingOrder="1"/>
    </xf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19" fillId="0" borderId="5" xfId="0" applyNumberFormat="1" applyFont="1" applyFill="1" applyBorder="1" applyAlignment="1">
      <alignment horizontal="center" vertical="center" wrapText="1" readingOrder="1"/>
    </xf>
    <xf numFmtId="4" fontId="20" fillId="0" borderId="2" xfId="0" applyNumberFormat="1" applyFont="1" applyFill="1" applyBorder="1" applyAlignment="1" applyProtection="1">
      <alignment horizontal="center"/>
    </xf>
    <xf numFmtId="39" fontId="19" fillId="4" borderId="6" xfId="0" applyNumberFormat="1" applyFont="1" applyFill="1" applyBorder="1" applyAlignment="1">
      <alignment horizontal="right" vertical="center" wrapText="1" readingOrder="1"/>
    </xf>
    <xf numFmtId="39" fontId="19" fillId="4" borderId="3" xfId="0" applyNumberFormat="1" applyFont="1" applyFill="1" applyBorder="1" applyAlignment="1">
      <alignment horizontal="right" vertical="center" wrapText="1" readingOrder="1"/>
    </xf>
    <xf numFmtId="39" fontId="19" fillId="4" borderId="5" xfId="0" applyNumberFormat="1" applyFont="1" applyFill="1" applyBorder="1" applyAlignment="1">
      <alignment horizontal="right" vertical="center" wrapText="1" readingOrder="1"/>
    </xf>
    <xf numFmtId="39" fontId="19" fillId="4" borderId="2" xfId="0" applyNumberFormat="1" applyFont="1" applyFill="1" applyBorder="1" applyAlignment="1">
      <alignment horizontal="right" vertical="center" wrapText="1" readingOrder="1"/>
    </xf>
    <xf numFmtId="0" fontId="18" fillId="4" borderId="2" xfId="0" applyFont="1" applyFill="1" applyBorder="1"/>
    <xf numFmtId="39" fontId="16" fillId="4" borderId="2" xfId="0" applyNumberFormat="1" applyFont="1" applyFill="1" applyBorder="1" applyAlignment="1">
      <alignment horizontal="right" vertical="center" wrapText="1" readingOrder="1"/>
    </xf>
    <xf numFmtId="4" fontId="17" fillId="0" borderId="2" xfId="0" applyNumberFormat="1" applyFont="1" applyFill="1" applyBorder="1" applyAlignment="1" applyProtection="1"/>
    <xf numFmtId="39" fontId="18" fillId="0" borderId="2" xfId="0" applyNumberFormat="1" applyFont="1" applyFill="1" applyBorder="1"/>
    <xf numFmtId="4" fontId="22" fillId="0" borderId="2" xfId="0" applyNumberFormat="1" applyFont="1" applyFill="1" applyBorder="1" applyAlignment="1" applyProtection="1">
      <alignment horizontal="left"/>
    </xf>
    <xf numFmtId="39" fontId="18" fillId="8" borderId="0" xfId="0" applyNumberFormat="1" applyFont="1" applyFill="1" applyBorder="1"/>
    <xf numFmtId="39" fontId="18" fillId="8" borderId="2" xfId="0" applyNumberFormat="1" applyFont="1" applyFill="1" applyBorder="1"/>
    <xf numFmtId="0" fontId="18" fillId="8" borderId="2" xfId="0" applyFont="1" applyFill="1" applyBorder="1"/>
    <xf numFmtId="0" fontId="15" fillId="8" borderId="2" xfId="0" applyFont="1" applyFill="1" applyBorder="1"/>
    <xf numFmtId="2" fontId="15" fillId="8" borderId="2" xfId="0" applyNumberFormat="1" applyFont="1" applyFill="1" applyBorder="1"/>
    <xf numFmtId="4" fontId="22" fillId="0" borderId="0" xfId="0" applyNumberFormat="1" applyFont="1" applyFill="1" applyBorder="1" applyAlignment="1" applyProtection="1"/>
    <xf numFmtId="2" fontId="15" fillId="0" borderId="0" xfId="0" applyNumberFormat="1" applyFont="1" applyFill="1" applyBorder="1"/>
    <xf numFmtId="4" fontId="17" fillId="0" borderId="0" xfId="0" applyNumberFormat="1" applyFont="1" applyFill="1" applyBorder="1" applyAlignment="1" applyProtection="1"/>
    <xf numFmtId="4" fontId="22" fillId="0" borderId="2" xfId="0" applyNumberFormat="1" applyFont="1" applyFill="1" applyBorder="1" applyAlignment="1" applyProtection="1">
      <alignment horizontal="center" vertical="center"/>
    </xf>
    <xf numFmtId="39" fontId="18" fillId="4" borderId="0" xfId="0" applyNumberFormat="1" applyFont="1" applyFill="1" applyBorder="1"/>
    <xf numFmtId="39" fontId="18" fillId="4" borderId="2" xfId="0" applyNumberFormat="1" applyFont="1" applyFill="1" applyBorder="1"/>
    <xf numFmtId="2" fontId="15" fillId="4" borderId="2" xfId="0" applyNumberFormat="1" applyFont="1" applyFill="1" applyBorder="1"/>
    <xf numFmtId="39" fontId="19" fillId="0" borderId="2" xfId="0" applyNumberFormat="1" applyFont="1" applyFill="1" applyBorder="1" applyAlignment="1">
      <alignment horizontal="center" vertical="center" wrapText="1" readingOrder="1"/>
    </xf>
    <xf numFmtId="39" fontId="19" fillId="0" borderId="4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4" fontId="21" fillId="0" borderId="0" xfId="0" applyNumberFormat="1" applyFont="1" applyFill="1" applyBorder="1" applyAlignment="1" applyProtection="1">
      <alignment horizontal="center"/>
    </xf>
    <xf numFmtId="0" fontId="23" fillId="0" borderId="0" xfId="0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4" fontId="22" fillId="9" borderId="2" xfId="0" applyNumberFormat="1" applyFont="1" applyFill="1" applyBorder="1" applyAlignment="1" applyProtection="1">
      <alignment horizontal="center"/>
    </xf>
    <xf numFmtId="39" fontId="16" fillId="9" borderId="2" xfId="0" applyNumberFormat="1" applyFont="1" applyFill="1" applyBorder="1" applyAlignment="1">
      <alignment horizontal="right" vertical="center" wrapText="1" readingOrder="1"/>
    </xf>
    <xf numFmtId="0" fontId="15" fillId="9" borderId="2" xfId="0" applyFont="1" applyFill="1" applyBorder="1"/>
    <xf numFmtId="39" fontId="16" fillId="9" borderId="2" xfId="0" applyNumberFormat="1" applyFont="1" applyFill="1" applyBorder="1" applyAlignment="1">
      <alignment horizontal="center" vertical="center" wrapText="1" readingOrder="1"/>
    </xf>
    <xf numFmtId="4" fontId="22" fillId="9" borderId="2" xfId="0" applyNumberFormat="1" applyFont="1" applyFill="1" applyBorder="1" applyAlignment="1" applyProtection="1">
      <alignment horizontal="left"/>
    </xf>
    <xf numFmtId="2" fontId="15" fillId="9" borderId="2" xfId="0" applyNumberFormat="1" applyFont="1" applyFill="1" applyBorder="1" applyAlignment="1">
      <alignment horizontal="center"/>
    </xf>
    <xf numFmtId="4" fontId="17" fillId="9" borderId="2" xfId="0" applyNumberFormat="1" applyFont="1" applyFill="1" applyBorder="1" applyAlignment="1" applyProtection="1"/>
    <xf numFmtId="4" fontId="21" fillId="9" borderId="2" xfId="0" applyNumberFormat="1" applyFont="1" applyFill="1" applyBorder="1" applyAlignment="1" applyProtection="1">
      <alignment horizontal="center"/>
    </xf>
    <xf numFmtId="39" fontId="15" fillId="9" borderId="2" xfId="0" applyNumberFormat="1" applyFont="1" applyFill="1" applyBorder="1"/>
    <xf numFmtId="4" fontId="22" fillId="9" borderId="2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5"/>
  <sheetViews>
    <sheetView showGridLines="0" topLeftCell="J13" workbookViewId="0">
      <selection activeCell="Q54" sqref="Q54"/>
    </sheetView>
  </sheetViews>
  <sheetFormatPr baseColWidth="10" defaultRowHeight="15" x14ac:dyDescent="0.25"/>
  <cols>
    <col min="1" max="6" width="4.42578125" customWidth="1"/>
    <col min="7" max="7" width="6.28515625" customWidth="1"/>
    <col min="8" max="9" width="4.42578125" customWidth="1"/>
    <col min="10" max="10" width="40.7109375" customWidth="1"/>
    <col min="11" max="13" width="18.85546875" hidden="1" customWidth="1"/>
    <col min="14" max="14" width="17.7109375" customWidth="1"/>
    <col min="15" max="15" width="17.7109375" hidden="1" customWidth="1"/>
    <col min="16" max="20" width="17.7109375" customWidth="1"/>
    <col min="21" max="21" width="17" customWidth="1"/>
    <col min="22" max="22" width="0" hidden="1" customWidth="1"/>
    <col min="23" max="25" width="6.5703125" customWidth="1"/>
  </cols>
  <sheetData>
    <row r="2" spans="1:25" ht="15.95" customHeight="1" x14ac:dyDescent="0.25">
      <c r="A2" s="86" t="s">
        <v>62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ht="15.95" customHeight="1" x14ac:dyDescent="0.25">
      <c r="A3" s="86" t="s">
        <v>63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5" ht="15.95" customHeight="1" x14ac:dyDescent="0.25">
      <c r="A4" s="87" t="s">
        <v>67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5" spans="1:25" x14ac:dyDescent="0.2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</row>
    <row r="6" spans="1:25" ht="33.75" x14ac:dyDescent="0.25">
      <c r="A6" s="39" t="s">
        <v>1</v>
      </c>
      <c r="B6" s="39" t="s">
        <v>2</v>
      </c>
      <c r="C6" s="39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39" t="s">
        <v>15</v>
      </c>
      <c r="P6" s="39" t="s">
        <v>16</v>
      </c>
      <c r="Q6" s="39" t="s">
        <v>17</v>
      </c>
      <c r="R6" s="39" t="s">
        <v>18</v>
      </c>
      <c r="S6" s="39" t="s">
        <v>19</v>
      </c>
      <c r="T6" s="39" t="s">
        <v>20</v>
      </c>
      <c r="U6" s="39" t="s">
        <v>21</v>
      </c>
      <c r="V6" s="40"/>
      <c r="W6" s="15" t="s">
        <v>64</v>
      </c>
      <c r="X6" s="16" t="s">
        <v>65</v>
      </c>
      <c r="Y6" s="17" t="s">
        <v>66</v>
      </c>
    </row>
    <row r="7" spans="1:25" x14ac:dyDescent="0.25">
      <c r="A7" s="35" t="s">
        <v>22</v>
      </c>
      <c r="B7" s="35" t="s">
        <v>23</v>
      </c>
      <c r="C7" s="35" t="s">
        <v>24</v>
      </c>
      <c r="D7" s="35" t="s">
        <v>23</v>
      </c>
      <c r="E7" s="35" t="s">
        <v>23</v>
      </c>
      <c r="F7" s="35"/>
      <c r="G7" s="35" t="s">
        <v>25</v>
      </c>
      <c r="H7" s="35" t="s">
        <v>26</v>
      </c>
      <c r="I7" s="35" t="s">
        <v>27</v>
      </c>
      <c r="J7" s="36" t="s">
        <v>28</v>
      </c>
      <c r="K7" s="37">
        <v>6981000000</v>
      </c>
      <c r="L7" s="37">
        <v>0</v>
      </c>
      <c r="M7" s="37">
        <v>0</v>
      </c>
      <c r="N7" s="38">
        <v>6981000000</v>
      </c>
      <c r="O7" s="38">
        <v>0</v>
      </c>
      <c r="P7" s="38">
        <v>1074998160</v>
      </c>
      <c r="Q7" s="38">
        <v>5906001840</v>
      </c>
      <c r="R7" s="38">
        <v>1074998160</v>
      </c>
      <c r="S7" s="38">
        <v>1074998160</v>
      </c>
      <c r="T7" s="38">
        <v>1074998160</v>
      </c>
      <c r="U7" s="38">
        <v>1074998160</v>
      </c>
      <c r="V7" s="20"/>
      <c r="W7" s="29">
        <f>R7/N7*100</f>
        <v>15.398913622690158</v>
      </c>
      <c r="X7" s="29">
        <f>S7/N7*100</f>
        <v>15.398913622690158</v>
      </c>
      <c r="Y7" s="29">
        <f>U7/N7*100</f>
        <v>15.398913622690158</v>
      </c>
    </row>
    <row r="8" spans="1:25" x14ac:dyDescent="0.25">
      <c r="A8" s="12" t="s">
        <v>22</v>
      </c>
      <c r="B8" s="12" t="s">
        <v>23</v>
      </c>
      <c r="C8" s="12" t="s">
        <v>24</v>
      </c>
      <c r="D8" s="12" t="s">
        <v>23</v>
      </c>
      <c r="E8" s="12" t="s">
        <v>29</v>
      </c>
      <c r="F8" s="12"/>
      <c r="G8" s="12" t="s">
        <v>25</v>
      </c>
      <c r="H8" s="12" t="s">
        <v>26</v>
      </c>
      <c r="I8" s="12" t="s">
        <v>27</v>
      </c>
      <c r="J8" s="13" t="s">
        <v>30</v>
      </c>
      <c r="K8" s="14">
        <v>754000000</v>
      </c>
      <c r="L8" s="14">
        <v>70000000</v>
      </c>
      <c r="M8" s="14">
        <v>0</v>
      </c>
      <c r="N8" s="19">
        <v>824000000</v>
      </c>
      <c r="O8" s="19">
        <v>0</v>
      </c>
      <c r="P8" s="19">
        <v>125397585</v>
      </c>
      <c r="Q8" s="19">
        <v>698602415</v>
      </c>
      <c r="R8" s="19">
        <v>125397585</v>
      </c>
      <c r="S8" s="19">
        <v>125397585</v>
      </c>
      <c r="T8" s="19">
        <v>125397585</v>
      </c>
      <c r="U8" s="19">
        <v>125397585</v>
      </c>
      <c r="V8" s="20"/>
      <c r="W8" s="29">
        <f t="shared" ref="W8:W35" si="0">R8/N8*100</f>
        <v>15.218153519417477</v>
      </c>
      <c r="X8" s="29">
        <f t="shared" ref="X8:X35" si="1">S8/N8*100</f>
        <v>15.218153519417477</v>
      </c>
      <c r="Y8" s="29">
        <f t="shared" ref="Y8:Y35" si="2">U8/N8*100</f>
        <v>15.218153519417477</v>
      </c>
    </row>
    <row r="9" spans="1:25" x14ac:dyDescent="0.25">
      <c r="A9" s="12" t="s">
        <v>22</v>
      </c>
      <c r="B9" s="12" t="s">
        <v>23</v>
      </c>
      <c r="C9" s="12" t="s">
        <v>24</v>
      </c>
      <c r="D9" s="12" t="s">
        <v>23</v>
      </c>
      <c r="E9" s="12" t="s">
        <v>31</v>
      </c>
      <c r="F9" s="12"/>
      <c r="G9" s="12" t="s">
        <v>25</v>
      </c>
      <c r="H9" s="12" t="s">
        <v>26</v>
      </c>
      <c r="I9" s="12" t="s">
        <v>27</v>
      </c>
      <c r="J9" s="13" t="s">
        <v>32</v>
      </c>
      <c r="K9" s="14">
        <v>2191000000</v>
      </c>
      <c r="L9" s="14">
        <v>0</v>
      </c>
      <c r="M9" s="14">
        <v>70000000</v>
      </c>
      <c r="N9" s="19">
        <v>2121000000</v>
      </c>
      <c r="O9" s="19">
        <v>0</v>
      </c>
      <c r="P9" s="19">
        <v>146887198</v>
      </c>
      <c r="Q9" s="19">
        <v>1974112802</v>
      </c>
      <c r="R9" s="19">
        <v>144938739</v>
      </c>
      <c r="S9" s="19">
        <v>144938739</v>
      </c>
      <c r="T9" s="19">
        <v>144938739</v>
      </c>
      <c r="U9" s="19">
        <v>144938739</v>
      </c>
      <c r="V9" s="20"/>
      <c r="W9" s="29">
        <f t="shared" si="0"/>
        <v>6.8335096181046673</v>
      </c>
      <c r="X9" s="29">
        <f t="shared" si="1"/>
        <v>6.8335096181046673</v>
      </c>
      <c r="Y9" s="29">
        <f t="shared" si="2"/>
        <v>6.8335096181046673</v>
      </c>
    </row>
    <row r="10" spans="1:25" ht="22.5" x14ac:dyDescent="0.25">
      <c r="A10" s="12" t="s">
        <v>22</v>
      </c>
      <c r="B10" s="12" t="s">
        <v>23</v>
      </c>
      <c r="C10" s="12" t="s">
        <v>24</v>
      </c>
      <c r="D10" s="12" t="s">
        <v>23</v>
      </c>
      <c r="E10" s="12" t="s">
        <v>33</v>
      </c>
      <c r="F10" s="12"/>
      <c r="G10" s="12" t="s">
        <v>25</v>
      </c>
      <c r="H10" s="12" t="s">
        <v>26</v>
      </c>
      <c r="I10" s="12" t="s">
        <v>27</v>
      </c>
      <c r="J10" s="13" t="s">
        <v>34</v>
      </c>
      <c r="K10" s="14">
        <v>65000000</v>
      </c>
      <c r="L10" s="14">
        <v>0</v>
      </c>
      <c r="M10" s="14">
        <v>0</v>
      </c>
      <c r="N10" s="19">
        <v>65000000</v>
      </c>
      <c r="O10" s="19">
        <v>0</v>
      </c>
      <c r="P10" s="19">
        <v>26125441</v>
      </c>
      <c r="Q10" s="19">
        <v>38874559</v>
      </c>
      <c r="R10" s="19">
        <v>25183085</v>
      </c>
      <c r="S10" s="19">
        <v>25183085</v>
      </c>
      <c r="T10" s="19">
        <v>25183085</v>
      </c>
      <c r="U10" s="19">
        <v>25183085</v>
      </c>
      <c r="V10" s="20"/>
      <c r="W10" s="29">
        <f t="shared" si="0"/>
        <v>38.743207692307692</v>
      </c>
      <c r="X10" s="29">
        <f t="shared" si="1"/>
        <v>38.743207692307692</v>
      </c>
      <c r="Y10" s="29">
        <f t="shared" si="2"/>
        <v>38.743207692307692</v>
      </c>
    </row>
    <row r="11" spans="1:25" x14ac:dyDescent="0.25">
      <c r="A11" s="12" t="s">
        <v>22</v>
      </c>
      <c r="B11" s="12" t="s">
        <v>23</v>
      </c>
      <c r="C11" s="12" t="s">
        <v>24</v>
      </c>
      <c r="D11" s="12" t="s">
        <v>35</v>
      </c>
      <c r="E11" s="12"/>
      <c r="F11" s="12"/>
      <c r="G11" s="12" t="s">
        <v>25</v>
      </c>
      <c r="H11" s="12" t="s">
        <v>26</v>
      </c>
      <c r="I11" s="12" t="s">
        <v>27</v>
      </c>
      <c r="J11" s="13" t="s">
        <v>36</v>
      </c>
      <c r="K11" s="14">
        <v>139500000</v>
      </c>
      <c r="L11" s="14">
        <v>0</v>
      </c>
      <c r="M11" s="14">
        <v>0</v>
      </c>
      <c r="N11" s="19">
        <v>139500000</v>
      </c>
      <c r="O11" s="19">
        <v>0</v>
      </c>
      <c r="P11" s="19">
        <v>60856330</v>
      </c>
      <c r="Q11" s="19">
        <v>78643670</v>
      </c>
      <c r="R11" s="19">
        <v>41726674</v>
      </c>
      <c r="S11" s="19">
        <v>0</v>
      </c>
      <c r="T11" s="19">
        <v>0</v>
      </c>
      <c r="U11" s="19">
        <v>0</v>
      </c>
      <c r="V11" s="20"/>
      <c r="W11" s="29">
        <f t="shared" si="0"/>
        <v>29.911594265232978</v>
      </c>
      <c r="X11" s="29">
        <f t="shared" si="1"/>
        <v>0</v>
      </c>
      <c r="Y11" s="29">
        <f t="shared" si="2"/>
        <v>0</v>
      </c>
    </row>
    <row r="12" spans="1:25" ht="22.5" x14ac:dyDescent="0.25">
      <c r="A12" s="12" t="s">
        <v>22</v>
      </c>
      <c r="B12" s="12" t="s">
        <v>23</v>
      </c>
      <c r="C12" s="12" t="s">
        <v>24</v>
      </c>
      <c r="D12" s="12" t="s">
        <v>31</v>
      </c>
      <c r="E12" s="12"/>
      <c r="F12" s="12"/>
      <c r="G12" s="12" t="s">
        <v>25</v>
      </c>
      <c r="H12" s="12" t="s">
        <v>26</v>
      </c>
      <c r="I12" s="12" t="s">
        <v>27</v>
      </c>
      <c r="J12" s="13" t="s">
        <v>37</v>
      </c>
      <c r="K12" s="14">
        <v>3150000000</v>
      </c>
      <c r="L12" s="14">
        <v>0</v>
      </c>
      <c r="M12" s="14">
        <v>0</v>
      </c>
      <c r="N12" s="19">
        <v>3150000000</v>
      </c>
      <c r="O12" s="19">
        <v>0</v>
      </c>
      <c r="P12" s="19">
        <v>491610870</v>
      </c>
      <c r="Q12" s="19">
        <v>2658389130</v>
      </c>
      <c r="R12" s="19">
        <v>491610870</v>
      </c>
      <c r="S12" s="19">
        <v>491610870</v>
      </c>
      <c r="T12" s="19">
        <v>491610870</v>
      </c>
      <c r="U12" s="19">
        <v>491610870</v>
      </c>
      <c r="V12" s="20"/>
      <c r="W12" s="29">
        <f t="shared" si="0"/>
        <v>15.606694285714287</v>
      </c>
      <c r="X12" s="29">
        <f t="shared" si="1"/>
        <v>15.606694285714287</v>
      </c>
      <c r="Y12" s="29">
        <f t="shared" si="2"/>
        <v>15.606694285714287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3"/>
      <c r="K13" s="14"/>
      <c r="L13" s="14"/>
      <c r="M13" s="14"/>
      <c r="N13" s="19"/>
      <c r="O13" s="19"/>
      <c r="P13" s="19"/>
      <c r="Q13" s="19"/>
      <c r="R13" s="19"/>
      <c r="S13" s="19"/>
      <c r="T13" s="19"/>
      <c r="U13" s="19"/>
      <c r="V13" s="20"/>
      <c r="W13" s="29"/>
      <c r="X13" s="29"/>
      <c r="Y13" s="29"/>
    </row>
    <row r="14" spans="1:25" x14ac:dyDescent="0.25">
      <c r="A14" s="12" t="s">
        <v>22</v>
      </c>
      <c r="B14" s="12" t="s">
        <v>35</v>
      </c>
      <c r="C14" s="12" t="s">
        <v>24</v>
      </c>
      <c r="D14" s="12" t="s">
        <v>38</v>
      </c>
      <c r="E14" s="12"/>
      <c r="F14" s="12"/>
      <c r="G14" s="12" t="s">
        <v>25</v>
      </c>
      <c r="H14" s="12" t="s">
        <v>26</v>
      </c>
      <c r="I14" s="12" t="s">
        <v>27</v>
      </c>
      <c r="J14" s="13" t="s">
        <v>39</v>
      </c>
      <c r="K14" s="14">
        <v>24000000</v>
      </c>
      <c r="L14" s="14">
        <v>0</v>
      </c>
      <c r="M14" s="14">
        <v>0</v>
      </c>
      <c r="N14" s="19">
        <v>24000000</v>
      </c>
      <c r="O14" s="19">
        <v>0</v>
      </c>
      <c r="P14" s="19">
        <v>1000000</v>
      </c>
      <c r="Q14" s="19">
        <v>23000000</v>
      </c>
      <c r="R14" s="19">
        <v>1000000</v>
      </c>
      <c r="S14" s="19">
        <v>1000000</v>
      </c>
      <c r="T14" s="19">
        <v>1000000</v>
      </c>
      <c r="U14" s="19">
        <v>1000000</v>
      </c>
      <c r="V14" s="20"/>
      <c r="W14" s="29">
        <f t="shared" si="0"/>
        <v>4.1666666666666661</v>
      </c>
      <c r="X14" s="29">
        <f t="shared" si="1"/>
        <v>4.1666666666666661</v>
      </c>
      <c r="Y14" s="29">
        <f t="shared" si="2"/>
        <v>4.1666666666666661</v>
      </c>
    </row>
    <row r="15" spans="1:25" x14ac:dyDescent="0.25">
      <c r="A15" s="12" t="s">
        <v>22</v>
      </c>
      <c r="B15" s="12" t="s">
        <v>35</v>
      </c>
      <c r="C15" s="12" t="s">
        <v>24</v>
      </c>
      <c r="D15" s="12" t="s">
        <v>29</v>
      </c>
      <c r="E15" s="12"/>
      <c r="F15" s="12"/>
      <c r="G15" s="12" t="s">
        <v>25</v>
      </c>
      <c r="H15" s="12" t="s">
        <v>26</v>
      </c>
      <c r="I15" s="12" t="s">
        <v>27</v>
      </c>
      <c r="J15" s="13" t="s">
        <v>40</v>
      </c>
      <c r="K15" s="14">
        <v>1954759800</v>
      </c>
      <c r="L15" s="14">
        <v>0</v>
      </c>
      <c r="M15" s="14">
        <v>0</v>
      </c>
      <c r="N15" s="19">
        <v>1954759800</v>
      </c>
      <c r="O15" s="19">
        <v>0</v>
      </c>
      <c r="P15" s="19">
        <v>1549449219.1800001</v>
      </c>
      <c r="Q15" s="19">
        <v>405310580.81999999</v>
      </c>
      <c r="R15" s="19">
        <v>1003916940.55</v>
      </c>
      <c r="S15" s="19">
        <v>145315828</v>
      </c>
      <c r="T15" s="19">
        <v>145315828</v>
      </c>
      <c r="U15" s="19">
        <v>145315828</v>
      </c>
      <c r="V15" s="20"/>
      <c r="W15" s="29">
        <f t="shared" si="0"/>
        <v>51.357560174400959</v>
      </c>
      <c r="X15" s="29">
        <f t="shared" si="1"/>
        <v>7.4339480482461324</v>
      </c>
      <c r="Y15" s="29">
        <f t="shared" si="2"/>
        <v>7.4339480482461324</v>
      </c>
    </row>
    <row r="16" spans="1:2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3"/>
      <c r="K16" s="14"/>
      <c r="L16" s="14"/>
      <c r="M16" s="14"/>
      <c r="N16" s="19"/>
      <c r="O16" s="19"/>
      <c r="P16" s="19"/>
      <c r="Q16" s="19"/>
      <c r="R16" s="19"/>
      <c r="S16" s="19"/>
      <c r="T16" s="19"/>
      <c r="U16" s="19"/>
      <c r="V16" s="20"/>
      <c r="W16" s="29"/>
      <c r="X16" s="29"/>
      <c r="Y16" s="29"/>
    </row>
    <row r="17" spans="1:25" x14ac:dyDescent="0.25">
      <c r="A17" s="12" t="s">
        <v>22</v>
      </c>
      <c r="B17" s="12" t="s">
        <v>38</v>
      </c>
      <c r="C17" s="12" t="s">
        <v>35</v>
      </c>
      <c r="D17" s="12" t="s">
        <v>23</v>
      </c>
      <c r="E17" s="12" t="s">
        <v>23</v>
      </c>
      <c r="F17" s="12"/>
      <c r="G17" s="12" t="s">
        <v>25</v>
      </c>
      <c r="H17" s="12" t="s">
        <v>41</v>
      </c>
      <c r="I17" s="12" t="s">
        <v>42</v>
      </c>
      <c r="J17" s="13" t="s">
        <v>43</v>
      </c>
      <c r="K17" s="14">
        <v>29265000</v>
      </c>
      <c r="L17" s="14">
        <v>0</v>
      </c>
      <c r="M17" s="14">
        <v>0</v>
      </c>
      <c r="N17" s="19">
        <v>29265000</v>
      </c>
      <c r="O17" s="19">
        <v>0</v>
      </c>
      <c r="P17" s="19">
        <v>0</v>
      </c>
      <c r="Q17" s="19">
        <v>29265000</v>
      </c>
      <c r="R17" s="19">
        <v>0</v>
      </c>
      <c r="S17" s="19">
        <v>0</v>
      </c>
      <c r="T17" s="19">
        <v>0</v>
      </c>
      <c r="U17" s="19">
        <v>0</v>
      </c>
      <c r="V17" s="20"/>
      <c r="W17" s="29">
        <f t="shared" si="0"/>
        <v>0</v>
      </c>
      <c r="X17" s="29">
        <f t="shared" si="1"/>
        <v>0</v>
      </c>
      <c r="Y17" s="29">
        <f t="shared" si="2"/>
        <v>0</v>
      </c>
    </row>
    <row r="18" spans="1:25" x14ac:dyDescent="0.25">
      <c r="A18" s="12" t="s">
        <v>22</v>
      </c>
      <c r="B18" s="12" t="s">
        <v>38</v>
      </c>
      <c r="C18" s="12" t="s">
        <v>31</v>
      </c>
      <c r="D18" s="12" t="s">
        <v>23</v>
      </c>
      <c r="E18" s="12" t="s">
        <v>23</v>
      </c>
      <c r="F18" s="12"/>
      <c r="G18" s="12" t="s">
        <v>25</v>
      </c>
      <c r="H18" s="12" t="s">
        <v>26</v>
      </c>
      <c r="I18" s="12" t="s">
        <v>27</v>
      </c>
      <c r="J18" s="13" t="s">
        <v>44</v>
      </c>
      <c r="K18" s="14">
        <v>189000000</v>
      </c>
      <c r="L18" s="14">
        <v>0</v>
      </c>
      <c r="M18" s="14">
        <v>0</v>
      </c>
      <c r="N18" s="19">
        <v>189000000</v>
      </c>
      <c r="O18" s="19">
        <v>0</v>
      </c>
      <c r="P18" s="19">
        <v>25394458</v>
      </c>
      <c r="Q18" s="19">
        <v>163605542</v>
      </c>
      <c r="R18" s="19">
        <v>25394458</v>
      </c>
      <c r="S18" s="19">
        <v>25394458</v>
      </c>
      <c r="T18" s="19">
        <v>25394458</v>
      </c>
      <c r="U18" s="19">
        <v>25394458</v>
      </c>
      <c r="V18" s="20"/>
      <c r="W18" s="29">
        <f t="shared" si="0"/>
        <v>13.436221164021164</v>
      </c>
      <c r="X18" s="29">
        <f t="shared" si="1"/>
        <v>13.436221164021164</v>
      </c>
      <c r="Y18" s="29">
        <f t="shared" si="2"/>
        <v>13.436221164021164</v>
      </c>
    </row>
    <row r="19" spans="1:25" x14ac:dyDescent="0.25">
      <c r="A19" s="12" t="s">
        <v>22</v>
      </c>
      <c r="B19" s="12" t="s">
        <v>38</v>
      </c>
      <c r="C19" s="12" t="s">
        <v>45</v>
      </c>
      <c r="D19" s="12" t="s">
        <v>23</v>
      </c>
      <c r="E19" s="12" t="s">
        <v>23</v>
      </c>
      <c r="F19" s="12"/>
      <c r="G19" s="12" t="s">
        <v>25</v>
      </c>
      <c r="H19" s="12" t="s">
        <v>26</v>
      </c>
      <c r="I19" s="12" t="s">
        <v>27</v>
      </c>
      <c r="J19" s="13" t="s">
        <v>46</v>
      </c>
      <c r="K19" s="14">
        <v>361044000</v>
      </c>
      <c r="L19" s="14">
        <v>0</v>
      </c>
      <c r="M19" s="14">
        <v>0</v>
      </c>
      <c r="N19" s="19">
        <v>361044000</v>
      </c>
      <c r="O19" s="19">
        <v>0</v>
      </c>
      <c r="P19" s="19">
        <v>0</v>
      </c>
      <c r="Q19" s="19">
        <v>361044000</v>
      </c>
      <c r="R19" s="19">
        <v>0</v>
      </c>
      <c r="S19" s="19">
        <v>0</v>
      </c>
      <c r="T19" s="19">
        <v>0</v>
      </c>
      <c r="U19" s="19">
        <v>0</v>
      </c>
      <c r="V19" s="20"/>
      <c r="W19" s="29">
        <f t="shared" si="0"/>
        <v>0</v>
      </c>
      <c r="X19" s="29">
        <f t="shared" si="1"/>
        <v>0</v>
      </c>
      <c r="Y19" s="29">
        <f t="shared" si="2"/>
        <v>0</v>
      </c>
    </row>
    <row r="20" spans="1:2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3"/>
      <c r="K20" s="14"/>
      <c r="L20" s="14"/>
      <c r="M20" s="14"/>
      <c r="N20" s="19"/>
      <c r="O20" s="19"/>
      <c r="P20" s="19"/>
      <c r="Q20" s="19"/>
      <c r="R20" s="19"/>
      <c r="S20" s="19"/>
      <c r="T20" s="19"/>
      <c r="U20" s="19"/>
      <c r="V20" s="20"/>
      <c r="W20" s="29"/>
      <c r="X20" s="29"/>
      <c r="Y20" s="29"/>
    </row>
    <row r="21" spans="1:25" ht="22.5" x14ac:dyDescent="0.25">
      <c r="A21" s="12" t="s">
        <v>47</v>
      </c>
      <c r="B21" s="12" t="s">
        <v>48</v>
      </c>
      <c r="C21" s="12" t="s">
        <v>49</v>
      </c>
      <c r="D21" s="12" t="s">
        <v>23</v>
      </c>
      <c r="E21" s="12" t="s">
        <v>0</v>
      </c>
      <c r="F21" s="12" t="s">
        <v>0</v>
      </c>
      <c r="G21" s="12" t="s">
        <v>25</v>
      </c>
      <c r="H21" s="12" t="s">
        <v>41</v>
      </c>
      <c r="I21" s="12" t="s">
        <v>27</v>
      </c>
      <c r="J21" s="13" t="s">
        <v>50</v>
      </c>
      <c r="K21" s="14">
        <v>100000000</v>
      </c>
      <c r="L21" s="14">
        <v>0</v>
      </c>
      <c r="M21" s="14">
        <v>0</v>
      </c>
      <c r="N21" s="19">
        <v>100000000</v>
      </c>
      <c r="O21" s="19">
        <v>0</v>
      </c>
      <c r="P21" s="19">
        <v>92543437</v>
      </c>
      <c r="Q21" s="19">
        <v>7456563</v>
      </c>
      <c r="R21" s="19">
        <v>6000000</v>
      </c>
      <c r="S21" s="19">
        <v>0</v>
      </c>
      <c r="T21" s="19">
        <v>0</v>
      </c>
      <c r="U21" s="19">
        <v>0</v>
      </c>
      <c r="V21" s="20"/>
      <c r="W21" s="29">
        <f t="shared" si="0"/>
        <v>6</v>
      </c>
      <c r="X21" s="29">
        <f t="shared" si="1"/>
        <v>0</v>
      </c>
      <c r="Y21" s="29">
        <f t="shared" si="2"/>
        <v>0</v>
      </c>
    </row>
    <row r="22" spans="1:25" ht="33.75" x14ac:dyDescent="0.25">
      <c r="A22" s="12" t="s">
        <v>47</v>
      </c>
      <c r="B22" s="12" t="s">
        <v>51</v>
      </c>
      <c r="C22" s="12" t="s">
        <v>49</v>
      </c>
      <c r="D22" s="12" t="s">
        <v>29</v>
      </c>
      <c r="E22" s="12" t="s">
        <v>0</v>
      </c>
      <c r="F22" s="12" t="s">
        <v>0</v>
      </c>
      <c r="G22" s="12" t="s">
        <v>25</v>
      </c>
      <c r="H22" s="12" t="s">
        <v>41</v>
      </c>
      <c r="I22" s="12" t="s">
        <v>27</v>
      </c>
      <c r="J22" s="13" t="s">
        <v>52</v>
      </c>
      <c r="K22" s="14">
        <v>2430000000</v>
      </c>
      <c r="L22" s="14">
        <v>0</v>
      </c>
      <c r="M22" s="14">
        <v>0</v>
      </c>
      <c r="N22" s="19">
        <v>2430000000</v>
      </c>
      <c r="O22" s="19">
        <v>0</v>
      </c>
      <c r="P22" s="19">
        <v>483516598</v>
      </c>
      <c r="Q22" s="19">
        <v>1946483402</v>
      </c>
      <c r="R22" s="19">
        <v>483516598</v>
      </c>
      <c r="S22" s="19">
        <v>387436598</v>
      </c>
      <c r="T22" s="19">
        <v>387436598</v>
      </c>
      <c r="U22" s="19">
        <v>387436598</v>
      </c>
      <c r="V22" s="20"/>
      <c r="W22" s="29">
        <f t="shared" si="0"/>
        <v>19.897802386831277</v>
      </c>
      <c r="X22" s="29">
        <f t="shared" si="1"/>
        <v>15.943892921810699</v>
      </c>
      <c r="Y22" s="29">
        <f t="shared" si="2"/>
        <v>15.943892921810699</v>
      </c>
    </row>
    <row r="23" spans="1:25" ht="33.75" x14ac:dyDescent="0.25">
      <c r="A23" s="12" t="s">
        <v>47</v>
      </c>
      <c r="B23" s="12" t="s">
        <v>53</v>
      </c>
      <c r="C23" s="12" t="s">
        <v>49</v>
      </c>
      <c r="D23" s="12" t="s">
        <v>26</v>
      </c>
      <c r="E23" s="12" t="s">
        <v>0</v>
      </c>
      <c r="F23" s="12" t="s">
        <v>0</v>
      </c>
      <c r="G23" s="12" t="s">
        <v>25</v>
      </c>
      <c r="H23" s="12" t="s">
        <v>41</v>
      </c>
      <c r="I23" s="12" t="s">
        <v>27</v>
      </c>
      <c r="J23" s="13" t="s">
        <v>54</v>
      </c>
      <c r="K23" s="14">
        <v>2983069280</v>
      </c>
      <c r="L23" s="14">
        <v>0</v>
      </c>
      <c r="M23" s="14">
        <v>0</v>
      </c>
      <c r="N23" s="19">
        <v>2983069280</v>
      </c>
      <c r="O23" s="19">
        <v>0</v>
      </c>
      <c r="P23" s="19">
        <v>546051030</v>
      </c>
      <c r="Q23" s="19">
        <v>2437018250</v>
      </c>
      <c r="R23" s="19">
        <v>292661193</v>
      </c>
      <c r="S23" s="19">
        <v>211061193</v>
      </c>
      <c r="T23" s="19">
        <v>155427026</v>
      </c>
      <c r="U23" s="19">
        <v>155427026</v>
      </c>
      <c r="V23" s="20"/>
      <c r="W23" s="29">
        <f t="shared" si="0"/>
        <v>9.8107407347911142</v>
      </c>
      <c r="X23" s="29">
        <f t="shared" si="1"/>
        <v>7.0753030918544404</v>
      </c>
      <c r="Y23" s="29">
        <f t="shared" si="2"/>
        <v>5.2103056084570722</v>
      </c>
    </row>
    <row r="24" spans="1:25" x14ac:dyDescent="0.25">
      <c r="A24" s="12" t="s">
        <v>0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3" t="s">
        <v>55</v>
      </c>
      <c r="K24" s="14">
        <v>21351638080</v>
      </c>
      <c r="L24" s="14">
        <v>70000000</v>
      </c>
      <c r="M24" s="14">
        <v>70000000</v>
      </c>
      <c r="N24" s="21">
        <v>21351638080</v>
      </c>
      <c r="O24" s="21">
        <v>0</v>
      </c>
      <c r="P24" s="21">
        <v>4623830326.1800003</v>
      </c>
      <c r="Q24" s="21">
        <v>16727807753.82</v>
      </c>
      <c r="R24" s="21">
        <v>3716344302.5500002</v>
      </c>
      <c r="S24" s="21">
        <v>2632336516</v>
      </c>
      <c r="T24" s="21">
        <v>2576702349</v>
      </c>
      <c r="U24" s="21">
        <v>2576702349</v>
      </c>
      <c r="V24" s="22"/>
      <c r="W24" s="30">
        <f t="shared" si="0"/>
        <v>17.405429450544528</v>
      </c>
      <c r="X24" s="30">
        <f t="shared" si="1"/>
        <v>12.328499134994706</v>
      </c>
      <c r="Y24" s="30">
        <f t="shared" si="2"/>
        <v>12.067937548143378</v>
      </c>
    </row>
    <row r="25" spans="1:25" x14ac:dyDescent="0.25">
      <c r="J25" s="4"/>
      <c r="N25" s="11"/>
      <c r="O25" s="11"/>
      <c r="P25" s="11"/>
      <c r="Q25" s="11"/>
      <c r="R25" s="11"/>
      <c r="S25" s="11"/>
      <c r="T25" s="11"/>
      <c r="U25" s="11"/>
      <c r="W25" s="29"/>
      <c r="X25" s="29"/>
      <c r="Y25" s="29"/>
    </row>
    <row r="26" spans="1:25" x14ac:dyDescent="0.25">
      <c r="J26" s="5" t="s">
        <v>56</v>
      </c>
      <c r="N26" s="11"/>
      <c r="O26" s="11"/>
      <c r="P26" s="11"/>
      <c r="Q26" s="11"/>
      <c r="R26" s="11"/>
      <c r="S26" s="11"/>
      <c r="T26" s="11"/>
      <c r="U26" s="11"/>
      <c r="W26" s="29"/>
      <c r="X26" s="29"/>
      <c r="Y26" s="29"/>
    </row>
    <row r="27" spans="1:25" x14ac:dyDescent="0.25">
      <c r="J27" s="6"/>
      <c r="N27" s="11"/>
      <c r="O27" s="11"/>
      <c r="P27" s="11"/>
      <c r="Q27" s="11"/>
      <c r="R27" s="11"/>
      <c r="S27" s="11"/>
      <c r="T27" s="11"/>
      <c r="U27" s="11"/>
      <c r="W27" s="29"/>
      <c r="X27" s="29"/>
      <c r="Y27" s="29"/>
    </row>
    <row r="28" spans="1:25" x14ac:dyDescent="0.25">
      <c r="J28" s="7" t="s">
        <v>57</v>
      </c>
      <c r="N28" s="18">
        <f>SUM(N7:N12)</f>
        <v>13280500000</v>
      </c>
      <c r="O28" s="18">
        <f t="shared" ref="O28:V28" si="3">SUM(O7:O12)</f>
        <v>0</v>
      </c>
      <c r="P28" s="18">
        <f t="shared" si="3"/>
        <v>1925875584</v>
      </c>
      <c r="Q28" s="18">
        <f t="shared" si="3"/>
        <v>11354624416</v>
      </c>
      <c r="R28" s="18">
        <f t="shared" si="3"/>
        <v>1903855113</v>
      </c>
      <c r="S28" s="18">
        <f t="shared" si="3"/>
        <v>1862128439</v>
      </c>
      <c r="T28" s="18">
        <f t="shared" si="3"/>
        <v>1862128439</v>
      </c>
      <c r="U28" s="18">
        <f t="shared" si="3"/>
        <v>1862128439</v>
      </c>
      <c r="V28" s="10">
        <f t="shared" si="3"/>
        <v>0</v>
      </c>
      <c r="W28" s="29">
        <f t="shared" si="0"/>
        <v>14.335718632581603</v>
      </c>
      <c r="X28" s="29">
        <f t="shared" si="1"/>
        <v>14.0215235796845</v>
      </c>
      <c r="Y28" s="29">
        <f t="shared" si="2"/>
        <v>14.0215235796845</v>
      </c>
    </row>
    <row r="29" spans="1:25" x14ac:dyDescent="0.25">
      <c r="J29" s="7" t="s">
        <v>58</v>
      </c>
      <c r="N29" s="18">
        <f>SUM(N14:N15)</f>
        <v>1978759800</v>
      </c>
      <c r="O29" s="18">
        <f t="shared" ref="O29:V29" si="4">SUM(O14:O15)</f>
        <v>0</v>
      </c>
      <c r="P29" s="18">
        <f t="shared" si="4"/>
        <v>1550449219.1800001</v>
      </c>
      <c r="Q29" s="18">
        <f t="shared" si="4"/>
        <v>428310580.81999999</v>
      </c>
      <c r="R29" s="18">
        <f t="shared" si="4"/>
        <v>1004916940.55</v>
      </c>
      <c r="S29" s="18">
        <f t="shared" si="4"/>
        <v>146315828</v>
      </c>
      <c r="T29" s="18">
        <f t="shared" si="4"/>
        <v>146315828</v>
      </c>
      <c r="U29" s="18">
        <f t="shared" si="4"/>
        <v>146315828</v>
      </c>
      <c r="V29" s="10">
        <f t="shared" si="4"/>
        <v>0</v>
      </c>
      <c r="W29" s="29">
        <f t="shared" si="0"/>
        <v>50.785190832661954</v>
      </c>
      <c r="X29" s="29">
        <f t="shared" si="1"/>
        <v>7.3943198158765906</v>
      </c>
      <c r="Y29" s="29">
        <f t="shared" si="2"/>
        <v>7.3943198158765906</v>
      </c>
    </row>
    <row r="30" spans="1:25" x14ac:dyDescent="0.25">
      <c r="J30" s="7" t="s">
        <v>59</v>
      </c>
      <c r="N30" s="18">
        <f>SUM(N17:N19)</f>
        <v>579309000</v>
      </c>
      <c r="O30" s="18">
        <f t="shared" ref="O30:V30" si="5">SUM(O17:O19)</f>
        <v>0</v>
      </c>
      <c r="P30" s="18">
        <f t="shared" si="5"/>
        <v>25394458</v>
      </c>
      <c r="Q30" s="18">
        <f t="shared" si="5"/>
        <v>553914542</v>
      </c>
      <c r="R30" s="18">
        <f t="shared" si="5"/>
        <v>25394458</v>
      </c>
      <c r="S30" s="18">
        <f t="shared" si="5"/>
        <v>25394458</v>
      </c>
      <c r="T30" s="18">
        <f t="shared" si="5"/>
        <v>25394458</v>
      </c>
      <c r="U30" s="18">
        <f t="shared" si="5"/>
        <v>25394458</v>
      </c>
      <c r="V30" s="10">
        <f t="shared" si="5"/>
        <v>0</v>
      </c>
      <c r="W30" s="29">
        <f t="shared" si="0"/>
        <v>4.3835773309235657</v>
      </c>
      <c r="X30" s="29">
        <f t="shared" si="1"/>
        <v>4.3835773309235657</v>
      </c>
      <c r="Y30" s="29">
        <f t="shared" si="2"/>
        <v>4.3835773309235657</v>
      </c>
    </row>
    <row r="31" spans="1:25" x14ac:dyDescent="0.25">
      <c r="J31" s="8" t="s">
        <v>60</v>
      </c>
      <c r="N31" s="26">
        <f>SUM(N28:N30)</f>
        <v>15838568800</v>
      </c>
      <c r="O31" s="26">
        <f t="shared" ref="O31:V31" si="6">SUM(O28:O30)</f>
        <v>0</v>
      </c>
      <c r="P31" s="26">
        <f t="shared" si="6"/>
        <v>3501719261.1800003</v>
      </c>
      <c r="Q31" s="26">
        <f t="shared" si="6"/>
        <v>12336849538.82</v>
      </c>
      <c r="R31" s="26">
        <f t="shared" si="6"/>
        <v>2934166511.5500002</v>
      </c>
      <c r="S31" s="26">
        <f t="shared" si="6"/>
        <v>2033838725</v>
      </c>
      <c r="T31" s="26">
        <f t="shared" si="6"/>
        <v>2033838725</v>
      </c>
      <c r="U31" s="26">
        <f t="shared" si="6"/>
        <v>2033838725</v>
      </c>
      <c r="V31" s="24">
        <f t="shared" si="6"/>
        <v>0</v>
      </c>
      <c r="W31" s="31">
        <f t="shared" si="0"/>
        <v>18.525452322118905</v>
      </c>
      <c r="X31" s="31">
        <f t="shared" si="1"/>
        <v>12.841051175027884</v>
      </c>
      <c r="Y31" s="31">
        <f t="shared" si="2"/>
        <v>12.841051175027884</v>
      </c>
    </row>
    <row r="32" spans="1:25" x14ac:dyDescent="0.25">
      <c r="J32" s="6"/>
      <c r="N32" s="18"/>
      <c r="O32" s="18"/>
      <c r="P32" s="18"/>
      <c r="Q32" s="18"/>
      <c r="R32" s="18"/>
      <c r="S32" s="18"/>
      <c r="T32" s="18"/>
      <c r="U32" s="18"/>
      <c r="W32" s="32"/>
      <c r="X32" s="32"/>
      <c r="Y32" s="32"/>
    </row>
    <row r="33" spans="10:25" x14ac:dyDescent="0.25">
      <c r="J33" s="7" t="s">
        <v>61</v>
      </c>
      <c r="N33" s="27">
        <f>SUM(N21:N23)</f>
        <v>5513069280</v>
      </c>
      <c r="O33" s="27">
        <f t="shared" ref="O33:V33" si="7">SUM(O21:O23)</f>
        <v>0</v>
      </c>
      <c r="P33" s="27">
        <f t="shared" si="7"/>
        <v>1122111065</v>
      </c>
      <c r="Q33" s="27">
        <f t="shared" si="7"/>
        <v>4390958215</v>
      </c>
      <c r="R33" s="27">
        <f t="shared" si="7"/>
        <v>782177791</v>
      </c>
      <c r="S33" s="27">
        <f t="shared" si="7"/>
        <v>598497791</v>
      </c>
      <c r="T33" s="27">
        <f t="shared" si="7"/>
        <v>542863624</v>
      </c>
      <c r="U33" s="27">
        <f t="shared" si="7"/>
        <v>542863624</v>
      </c>
      <c r="V33" s="25">
        <f t="shared" si="7"/>
        <v>0</v>
      </c>
      <c r="W33" s="33">
        <f t="shared" si="0"/>
        <v>14.187701102134525</v>
      </c>
      <c r="X33" s="33">
        <f t="shared" si="1"/>
        <v>10.855981679228961</v>
      </c>
      <c r="Y33" s="33">
        <f t="shared" si="2"/>
        <v>9.8468493035153735</v>
      </c>
    </row>
    <row r="34" spans="10:25" x14ac:dyDescent="0.25">
      <c r="J34" s="9"/>
      <c r="N34" s="18"/>
      <c r="O34" s="18"/>
      <c r="P34" s="18"/>
      <c r="Q34" s="18"/>
      <c r="R34" s="18"/>
      <c r="S34" s="18"/>
      <c r="T34" s="18"/>
      <c r="U34" s="18"/>
      <c r="W34" s="32"/>
      <c r="X34" s="32"/>
      <c r="Y34" s="32"/>
    </row>
    <row r="35" spans="10:25" x14ac:dyDescent="0.25">
      <c r="J35" s="3" t="s">
        <v>55</v>
      </c>
      <c r="N35" s="28">
        <f>SUM(N31:N34)</f>
        <v>21351638080</v>
      </c>
      <c r="O35" s="28">
        <f t="shared" ref="O35:V35" si="8">SUM(O31:O34)</f>
        <v>0</v>
      </c>
      <c r="P35" s="28">
        <f t="shared" si="8"/>
        <v>4623830326.1800003</v>
      </c>
      <c r="Q35" s="28">
        <f t="shared" si="8"/>
        <v>16727807753.82</v>
      </c>
      <c r="R35" s="28">
        <f t="shared" si="8"/>
        <v>3716344302.5500002</v>
      </c>
      <c r="S35" s="28">
        <f t="shared" si="8"/>
        <v>2632336516</v>
      </c>
      <c r="T35" s="28">
        <f t="shared" si="8"/>
        <v>2576702349</v>
      </c>
      <c r="U35" s="28">
        <f t="shared" si="8"/>
        <v>2576702349</v>
      </c>
      <c r="V35" s="23">
        <f t="shared" si="8"/>
        <v>0</v>
      </c>
      <c r="W35" s="34">
        <f t="shared" si="0"/>
        <v>17.405429450544528</v>
      </c>
      <c r="X35" s="34">
        <f t="shared" si="1"/>
        <v>12.328499134994706</v>
      </c>
      <c r="Y35" s="34">
        <f t="shared" si="2"/>
        <v>12.067937548143378</v>
      </c>
    </row>
  </sheetData>
  <mergeCells count="3">
    <mergeCell ref="A2:Y2"/>
    <mergeCell ref="A3:Y3"/>
    <mergeCell ref="A4:Y4"/>
  </mergeCells>
  <pageMargins left="1.3779527559055118" right="0" top="0.39370078740157483" bottom="0" header="0.78740157480314965" footer="0.78740157480314965"/>
  <pageSetup paperSize="5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5"/>
  <sheetViews>
    <sheetView showGridLines="0" topLeftCell="A10" workbookViewId="0">
      <selection activeCell="A7" sqref="A7"/>
    </sheetView>
  </sheetViews>
  <sheetFormatPr baseColWidth="10" defaultRowHeight="15" x14ac:dyDescent="0.25"/>
  <cols>
    <col min="1" max="6" width="4.42578125" customWidth="1"/>
    <col min="7" max="7" width="6.28515625" customWidth="1"/>
    <col min="8" max="9" width="4.42578125" customWidth="1"/>
    <col min="10" max="10" width="36.5703125" customWidth="1"/>
    <col min="11" max="13" width="18.85546875" hidden="1" customWidth="1"/>
    <col min="14" max="14" width="12.140625" customWidth="1"/>
    <col min="15" max="15" width="12.140625" hidden="1" customWidth="1"/>
    <col min="16" max="21" width="12.140625" customWidth="1"/>
    <col min="22" max="22" width="0" hidden="1" customWidth="1"/>
    <col min="23" max="25" width="7.28515625" customWidth="1"/>
  </cols>
  <sheetData>
    <row r="2" spans="1:25" ht="9.75" customHeight="1" x14ac:dyDescent="0.25">
      <c r="A2" s="89" t="s">
        <v>62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ht="11.25" customHeight="1" x14ac:dyDescent="0.25">
      <c r="A3" s="89" t="s">
        <v>63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2" customHeight="1" x14ac:dyDescent="0.25">
      <c r="A4" s="90" t="s">
        <v>67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</row>
    <row r="5" spans="1:25" x14ac:dyDescent="0.2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  <c r="P5" s="2" t="s">
        <v>0</v>
      </c>
      <c r="Q5" s="2" t="s">
        <v>0</v>
      </c>
      <c r="R5" s="2" t="s">
        <v>0</v>
      </c>
      <c r="S5" s="2" t="s">
        <v>0</v>
      </c>
      <c r="T5" s="2" t="s">
        <v>0</v>
      </c>
      <c r="U5" s="2" t="s">
        <v>0</v>
      </c>
    </row>
    <row r="6" spans="1:25" ht="27" x14ac:dyDescent="0.25">
      <c r="A6" s="42" t="s">
        <v>1</v>
      </c>
      <c r="B6" s="42" t="s">
        <v>2</v>
      </c>
      <c r="C6" s="42" t="s">
        <v>3</v>
      </c>
      <c r="D6" s="42" t="s">
        <v>4</v>
      </c>
      <c r="E6" s="42" t="s">
        <v>5</v>
      </c>
      <c r="F6" s="42" t="s">
        <v>6</v>
      </c>
      <c r="G6" s="42" t="s">
        <v>7</v>
      </c>
      <c r="H6" s="42" t="s">
        <v>8</v>
      </c>
      <c r="I6" s="42" t="s">
        <v>9</v>
      </c>
      <c r="J6" s="42" t="s">
        <v>10</v>
      </c>
      <c r="K6" s="42" t="s">
        <v>11</v>
      </c>
      <c r="L6" s="42" t="s">
        <v>12</v>
      </c>
      <c r="M6" s="42" t="s">
        <v>13</v>
      </c>
      <c r="N6" s="43" t="s">
        <v>14</v>
      </c>
      <c r="O6" s="42" t="s">
        <v>15</v>
      </c>
      <c r="P6" s="42" t="s">
        <v>16</v>
      </c>
      <c r="Q6" s="42" t="s">
        <v>17</v>
      </c>
      <c r="R6" s="43" t="s">
        <v>18</v>
      </c>
      <c r="S6" s="44" t="s">
        <v>19</v>
      </c>
      <c r="T6" s="42" t="s">
        <v>20</v>
      </c>
      <c r="U6" s="45" t="s">
        <v>21</v>
      </c>
      <c r="V6" s="46"/>
      <c r="W6" s="47" t="s">
        <v>64</v>
      </c>
      <c r="X6" s="48" t="s">
        <v>65</v>
      </c>
      <c r="Y6" s="49" t="s">
        <v>66</v>
      </c>
    </row>
    <row r="7" spans="1:25" x14ac:dyDescent="0.25">
      <c r="A7" s="51" t="s">
        <v>22</v>
      </c>
      <c r="B7" s="51" t="s">
        <v>23</v>
      </c>
      <c r="C7" s="51" t="s">
        <v>24</v>
      </c>
      <c r="D7" s="51" t="s">
        <v>23</v>
      </c>
      <c r="E7" s="51" t="s">
        <v>23</v>
      </c>
      <c r="F7" s="51"/>
      <c r="G7" s="51" t="s">
        <v>25</v>
      </c>
      <c r="H7" s="51" t="s">
        <v>26</v>
      </c>
      <c r="I7" s="51" t="s">
        <v>27</v>
      </c>
      <c r="J7" s="52" t="s">
        <v>28</v>
      </c>
      <c r="K7" s="53">
        <v>6981000000</v>
      </c>
      <c r="L7" s="53">
        <v>0</v>
      </c>
      <c r="M7" s="53">
        <v>0</v>
      </c>
      <c r="N7" s="53">
        <v>6981000000</v>
      </c>
      <c r="O7" s="53">
        <v>0</v>
      </c>
      <c r="P7" s="53">
        <v>1074998160</v>
      </c>
      <c r="Q7" s="53">
        <v>5906001840</v>
      </c>
      <c r="R7" s="53">
        <v>1074998160</v>
      </c>
      <c r="S7" s="53">
        <v>1074998160</v>
      </c>
      <c r="T7" s="53">
        <v>1074998160</v>
      </c>
      <c r="U7" s="53">
        <v>1074998160</v>
      </c>
      <c r="V7" s="54"/>
      <c r="W7" s="53">
        <f>R7/N7*100</f>
        <v>15.398913622690158</v>
      </c>
      <c r="X7" s="53">
        <f>S7/N7*100</f>
        <v>15.398913622690158</v>
      </c>
      <c r="Y7" s="53">
        <f>U7/N7*100</f>
        <v>15.398913622690158</v>
      </c>
    </row>
    <row r="8" spans="1:25" x14ac:dyDescent="0.25">
      <c r="A8" s="51" t="s">
        <v>22</v>
      </c>
      <c r="B8" s="51" t="s">
        <v>23</v>
      </c>
      <c r="C8" s="51" t="s">
        <v>24</v>
      </c>
      <c r="D8" s="51" t="s">
        <v>23</v>
      </c>
      <c r="E8" s="51" t="s">
        <v>29</v>
      </c>
      <c r="F8" s="51"/>
      <c r="G8" s="51" t="s">
        <v>25</v>
      </c>
      <c r="H8" s="51" t="s">
        <v>26</v>
      </c>
      <c r="I8" s="51" t="s">
        <v>27</v>
      </c>
      <c r="J8" s="52" t="s">
        <v>30</v>
      </c>
      <c r="K8" s="53">
        <v>754000000</v>
      </c>
      <c r="L8" s="53">
        <v>70000000</v>
      </c>
      <c r="M8" s="53">
        <v>0</v>
      </c>
      <c r="N8" s="53">
        <v>824000000</v>
      </c>
      <c r="O8" s="53">
        <v>0</v>
      </c>
      <c r="P8" s="53">
        <v>125397585</v>
      </c>
      <c r="Q8" s="53">
        <v>698602415</v>
      </c>
      <c r="R8" s="53">
        <v>125397585</v>
      </c>
      <c r="S8" s="53">
        <v>125397585</v>
      </c>
      <c r="T8" s="53">
        <v>125397585</v>
      </c>
      <c r="U8" s="53">
        <v>125397585</v>
      </c>
      <c r="V8" s="54"/>
      <c r="W8" s="53">
        <f t="shared" ref="W8:W35" si="0">R8/N8*100</f>
        <v>15.218153519417477</v>
      </c>
      <c r="X8" s="53">
        <f t="shared" ref="X8:X35" si="1">S8/N8*100</f>
        <v>15.218153519417477</v>
      </c>
      <c r="Y8" s="53">
        <f t="shared" ref="Y8:Y35" si="2">U8/N8*100</f>
        <v>15.218153519417477</v>
      </c>
    </row>
    <row r="9" spans="1:25" x14ac:dyDescent="0.25">
      <c r="A9" s="51" t="s">
        <v>22</v>
      </c>
      <c r="B9" s="51" t="s">
        <v>23</v>
      </c>
      <c r="C9" s="51" t="s">
        <v>24</v>
      </c>
      <c r="D9" s="51" t="s">
        <v>23</v>
      </c>
      <c r="E9" s="51" t="s">
        <v>31</v>
      </c>
      <c r="F9" s="51"/>
      <c r="G9" s="51" t="s">
        <v>25</v>
      </c>
      <c r="H9" s="51" t="s">
        <v>26</v>
      </c>
      <c r="I9" s="51" t="s">
        <v>27</v>
      </c>
      <c r="J9" s="52" t="s">
        <v>32</v>
      </c>
      <c r="K9" s="53">
        <v>2191000000</v>
      </c>
      <c r="L9" s="53">
        <v>0</v>
      </c>
      <c r="M9" s="53">
        <v>70000000</v>
      </c>
      <c r="N9" s="53">
        <v>2121000000</v>
      </c>
      <c r="O9" s="53">
        <v>0</v>
      </c>
      <c r="P9" s="53">
        <v>146887198</v>
      </c>
      <c r="Q9" s="53">
        <v>1974112802</v>
      </c>
      <c r="R9" s="53">
        <v>144938739</v>
      </c>
      <c r="S9" s="53">
        <v>144938739</v>
      </c>
      <c r="T9" s="53">
        <v>144938739</v>
      </c>
      <c r="U9" s="53">
        <v>144938739</v>
      </c>
      <c r="V9" s="54"/>
      <c r="W9" s="53">
        <f t="shared" si="0"/>
        <v>6.8335096181046673</v>
      </c>
      <c r="X9" s="53">
        <f t="shared" si="1"/>
        <v>6.8335096181046673</v>
      </c>
      <c r="Y9" s="53">
        <f t="shared" si="2"/>
        <v>6.8335096181046673</v>
      </c>
    </row>
    <row r="10" spans="1:25" ht="18" x14ac:dyDescent="0.25">
      <c r="A10" s="51" t="s">
        <v>22</v>
      </c>
      <c r="B10" s="51" t="s">
        <v>23</v>
      </c>
      <c r="C10" s="51" t="s">
        <v>24</v>
      </c>
      <c r="D10" s="51" t="s">
        <v>23</v>
      </c>
      <c r="E10" s="51" t="s">
        <v>33</v>
      </c>
      <c r="F10" s="51"/>
      <c r="G10" s="51" t="s">
        <v>25</v>
      </c>
      <c r="H10" s="51" t="s">
        <v>26</v>
      </c>
      <c r="I10" s="51" t="s">
        <v>27</v>
      </c>
      <c r="J10" s="52" t="s">
        <v>34</v>
      </c>
      <c r="K10" s="53">
        <v>65000000</v>
      </c>
      <c r="L10" s="53">
        <v>0</v>
      </c>
      <c r="M10" s="53">
        <v>0</v>
      </c>
      <c r="N10" s="53">
        <v>65000000</v>
      </c>
      <c r="O10" s="53">
        <v>0</v>
      </c>
      <c r="P10" s="53">
        <v>26125441</v>
      </c>
      <c r="Q10" s="53">
        <v>38874559</v>
      </c>
      <c r="R10" s="53">
        <v>25183085</v>
      </c>
      <c r="S10" s="53">
        <v>25183085</v>
      </c>
      <c r="T10" s="53">
        <v>25183085</v>
      </c>
      <c r="U10" s="53">
        <v>25183085</v>
      </c>
      <c r="V10" s="54"/>
      <c r="W10" s="53">
        <f t="shared" si="0"/>
        <v>38.743207692307692</v>
      </c>
      <c r="X10" s="53">
        <f t="shared" si="1"/>
        <v>38.743207692307692</v>
      </c>
      <c r="Y10" s="53">
        <f t="shared" si="2"/>
        <v>38.743207692307692</v>
      </c>
    </row>
    <row r="11" spans="1:25" x14ac:dyDescent="0.25">
      <c r="A11" s="51" t="s">
        <v>22</v>
      </c>
      <c r="B11" s="51" t="s">
        <v>23</v>
      </c>
      <c r="C11" s="51" t="s">
        <v>24</v>
      </c>
      <c r="D11" s="51" t="s">
        <v>35</v>
      </c>
      <c r="E11" s="51"/>
      <c r="F11" s="51"/>
      <c r="G11" s="51" t="s">
        <v>25</v>
      </c>
      <c r="H11" s="51" t="s">
        <v>26</v>
      </c>
      <c r="I11" s="51" t="s">
        <v>27</v>
      </c>
      <c r="J11" s="52" t="s">
        <v>36</v>
      </c>
      <c r="K11" s="53">
        <v>139500000</v>
      </c>
      <c r="L11" s="53">
        <v>0</v>
      </c>
      <c r="M11" s="53">
        <v>0</v>
      </c>
      <c r="N11" s="53">
        <v>139500000</v>
      </c>
      <c r="O11" s="53">
        <v>0</v>
      </c>
      <c r="P11" s="53">
        <v>60856330</v>
      </c>
      <c r="Q11" s="53">
        <v>78643670</v>
      </c>
      <c r="R11" s="53">
        <v>41726674</v>
      </c>
      <c r="S11" s="53">
        <v>0</v>
      </c>
      <c r="T11" s="53">
        <v>0</v>
      </c>
      <c r="U11" s="53">
        <v>0</v>
      </c>
      <c r="V11" s="54"/>
      <c r="W11" s="53">
        <f t="shared" si="0"/>
        <v>29.911594265232978</v>
      </c>
      <c r="X11" s="53">
        <f t="shared" si="1"/>
        <v>0</v>
      </c>
      <c r="Y11" s="53">
        <f t="shared" si="2"/>
        <v>0</v>
      </c>
    </row>
    <row r="12" spans="1:25" ht="18" x14ac:dyDescent="0.25">
      <c r="A12" s="51" t="s">
        <v>22</v>
      </c>
      <c r="B12" s="51" t="s">
        <v>23</v>
      </c>
      <c r="C12" s="51" t="s">
        <v>24</v>
      </c>
      <c r="D12" s="51" t="s">
        <v>31</v>
      </c>
      <c r="E12" s="51"/>
      <c r="F12" s="51"/>
      <c r="G12" s="51" t="s">
        <v>25</v>
      </c>
      <c r="H12" s="51" t="s">
        <v>26</v>
      </c>
      <c r="I12" s="51" t="s">
        <v>27</v>
      </c>
      <c r="J12" s="52" t="s">
        <v>37</v>
      </c>
      <c r="K12" s="53">
        <v>3150000000</v>
      </c>
      <c r="L12" s="53">
        <v>0</v>
      </c>
      <c r="M12" s="53">
        <v>0</v>
      </c>
      <c r="N12" s="53">
        <v>3150000000</v>
      </c>
      <c r="O12" s="53">
        <v>0</v>
      </c>
      <c r="P12" s="53">
        <v>491610870</v>
      </c>
      <c r="Q12" s="53">
        <v>2658389130</v>
      </c>
      <c r="R12" s="53">
        <v>491610870</v>
      </c>
      <c r="S12" s="53">
        <v>491610870</v>
      </c>
      <c r="T12" s="53">
        <v>491610870</v>
      </c>
      <c r="U12" s="53">
        <v>491610870</v>
      </c>
      <c r="V12" s="54"/>
      <c r="W12" s="53">
        <f t="shared" si="0"/>
        <v>15.606694285714287</v>
      </c>
      <c r="X12" s="53">
        <f t="shared" si="1"/>
        <v>15.606694285714287</v>
      </c>
      <c r="Y12" s="53">
        <f t="shared" si="2"/>
        <v>15.606694285714287</v>
      </c>
    </row>
    <row r="13" spans="1:25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6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0"/>
      <c r="W13" s="57"/>
      <c r="X13" s="57"/>
      <c r="Y13" s="57"/>
    </row>
    <row r="14" spans="1:25" x14ac:dyDescent="0.25">
      <c r="A14" s="51" t="s">
        <v>22</v>
      </c>
      <c r="B14" s="51" t="s">
        <v>35</v>
      </c>
      <c r="C14" s="51" t="s">
        <v>24</v>
      </c>
      <c r="D14" s="51" t="s">
        <v>38</v>
      </c>
      <c r="E14" s="51"/>
      <c r="F14" s="51"/>
      <c r="G14" s="51" t="s">
        <v>25</v>
      </c>
      <c r="H14" s="51" t="s">
        <v>26</v>
      </c>
      <c r="I14" s="51" t="s">
        <v>27</v>
      </c>
      <c r="J14" s="52" t="s">
        <v>39</v>
      </c>
      <c r="K14" s="53">
        <v>24000000</v>
      </c>
      <c r="L14" s="53">
        <v>0</v>
      </c>
      <c r="M14" s="53">
        <v>0</v>
      </c>
      <c r="N14" s="53">
        <v>24000000</v>
      </c>
      <c r="O14" s="53">
        <v>0</v>
      </c>
      <c r="P14" s="53">
        <v>1000000</v>
      </c>
      <c r="Q14" s="53">
        <v>23000000</v>
      </c>
      <c r="R14" s="53">
        <v>1000000</v>
      </c>
      <c r="S14" s="53">
        <v>1000000</v>
      </c>
      <c r="T14" s="53">
        <v>1000000</v>
      </c>
      <c r="U14" s="53">
        <v>1000000</v>
      </c>
      <c r="V14" s="54"/>
      <c r="W14" s="53">
        <f t="shared" si="0"/>
        <v>4.1666666666666661</v>
      </c>
      <c r="X14" s="53">
        <f t="shared" si="1"/>
        <v>4.1666666666666661</v>
      </c>
      <c r="Y14" s="53">
        <f t="shared" si="2"/>
        <v>4.1666666666666661</v>
      </c>
    </row>
    <row r="15" spans="1:25" x14ac:dyDescent="0.25">
      <c r="A15" s="51" t="s">
        <v>22</v>
      </c>
      <c r="B15" s="51" t="s">
        <v>35</v>
      </c>
      <c r="C15" s="51" t="s">
        <v>24</v>
      </c>
      <c r="D15" s="51" t="s">
        <v>29</v>
      </c>
      <c r="E15" s="51"/>
      <c r="F15" s="51"/>
      <c r="G15" s="51" t="s">
        <v>25</v>
      </c>
      <c r="H15" s="51" t="s">
        <v>26</v>
      </c>
      <c r="I15" s="51" t="s">
        <v>27</v>
      </c>
      <c r="J15" s="52" t="s">
        <v>40</v>
      </c>
      <c r="K15" s="53">
        <v>1954759800</v>
      </c>
      <c r="L15" s="53">
        <v>0</v>
      </c>
      <c r="M15" s="53">
        <v>0</v>
      </c>
      <c r="N15" s="53">
        <v>1954759800</v>
      </c>
      <c r="O15" s="53">
        <v>0</v>
      </c>
      <c r="P15" s="53">
        <v>1549449219.1800001</v>
      </c>
      <c r="Q15" s="53">
        <v>405310580.81999999</v>
      </c>
      <c r="R15" s="53">
        <v>1003916940.55</v>
      </c>
      <c r="S15" s="53">
        <v>145315828</v>
      </c>
      <c r="T15" s="53">
        <v>145315828</v>
      </c>
      <c r="U15" s="53">
        <v>145315828</v>
      </c>
      <c r="V15" s="54"/>
      <c r="W15" s="53">
        <f t="shared" si="0"/>
        <v>51.357560174400959</v>
      </c>
      <c r="X15" s="53">
        <f t="shared" si="1"/>
        <v>7.4339480482461324</v>
      </c>
      <c r="Y15" s="53">
        <f t="shared" si="2"/>
        <v>7.4339480482461324</v>
      </c>
    </row>
    <row r="16" spans="1:25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6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0"/>
      <c r="W16" s="57"/>
      <c r="X16" s="57"/>
      <c r="Y16" s="57"/>
    </row>
    <row r="17" spans="1:25" x14ac:dyDescent="0.25">
      <c r="A17" s="51" t="s">
        <v>22</v>
      </c>
      <c r="B17" s="51" t="s">
        <v>38</v>
      </c>
      <c r="C17" s="51" t="s">
        <v>35</v>
      </c>
      <c r="D17" s="51" t="s">
        <v>23</v>
      </c>
      <c r="E17" s="51" t="s">
        <v>23</v>
      </c>
      <c r="F17" s="51"/>
      <c r="G17" s="51" t="s">
        <v>25</v>
      </c>
      <c r="H17" s="51" t="s">
        <v>41</v>
      </c>
      <c r="I17" s="51" t="s">
        <v>42</v>
      </c>
      <c r="J17" s="52" t="s">
        <v>43</v>
      </c>
      <c r="K17" s="53">
        <v>29265000</v>
      </c>
      <c r="L17" s="53">
        <v>0</v>
      </c>
      <c r="M17" s="53">
        <v>0</v>
      </c>
      <c r="N17" s="53">
        <v>29265000</v>
      </c>
      <c r="O17" s="53">
        <v>0</v>
      </c>
      <c r="P17" s="53">
        <v>0</v>
      </c>
      <c r="Q17" s="53">
        <v>29265000</v>
      </c>
      <c r="R17" s="53">
        <v>0</v>
      </c>
      <c r="S17" s="53">
        <v>0</v>
      </c>
      <c r="T17" s="53">
        <v>0</v>
      </c>
      <c r="U17" s="53">
        <v>0</v>
      </c>
      <c r="V17" s="54"/>
      <c r="W17" s="53">
        <f t="shared" si="0"/>
        <v>0</v>
      </c>
      <c r="X17" s="53">
        <f t="shared" si="1"/>
        <v>0</v>
      </c>
      <c r="Y17" s="53">
        <f t="shared" si="2"/>
        <v>0</v>
      </c>
    </row>
    <row r="18" spans="1:25" x14ac:dyDescent="0.25">
      <c r="A18" s="51" t="s">
        <v>22</v>
      </c>
      <c r="B18" s="51" t="s">
        <v>38</v>
      </c>
      <c r="C18" s="51" t="s">
        <v>31</v>
      </c>
      <c r="D18" s="51" t="s">
        <v>23</v>
      </c>
      <c r="E18" s="51" t="s">
        <v>23</v>
      </c>
      <c r="F18" s="51"/>
      <c r="G18" s="51" t="s">
        <v>25</v>
      </c>
      <c r="H18" s="51" t="s">
        <v>26</v>
      </c>
      <c r="I18" s="51" t="s">
        <v>27</v>
      </c>
      <c r="J18" s="52" t="s">
        <v>44</v>
      </c>
      <c r="K18" s="53">
        <v>189000000</v>
      </c>
      <c r="L18" s="53">
        <v>0</v>
      </c>
      <c r="M18" s="53">
        <v>0</v>
      </c>
      <c r="N18" s="53">
        <v>189000000</v>
      </c>
      <c r="O18" s="53">
        <v>0</v>
      </c>
      <c r="P18" s="53">
        <v>25394458</v>
      </c>
      <c r="Q18" s="53">
        <v>163605542</v>
      </c>
      <c r="R18" s="53">
        <v>25394458</v>
      </c>
      <c r="S18" s="53">
        <v>25394458</v>
      </c>
      <c r="T18" s="53">
        <v>25394458</v>
      </c>
      <c r="U18" s="53">
        <v>25394458</v>
      </c>
      <c r="V18" s="54"/>
      <c r="W18" s="53">
        <f t="shared" si="0"/>
        <v>13.436221164021164</v>
      </c>
      <c r="X18" s="53">
        <f t="shared" si="1"/>
        <v>13.436221164021164</v>
      </c>
      <c r="Y18" s="53">
        <f t="shared" si="2"/>
        <v>13.436221164021164</v>
      </c>
    </row>
    <row r="19" spans="1:25" x14ac:dyDescent="0.25">
      <c r="A19" s="51" t="s">
        <v>22</v>
      </c>
      <c r="B19" s="51" t="s">
        <v>38</v>
      </c>
      <c r="C19" s="51" t="s">
        <v>45</v>
      </c>
      <c r="D19" s="51" t="s">
        <v>23</v>
      </c>
      <c r="E19" s="51" t="s">
        <v>23</v>
      </c>
      <c r="F19" s="51"/>
      <c r="G19" s="51" t="s">
        <v>25</v>
      </c>
      <c r="H19" s="51" t="s">
        <v>26</v>
      </c>
      <c r="I19" s="51" t="s">
        <v>27</v>
      </c>
      <c r="J19" s="52" t="s">
        <v>46</v>
      </c>
      <c r="K19" s="53">
        <v>361044000</v>
      </c>
      <c r="L19" s="53">
        <v>0</v>
      </c>
      <c r="M19" s="53">
        <v>0</v>
      </c>
      <c r="N19" s="53">
        <v>361044000</v>
      </c>
      <c r="O19" s="53">
        <v>0</v>
      </c>
      <c r="P19" s="53">
        <v>0</v>
      </c>
      <c r="Q19" s="53">
        <v>361044000</v>
      </c>
      <c r="R19" s="53">
        <v>0</v>
      </c>
      <c r="S19" s="53">
        <v>0</v>
      </c>
      <c r="T19" s="53">
        <v>0</v>
      </c>
      <c r="U19" s="53">
        <v>0</v>
      </c>
      <c r="V19" s="54"/>
      <c r="W19" s="53">
        <f t="shared" si="0"/>
        <v>0</v>
      </c>
      <c r="X19" s="53">
        <f t="shared" si="1"/>
        <v>0</v>
      </c>
      <c r="Y19" s="53">
        <f t="shared" si="2"/>
        <v>0</v>
      </c>
    </row>
    <row r="20" spans="1:25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6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0"/>
      <c r="W20" s="57"/>
      <c r="X20" s="57"/>
      <c r="Y20" s="57"/>
    </row>
    <row r="21" spans="1:25" ht="18" x14ac:dyDescent="0.25">
      <c r="A21" s="51" t="s">
        <v>47</v>
      </c>
      <c r="B21" s="51" t="s">
        <v>48</v>
      </c>
      <c r="C21" s="51" t="s">
        <v>49</v>
      </c>
      <c r="D21" s="51" t="s">
        <v>23</v>
      </c>
      <c r="E21" s="51" t="s">
        <v>0</v>
      </c>
      <c r="F21" s="51" t="s">
        <v>0</v>
      </c>
      <c r="G21" s="51" t="s">
        <v>25</v>
      </c>
      <c r="H21" s="51" t="s">
        <v>41</v>
      </c>
      <c r="I21" s="51" t="s">
        <v>27</v>
      </c>
      <c r="J21" s="52" t="s">
        <v>50</v>
      </c>
      <c r="K21" s="53">
        <v>100000000</v>
      </c>
      <c r="L21" s="53">
        <v>0</v>
      </c>
      <c r="M21" s="53">
        <v>0</v>
      </c>
      <c r="N21" s="53">
        <v>100000000</v>
      </c>
      <c r="O21" s="53">
        <v>0</v>
      </c>
      <c r="P21" s="53">
        <v>92543437</v>
      </c>
      <c r="Q21" s="53">
        <v>7456563</v>
      </c>
      <c r="R21" s="53">
        <v>6000000</v>
      </c>
      <c r="S21" s="53">
        <v>0</v>
      </c>
      <c r="T21" s="53">
        <v>0</v>
      </c>
      <c r="U21" s="53">
        <v>0</v>
      </c>
      <c r="V21" s="54"/>
      <c r="W21" s="53">
        <f t="shared" si="0"/>
        <v>6</v>
      </c>
      <c r="X21" s="53">
        <f t="shared" si="1"/>
        <v>0</v>
      </c>
      <c r="Y21" s="53">
        <f t="shared" si="2"/>
        <v>0</v>
      </c>
    </row>
    <row r="22" spans="1:25" ht="27" x14ac:dyDescent="0.25">
      <c r="A22" s="51" t="s">
        <v>47</v>
      </c>
      <c r="B22" s="51" t="s">
        <v>51</v>
      </c>
      <c r="C22" s="51" t="s">
        <v>49</v>
      </c>
      <c r="D22" s="51" t="s">
        <v>29</v>
      </c>
      <c r="E22" s="51" t="s">
        <v>0</v>
      </c>
      <c r="F22" s="51" t="s">
        <v>0</v>
      </c>
      <c r="G22" s="51" t="s">
        <v>25</v>
      </c>
      <c r="H22" s="51" t="s">
        <v>41</v>
      </c>
      <c r="I22" s="51" t="s">
        <v>27</v>
      </c>
      <c r="J22" s="52" t="s">
        <v>52</v>
      </c>
      <c r="K22" s="53">
        <v>2430000000</v>
      </c>
      <c r="L22" s="53">
        <v>0</v>
      </c>
      <c r="M22" s="53">
        <v>0</v>
      </c>
      <c r="N22" s="53">
        <v>2430000000</v>
      </c>
      <c r="O22" s="53">
        <v>0</v>
      </c>
      <c r="P22" s="53">
        <v>483516598</v>
      </c>
      <c r="Q22" s="53">
        <v>1946483402</v>
      </c>
      <c r="R22" s="53">
        <v>483516598</v>
      </c>
      <c r="S22" s="53">
        <v>387436598</v>
      </c>
      <c r="T22" s="53">
        <v>387436598</v>
      </c>
      <c r="U22" s="53">
        <v>387436598</v>
      </c>
      <c r="V22" s="54"/>
      <c r="W22" s="53">
        <f t="shared" si="0"/>
        <v>19.897802386831277</v>
      </c>
      <c r="X22" s="53">
        <f t="shared" si="1"/>
        <v>15.943892921810699</v>
      </c>
      <c r="Y22" s="53">
        <f t="shared" si="2"/>
        <v>15.943892921810699</v>
      </c>
    </row>
    <row r="23" spans="1:25" ht="27" x14ac:dyDescent="0.25">
      <c r="A23" s="51" t="s">
        <v>47</v>
      </c>
      <c r="B23" s="51" t="s">
        <v>53</v>
      </c>
      <c r="C23" s="51" t="s">
        <v>49</v>
      </c>
      <c r="D23" s="51" t="s">
        <v>26</v>
      </c>
      <c r="E23" s="51" t="s">
        <v>0</v>
      </c>
      <c r="F23" s="51" t="s">
        <v>0</v>
      </c>
      <c r="G23" s="51" t="s">
        <v>25</v>
      </c>
      <c r="H23" s="51" t="s">
        <v>41</v>
      </c>
      <c r="I23" s="51" t="s">
        <v>27</v>
      </c>
      <c r="J23" s="52" t="s">
        <v>54</v>
      </c>
      <c r="K23" s="53">
        <v>2983069280</v>
      </c>
      <c r="L23" s="53">
        <v>0</v>
      </c>
      <c r="M23" s="53">
        <v>0</v>
      </c>
      <c r="N23" s="53">
        <v>2983069280</v>
      </c>
      <c r="O23" s="53">
        <v>0</v>
      </c>
      <c r="P23" s="53">
        <v>546051030</v>
      </c>
      <c r="Q23" s="53">
        <v>2437018250</v>
      </c>
      <c r="R23" s="53">
        <v>292661193</v>
      </c>
      <c r="S23" s="53">
        <v>211061193</v>
      </c>
      <c r="T23" s="53">
        <v>155427026</v>
      </c>
      <c r="U23" s="53">
        <v>155427026</v>
      </c>
      <c r="V23" s="54"/>
      <c r="W23" s="53">
        <f t="shared" si="0"/>
        <v>9.8107407347911142</v>
      </c>
      <c r="X23" s="53">
        <f t="shared" si="1"/>
        <v>7.0753030918544404</v>
      </c>
      <c r="Y23" s="53">
        <f t="shared" si="2"/>
        <v>5.2103056084570722</v>
      </c>
    </row>
    <row r="24" spans="1:25" x14ac:dyDescent="0.25">
      <c r="A24" s="58" t="s">
        <v>0</v>
      </c>
      <c r="B24" s="58" t="s">
        <v>0</v>
      </c>
      <c r="C24" s="58" t="s">
        <v>0</v>
      </c>
      <c r="D24" s="58" t="s">
        <v>0</v>
      </c>
      <c r="E24" s="58" t="s">
        <v>0</v>
      </c>
      <c r="F24" s="58" t="s">
        <v>0</v>
      </c>
      <c r="G24" s="58" t="s">
        <v>0</v>
      </c>
      <c r="H24" s="58" t="s">
        <v>0</v>
      </c>
      <c r="I24" s="59" t="s">
        <v>0</v>
      </c>
      <c r="J24" s="60" t="s">
        <v>55</v>
      </c>
      <c r="K24" s="61">
        <v>21351638080</v>
      </c>
      <c r="L24" s="62">
        <v>70000000</v>
      </c>
      <c r="M24" s="63">
        <v>70000000</v>
      </c>
      <c r="N24" s="64">
        <v>21351638080</v>
      </c>
      <c r="O24" s="64">
        <v>0</v>
      </c>
      <c r="P24" s="64">
        <v>4623830326.1800003</v>
      </c>
      <c r="Q24" s="64">
        <v>16727807753.82</v>
      </c>
      <c r="R24" s="64">
        <v>3716344302.5500002</v>
      </c>
      <c r="S24" s="64">
        <v>2632336516</v>
      </c>
      <c r="T24" s="64">
        <v>2576702349</v>
      </c>
      <c r="U24" s="64">
        <v>2576702349</v>
      </c>
      <c r="V24" s="65"/>
      <c r="W24" s="66">
        <f t="shared" si="0"/>
        <v>17.405429450544528</v>
      </c>
      <c r="X24" s="66">
        <f t="shared" si="1"/>
        <v>12.328499134994706</v>
      </c>
      <c r="Y24" s="66">
        <f t="shared" si="2"/>
        <v>12.067937548143378</v>
      </c>
    </row>
    <row r="25" spans="1:25" x14ac:dyDescent="0.25">
      <c r="J25" s="4"/>
      <c r="N25" s="11"/>
      <c r="O25" s="11"/>
      <c r="P25" s="11"/>
      <c r="Q25" s="11"/>
      <c r="R25" s="11"/>
      <c r="S25" s="11"/>
      <c r="T25" s="11"/>
      <c r="U25" s="11"/>
      <c r="W25" s="29"/>
      <c r="X25" s="29"/>
      <c r="Y25" s="29"/>
    </row>
    <row r="26" spans="1:25" x14ac:dyDescent="0.25">
      <c r="J26" s="88" t="s">
        <v>56</v>
      </c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spans="1:25" x14ac:dyDescent="0.25">
      <c r="J27" s="6"/>
      <c r="N27" s="11"/>
      <c r="O27" s="11"/>
      <c r="P27" s="11"/>
      <c r="Q27" s="11"/>
      <c r="R27" s="11"/>
      <c r="S27" s="11"/>
      <c r="T27" s="11"/>
      <c r="U27" s="11"/>
      <c r="W27" s="29"/>
      <c r="X27" s="29"/>
      <c r="Y27" s="29"/>
    </row>
    <row r="28" spans="1:25" x14ac:dyDescent="0.25">
      <c r="J28" s="67" t="s">
        <v>57</v>
      </c>
      <c r="K28" s="68"/>
      <c r="L28" s="68"/>
      <c r="M28" s="68"/>
      <c r="N28" s="68">
        <f>SUM(N7:N12)</f>
        <v>13280500000</v>
      </c>
      <c r="O28" s="68">
        <f t="shared" ref="O28:V28" si="3">SUM(O7:O12)</f>
        <v>0</v>
      </c>
      <c r="P28" s="68">
        <f t="shared" si="3"/>
        <v>1925875584</v>
      </c>
      <c r="Q28" s="68">
        <f t="shared" si="3"/>
        <v>11354624416</v>
      </c>
      <c r="R28" s="68">
        <f t="shared" si="3"/>
        <v>1903855113</v>
      </c>
      <c r="S28" s="68">
        <f t="shared" si="3"/>
        <v>1862128439</v>
      </c>
      <c r="T28" s="68">
        <f t="shared" si="3"/>
        <v>1862128439</v>
      </c>
      <c r="U28" s="68">
        <f t="shared" si="3"/>
        <v>1862128439</v>
      </c>
      <c r="V28" s="54">
        <f t="shared" si="3"/>
        <v>0</v>
      </c>
      <c r="W28" s="53">
        <f t="shared" si="0"/>
        <v>14.335718632581603</v>
      </c>
      <c r="X28" s="53">
        <f t="shared" si="1"/>
        <v>14.0215235796845</v>
      </c>
      <c r="Y28" s="53">
        <f t="shared" si="2"/>
        <v>14.0215235796845</v>
      </c>
    </row>
    <row r="29" spans="1:25" x14ac:dyDescent="0.25">
      <c r="J29" s="67" t="s">
        <v>58</v>
      </c>
      <c r="K29" s="68"/>
      <c r="L29" s="68"/>
      <c r="M29" s="68"/>
      <c r="N29" s="68">
        <f>SUM(N14:N15)</f>
        <v>1978759800</v>
      </c>
      <c r="O29" s="68">
        <f t="shared" ref="O29:V29" si="4">SUM(O14:O15)</f>
        <v>0</v>
      </c>
      <c r="P29" s="68">
        <f t="shared" si="4"/>
        <v>1550449219.1800001</v>
      </c>
      <c r="Q29" s="68">
        <f t="shared" si="4"/>
        <v>428310580.81999999</v>
      </c>
      <c r="R29" s="68">
        <f t="shared" si="4"/>
        <v>1004916940.55</v>
      </c>
      <c r="S29" s="68">
        <f t="shared" si="4"/>
        <v>146315828</v>
      </c>
      <c r="T29" s="68">
        <f t="shared" si="4"/>
        <v>146315828</v>
      </c>
      <c r="U29" s="68">
        <f t="shared" si="4"/>
        <v>146315828</v>
      </c>
      <c r="V29" s="54">
        <f t="shared" si="4"/>
        <v>0</v>
      </c>
      <c r="W29" s="53">
        <f t="shared" si="0"/>
        <v>50.785190832661954</v>
      </c>
      <c r="X29" s="53">
        <f t="shared" si="1"/>
        <v>7.3943198158765906</v>
      </c>
      <c r="Y29" s="53">
        <f t="shared" si="2"/>
        <v>7.3943198158765906</v>
      </c>
    </row>
    <row r="30" spans="1:25" x14ac:dyDescent="0.25">
      <c r="J30" s="67" t="s">
        <v>59</v>
      </c>
      <c r="K30" s="68"/>
      <c r="L30" s="68"/>
      <c r="M30" s="68"/>
      <c r="N30" s="68">
        <f>SUM(N17:N19)</f>
        <v>579309000</v>
      </c>
      <c r="O30" s="68">
        <f t="shared" ref="O30:V30" si="5">SUM(O17:O19)</f>
        <v>0</v>
      </c>
      <c r="P30" s="68">
        <f t="shared" si="5"/>
        <v>25394458</v>
      </c>
      <c r="Q30" s="68">
        <f t="shared" si="5"/>
        <v>553914542</v>
      </c>
      <c r="R30" s="68">
        <f t="shared" si="5"/>
        <v>25394458</v>
      </c>
      <c r="S30" s="68">
        <f t="shared" si="5"/>
        <v>25394458</v>
      </c>
      <c r="T30" s="68">
        <f t="shared" si="5"/>
        <v>25394458</v>
      </c>
      <c r="U30" s="68">
        <f t="shared" si="5"/>
        <v>25394458</v>
      </c>
      <c r="V30" s="54">
        <f t="shared" si="5"/>
        <v>0</v>
      </c>
      <c r="W30" s="53">
        <f t="shared" si="0"/>
        <v>4.3835773309235657</v>
      </c>
      <c r="X30" s="53">
        <f t="shared" si="1"/>
        <v>4.3835773309235657</v>
      </c>
      <c r="Y30" s="53">
        <f t="shared" si="2"/>
        <v>4.3835773309235657</v>
      </c>
    </row>
    <row r="31" spans="1:25" x14ac:dyDescent="0.25">
      <c r="J31" s="69" t="s">
        <v>60</v>
      </c>
      <c r="K31" s="70"/>
      <c r="L31" s="70"/>
      <c r="M31" s="70"/>
      <c r="N31" s="71">
        <f>SUM(N28:N30)</f>
        <v>15838568800</v>
      </c>
      <c r="O31" s="71">
        <f t="shared" ref="O31:V31" si="6">SUM(O28:O30)</f>
        <v>0</v>
      </c>
      <c r="P31" s="71">
        <f t="shared" si="6"/>
        <v>3501719261.1800003</v>
      </c>
      <c r="Q31" s="71">
        <f t="shared" si="6"/>
        <v>12336849538.82</v>
      </c>
      <c r="R31" s="71">
        <f t="shared" si="6"/>
        <v>2934166511.5500002</v>
      </c>
      <c r="S31" s="71">
        <f t="shared" si="6"/>
        <v>2033838725</v>
      </c>
      <c r="T31" s="71">
        <f t="shared" si="6"/>
        <v>2033838725</v>
      </c>
      <c r="U31" s="71">
        <f t="shared" si="6"/>
        <v>2033838725</v>
      </c>
      <c r="V31" s="72">
        <f t="shared" si="6"/>
        <v>0</v>
      </c>
      <c r="W31" s="73">
        <f t="shared" si="0"/>
        <v>18.525452322118905</v>
      </c>
      <c r="X31" s="74">
        <f t="shared" si="1"/>
        <v>12.841051175027884</v>
      </c>
      <c r="Y31" s="74">
        <f t="shared" si="2"/>
        <v>12.841051175027884</v>
      </c>
    </row>
    <row r="32" spans="1:25" x14ac:dyDescent="0.25">
      <c r="J32" s="75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1"/>
      <c r="X32" s="76"/>
      <c r="Y32" s="76"/>
    </row>
    <row r="33" spans="10:25" x14ac:dyDescent="0.25">
      <c r="J33" s="67" t="s">
        <v>61</v>
      </c>
      <c r="K33" s="70"/>
      <c r="L33" s="70"/>
      <c r="M33" s="70"/>
      <c r="N33" s="71">
        <f>SUM(N21:N23)</f>
        <v>5513069280</v>
      </c>
      <c r="O33" s="71">
        <f t="shared" ref="O33:V33" si="7">SUM(O21:O23)</f>
        <v>0</v>
      </c>
      <c r="P33" s="71">
        <f t="shared" si="7"/>
        <v>1122111065</v>
      </c>
      <c r="Q33" s="71">
        <f t="shared" si="7"/>
        <v>4390958215</v>
      </c>
      <c r="R33" s="71">
        <f t="shared" si="7"/>
        <v>782177791</v>
      </c>
      <c r="S33" s="71">
        <f t="shared" si="7"/>
        <v>598497791</v>
      </c>
      <c r="T33" s="71">
        <f t="shared" si="7"/>
        <v>542863624</v>
      </c>
      <c r="U33" s="71">
        <f t="shared" si="7"/>
        <v>542863624</v>
      </c>
      <c r="V33" s="72">
        <f t="shared" si="7"/>
        <v>0</v>
      </c>
      <c r="W33" s="73">
        <f t="shared" si="0"/>
        <v>14.187701102134525</v>
      </c>
      <c r="X33" s="74">
        <f t="shared" si="1"/>
        <v>10.855981679228961</v>
      </c>
      <c r="Y33" s="74">
        <f t="shared" si="2"/>
        <v>9.8468493035153735</v>
      </c>
    </row>
    <row r="34" spans="10:25" x14ac:dyDescent="0.25">
      <c r="J34" s="77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41"/>
      <c r="X34" s="76"/>
      <c r="Y34" s="76"/>
    </row>
    <row r="35" spans="10:25" x14ac:dyDescent="0.25">
      <c r="J35" s="78" t="s">
        <v>55</v>
      </c>
      <c r="K35" s="79"/>
      <c r="L35" s="79"/>
      <c r="M35" s="79"/>
      <c r="N35" s="80">
        <f>SUM(N31:N34)</f>
        <v>21351638080</v>
      </c>
      <c r="O35" s="80">
        <f t="shared" ref="O35:V35" si="8">SUM(O31:O34)</f>
        <v>0</v>
      </c>
      <c r="P35" s="80">
        <f t="shared" si="8"/>
        <v>4623830326.1800003</v>
      </c>
      <c r="Q35" s="80">
        <f t="shared" si="8"/>
        <v>16727807753.82</v>
      </c>
      <c r="R35" s="80">
        <f t="shared" si="8"/>
        <v>3716344302.5500002</v>
      </c>
      <c r="S35" s="80">
        <f t="shared" si="8"/>
        <v>2632336516</v>
      </c>
      <c r="T35" s="80">
        <f t="shared" si="8"/>
        <v>2576702349</v>
      </c>
      <c r="U35" s="80">
        <f t="shared" si="8"/>
        <v>2576702349</v>
      </c>
      <c r="V35" s="65">
        <f t="shared" si="8"/>
        <v>0</v>
      </c>
      <c r="W35" s="66">
        <f t="shared" si="0"/>
        <v>17.405429450544528</v>
      </c>
      <c r="X35" s="81">
        <f t="shared" si="1"/>
        <v>12.328499134994706</v>
      </c>
      <c r="Y35" s="81">
        <f t="shared" si="2"/>
        <v>12.067937548143378</v>
      </c>
    </row>
  </sheetData>
  <mergeCells count="4">
    <mergeCell ref="J26:Y26"/>
    <mergeCell ref="A2:Y2"/>
    <mergeCell ref="A3:Y3"/>
    <mergeCell ref="A4:Y4"/>
  </mergeCells>
  <pageMargins left="1.9685039370078741" right="0" top="0" bottom="0" header="0.78740157480314965" footer="0.78740157480314965"/>
  <pageSetup paperSize="5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5"/>
  <sheetViews>
    <sheetView showGridLines="0" tabSelected="1" zoomScale="115" zoomScaleNormal="115" workbookViewId="0">
      <selection activeCell="A2" sqref="A2:U2"/>
    </sheetView>
  </sheetViews>
  <sheetFormatPr baseColWidth="10" defaultRowHeight="15" x14ac:dyDescent="0.25"/>
  <cols>
    <col min="1" max="5" width="4.42578125" customWidth="1"/>
    <col min="6" max="6" width="6.28515625" customWidth="1"/>
    <col min="7" max="8" width="4.42578125" customWidth="1"/>
    <col min="9" max="9" width="35.7109375" customWidth="1"/>
    <col min="10" max="10" width="12.140625" customWidth="1"/>
    <col min="11" max="11" width="9.5703125" customWidth="1"/>
    <col min="12" max="12" width="11.7109375" customWidth="1"/>
    <col min="13" max="17" width="12.140625" customWidth="1"/>
    <col min="18" max="18" width="0" hidden="1" customWidth="1"/>
    <col min="19" max="21" width="7.28515625" customWidth="1"/>
  </cols>
  <sheetData>
    <row r="2" spans="1:21" ht="13.5" customHeight="1" x14ac:dyDescent="0.25">
      <c r="A2" s="91" t="s">
        <v>62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1" ht="11.25" customHeight="1" x14ac:dyDescent="0.25">
      <c r="A3" s="91" t="s">
        <v>63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 ht="12" customHeight="1" x14ac:dyDescent="0.25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21" x14ac:dyDescent="0.2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  <c r="P5" s="2" t="s">
        <v>0</v>
      </c>
      <c r="Q5" s="2" t="s">
        <v>0</v>
      </c>
    </row>
    <row r="6" spans="1:21" ht="29.25" customHeight="1" x14ac:dyDescent="0.25">
      <c r="A6" s="42" t="s">
        <v>1</v>
      </c>
      <c r="B6" s="42" t="s">
        <v>2</v>
      </c>
      <c r="C6" s="42" t="s">
        <v>3</v>
      </c>
      <c r="D6" s="42" t="s">
        <v>4</v>
      </c>
      <c r="E6" s="42" t="s">
        <v>5</v>
      </c>
      <c r="F6" s="42" t="s">
        <v>7</v>
      </c>
      <c r="G6" s="42" t="s">
        <v>8</v>
      </c>
      <c r="H6" s="42" t="s">
        <v>9</v>
      </c>
      <c r="I6" s="42" t="s">
        <v>10</v>
      </c>
      <c r="J6" s="43" t="s">
        <v>14</v>
      </c>
      <c r="K6" s="42" t="s">
        <v>15</v>
      </c>
      <c r="L6" s="42" t="s">
        <v>16</v>
      </c>
      <c r="M6" s="42" t="s">
        <v>17</v>
      </c>
      <c r="N6" s="43" t="s">
        <v>18</v>
      </c>
      <c r="O6" s="44" t="s">
        <v>19</v>
      </c>
      <c r="P6" s="42" t="s">
        <v>20</v>
      </c>
      <c r="Q6" s="45" t="s">
        <v>21</v>
      </c>
      <c r="R6" s="46"/>
      <c r="S6" s="47" t="s">
        <v>64</v>
      </c>
      <c r="T6" s="48" t="s">
        <v>65</v>
      </c>
      <c r="U6" s="49" t="s">
        <v>66</v>
      </c>
    </row>
    <row r="7" spans="1:21" x14ac:dyDescent="0.25">
      <c r="A7" s="51" t="s">
        <v>22</v>
      </c>
      <c r="B7" s="51" t="s">
        <v>23</v>
      </c>
      <c r="C7" s="51" t="s">
        <v>24</v>
      </c>
      <c r="D7" s="51" t="s">
        <v>23</v>
      </c>
      <c r="E7" s="51" t="s">
        <v>23</v>
      </c>
      <c r="F7" s="51" t="s">
        <v>25</v>
      </c>
      <c r="G7" s="51" t="s">
        <v>26</v>
      </c>
      <c r="H7" s="51" t="s">
        <v>27</v>
      </c>
      <c r="I7" s="52" t="s">
        <v>28</v>
      </c>
      <c r="J7" s="53">
        <v>6981000000</v>
      </c>
      <c r="K7" s="53">
        <v>0</v>
      </c>
      <c r="L7" s="53">
        <v>1614344302</v>
      </c>
      <c r="M7" s="53">
        <v>5366655698</v>
      </c>
      <c r="N7" s="53">
        <v>1614344302</v>
      </c>
      <c r="O7" s="53">
        <v>1610243285</v>
      </c>
      <c r="P7" s="53">
        <v>1610243285</v>
      </c>
      <c r="Q7" s="53">
        <v>1610243285</v>
      </c>
      <c r="R7" s="54"/>
      <c r="S7" s="82">
        <f>N7/J7*100</f>
        <v>23.124828849734996</v>
      </c>
      <c r="T7" s="82">
        <f>O7/J7*100</f>
        <v>23.066083440767798</v>
      </c>
      <c r="U7" s="82">
        <f>Q7/J7*100</f>
        <v>23.066083440767798</v>
      </c>
    </row>
    <row r="8" spans="1:21" x14ac:dyDescent="0.25">
      <c r="A8" s="51" t="s">
        <v>22</v>
      </c>
      <c r="B8" s="51" t="s">
        <v>23</v>
      </c>
      <c r="C8" s="51" t="s">
        <v>24</v>
      </c>
      <c r="D8" s="51" t="s">
        <v>23</v>
      </c>
      <c r="E8" s="51" t="s">
        <v>29</v>
      </c>
      <c r="F8" s="51" t="s">
        <v>25</v>
      </c>
      <c r="G8" s="51" t="s">
        <v>26</v>
      </c>
      <c r="H8" s="51" t="s">
        <v>27</v>
      </c>
      <c r="I8" s="52" t="s">
        <v>30</v>
      </c>
      <c r="J8" s="53">
        <v>824000000</v>
      </c>
      <c r="K8" s="53">
        <v>0</v>
      </c>
      <c r="L8" s="53">
        <v>185986934</v>
      </c>
      <c r="M8" s="53">
        <v>638013066</v>
      </c>
      <c r="N8" s="53">
        <v>185986934</v>
      </c>
      <c r="O8" s="53">
        <v>185986934</v>
      </c>
      <c r="P8" s="53">
        <v>185986934</v>
      </c>
      <c r="Q8" s="53">
        <v>185986934</v>
      </c>
      <c r="R8" s="54"/>
      <c r="S8" s="82">
        <f t="shared" ref="S8:S35" si="0">N8/J8*100</f>
        <v>22.571229854368934</v>
      </c>
      <c r="T8" s="82">
        <f t="shared" ref="T8:T35" si="1">O8/J8*100</f>
        <v>22.571229854368934</v>
      </c>
      <c r="U8" s="82">
        <f t="shared" ref="U8:U35" si="2">Q8/J8*100</f>
        <v>22.571229854368934</v>
      </c>
    </row>
    <row r="9" spans="1:21" x14ac:dyDescent="0.25">
      <c r="A9" s="51" t="s">
        <v>22</v>
      </c>
      <c r="B9" s="51" t="s">
        <v>23</v>
      </c>
      <c r="C9" s="51" t="s">
        <v>24</v>
      </c>
      <c r="D9" s="51" t="s">
        <v>23</v>
      </c>
      <c r="E9" s="51" t="s">
        <v>31</v>
      </c>
      <c r="F9" s="51" t="s">
        <v>25</v>
      </c>
      <c r="G9" s="51" t="s">
        <v>26</v>
      </c>
      <c r="H9" s="51" t="s">
        <v>27</v>
      </c>
      <c r="I9" s="52" t="s">
        <v>32</v>
      </c>
      <c r="J9" s="53">
        <v>2121000000</v>
      </c>
      <c r="K9" s="53">
        <v>0</v>
      </c>
      <c r="L9" s="53">
        <v>212176821</v>
      </c>
      <c r="M9" s="53">
        <v>1908823179</v>
      </c>
      <c r="N9" s="53">
        <v>210244976</v>
      </c>
      <c r="O9" s="53">
        <v>210244976</v>
      </c>
      <c r="P9" s="53">
        <v>210244976</v>
      </c>
      <c r="Q9" s="53">
        <v>210244976</v>
      </c>
      <c r="R9" s="54"/>
      <c r="S9" s="82">
        <f t="shared" si="0"/>
        <v>9.9125401225836871</v>
      </c>
      <c r="T9" s="82">
        <f t="shared" si="1"/>
        <v>9.9125401225836871</v>
      </c>
      <c r="U9" s="82">
        <f t="shared" si="2"/>
        <v>9.9125401225836871</v>
      </c>
    </row>
    <row r="10" spans="1:21" ht="18" x14ac:dyDescent="0.25">
      <c r="A10" s="51" t="s">
        <v>22</v>
      </c>
      <c r="B10" s="51" t="s">
        <v>23</v>
      </c>
      <c r="C10" s="51" t="s">
        <v>24</v>
      </c>
      <c r="D10" s="51" t="s">
        <v>23</v>
      </c>
      <c r="E10" s="51" t="s">
        <v>33</v>
      </c>
      <c r="F10" s="51" t="s">
        <v>25</v>
      </c>
      <c r="G10" s="51" t="s">
        <v>26</v>
      </c>
      <c r="H10" s="51" t="s">
        <v>27</v>
      </c>
      <c r="I10" s="52" t="s">
        <v>34</v>
      </c>
      <c r="J10" s="53">
        <v>65000000</v>
      </c>
      <c r="K10" s="53">
        <v>0</v>
      </c>
      <c r="L10" s="53">
        <v>39104887</v>
      </c>
      <c r="M10" s="53">
        <v>25895113</v>
      </c>
      <c r="N10" s="53">
        <v>38522688</v>
      </c>
      <c r="O10" s="53">
        <v>38522688</v>
      </c>
      <c r="P10" s="53">
        <v>38522688</v>
      </c>
      <c r="Q10" s="53">
        <v>38522688</v>
      </c>
      <c r="R10" s="54"/>
      <c r="S10" s="82">
        <f t="shared" si="0"/>
        <v>59.265673846153845</v>
      </c>
      <c r="T10" s="82">
        <f t="shared" si="1"/>
        <v>59.265673846153845</v>
      </c>
      <c r="U10" s="82">
        <f t="shared" si="2"/>
        <v>59.265673846153845</v>
      </c>
    </row>
    <row r="11" spans="1:21" x14ac:dyDescent="0.25">
      <c r="A11" s="51" t="s">
        <v>22</v>
      </c>
      <c r="B11" s="51" t="s">
        <v>23</v>
      </c>
      <c r="C11" s="51" t="s">
        <v>24</v>
      </c>
      <c r="D11" s="51" t="s">
        <v>35</v>
      </c>
      <c r="E11" s="51"/>
      <c r="F11" s="51" t="s">
        <v>25</v>
      </c>
      <c r="G11" s="51" t="s">
        <v>26</v>
      </c>
      <c r="H11" s="51" t="s">
        <v>27</v>
      </c>
      <c r="I11" s="52" t="s">
        <v>36</v>
      </c>
      <c r="J11" s="53">
        <v>139500000</v>
      </c>
      <c r="K11" s="53">
        <v>0</v>
      </c>
      <c r="L11" s="53">
        <v>60917530</v>
      </c>
      <c r="M11" s="53">
        <v>78582470</v>
      </c>
      <c r="N11" s="53">
        <v>41787874</v>
      </c>
      <c r="O11" s="53">
        <v>4001109</v>
      </c>
      <c r="P11" s="53">
        <v>4001109</v>
      </c>
      <c r="Q11" s="53">
        <v>4001109</v>
      </c>
      <c r="R11" s="54"/>
      <c r="S11" s="82">
        <f t="shared" si="0"/>
        <v>29.955465232974909</v>
      </c>
      <c r="T11" s="82">
        <f t="shared" si="1"/>
        <v>2.8681784946236561</v>
      </c>
      <c r="U11" s="82">
        <f t="shared" si="2"/>
        <v>2.8681784946236561</v>
      </c>
    </row>
    <row r="12" spans="1:21" ht="18" x14ac:dyDescent="0.25">
      <c r="A12" s="51" t="s">
        <v>22</v>
      </c>
      <c r="B12" s="51" t="s">
        <v>23</v>
      </c>
      <c r="C12" s="51" t="s">
        <v>24</v>
      </c>
      <c r="D12" s="51" t="s">
        <v>31</v>
      </c>
      <c r="E12" s="51"/>
      <c r="F12" s="51" t="s">
        <v>25</v>
      </c>
      <c r="G12" s="51" t="s">
        <v>26</v>
      </c>
      <c r="H12" s="51" t="s">
        <v>27</v>
      </c>
      <c r="I12" s="52" t="s">
        <v>37</v>
      </c>
      <c r="J12" s="53">
        <v>3150000000</v>
      </c>
      <c r="K12" s="53">
        <v>0</v>
      </c>
      <c r="L12" s="53">
        <v>730779741</v>
      </c>
      <c r="M12" s="53">
        <v>2419220259</v>
      </c>
      <c r="N12" s="53">
        <v>730779741</v>
      </c>
      <c r="O12" s="53">
        <v>730779741</v>
      </c>
      <c r="P12" s="53">
        <v>730779741</v>
      </c>
      <c r="Q12" s="53">
        <v>730779741</v>
      </c>
      <c r="R12" s="54"/>
      <c r="S12" s="82">
        <f t="shared" si="0"/>
        <v>23.19935685714286</v>
      </c>
      <c r="T12" s="82">
        <f t="shared" si="1"/>
        <v>23.19935685714286</v>
      </c>
      <c r="U12" s="82">
        <f t="shared" si="2"/>
        <v>23.19935685714286</v>
      </c>
    </row>
    <row r="13" spans="1:21" x14ac:dyDescent="0.25">
      <c r="A13" s="55"/>
      <c r="B13" s="55"/>
      <c r="C13" s="55"/>
      <c r="D13" s="55"/>
      <c r="E13" s="55"/>
      <c r="F13" s="55"/>
      <c r="G13" s="55"/>
      <c r="H13" s="55"/>
      <c r="I13" s="56"/>
      <c r="J13" s="57"/>
      <c r="K13" s="57"/>
      <c r="L13" s="57"/>
      <c r="M13" s="57"/>
      <c r="N13" s="57"/>
      <c r="O13" s="57"/>
      <c r="P13" s="57"/>
      <c r="Q13" s="57"/>
      <c r="R13" s="50"/>
      <c r="S13" s="83"/>
      <c r="T13" s="83"/>
      <c r="U13" s="83"/>
    </row>
    <row r="14" spans="1:21" x14ac:dyDescent="0.25">
      <c r="A14" s="51" t="s">
        <v>22</v>
      </c>
      <c r="B14" s="51" t="s">
        <v>35</v>
      </c>
      <c r="C14" s="51" t="s">
        <v>24</v>
      </c>
      <c r="D14" s="51" t="s">
        <v>38</v>
      </c>
      <c r="E14" s="51"/>
      <c r="F14" s="51" t="s">
        <v>25</v>
      </c>
      <c r="G14" s="51" t="s">
        <v>26</v>
      </c>
      <c r="H14" s="51" t="s">
        <v>27</v>
      </c>
      <c r="I14" s="52" t="s">
        <v>39</v>
      </c>
      <c r="J14" s="53">
        <v>24000000</v>
      </c>
      <c r="K14" s="53">
        <v>0</v>
      </c>
      <c r="L14" s="53">
        <v>1000000</v>
      </c>
      <c r="M14" s="53">
        <v>23000000</v>
      </c>
      <c r="N14" s="53">
        <v>1000000</v>
      </c>
      <c r="O14" s="53">
        <v>1000000</v>
      </c>
      <c r="P14" s="53">
        <v>1000000</v>
      </c>
      <c r="Q14" s="53">
        <v>1000000</v>
      </c>
      <c r="R14" s="54"/>
      <c r="S14" s="82">
        <f t="shared" si="0"/>
        <v>4.1666666666666661</v>
      </c>
      <c r="T14" s="82">
        <f t="shared" si="1"/>
        <v>4.1666666666666661</v>
      </c>
      <c r="U14" s="82">
        <f t="shared" si="2"/>
        <v>4.1666666666666661</v>
      </c>
    </row>
    <row r="15" spans="1:21" x14ac:dyDescent="0.25">
      <c r="A15" s="51" t="s">
        <v>22</v>
      </c>
      <c r="B15" s="51" t="s">
        <v>35</v>
      </c>
      <c r="C15" s="51" t="s">
        <v>24</v>
      </c>
      <c r="D15" s="51" t="s">
        <v>29</v>
      </c>
      <c r="E15" s="51"/>
      <c r="F15" s="51" t="s">
        <v>25</v>
      </c>
      <c r="G15" s="51" t="s">
        <v>26</v>
      </c>
      <c r="H15" s="51" t="s">
        <v>27</v>
      </c>
      <c r="I15" s="52" t="s">
        <v>40</v>
      </c>
      <c r="J15" s="53">
        <v>1954759800</v>
      </c>
      <c r="K15" s="53">
        <v>0</v>
      </c>
      <c r="L15" s="53">
        <v>1650914397.9100001</v>
      </c>
      <c r="M15" s="53">
        <v>303845402.08999997</v>
      </c>
      <c r="N15" s="53">
        <v>1076104796.9100001</v>
      </c>
      <c r="O15" s="53">
        <v>254738925.72999999</v>
      </c>
      <c r="P15" s="53">
        <v>254738925.72999999</v>
      </c>
      <c r="Q15" s="53">
        <v>254738925.72999999</v>
      </c>
      <c r="R15" s="54"/>
      <c r="S15" s="82">
        <f t="shared" si="0"/>
        <v>55.050487374970579</v>
      </c>
      <c r="T15" s="82">
        <f t="shared" si="1"/>
        <v>13.031725214013507</v>
      </c>
      <c r="U15" s="82">
        <f t="shared" si="2"/>
        <v>13.031725214013507</v>
      </c>
    </row>
    <row r="16" spans="1:21" x14ac:dyDescent="0.25">
      <c r="A16" s="55"/>
      <c r="B16" s="55"/>
      <c r="C16" s="55"/>
      <c r="D16" s="55"/>
      <c r="E16" s="55"/>
      <c r="F16" s="55"/>
      <c r="G16" s="55"/>
      <c r="H16" s="55"/>
      <c r="I16" s="56"/>
      <c r="J16" s="57"/>
      <c r="K16" s="57"/>
      <c r="L16" s="57"/>
      <c r="M16" s="57"/>
      <c r="N16" s="57"/>
      <c r="O16" s="57"/>
      <c r="P16" s="57"/>
      <c r="Q16" s="57"/>
      <c r="R16" s="50"/>
      <c r="S16" s="83"/>
      <c r="T16" s="83"/>
      <c r="U16" s="83"/>
    </row>
    <row r="17" spans="1:21" x14ac:dyDescent="0.25">
      <c r="A17" s="51" t="s">
        <v>22</v>
      </c>
      <c r="B17" s="51" t="s">
        <v>38</v>
      </c>
      <c r="C17" s="51" t="s">
        <v>35</v>
      </c>
      <c r="D17" s="51" t="s">
        <v>23</v>
      </c>
      <c r="E17" s="51" t="s">
        <v>23</v>
      </c>
      <c r="F17" s="51" t="s">
        <v>25</v>
      </c>
      <c r="G17" s="51" t="s">
        <v>41</v>
      </c>
      <c r="H17" s="51" t="s">
        <v>42</v>
      </c>
      <c r="I17" s="52" t="s">
        <v>43</v>
      </c>
      <c r="J17" s="53">
        <v>29265000</v>
      </c>
      <c r="K17" s="53">
        <v>0</v>
      </c>
      <c r="L17" s="53">
        <v>0</v>
      </c>
      <c r="M17" s="53">
        <v>29265000</v>
      </c>
      <c r="N17" s="53">
        <v>0</v>
      </c>
      <c r="O17" s="53">
        <v>0</v>
      </c>
      <c r="P17" s="53">
        <v>0</v>
      </c>
      <c r="Q17" s="53">
        <v>0</v>
      </c>
      <c r="R17" s="54"/>
      <c r="S17" s="82">
        <f t="shared" si="0"/>
        <v>0</v>
      </c>
      <c r="T17" s="82">
        <f t="shared" si="1"/>
        <v>0</v>
      </c>
      <c r="U17" s="82">
        <f t="shared" si="2"/>
        <v>0</v>
      </c>
    </row>
    <row r="18" spans="1:21" x14ac:dyDescent="0.25">
      <c r="A18" s="51" t="s">
        <v>22</v>
      </c>
      <c r="B18" s="51" t="s">
        <v>38</v>
      </c>
      <c r="C18" s="51" t="s">
        <v>31</v>
      </c>
      <c r="D18" s="51" t="s">
        <v>23</v>
      </c>
      <c r="E18" s="51" t="s">
        <v>23</v>
      </c>
      <c r="F18" s="51" t="s">
        <v>25</v>
      </c>
      <c r="G18" s="51" t="s">
        <v>26</v>
      </c>
      <c r="H18" s="51" t="s">
        <v>27</v>
      </c>
      <c r="I18" s="52" t="s">
        <v>44</v>
      </c>
      <c r="J18" s="53">
        <v>189000000</v>
      </c>
      <c r="K18" s="53">
        <v>0</v>
      </c>
      <c r="L18" s="53">
        <v>38091687</v>
      </c>
      <c r="M18" s="53">
        <v>150908313</v>
      </c>
      <c r="N18" s="53">
        <v>38091687</v>
      </c>
      <c r="O18" s="53">
        <v>38091687</v>
      </c>
      <c r="P18" s="53">
        <v>38091687</v>
      </c>
      <c r="Q18" s="53">
        <v>38091687</v>
      </c>
      <c r="R18" s="54"/>
      <c r="S18" s="82">
        <f t="shared" si="0"/>
        <v>20.154331746031744</v>
      </c>
      <c r="T18" s="82">
        <f t="shared" si="1"/>
        <v>20.154331746031744</v>
      </c>
      <c r="U18" s="82">
        <f t="shared" si="2"/>
        <v>20.154331746031744</v>
      </c>
    </row>
    <row r="19" spans="1:21" x14ac:dyDescent="0.25">
      <c r="A19" s="51" t="s">
        <v>22</v>
      </c>
      <c r="B19" s="51" t="s">
        <v>38</v>
      </c>
      <c r="C19" s="51" t="s">
        <v>45</v>
      </c>
      <c r="D19" s="51" t="s">
        <v>23</v>
      </c>
      <c r="E19" s="51" t="s">
        <v>23</v>
      </c>
      <c r="F19" s="51" t="s">
        <v>25</v>
      </c>
      <c r="G19" s="51" t="s">
        <v>26</v>
      </c>
      <c r="H19" s="51" t="s">
        <v>27</v>
      </c>
      <c r="I19" s="52" t="s">
        <v>46</v>
      </c>
      <c r="J19" s="53">
        <v>361044000</v>
      </c>
      <c r="K19" s="53">
        <v>0</v>
      </c>
      <c r="L19" s="53">
        <v>0</v>
      </c>
      <c r="M19" s="53">
        <v>361044000</v>
      </c>
      <c r="N19" s="53">
        <v>0</v>
      </c>
      <c r="O19" s="53">
        <v>0</v>
      </c>
      <c r="P19" s="53">
        <v>0</v>
      </c>
      <c r="Q19" s="53">
        <v>0</v>
      </c>
      <c r="R19" s="54"/>
      <c r="S19" s="82">
        <f t="shared" si="0"/>
        <v>0</v>
      </c>
      <c r="T19" s="82">
        <f t="shared" si="1"/>
        <v>0</v>
      </c>
      <c r="U19" s="82">
        <f t="shared" si="2"/>
        <v>0</v>
      </c>
    </row>
    <row r="20" spans="1:21" x14ac:dyDescent="0.25">
      <c r="A20" s="55"/>
      <c r="B20" s="55"/>
      <c r="C20" s="55"/>
      <c r="D20" s="55"/>
      <c r="E20" s="55"/>
      <c r="F20" s="55"/>
      <c r="G20" s="55"/>
      <c r="H20" s="55"/>
      <c r="I20" s="56"/>
      <c r="J20" s="57"/>
      <c r="K20" s="57"/>
      <c r="L20" s="57"/>
      <c r="M20" s="57"/>
      <c r="N20" s="57"/>
      <c r="O20" s="57"/>
      <c r="P20" s="57"/>
      <c r="Q20" s="57"/>
      <c r="R20" s="50"/>
      <c r="S20" s="83"/>
      <c r="T20" s="83"/>
      <c r="U20" s="83"/>
    </row>
    <row r="21" spans="1:21" ht="18" x14ac:dyDescent="0.25">
      <c r="A21" s="51" t="s">
        <v>47</v>
      </c>
      <c r="B21" s="51" t="s">
        <v>48</v>
      </c>
      <c r="C21" s="51" t="s">
        <v>49</v>
      </c>
      <c r="D21" s="51" t="s">
        <v>23</v>
      </c>
      <c r="E21" s="51" t="s">
        <v>0</v>
      </c>
      <c r="F21" s="51" t="s">
        <v>25</v>
      </c>
      <c r="G21" s="51" t="s">
        <v>41</v>
      </c>
      <c r="H21" s="51" t="s">
        <v>27</v>
      </c>
      <c r="I21" s="52" t="s">
        <v>50</v>
      </c>
      <c r="J21" s="53">
        <v>100000000</v>
      </c>
      <c r="K21" s="53">
        <v>0</v>
      </c>
      <c r="L21" s="53">
        <v>92543437</v>
      </c>
      <c r="M21" s="53">
        <v>7456563</v>
      </c>
      <c r="N21" s="53">
        <v>6000000</v>
      </c>
      <c r="O21" s="53">
        <v>0</v>
      </c>
      <c r="P21" s="53">
        <v>0</v>
      </c>
      <c r="Q21" s="53">
        <v>0</v>
      </c>
      <c r="R21" s="54"/>
      <c r="S21" s="82">
        <f t="shared" si="0"/>
        <v>6</v>
      </c>
      <c r="T21" s="82">
        <f t="shared" si="1"/>
        <v>0</v>
      </c>
      <c r="U21" s="82">
        <f t="shared" si="2"/>
        <v>0</v>
      </c>
    </row>
    <row r="22" spans="1:21" ht="27" x14ac:dyDescent="0.25">
      <c r="A22" s="51" t="s">
        <v>47</v>
      </c>
      <c r="B22" s="51" t="s">
        <v>51</v>
      </c>
      <c r="C22" s="51" t="s">
        <v>49</v>
      </c>
      <c r="D22" s="51" t="s">
        <v>29</v>
      </c>
      <c r="E22" s="51" t="s">
        <v>0</v>
      </c>
      <c r="F22" s="51" t="s">
        <v>25</v>
      </c>
      <c r="G22" s="51" t="s">
        <v>41</v>
      </c>
      <c r="H22" s="51" t="s">
        <v>27</v>
      </c>
      <c r="I22" s="52" t="s">
        <v>52</v>
      </c>
      <c r="J22" s="53">
        <v>2430000000</v>
      </c>
      <c r="K22" s="53">
        <v>0</v>
      </c>
      <c r="L22" s="53">
        <v>637108889</v>
      </c>
      <c r="M22" s="53">
        <v>1792891111</v>
      </c>
      <c r="N22" s="53">
        <v>637108889</v>
      </c>
      <c r="O22" s="53">
        <v>586568889</v>
      </c>
      <c r="P22" s="53">
        <v>586568889</v>
      </c>
      <c r="Q22" s="53">
        <v>586568889</v>
      </c>
      <c r="R22" s="54"/>
      <c r="S22" s="82">
        <f t="shared" si="0"/>
        <v>26.218472798353908</v>
      </c>
      <c r="T22" s="82">
        <f t="shared" si="1"/>
        <v>24.138637407407408</v>
      </c>
      <c r="U22" s="82">
        <f t="shared" si="2"/>
        <v>24.138637407407408</v>
      </c>
    </row>
    <row r="23" spans="1:21" ht="27" x14ac:dyDescent="0.25">
      <c r="A23" s="51" t="s">
        <v>47</v>
      </c>
      <c r="B23" s="51" t="s">
        <v>53</v>
      </c>
      <c r="C23" s="51" t="s">
        <v>49</v>
      </c>
      <c r="D23" s="51" t="s">
        <v>26</v>
      </c>
      <c r="E23" s="51" t="s">
        <v>0</v>
      </c>
      <c r="F23" s="51" t="s">
        <v>25</v>
      </c>
      <c r="G23" s="51" t="s">
        <v>41</v>
      </c>
      <c r="H23" s="51" t="s">
        <v>27</v>
      </c>
      <c r="I23" s="52" t="s">
        <v>54</v>
      </c>
      <c r="J23" s="53">
        <v>2983069280</v>
      </c>
      <c r="K23" s="53">
        <v>0</v>
      </c>
      <c r="L23" s="53">
        <v>656649714</v>
      </c>
      <c r="M23" s="53">
        <v>2326419566</v>
      </c>
      <c r="N23" s="53">
        <v>557597507</v>
      </c>
      <c r="O23" s="53">
        <v>291307681</v>
      </c>
      <c r="P23" s="53">
        <v>291307681</v>
      </c>
      <c r="Q23" s="53">
        <v>291307681</v>
      </c>
      <c r="R23" s="54"/>
      <c r="S23" s="82">
        <f t="shared" si="0"/>
        <v>18.692073655091242</v>
      </c>
      <c r="T23" s="82">
        <f t="shared" si="1"/>
        <v>9.7653676015194666</v>
      </c>
      <c r="U23" s="82">
        <f t="shared" si="2"/>
        <v>9.7653676015194666</v>
      </c>
    </row>
    <row r="24" spans="1:21" x14ac:dyDescent="0.25">
      <c r="A24" s="58" t="s">
        <v>0</v>
      </c>
      <c r="B24" s="58" t="s">
        <v>0</v>
      </c>
      <c r="C24" s="58" t="s">
        <v>0</v>
      </c>
      <c r="D24" s="58" t="s">
        <v>0</v>
      </c>
      <c r="E24" s="58" t="s">
        <v>0</v>
      </c>
      <c r="F24" s="58" t="s">
        <v>0</v>
      </c>
      <c r="G24" s="58" t="s">
        <v>0</v>
      </c>
      <c r="H24" s="59" t="s">
        <v>0</v>
      </c>
      <c r="I24" s="93" t="s">
        <v>55</v>
      </c>
      <c r="J24" s="94">
        <v>21351638080</v>
      </c>
      <c r="K24" s="94">
        <v>0</v>
      </c>
      <c r="L24" s="94">
        <f>SUM(L7:L23)</f>
        <v>5919618339.9099998</v>
      </c>
      <c r="M24" s="94">
        <f t="shared" ref="M24:Q24" si="3">SUM(M7:M23)</f>
        <v>15432019740.09</v>
      </c>
      <c r="N24" s="94">
        <f t="shared" si="3"/>
        <v>5137569394.9099998</v>
      </c>
      <c r="O24" s="94">
        <f t="shared" si="3"/>
        <v>3951485915.73</v>
      </c>
      <c r="P24" s="94">
        <f t="shared" si="3"/>
        <v>3951485915.73</v>
      </c>
      <c r="Q24" s="94">
        <f t="shared" si="3"/>
        <v>3951485915.73</v>
      </c>
      <c r="R24" s="95"/>
      <c r="S24" s="96">
        <f t="shared" si="0"/>
        <v>24.061710748658399</v>
      </c>
      <c r="T24" s="96">
        <f t="shared" si="1"/>
        <v>18.506710824362195</v>
      </c>
      <c r="U24" s="96">
        <f t="shared" si="2"/>
        <v>18.506710824362195</v>
      </c>
    </row>
    <row r="25" spans="1:21" x14ac:dyDescent="0.25">
      <c r="I25" s="4"/>
      <c r="J25" s="11"/>
      <c r="K25" s="11"/>
      <c r="L25" s="11"/>
      <c r="M25" s="11"/>
      <c r="N25" s="11"/>
      <c r="O25" s="11"/>
      <c r="P25" s="11"/>
      <c r="Q25" s="11"/>
      <c r="S25" s="29"/>
      <c r="T25" s="29"/>
      <c r="U25" s="29"/>
    </row>
    <row r="26" spans="1:21" x14ac:dyDescent="0.25">
      <c r="I26" s="100" t="s">
        <v>56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  <row r="27" spans="1:21" x14ac:dyDescent="0.25">
      <c r="I27" s="6"/>
      <c r="J27" s="11"/>
      <c r="K27" s="11"/>
      <c r="L27" s="11"/>
      <c r="M27" s="11"/>
      <c r="N27" s="11"/>
      <c r="O27" s="11"/>
      <c r="P27" s="11"/>
      <c r="Q27" s="11"/>
      <c r="S27" s="29"/>
      <c r="T27" s="29"/>
      <c r="U27" s="29"/>
    </row>
    <row r="28" spans="1:21" x14ac:dyDescent="0.25">
      <c r="I28" s="67" t="s">
        <v>57</v>
      </c>
      <c r="J28" s="68">
        <f>SUM(J7:J12)</f>
        <v>13280500000</v>
      </c>
      <c r="K28" s="68">
        <f t="shared" ref="K28:R28" si="4">SUM(K7:K12)</f>
        <v>0</v>
      </c>
      <c r="L28" s="68">
        <f t="shared" si="4"/>
        <v>2843310215</v>
      </c>
      <c r="M28" s="68">
        <f t="shared" si="4"/>
        <v>10437189785</v>
      </c>
      <c r="N28" s="68">
        <f t="shared" si="4"/>
        <v>2821666515</v>
      </c>
      <c r="O28" s="68">
        <f t="shared" si="4"/>
        <v>2779778733</v>
      </c>
      <c r="P28" s="68">
        <f t="shared" si="4"/>
        <v>2779778733</v>
      </c>
      <c r="Q28" s="68">
        <f t="shared" si="4"/>
        <v>2779778733</v>
      </c>
      <c r="R28" s="54">
        <f t="shared" si="4"/>
        <v>0</v>
      </c>
      <c r="S28" s="82">
        <f t="shared" si="0"/>
        <v>21.246688867136026</v>
      </c>
      <c r="T28" s="82">
        <f t="shared" si="1"/>
        <v>20.931280697262906</v>
      </c>
      <c r="U28" s="82">
        <f t="shared" si="2"/>
        <v>20.931280697262906</v>
      </c>
    </row>
    <row r="29" spans="1:21" x14ac:dyDescent="0.25">
      <c r="I29" s="67" t="s">
        <v>58</v>
      </c>
      <c r="J29" s="68">
        <f>SUM(J14:J15)</f>
        <v>1978759800</v>
      </c>
      <c r="K29" s="68">
        <f t="shared" ref="K29:R29" si="5">SUM(K14:K15)</f>
        <v>0</v>
      </c>
      <c r="L29" s="68">
        <f t="shared" si="5"/>
        <v>1651914397.9100001</v>
      </c>
      <c r="M29" s="68">
        <f t="shared" si="5"/>
        <v>326845402.08999997</v>
      </c>
      <c r="N29" s="68">
        <f t="shared" si="5"/>
        <v>1077104796.9100001</v>
      </c>
      <c r="O29" s="68">
        <f t="shared" si="5"/>
        <v>255738925.72999999</v>
      </c>
      <c r="P29" s="68">
        <f t="shared" si="5"/>
        <v>255738925.72999999</v>
      </c>
      <c r="Q29" s="68">
        <f t="shared" si="5"/>
        <v>255738925.72999999</v>
      </c>
      <c r="R29" s="54">
        <f t="shared" si="5"/>
        <v>0</v>
      </c>
      <c r="S29" s="82">
        <f t="shared" si="0"/>
        <v>54.433327223951089</v>
      </c>
      <c r="T29" s="82">
        <f t="shared" si="1"/>
        <v>12.924202610645313</v>
      </c>
      <c r="U29" s="82">
        <f t="shared" si="2"/>
        <v>12.924202610645313</v>
      </c>
    </row>
    <row r="30" spans="1:21" x14ac:dyDescent="0.25">
      <c r="I30" s="67" t="s">
        <v>59</v>
      </c>
      <c r="J30" s="68">
        <f>SUM(J17:J19)</f>
        <v>579309000</v>
      </c>
      <c r="K30" s="68">
        <f t="shared" ref="K30:R30" si="6">SUM(K17:K19)</f>
        <v>0</v>
      </c>
      <c r="L30" s="68">
        <f t="shared" si="6"/>
        <v>38091687</v>
      </c>
      <c r="M30" s="68">
        <f t="shared" si="6"/>
        <v>541217313</v>
      </c>
      <c r="N30" s="68">
        <f t="shared" si="6"/>
        <v>38091687</v>
      </c>
      <c r="O30" s="68">
        <f t="shared" si="6"/>
        <v>38091687</v>
      </c>
      <c r="P30" s="68">
        <f t="shared" si="6"/>
        <v>38091687</v>
      </c>
      <c r="Q30" s="68">
        <f t="shared" si="6"/>
        <v>38091687</v>
      </c>
      <c r="R30" s="54">
        <f t="shared" si="6"/>
        <v>0</v>
      </c>
      <c r="S30" s="82">
        <f t="shared" si="0"/>
        <v>6.575365996385349</v>
      </c>
      <c r="T30" s="82">
        <f t="shared" si="1"/>
        <v>6.575365996385349</v>
      </c>
      <c r="U30" s="82">
        <f t="shared" si="2"/>
        <v>6.575365996385349</v>
      </c>
    </row>
    <row r="31" spans="1:21" x14ac:dyDescent="0.25">
      <c r="I31" s="97" t="s">
        <v>60</v>
      </c>
      <c r="J31" s="101">
        <f>SUM(J28:J30)</f>
        <v>15838568800</v>
      </c>
      <c r="K31" s="101">
        <f t="shared" ref="K31:R31" si="7">SUM(K28:K30)</f>
        <v>0</v>
      </c>
      <c r="L31" s="101">
        <f t="shared" si="7"/>
        <v>4533316299.9099998</v>
      </c>
      <c r="M31" s="101">
        <f t="shared" si="7"/>
        <v>11305252500.09</v>
      </c>
      <c r="N31" s="101">
        <f t="shared" si="7"/>
        <v>3936862998.9099998</v>
      </c>
      <c r="O31" s="101">
        <f t="shared" si="7"/>
        <v>3073609345.73</v>
      </c>
      <c r="P31" s="101">
        <f t="shared" si="7"/>
        <v>3073609345.73</v>
      </c>
      <c r="Q31" s="101">
        <f t="shared" si="7"/>
        <v>3073609345.73</v>
      </c>
      <c r="R31" s="95">
        <f t="shared" si="7"/>
        <v>0</v>
      </c>
      <c r="S31" s="98">
        <f t="shared" si="0"/>
        <v>24.856178917567348</v>
      </c>
      <c r="T31" s="98">
        <f t="shared" si="1"/>
        <v>19.405852792267442</v>
      </c>
      <c r="U31" s="98">
        <f t="shared" si="2"/>
        <v>19.405852792267442</v>
      </c>
    </row>
    <row r="32" spans="1:21" x14ac:dyDescent="0.25">
      <c r="I32" s="75"/>
      <c r="J32" s="50"/>
      <c r="K32" s="50"/>
      <c r="L32" s="50"/>
      <c r="M32" s="50"/>
      <c r="N32" s="50"/>
      <c r="O32" s="50"/>
      <c r="P32" s="50"/>
      <c r="Q32" s="50"/>
      <c r="R32" s="50"/>
      <c r="S32" s="84"/>
      <c r="T32" s="85"/>
      <c r="U32" s="85"/>
    </row>
    <row r="33" spans="9:21" x14ac:dyDescent="0.25">
      <c r="I33" s="99" t="s">
        <v>61</v>
      </c>
      <c r="J33" s="101">
        <f>SUM(J21:J23)</f>
        <v>5513069280</v>
      </c>
      <c r="K33" s="101">
        <f t="shared" ref="K33:R33" si="8">SUM(K21:K23)</f>
        <v>0</v>
      </c>
      <c r="L33" s="101">
        <f t="shared" si="8"/>
        <v>1386302040</v>
      </c>
      <c r="M33" s="101">
        <f t="shared" si="8"/>
        <v>4126767240</v>
      </c>
      <c r="N33" s="101">
        <f t="shared" si="8"/>
        <v>1200706396</v>
      </c>
      <c r="O33" s="101">
        <f t="shared" si="8"/>
        <v>877876570</v>
      </c>
      <c r="P33" s="101">
        <f t="shared" si="8"/>
        <v>877876570</v>
      </c>
      <c r="Q33" s="101">
        <f t="shared" si="8"/>
        <v>877876570</v>
      </c>
      <c r="R33" s="95">
        <f t="shared" si="8"/>
        <v>0</v>
      </c>
      <c r="S33" s="98">
        <f t="shared" si="0"/>
        <v>21.779272761107041</v>
      </c>
      <c r="T33" s="98">
        <f t="shared" si="1"/>
        <v>15.923554111404165</v>
      </c>
      <c r="U33" s="98">
        <f t="shared" si="2"/>
        <v>15.923554111404165</v>
      </c>
    </row>
    <row r="34" spans="9:21" x14ac:dyDescent="0.25">
      <c r="I34" s="77"/>
      <c r="J34" s="50"/>
      <c r="K34" s="50"/>
      <c r="L34" s="50"/>
      <c r="M34" s="50"/>
      <c r="N34" s="50"/>
      <c r="O34" s="50"/>
      <c r="P34" s="50"/>
      <c r="Q34" s="50"/>
      <c r="R34" s="50"/>
      <c r="S34" s="84"/>
      <c r="T34" s="85"/>
      <c r="U34" s="85"/>
    </row>
    <row r="35" spans="9:21" x14ac:dyDescent="0.25">
      <c r="I35" s="102" t="s">
        <v>55</v>
      </c>
      <c r="J35" s="101">
        <f>SUM(J31:J34)</f>
        <v>21351638080</v>
      </c>
      <c r="K35" s="101">
        <f t="shared" ref="K35:R35" si="9">SUM(K31:K34)</f>
        <v>0</v>
      </c>
      <c r="L35" s="101">
        <f t="shared" si="9"/>
        <v>5919618339.9099998</v>
      </c>
      <c r="M35" s="101">
        <f t="shared" si="9"/>
        <v>15432019740.09</v>
      </c>
      <c r="N35" s="101">
        <f t="shared" si="9"/>
        <v>5137569394.9099998</v>
      </c>
      <c r="O35" s="101">
        <f t="shared" si="9"/>
        <v>3951485915.73</v>
      </c>
      <c r="P35" s="101">
        <f t="shared" si="9"/>
        <v>3951485915.73</v>
      </c>
      <c r="Q35" s="101">
        <f t="shared" si="9"/>
        <v>3951485915.73</v>
      </c>
      <c r="R35" s="95">
        <f t="shared" si="9"/>
        <v>0</v>
      </c>
      <c r="S35" s="96">
        <f t="shared" si="0"/>
        <v>24.061710748658399</v>
      </c>
      <c r="T35" s="98">
        <f t="shared" si="1"/>
        <v>18.506710824362195</v>
      </c>
      <c r="U35" s="98">
        <f t="shared" si="2"/>
        <v>18.506710824362195</v>
      </c>
    </row>
  </sheetData>
  <mergeCells count="4">
    <mergeCell ref="A2:U2"/>
    <mergeCell ref="A3:U3"/>
    <mergeCell ref="A4:U4"/>
    <mergeCell ref="I26:U26"/>
  </mergeCells>
  <pageMargins left="0.59055118110236227" right="0" top="0" bottom="0" header="0.78740157480314965" footer="0.78740157480314965"/>
  <pageSetup paperSize="5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 Acuml 28 Feb 2015</vt:lpstr>
      <vt:lpstr>Ejec Acuml 28 Feb 2015 Pag WEB </vt:lpstr>
      <vt:lpstr>Ejec Acuml 31 Mar 2015 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Finstella</dc:creator>
  <cp:lastModifiedBy>Yenny Marcela Herrera Martinez</cp:lastModifiedBy>
  <cp:lastPrinted>2015-04-10T16:21:54Z</cp:lastPrinted>
  <dcterms:created xsi:type="dcterms:W3CDTF">2015-03-02T12:53:03Z</dcterms:created>
  <dcterms:modified xsi:type="dcterms:W3CDTF">2015-04-10T16:31:01Z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