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8060" windowHeight="6930" firstSheet="2" activeTab="2"/>
  </bookViews>
  <sheets>
    <sheet name="EJE AGREGADA" sheetId="1" state="hidden" r:id="rId1"/>
    <sheet name="EJE DESAGREGADA" sheetId="2" state="hidden" r:id="rId2"/>
    <sheet name="EJE JUL 2015" sheetId="4" r:id="rId3"/>
    <sheet name="EJE JUL 2015 (2)" sheetId="5" state="hidden" r:id="rId4"/>
  </sheets>
  <definedNames>
    <definedName name="_xlnm._FilterDatabase" localSheetId="1" hidden="1">'EJE DESAGREGADA'!$A$4:$Z$134</definedName>
    <definedName name="_xlnm._FilterDatabase" localSheetId="2" hidden="1">'EJE JUL 2015'!$A$6:$X$40</definedName>
    <definedName name="_xlnm._FilterDatabase" localSheetId="3" hidden="1">'EJE JUL 2015 (2)'!$A$6:$W$42</definedName>
  </definedNames>
  <calcPr calcId="144525"/>
</workbook>
</file>

<file path=xl/calcChain.xml><?xml version="1.0" encoding="utf-8"?>
<calcChain xmlns="http://schemas.openxmlformats.org/spreadsheetml/2006/main">
  <c r="O31" i="4" l="1"/>
  <c r="O32" i="4"/>
  <c r="O33" i="4"/>
  <c r="O36" i="4"/>
  <c r="O37" i="4"/>
  <c r="X8" i="4"/>
  <c r="X9" i="4"/>
  <c r="X10" i="4"/>
  <c r="X11" i="4"/>
  <c r="X12" i="4"/>
  <c r="X14" i="4"/>
  <c r="X15" i="4"/>
  <c r="X17" i="4"/>
  <c r="X18" i="4"/>
  <c r="X19" i="4"/>
  <c r="X21" i="4"/>
  <c r="X22" i="4"/>
  <c r="X23" i="4"/>
  <c r="X24" i="4"/>
  <c r="X25" i="4"/>
  <c r="X26" i="4"/>
  <c r="X7" i="4"/>
  <c r="W8" i="4"/>
  <c r="W9" i="4"/>
  <c r="W10" i="4"/>
  <c r="W11" i="4"/>
  <c r="W12" i="4"/>
  <c r="W14" i="4"/>
  <c r="W15" i="4"/>
  <c r="W17" i="4"/>
  <c r="W18" i="4"/>
  <c r="W19" i="4"/>
  <c r="W21" i="4"/>
  <c r="W22" i="4"/>
  <c r="W23" i="4"/>
  <c r="W24" i="4"/>
  <c r="W25" i="4"/>
  <c r="W26" i="4"/>
  <c r="W7" i="4"/>
  <c r="V8" i="4"/>
  <c r="V9" i="4"/>
  <c r="V10" i="4"/>
  <c r="V11" i="4"/>
  <c r="V12" i="4"/>
  <c r="V14" i="4"/>
  <c r="V15" i="4"/>
  <c r="V17" i="4"/>
  <c r="V18" i="4"/>
  <c r="V19" i="4"/>
  <c r="V21" i="4"/>
  <c r="V22" i="4"/>
  <c r="V23" i="4"/>
  <c r="V24" i="4"/>
  <c r="V25" i="4"/>
  <c r="V26" i="4"/>
  <c r="V7" i="4"/>
  <c r="O34" i="4" l="1"/>
  <c r="O38" i="4"/>
  <c r="O40" i="4" l="1"/>
  <c r="M35" i="5" l="1"/>
  <c r="N35" i="5"/>
  <c r="N36" i="5" s="1"/>
  <c r="N42" i="5" s="1"/>
  <c r="O35" i="5"/>
  <c r="P35" i="5"/>
  <c r="Q35" i="5"/>
  <c r="R35" i="5"/>
  <c r="R36" i="5" s="1"/>
  <c r="R42" i="5" s="1"/>
  <c r="M34" i="5"/>
  <c r="N34" i="5"/>
  <c r="O34" i="5"/>
  <c r="P34" i="5"/>
  <c r="Q34" i="5"/>
  <c r="R34" i="5"/>
  <c r="M33" i="5"/>
  <c r="N33" i="5"/>
  <c r="O33" i="5"/>
  <c r="P33" i="5"/>
  <c r="Q33" i="5"/>
  <c r="R33" i="5"/>
  <c r="M36" i="5"/>
  <c r="M42" i="5" s="1"/>
  <c r="O36" i="5"/>
  <c r="O42" i="5" s="1"/>
  <c r="P36" i="5"/>
  <c r="P42" i="5" s="1"/>
  <c r="Q36" i="5"/>
  <c r="Q42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S40" i="5" s="1"/>
  <c r="P40" i="5"/>
  <c r="T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7" i="4"/>
  <c r="M37" i="4"/>
  <c r="N37" i="4"/>
  <c r="P37" i="4"/>
  <c r="Q37" i="4"/>
  <c r="R37" i="4"/>
  <c r="S37" i="4"/>
  <c r="T37" i="4"/>
  <c r="U37" i="4"/>
  <c r="K37" i="4"/>
  <c r="L36" i="4"/>
  <c r="M36" i="4"/>
  <c r="N36" i="4"/>
  <c r="P36" i="4"/>
  <c r="Q36" i="4"/>
  <c r="R36" i="4"/>
  <c r="S36" i="4"/>
  <c r="T36" i="4"/>
  <c r="U36" i="4"/>
  <c r="K36" i="4"/>
  <c r="L33" i="4"/>
  <c r="M33" i="4"/>
  <c r="N33" i="4"/>
  <c r="P33" i="4"/>
  <c r="Q33" i="4"/>
  <c r="R33" i="4"/>
  <c r="S33" i="4"/>
  <c r="T33" i="4"/>
  <c r="U33" i="4"/>
  <c r="L32" i="4"/>
  <c r="M32" i="4"/>
  <c r="N32" i="4"/>
  <c r="P32" i="4"/>
  <c r="Q32" i="4"/>
  <c r="R32" i="4"/>
  <c r="S32" i="4"/>
  <c r="T32" i="4"/>
  <c r="U32" i="4"/>
  <c r="L31" i="4"/>
  <c r="M31" i="4"/>
  <c r="N31" i="4"/>
  <c r="P31" i="4"/>
  <c r="Q31" i="4"/>
  <c r="R31" i="4"/>
  <c r="S31" i="4"/>
  <c r="T31" i="4"/>
  <c r="U31" i="4"/>
  <c r="K33" i="4"/>
  <c r="K32" i="4"/>
  <c r="K31" i="4"/>
  <c r="V32" i="4" l="1"/>
  <c r="V31" i="4"/>
  <c r="V33" i="4"/>
  <c r="V37" i="4"/>
  <c r="W32" i="4"/>
  <c r="W37" i="4"/>
  <c r="X32" i="4"/>
  <c r="K38" i="4"/>
  <c r="N38" i="4"/>
  <c r="X37" i="4"/>
  <c r="W31" i="4"/>
  <c r="W33" i="4"/>
  <c r="R38" i="4"/>
  <c r="V36" i="4"/>
  <c r="U34" i="4"/>
  <c r="X31" i="4"/>
  <c r="M34" i="4"/>
  <c r="X33" i="4"/>
  <c r="X36" i="4"/>
  <c r="Q34" i="4"/>
  <c r="W36" i="4"/>
  <c r="T38" i="4"/>
  <c r="P38" i="4"/>
  <c r="L38" i="4"/>
  <c r="S38" i="4"/>
  <c r="W38" i="4" s="1"/>
  <c r="T34" i="4"/>
  <c r="T40" i="4" s="1"/>
  <c r="P34" i="4"/>
  <c r="L34" i="4"/>
  <c r="S34" i="4"/>
  <c r="R34" i="4"/>
  <c r="N34" i="4"/>
  <c r="K34" i="4"/>
  <c r="U38" i="4"/>
  <c r="Q38" i="4"/>
  <c r="M38" i="4"/>
  <c r="L40" i="4"/>
  <c r="R40" i="5"/>
  <c r="U40" i="5" s="1"/>
  <c r="N40" i="5"/>
  <c r="V40" i="5" s="1"/>
  <c r="Q40" i="5"/>
  <c r="M40" i="5"/>
  <c r="W40" i="5" s="1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K40" i="4" l="1"/>
  <c r="Q40" i="4"/>
  <c r="V38" i="4"/>
  <c r="P40" i="4"/>
  <c r="N40" i="4"/>
  <c r="S40" i="4"/>
  <c r="W34" i="4"/>
  <c r="U40" i="4"/>
  <c r="X38" i="4"/>
  <c r="R40" i="4"/>
  <c r="V34" i="4"/>
  <c r="X34" i="4"/>
  <c r="M40" i="4"/>
  <c r="W36" i="5"/>
  <c r="L42" i="5"/>
  <c r="U36" i="5"/>
  <c r="T36" i="5"/>
  <c r="V36" i="5"/>
  <c r="S36" i="5"/>
  <c r="U42" i="5"/>
  <c r="X40" i="4" l="1"/>
  <c r="V40" i="4"/>
  <c r="W40" i="4"/>
  <c r="T42" i="5"/>
  <c r="W42" i="5"/>
  <c r="S42" i="5"/>
  <c r="V42" i="5"/>
  <c r="P143" i="2" l="1"/>
  <c r="Q143" i="2"/>
  <c r="R143" i="2"/>
  <c r="S143" i="2"/>
  <c r="T143" i="2"/>
  <c r="U143" i="2"/>
  <c r="V143" i="2"/>
  <c r="W143" i="2"/>
  <c r="X143" i="2"/>
  <c r="Y143" i="2"/>
  <c r="Z143" i="2"/>
  <c r="Q140" i="2" l="1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X141" i="2" l="1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<sst xmlns="http://schemas.openxmlformats.org/spreadsheetml/2006/main" count="2585" uniqueCount="351">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</sst>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240A]&quot;$&quot;\ #,##0.00;\(&quot;$&quot;\ #,##0.00\)"/>
  </numFmts>
  <fonts count="3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7" fillId="0" borderId="0" xfId="0" applyFont="1" applyFill="1" applyBorder="1" applyAlignment="1">
      <alignment horizontal="center"/>
    </xf>
    <xf numFmtId="39" fontId="5" fillId="0" borderId="2" xfId="0" applyNumberFormat="1" applyFont="1" applyFill="1" applyBorder="1"/>
    <xf numFmtId="0" fontId="12" fillId="0" borderId="5" xfId="0" applyNumberFormat="1" applyFont="1" applyFill="1" applyBorder="1" applyAlignment="1">
      <alignment horizontal="left" vertical="center" wrapText="1" readingOrder="1"/>
    </xf>
    <xf numFmtId="39" fontId="25" fillId="0" borderId="6" xfId="0" applyNumberFormat="1" applyFont="1" applyFill="1" applyBorder="1"/>
    <xf numFmtId="4" fontId="27" fillId="3" borderId="7" xfId="0" applyNumberFormat="1" applyFont="1" applyFill="1" applyBorder="1" applyAlignment="1" applyProtection="1">
      <alignment horizontal="center"/>
    </xf>
    <xf numFmtId="4" fontId="27" fillId="3" borderId="8" xfId="0" applyNumberFormat="1" applyFont="1" applyFill="1" applyBorder="1" applyAlignment="1" applyProtection="1">
      <alignment horizontal="center"/>
    </xf>
    <xf numFmtId="0" fontId="12" fillId="0" borderId="9" xfId="0" applyNumberFormat="1" applyFont="1" applyFill="1" applyBorder="1" applyAlignment="1">
      <alignment horizontal="left" vertical="center" wrapText="1" readingOrder="1"/>
    </xf>
    <xf numFmtId="0" fontId="12" fillId="0" borderId="2" xfId="0" applyNumberFormat="1" applyFont="1" applyFill="1" applyBorder="1" applyAlignment="1">
      <alignment horizontal="left" vertical="center" wrapText="1" readingOrder="1"/>
    </xf>
    <xf numFmtId="39" fontId="25" fillId="0" borderId="11" xfId="0" applyNumberFormat="1" applyFont="1" applyFill="1" applyBorder="1"/>
    <xf numFmtId="39" fontId="25" fillId="0" borderId="12" xfId="0" applyNumberFormat="1" applyFont="1" applyFill="1" applyBorder="1"/>
    <xf numFmtId="0" fontId="12" fillId="0" borderId="15" xfId="0" applyNumberFormat="1" applyFont="1" applyFill="1" applyBorder="1" applyAlignment="1">
      <alignment horizontal="left" vertical="center" wrapText="1" readingOrder="1"/>
    </xf>
    <xf numFmtId="39" fontId="25" fillId="0" borderId="18" xfId="0" applyNumberFormat="1" applyFont="1" applyFill="1" applyBorder="1"/>
    <xf numFmtId="39" fontId="26" fillId="13" borderId="20" xfId="0" applyNumberFormat="1" applyFont="1" applyFill="1" applyBorder="1"/>
    <xf numFmtId="39" fontId="26" fillId="13" borderId="21" xfId="0" applyNumberFormat="1" applyFont="1" applyFill="1" applyBorder="1"/>
    <xf numFmtId="0" fontId="12" fillId="0" borderId="23" xfId="0" applyNumberFormat="1" applyFont="1" applyFill="1" applyBorder="1" applyAlignment="1">
      <alignment horizontal="left" vertical="center" wrapText="1" readingOrder="1"/>
    </xf>
    <xf numFmtId="39" fontId="5" fillId="0" borderId="24" xfId="0" applyNumberFormat="1" applyFont="1" applyFill="1" applyBorder="1"/>
    <xf numFmtId="0" fontId="24" fillId="0" borderId="19" xfId="0" applyNumberFormat="1" applyFont="1" applyFill="1" applyBorder="1" applyAlignment="1">
      <alignment horizontal="center" vertical="center" wrapText="1" readingOrder="1"/>
    </xf>
    <xf numFmtId="39" fontId="26" fillId="12" borderId="20" xfId="0" applyNumberFormat="1" applyFont="1" applyFill="1" applyBorder="1"/>
    <xf numFmtId="39" fontId="26" fillId="12" borderId="21" xfId="0" applyNumberFormat="1" applyFont="1" applyFill="1" applyBorder="1"/>
    <xf numFmtId="4" fontId="27" fillId="0" borderId="10" xfId="0" applyNumberFormat="1" applyFont="1" applyFill="1" applyBorder="1" applyAlignment="1" applyProtection="1">
      <alignment horizontal="center"/>
    </xf>
    <xf numFmtId="4" fontId="28" fillId="0" borderId="10" xfId="0" applyNumberFormat="1" applyFont="1" applyFill="1" applyBorder="1" applyAlignment="1" applyProtection="1">
      <alignment horizontal="center" vertical="center"/>
    </xf>
    <xf numFmtId="39" fontId="24" fillId="9" borderId="8" xfId="0" applyNumberFormat="1" applyFont="1" applyFill="1" applyBorder="1" applyAlignment="1">
      <alignment horizontal="right" vertical="center" wrapText="1" readingOrder="1"/>
    </xf>
    <xf numFmtId="39" fontId="24" fillId="9" borderId="10" xfId="0" applyNumberFormat="1" applyFont="1" applyFill="1" applyBorder="1" applyAlignment="1">
      <alignment horizontal="right" vertical="center" wrapText="1" readingOrder="1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12" fillId="0" borderId="11" xfId="0" applyNumberFormat="1" applyFont="1" applyFill="1" applyBorder="1" applyAlignment="1">
      <alignment horizontal="center" vertical="center" wrapText="1" readingOrder="1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0" fontId="12" fillId="0" borderId="15" xfId="0" applyNumberFormat="1" applyFont="1" applyFill="1" applyBorder="1" applyAlignment="1">
      <alignment horizontal="center" vertical="center" wrapText="1" readingOrder="1"/>
    </xf>
    <xf numFmtId="0" fontId="12" fillId="0" borderId="26" xfId="0" applyNumberFormat="1" applyFont="1" applyFill="1" applyBorder="1" applyAlignment="1">
      <alignment horizontal="left" vertical="center" wrapText="1" readingOrder="1"/>
    </xf>
    <xf numFmtId="0" fontId="12" fillId="0" borderId="26" xfId="0" applyNumberFormat="1" applyFont="1" applyFill="1" applyBorder="1" applyAlignment="1">
      <alignment horizontal="center" vertical="center" wrapText="1" readingOrder="1"/>
    </xf>
    <xf numFmtId="0" fontId="12" fillId="0" borderId="4" xfId="0" applyNumberFormat="1" applyFont="1" applyFill="1" applyBorder="1" applyAlignment="1">
      <alignment horizontal="center" vertical="center" wrapText="1" readingOrder="1"/>
    </xf>
    <xf numFmtId="0" fontId="12" fillId="0" borderId="28" xfId="0" applyNumberFormat="1" applyFont="1" applyFill="1" applyBorder="1" applyAlignment="1">
      <alignment horizontal="center" vertical="center" wrapText="1" readingOrder="1"/>
    </xf>
    <xf numFmtId="0" fontId="12" fillId="0" borderId="28" xfId="0" applyNumberFormat="1" applyFont="1" applyFill="1" applyBorder="1" applyAlignment="1">
      <alignment horizontal="left" vertical="center" wrapText="1" readingOrder="1"/>
    </xf>
    <xf numFmtId="164" fontId="12" fillId="0" borderId="28" xfId="0" applyNumberFormat="1" applyFont="1" applyFill="1" applyBorder="1" applyAlignment="1">
      <alignment horizontal="right" vertical="center" wrapText="1" readingOrder="1"/>
    </xf>
    <xf numFmtId="0" fontId="12" fillId="0" borderId="11" xfId="0" applyNumberFormat="1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4" fontId="28" fillId="0" borderId="19" xfId="0" applyNumberFormat="1" applyFont="1" applyFill="1" applyBorder="1" applyAlignment="1" applyProtection="1">
      <alignment horizontal="center" vertical="center"/>
    </xf>
    <xf numFmtId="39" fontId="24" fillId="9" borderId="20" xfId="0" applyNumberFormat="1" applyFont="1" applyFill="1" applyBorder="1" applyAlignment="1">
      <alignment horizontal="right" vertical="center" wrapText="1" readingOrder="1"/>
    </xf>
    <xf numFmtId="0" fontId="24" fillId="0" borderId="20" xfId="0" applyNumberFormat="1" applyFont="1" applyFill="1" applyBorder="1" applyAlignment="1">
      <alignment horizontal="center" vertical="center" wrapText="1" readingOrder="1"/>
    </xf>
    <xf numFmtId="0" fontId="24" fillId="13" borderId="20" xfId="0" applyNumberFormat="1" applyFont="1" applyFill="1" applyBorder="1" applyAlignment="1">
      <alignment horizontal="center" vertical="center" wrapText="1" readingOrder="1"/>
    </xf>
    <xf numFmtId="0" fontId="24" fillId="4" borderId="20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24" fillId="14" borderId="30" xfId="0" applyNumberFormat="1" applyFont="1" applyFill="1" applyBorder="1" applyAlignment="1">
      <alignment horizontal="center" vertical="center" wrapText="1" readingOrder="1"/>
    </xf>
    <xf numFmtId="0" fontId="29" fillId="5" borderId="30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9" borderId="31" xfId="0" applyFont="1" applyFill="1" applyBorder="1" applyAlignment="1">
      <alignment horizontal="center" vertical="center" wrapText="1"/>
    </xf>
    <xf numFmtId="39" fontId="24" fillId="0" borderId="0" xfId="0" applyNumberFormat="1" applyFont="1" applyFill="1" applyBorder="1" applyAlignment="1">
      <alignment horizontal="right" vertical="center" wrapText="1" readingOrder="1"/>
    </xf>
    <xf numFmtId="39" fontId="5" fillId="0" borderId="6" xfId="0" applyNumberFormat="1" applyFont="1" applyFill="1" applyBorder="1"/>
    <xf numFmtId="39" fontId="25" fillId="0" borderId="33" xfId="0" applyNumberFormat="1" applyFont="1" applyFill="1" applyBorder="1"/>
    <xf numFmtId="39" fontId="26" fillId="13" borderId="34" xfId="0" applyNumberFormat="1" applyFont="1" applyFill="1" applyBorder="1"/>
    <xf numFmtId="39" fontId="24" fillId="9" borderId="7" xfId="0" applyNumberFormat="1" applyFont="1" applyFill="1" applyBorder="1" applyAlignment="1">
      <alignment horizontal="right" vertical="center" wrapText="1" readingOrder="1"/>
    </xf>
    <xf numFmtId="39" fontId="25" fillId="0" borderId="0" xfId="0" applyNumberFormat="1" applyFont="1" applyFill="1" applyBorder="1"/>
    <xf numFmtId="4" fontId="27" fillId="3" borderId="22" xfId="0" applyNumberFormat="1" applyFont="1" applyFill="1" applyBorder="1" applyAlignment="1" applyProtection="1">
      <alignment horizontal="center"/>
    </xf>
    <xf numFmtId="39" fontId="5" fillId="0" borderId="11" xfId="0" applyNumberFormat="1" applyFont="1" applyFill="1" applyBorder="1"/>
    <xf numFmtId="39" fontId="5" fillId="0" borderId="12" xfId="0" applyNumberFormat="1" applyFont="1" applyFill="1" applyBorder="1"/>
    <xf numFmtId="39" fontId="5" fillId="0" borderId="14" xfId="0" applyNumberFormat="1" applyFont="1" applyFill="1" applyBorder="1"/>
    <xf numFmtId="39" fontId="25" fillId="0" borderId="16" xfId="0" applyNumberFormat="1" applyFont="1" applyFill="1" applyBorder="1"/>
    <xf numFmtId="39" fontId="25" fillId="0" borderId="35" xfId="0" applyNumberFormat="1" applyFont="1" applyFill="1" applyBorder="1"/>
    <xf numFmtId="39" fontId="25" fillId="0" borderId="17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2" fillId="0" borderId="32" xfId="0" applyNumberFormat="1" applyFont="1" applyFill="1" applyBorder="1" applyAlignment="1">
      <alignment horizontal="center" vertical="center" wrapText="1" readingOrder="1"/>
    </xf>
    <xf numFmtId="0" fontId="12" fillId="0" borderId="16" xfId="0" applyNumberFormat="1" applyFont="1" applyFill="1" applyBorder="1" applyAlignment="1">
      <alignment horizontal="center" vertical="center" wrapText="1" readingOrder="1"/>
    </xf>
    <xf numFmtId="0" fontId="12" fillId="0" borderId="16" xfId="0" applyNumberFormat="1" applyFont="1" applyFill="1" applyBorder="1" applyAlignment="1">
      <alignment horizontal="left" vertical="center" wrapText="1" readingOrder="1"/>
    </xf>
    <xf numFmtId="0" fontId="24" fillId="0" borderId="2" xfId="0" applyNumberFormat="1" applyFont="1" applyFill="1" applyBorder="1" applyAlignment="1">
      <alignment horizontal="center" vertical="center" wrapText="1" readingOrder="1"/>
    </xf>
    <xf numFmtId="0" fontId="24" fillId="0" borderId="4" xfId="0" applyNumberFormat="1" applyFont="1" applyFill="1" applyBorder="1" applyAlignment="1">
      <alignment horizontal="center" vertical="center" wrapText="1" readingOrder="1"/>
    </xf>
    <xf numFmtId="39" fontId="12" fillId="0" borderId="2" xfId="0" applyNumberFormat="1" applyFont="1" applyFill="1" applyBorder="1" applyAlignment="1">
      <alignment horizontal="right" vertical="center" wrapText="1" readingOrder="1"/>
    </xf>
    <xf numFmtId="39" fontId="12" fillId="0" borderId="25" xfId="0" applyNumberFormat="1" applyFont="1" applyFill="1" applyBorder="1" applyAlignment="1">
      <alignment horizontal="right" vertical="center" wrapText="1" readingOrder="1"/>
    </xf>
    <xf numFmtId="39" fontId="12" fillId="0" borderId="26" xfId="0" applyNumberFormat="1" applyFont="1" applyFill="1" applyBorder="1" applyAlignment="1">
      <alignment horizontal="right" vertical="center" wrapText="1" readingOrder="1"/>
    </xf>
    <xf numFmtId="39" fontId="12" fillId="0" borderId="27" xfId="0" applyNumberFormat="1" applyFont="1" applyFill="1" applyBorder="1" applyAlignment="1">
      <alignment horizontal="right" vertical="center" wrapText="1" readingOrder="1"/>
    </xf>
    <xf numFmtId="39" fontId="12" fillId="0" borderId="11" xfId="0" applyNumberFormat="1" applyFont="1" applyFill="1" applyBorder="1" applyAlignment="1">
      <alignment horizontal="right" vertical="center" wrapText="1" readingOrder="1"/>
    </xf>
    <xf numFmtId="39" fontId="12" fillId="0" borderId="12" xfId="0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showGridLines="0" topLeftCell="A22" workbookViewId="0">
      <selection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showGridLines="0" tabSelected="1" topLeftCell="A22" workbookViewId="0">
      <selection activeCell="M44" sqref="M44"/>
    </sheetView>
  </sheetViews>
  <sheetFormatPr baseColWidth="10" defaultRowHeight="15" x14ac:dyDescent="0.25"/>
  <cols>
    <col min="1" max="1" width="5.140625" customWidth="1"/>
    <col min="2" max="2" width="4" customWidth="1"/>
    <col min="3" max="3" width="4.42578125" customWidth="1"/>
    <col min="4" max="4" width="4.140625" customWidth="1"/>
    <col min="5" max="5" width="4" customWidth="1"/>
    <col min="6" max="6" width="5" customWidth="1"/>
    <col min="7" max="7" width="7.28515625" customWidth="1"/>
    <col min="8" max="8" width="5" customWidth="1"/>
    <col min="9" max="9" width="5.28515625" customWidth="1"/>
    <col min="10" max="10" width="41.85546875" customWidth="1"/>
    <col min="11" max="11" width="15.140625" bestFit="1" customWidth="1"/>
    <col min="12" max="12" width="15" customWidth="1"/>
    <col min="13" max="13" width="15.7109375" customWidth="1"/>
    <col min="14" max="14" width="15.42578125" customWidth="1"/>
    <col min="15" max="15" width="18.85546875" hidden="1" customWidth="1"/>
    <col min="16" max="16" width="16.28515625" customWidth="1"/>
    <col min="17" max="17" width="16.42578125" customWidth="1"/>
    <col min="18" max="18" width="16.5703125" customWidth="1"/>
    <col min="19" max="19" width="17.28515625" customWidth="1"/>
    <col min="20" max="20" width="16.85546875" customWidth="1"/>
    <col min="21" max="21" width="16.140625" customWidth="1"/>
    <col min="22" max="23" width="8.42578125" customWidth="1"/>
    <col min="24" max="24" width="7" customWidth="1"/>
  </cols>
  <sheetData>
    <row r="1" spans="1:25" x14ac:dyDescent="0.25">
      <c r="A1" s="3" t="s">
        <v>1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</row>
    <row r="2" spans="1:25" x14ac:dyDescent="0.25">
      <c r="A2" s="120" t="s">
        <v>347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1"/>
    </row>
    <row r="3" spans="1:25" x14ac:dyDescent="0.25">
      <c r="A3" s="120" t="s">
        <v>348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2"/>
    </row>
    <row r="4" spans="1:25" x14ac:dyDescent="0.25">
      <c r="A4" s="120" t="s">
        <v>349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1"/>
    </row>
    <row r="5" spans="1:25" ht="15.75" thickBot="1" x14ac:dyDescent="0.3">
      <c r="A5" s="3" t="s">
        <v>1</v>
      </c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</row>
    <row r="6" spans="1:25" ht="34.5" thickBot="1" x14ac:dyDescent="0.3">
      <c r="A6" s="126" t="s">
        <v>9</v>
      </c>
      <c r="B6" s="126" t="s">
        <v>10</v>
      </c>
      <c r="C6" s="126" t="s">
        <v>11</v>
      </c>
      <c r="D6" s="126" t="s">
        <v>12</v>
      </c>
      <c r="E6" s="126" t="s">
        <v>13</v>
      </c>
      <c r="F6" s="126" t="s">
        <v>14</v>
      </c>
      <c r="G6" s="127" t="s">
        <v>17</v>
      </c>
      <c r="H6" s="77" t="s">
        <v>18</v>
      </c>
      <c r="I6" s="99" t="s">
        <v>19</v>
      </c>
      <c r="J6" s="99" t="s">
        <v>20</v>
      </c>
      <c r="K6" s="99" t="s">
        <v>21</v>
      </c>
      <c r="L6" s="99" t="s">
        <v>22</v>
      </c>
      <c r="M6" s="99" t="s">
        <v>23</v>
      </c>
      <c r="N6" s="100" t="s">
        <v>24</v>
      </c>
      <c r="O6" s="99" t="s">
        <v>25</v>
      </c>
      <c r="P6" s="99" t="s">
        <v>26</v>
      </c>
      <c r="Q6" s="99" t="s">
        <v>27</v>
      </c>
      <c r="R6" s="100" t="s">
        <v>28</v>
      </c>
      <c r="S6" s="101" t="s">
        <v>29</v>
      </c>
      <c r="T6" s="99" t="s">
        <v>30</v>
      </c>
      <c r="U6" s="103" t="s">
        <v>31</v>
      </c>
      <c r="V6" s="104" t="s">
        <v>342</v>
      </c>
      <c r="W6" s="105" t="s">
        <v>343</v>
      </c>
      <c r="X6" s="106" t="s">
        <v>344</v>
      </c>
    </row>
    <row r="7" spans="1:25" x14ac:dyDescent="0.25">
      <c r="A7" s="23" t="s">
        <v>35</v>
      </c>
      <c r="B7" s="23">
        <v>1</v>
      </c>
      <c r="C7" s="23">
        <v>0</v>
      </c>
      <c r="D7" s="23">
        <v>1</v>
      </c>
      <c r="E7" s="23">
        <v>1</v>
      </c>
      <c r="F7" s="23"/>
      <c r="G7" s="90" t="s">
        <v>38</v>
      </c>
      <c r="H7" s="86">
        <v>10</v>
      </c>
      <c r="I7" s="23" t="s">
        <v>40</v>
      </c>
      <c r="J7" s="68" t="s">
        <v>41</v>
      </c>
      <c r="K7" s="128">
        <v>6981000000</v>
      </c>
      <c r="L7" s="128">
        <v>0</v>
      </c>
      <c r="M7" s="128">
        <v>0</v>
      </c>
      <c r="N7" s="128">
        <v>6981000000</v>
      </c>
      <c r="O7" s="128">
        <v>0</v>
      </c>
      <c r="P7" s="128">
        <v>6981000000</v>
      </c>
      <c r="Q7" s="128">
        <v>0</v>
      </c>
      <c r="R7" s="128">
        <v>4026927890</v>
      </c>
      <c r="S7" s="128">
        <v>4022826873</v>
      </c>
      <c r="T7" s="128">
        <v>4022826873</v>
      </c>
      <c r="U7" s="128">
        <v>4022826873</v>
      </c>
      <c r="V7" s="128">
        <f>+R7/N7*100</f>
        <v>57.684112448073343</v>
      </c>
      <c r="W7" s="128">
        <f>+S7/N7*100</f>
        <v>57.625367039106145</v>
      </c>
      <c r="X7" s="129">
        <f>+U7/N7*100</f>
        <v>57.625367039106145</v>
      </c>
    </row>
    <row r="8" spans="1:25" x14ac:dyDescent="0.25">
      <c r="A8" s="23" t="s">
        <v>35</v>
      </c>
      <c r="B8" s="23">
        <v>1</v>
      </c>
      <c r="C8" s="23">
        <v>0</v>
      </c>
      <c r="D8" s="23">
        <v>1</v>
      </c>
      <c r="E8" s="23">
        <v>4</v>
      </c>
      <c r="F8" s="23"/>
      <c r="G8" s="90" t="s">
        <v>38</v>
      </c>
      <c r="H8" s="86">
        <v>10</v>
      </c>
      <c r="I8" s="23" t="s">
        <v>40</v>
      </c>
      <c r="J8" s="68" t="s">
        <v>44</v>
      </c>
      <c r="K8" s="128">
        <v>754000000</v>
      </c>
      <c r="L8" s="128">
        <v>70000000</v>
      </c>
      <c r="M8" s="128">
        <v>0</v>
      </c>
      <c r="N8" s="128">
        <v>824000000</v>
      </c>
      <c r="O8" s="128">
        <v>0</v>
      </c>
      <c r="P8" s="128">
        <v>824000000</v>
      </c>
      <c r="Q8" s="128">
        <v>0</v>
      </c>
      <c r="R8" s="128">
        <v>433692227</v>
      </c>
      <c r="S8" s="128">
        <v>433594678</v>
      </c>
      <c r="T8" s="128">
        <v>433594678</v>
      </c>
      <c r="U8" s="128">
        <v>433594678</v>
      </c>
      <c r="V8" s="128">
        <f>+R8/N8*100</f>
        <v>52.63255182038835</v>
      </c>
      <c r="W8" s="128">
        <f>+S8/N8*100</f>
        <v>52.62071334951456</v>
      </c>
      <c r="X8" s="129">
        <f>+U8/N8*100</f>
        <v>52.62071334951456</v>
      </c>
    </row>
    <row r="9" spans="1:25" x14ac:dyDescent="0.25">
      <c r="A9" s="23" t="s">
        <v>35</v>
      </c>
      <c r="B9" s="23">
        <v>1</v>
      </c>
      <c r="C9" s="23">
        <v>0</v>
      </c>
      <c r="D9" s="23">
        <v>1</v>
      </c>
      <c r="E9" s="23">
        <v>5</v>
      </c>
      <c r="F9" s="23"/>
      <c r="G9" s="90" t="s">
        <v>38</v>
      </c>
      <c r="H9" s="86">
        <v>10</v>
      </c>
      <c r="I9" s="23" t="s">
        <v>40</v>
      </c>
      <c r="J9" s="68" t="s">
        <v>47</v>
      </c>
      <c r="K9" s="128">
        <v>2191000000</v>
      </c>
      <c r="L9" s="128">
        <v>0</v>
      </c>
      <c r="M9" s="128">
        <v>100000000</v>
      </c>
      <c r="N9" s="128">
        <v>2091000000</v>
      </c>
      <c r="O9" s="128">
        <v>0</v>
      </c>
      <c r="P9" s="128">
        <v>2091000000</v>
      </c>
      <c r="Q9" s="128">
        <v>0</v>
      </c>
      <c r="R9" s="128">
        <v>1002046771</v>
      </c>
      <c r="S9" s="128">
        <v>1001691675</v>
      </c>
      <c r="T9" s="128">
        <v>1001691675</v>
      </c>
      <c r="U9" s="128">
        <v>1001691675</v>
      </c>
      <c r="V9" s="128">
        <f>+R9/N9*100</f>
        <v>47.92189244380679</v>
      </c>
      <c r="W9" s="128">
        <f>+S9/N9*100</f>
        <v>47.904910329985654</v>
      </c>
      <c r="X9" s="129">
        <f>+U9/N9*100</f>
        <v>47.904910329985654</v>
      </c>
    </row>
    <row r="10" spans="1:25" ht="22.5" x14ac:dyDescent="0.25">
      <c r="A10" s="23" t="s">
        <v>35</v>
      </c>
      <c r="B10" s="23">
        <v>1</v>
      </c>
      <c r="C10" s="23">
        <v>0</v>
      </c>
      <c r="D10" s="23">
        <v>1</v>
      </c>
      <c r="E10" s="23">
        <v>9</v>
      </c>
      <c r="F10" s="23"/>
      <c r="G10" s="90" t="s">
        <v>38</v>
      </c>
      <c r="H10" s="86">
        <v>10</v>
      </c>
      <c r="I10" s="23" t="s">
        <v>40</v>
      </c>
      <c r="J10" s="68" t="s">
        <v>50</v>
      </c>
      <c r="K10" s="128">
        <v>65000000</v>
      </c>
      <c r="L10" s="128">
        <v>30000000</v>
      </c>
      <c r="M10" s="128">
        <v>0</v>
      </c>
      <c r="N10" s="128">
        <v>95000000</v>
      </c>
      <c r="O10" s="128">
        <v>0</v>
      </c>
      <c r="P10" s="128">
        <v>95000000</v>
      </c>
      <c r="Q10" s="128">
        <v>0</v>
      </c>
      <c r="R10" s="128">
        <v>86747527</v>
      </c>
      <c r="S10" s="128">
        <v>86402113</v>
      </c>
      <c r="T10" s="128">
        <v>86402113</v>
      </c>
      <c r="U10" s="128">
        <v>86402113</v>
      </c>
      <c r="V10" s="128">
        <f>+R10/N10*100</f>
        <v>91.31318631578948</v>
      </c>
      <c r="W10" s="128">
        <f>+S10/N10*100</f>
        <v>90.949592631578952</v>
      </c>
      <c r="X10" s="129">
        <f>+U10/N10*100</f>
        <v>90.949592631578952</v>
      </c>
    </row>
    <row r="11" spans="1:25" x14ac:dyDescent="0.25">
      <c r="A11" s="23" t="s">
        <v>35</v>
      </c>
      <c r="B11" s="23">
        <v>1</v>
      </c>
      <c r="C11" s="23">
        <v>0</v>
      </c>
      <c r="D11" s="23">
        <v>2</v>
      </c>
      <c r="E11" s="23"/>
      <c r="F11" s="23"/>
      <c r="G11" s="90" t="s">
        <v>38</v>
      </c>
      <c r="H11" s="86">
        <v>10</v>
      </c>
      <c r="I11" s="23" t="s">
        <v>40</v>
      </c>
      <c r="J11" s="68" t="s">
        <v>53</v>
      </c>
      <c r="K11" s="128">
        <v>139500000</v>
      </c>
      <c r="L11" s="128">
        <v>0</v>
      </c>
      <c r="M11" s="128">
        <v>0</v>
      </c>
      <c r="N11" s="128">
        <v>139500000</v>
      </c>
      <c r="O11" s="128">
        <v>0</v>
      </c>
      <c r="P11" s="128">
        <v>91515330</v>
      </c>
      <c r="Q11" s="128">
        <v>47984670</v>
      </c>
      <c r="R11" s="128">
        <v>80819474</v>
      </c>
      <c r="S11" s="128">
        <v>34479362</v>
      </c>
      <c r="T11" s="128">
        <v>31231362</v>
      </c>
      <c r="U11" s="128">
        <v>29531362</v>
      </c>
      <c r="V11" s="128">
        <f>+R11/N11*100</f>
        <v>57.93510681003584</v>
      </c>
      <c r="W11" s="128">
        <f>+S11/N11*100</f>
        <v>24.716388530465949</v>
      </c>
      <c r="X11" s="129">
        <f>+U11/N11*100</f>
        <v>21.169435125448029</v>
      </c>
    </row>
    <row r="12" spans="1:25" ht="23.25" thickBot="1" x14ac:dyDescent="0.3">
      <c r="A12" s="23" t="s">
        <v>35</v>
      </c>
      <c r="B12" s="23">
        <v>1</v>
      </c>
      <c r="C12" s="23">
        <v>0</v>
      </c>
      <c r="D12" s="23">
        <v>5</v>
      </c>
      <c r="E12" s="23"/>
      <c r="F12" s="23"/>
      <c r="G12" s="90" t="s">
        <v>38</v>
      </c>
      <c r="H12" s="87">
        <v>10</v>
      </c>
      <c r="I12" s="89" t="s">
        <v>40</v>
      </c>
      <c r="J12" s="88" t="s">
        <v>55</v>
      </c>
      <c r="K12" s="130">
        <v>3150000000</v>
      </c>
      <c r="L12" s="130">
        <v>0</v>
      </c>
      <c r="M12" s="130">
        <v>0</v>
      </c>
      <c r="N12" s="130">
        <v>3150000000</v>
      </c>
      <c r="O12" s="130">
        <v>0</v>
      </c>
      <c r="P12" s="130">
        <v>3150000000</v>
      </c>
      <c r="Q12" s="130">
        <v>0</v>
      </c>
      <c r="R12" s="130">
        <v>1765169669</v>
      </c>
      <c r="S12" s="130">
        <v>1765108469</v>
      </c>
      <c r="T12" s="130">
        <v>1765108469</v>
      </c>
      <c r="U12" s="130">
        <v>1765108469</v>
      </c>
      <c r="V12" s="130">
        <f>+R12/N12*100</f>
        <v>56.037132349206352</v>
      </c>
      <c r="W12" s="130">
        <f>+S12/N12*100</f>
        <v>56.035189492063495</v>
      </c>
      <c r="X12" s="131">
        <f>+U12/N12*100</f>
        <v>56.035189492063495</v>
      </c>
    </row>
    <row r="13" spans="1:25" ht="15.75" thickBot="1" x14ac:dyDescent="0.3">
      <c r="A13" s="91"/>
      <c r="B13" s="91"/>
      <c r="C13" s="91"/>
      <c r="D13" s="91"/>
      <c r="E13" s="91"/>
      <c r="F13" s="91"/>
      <c r="G13" s="91"/>
      <c r="H13" s="91"/>
      <c r="I13" s="91"/>
      <c r="J13" s="92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02"/>
      <c r="W13" s="102"/>
      <c r="X13" s="102"/>
    </row>
    <row r="14" spans="1:25" x14ac:dyDescent="0.25">
      <c r="A14" s="23" t="s">
        <v>35</v>
      </c>
      <c r="B14" s="23">
        <v>2</v>
      </c>
      <c r="C14" s="23">
        <v>0</v>
      </c>
      <c r="D14" s="23">
        <v>3</v>
      </c>
      <c r="E14" s="23"/>
      <c r="F14" s="23"/>
      <c r="G14" s="90" t="s">
        <v>38</v>
      </c>
      <c r="H14" s="84">
        <v>10</v>
      </c>
      <c r="I14" s="85" t="s">
        <v>40</v>
      </c>
      <c r="J14" s="94" t="s">
        <v>58</v>
      </c>
      <c r="K14" s="132">
        <v>24000000</v>
      </c>
      <c r="L14" s="132">
        <v>3850000</v>
      </c>
      <c r="M14" s="132">
        <v>0</v>
      </c>
      <c r="N14" s="132">
        <v>27850000</v>
      </c>
      <c r="O14" s="132">
        <v>0</v>
      </c>
      <c r="P14" s="132">
        <v>26987000</v>
      </c>
      <c r="Q14" s="132">
        <v>863000</v>
      </c>
      <c r="R14" s="132">
        <v>26987000</v>
      </c>
      <c r="S14" s="132">
        <v>26987000</v>
      </c>
      <c r="T14" s="132">
        <v>26987000</v>
      </c>
      <c r="U14" s="132">
        <v>26987000</v>
      </c>
      <c r="V14" s="132">
        <f>+R14/N14*100</f>
        <v>96.901256732495511</v>
      </c>
      <c r="W14" s="132">
        <f>+S14/N14*100</f>
        <v>96.901256732495511</v>
      </c>
      <c r="X14" s="133">
        <f>+U14/N14*100</f>
        <v>96.901256732495511</v>
      </c>
    </row>
    <row r="15" spans="1:25" ht="15.75" thickBot="1" x14ac:dyDescent="0.3">
      <c r="A15" s="23" t="s">
        <v>35</v>
      </c>
      <c r="B15" s="23">
        <v>2</v>
      </c>
      <c r="C15" s="23">
        <v>0</v>
      </c>
      <c r="D15" s="23">
        <v>4</v>
      </c>
      <c r="E15" s="23"/>
      <c r="F15" s="23"/>
      <c r="G15" s="90" t="s">
        <v>38</v>
      </c>
      <c r="H15" s="87">
        <v>10</v>
      </c>
      <c r="I15" s="89" t="s">
        <v>40</v>
      </c>
      <c r="J15" s="88" t="s">
        <v>60</v>
      </c>
      <c r="K15" s="130">
        <v>1954759800</v>
      </c>
      <c r="L15" s="130">
        <v>0</v>
      </c>
      <c r="M15" s="130">
        <v>3850000</v>
      </c>
      <c r="N15" s="130">
        <v>1950909800</v>
      </c>
      <c r="O15" s="130">
        <v>0</v>
      </c>
      <c r="P15" s="130">
        <v>1795978667.79</v>
      </c>
      <c r="Q15" s="130">
        <v>154931132.21000001</v>
      </c>
      <c r="R15" s="130">
        <v>1486303470.22</v>
      </c>
      <c r="S15" s="130">
        <v>825706417.50999999</v>
      </c>
      <c r="T15" s="130">
        <v>821231804.50999999</v>
      </c>
      <c r="U15" s="130">
        <v>821229735.36000001</v>
      </c>
      <c r="V15" s="130">
        <f>+R15/N15*100</f>
        <v>76.185145526461554</v>
      </c>
      <c r="W15" s="130">
        <f>+S15/N15*100</f>
        <v>42.324171907383928</v>
      </c>
      <c r="X15" s="131">
        <f>+U15/N15*100</f>
        <v>42.094705524571154</v>
      </c>
    </row>
    <row r="16" spans="1:25" ht="15.75" thickBot="1" x14ac:dyDescent="0.3">
      <c r="A16" s="91"/>
      <c r="B16" s="91"/>
      <c r="C16" s="91"/>
      <c r="D16" s="91"/>
      <c r="E16" s="91"/>
      <c r="F16" s="91"/>
      <c r="G16" s="91"/>
      <c r="H16" s="91"/>
      <c r="I16" s="91"/>
      <c r="J16" s="92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02"/>
      <c r="W16" s="102"/>
      <c r="X16" s="102"/>
    </row>
    <row r="17" spans="1:24" x14ac:dyDescent="0.25">
      <c r="A17" s="23" t="s">
        <v>35</v>
      </c>
      <c r="B17" s="23">
        <v>3</v>
      </c>
      <c r="C17" s="23">
        <v>2</v>
      </c>
      <c r="D17" s="23">
        <v>1</v>
      </c>
      <c r="E17" s="23">
        <v>1</v>
      </c>
      <c r="F17" s="23"/>
      <c r="G17" s="90" t="s">
        <v>38</v>
      </c>
      <c r="H17" s="84">
        <v>11</v>
      </c>
      <c r="I17" s="85" t="s">
        <v>63</v>
      </c>
      <c r="J17" s="94" t="s">
        <v>64</v>
      </c>
      <c r="K17" s="132">
        <v>29265000</v>
      </c>
      <c r="L17" s="132">
        <v>0</v>
      </c>
      <c r="M17" s="132">
        <v>0</v>
      </c>
      <c r="N17" s="132">
        <v>29265000</v>
      </c>
      <c r="O17" s="132">
        <v>0</v>
      </c>
      <c r="P17" s="132">
        <v>0</v>
      </c>
      <c r="Q17" s="132">
        <v>29265000</v>
      </c>
      <c r="R17" s="132">
        <v>0</v>
      </c>
      <c r="S17" s="132">
        <v>0</v>
      </c>
      <c r="T17" s="132">
        <v>0</v>
      </c>
      <c r="U17" s="132">
        <v>0</v>
      </c>
      <c r="V17" s="132">
        <f>+R17/N17*100</f>
        <v>0</v>
      </c>
      <c r="W17" s="132">
        <f>+S17/N17*100</f>
        <v>0</v>
      </c>
      <c r="X17" s="133">
        <f>+U17/N17*100</f>
        <v>0</v>
      </c>
    </row>
    <row r="18" spans="1:24" x14ac:dyDescent="0.25">
      <c r="A18" s="23" t="s">
        <v>35</v>
      </c>
      <c r="B18" s="23">
        <v>3</v>
      </c>
      <c r="C18" s="23">
        <v>5</v>
      </c>
      <c r="D18" s="23">
        <v>1</v>
      </c>
      <c r="E18" s="23">
        <v>1</v>
      </c>
      <c r="F18" s="23"/>
      <c r="G18" s="90" t="s">
        <v>38</v>
      </c>
      <c r="H18" s="86">
        <v>10</v>
      </c>
      <c r="I18" s="23" t="s">
        <v>40</v>
      </c>
      <c r="J18" s="68" t="s">
        <v>66</v>
      </c>
      <c r="K18" s="128">
        <v>189000000</v>
      </c>
      <c r="L18" s="128">
        <v>0</v>
      </c>
      <c r="M18" s="128">
        <v>0</v>
      </c>
      <c r="N18" s="128">
        <v>189000000</v>
      </c>
      <c r="O18" s="128">
        <v>0</v>
      </c>
      <c r="P18" s="128">
        <v>189000000</v>
      </c>
      <c r="Q18" s="128">
        <v>0</v>
      </c>
      <c r="R18" s="128">
        <v>98356082</v>
      </c>
      <c r="S18" s="128">
        <v>98356082</v>
      </c>
      <c r="T18" s="128">
        <v>98356082</v>
      </c>
      <c r="U18" s="128">
        <v>98356082</v>
      </c>
      <c r="V18" s="128">
        <f>+R18/N18*100</f>
        <v>52.040255026455029</v>
      </c>
      <c r="W18" s="128">
        <f>+S18/N18*100</f>
        <v>52.040255026455029</v>
      </c>
      <c r="X18" s="129">
        <f>+U18/N18*100</f>
        <v>52.040255026455029</v>
      </c>
    </row>
    <row r="19" spans="1:24" ht="15.75" thickBot="1" x14ac:dyDescent="0.3">
      <c r="A19" s="23" t="s">
        <v>35</v>
      </c>
      <c r="B19" s="23">
        <v>3</v>
      </c>
      <c r="C19" s="23">
        <v>6</v>
      </c>
      <c r="D19" s="23">
        <v>1</v>
      </c>
      <c r="E19" s="23">
        <v>1</v>
      </c>
      <c r="F19" s="23"/>
      <c r="G19" s="90" t="s">
        <v>38</v>
      </c>
      <c r="H19" s="87">
        <v>10</v>
      </c>
      <c r="I19" s="89" t="s">
        <v>40</v>
      </c>
      <c r="J19" s="88" t="s">
        <v>69</v>
      </c>
      <c r="K19" s="130">
        <v>361044000</v>
      </c>
      <c r="L19" s="130">
        <v>0</v>
      </c>
      <c r="M19" s="130">
        <v>0</v>
      </c>
      <c r="N19" s="130">
        <v>361044000</v>
      </c>
      <c r="O19" s="130">
        <v>0</v>
      </c>
      <c r="P19" s="130">
        <v>0</v>
      </c>
      <c r="Q19" s="130">
        <v>361044000</v>
      </c>
      <c r="R19" s="130">
        <v>0</v>
      </c>
      <c r="S19" s="130">
        <v>0</v>
      </c>
      <c r="T19" s="130">
        <v>0</v>
      </c>
      <c r="U19" s="130">
        <v>0</v>
      </c>
      <c r="V19" s="130">
        <f>+R19/N19*100</f>
        <v>0</v>
      </c>
      <c r="W19" s="130">
        <f>+S19/N19*100</f>
        <v>0</v>
      </c>
      <c r="X19" s="131">
        <f>+U19/N19*100</f>
        <v>0</v>
      </c>
    </row>
    <row r="20" spans="1:24" ht="15.75" thickBot="1" x14ac:dyDescent="0.3">
      <c r="A20" s="91"/>
      <c r="B20" s="91"/>
      <c r="C20" s="91"/>
      <c r="D20" s="91"/>
      <c r="E20" s="91"/>
      <c r="F20" s="91"/>
      <c r="G20" s="91"/>
      <c r="H20" s="91"/>
      <c r="I20" s="91"/>
      <c r="J20" s="92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02"/>
      <c r="W20" s="102"/>
      <c r="X20" s="102"/>
    </row>
    <row r="21" spans="1:24" ht="27" customHeight="1" x14ac:dyDescent="0.25">
      <c r="A21" s="23" t="s">
        <v>71</v>
      </c>
      <c r="B21" s="23">
        <v>113</v>
      </c>
      <c r="C21" s="23">
        <v>1000</v>
      </c>
      <c r="D21" s="23">
        <v>1</v>
      </c>
      <c r="E21" s="23" t="s">
        <v>1</v>
      </c>
      <c r="F21" s="23" t="s">
        <v>1</v>
      </c>
      <c r="G21" s="90" t="s">
        <v>38</v>
      </c>
      <c r="H21" s="84">
        <v>11</v>
      </c>
      <c r="I21" s="85" t="s">
        <v>40</v>
      </c>
      <c r="J21" s="94" t="s">
        <v>74</v>
      </c>
      <c r="K21" s="132">
        <v>100000000</v>
      </c>
      <c r="L21" s="132">
        <v>0</v>
      </c>
      <c r="M21" s="132">
        <v>0</v>
      </c>
      <c r="N21" s="132">
        <v>100000000</v>
      </c>
      <c r="O21" s="132">
        <v>0</v>
      </c>
      <c r="P21" s="132">
        <v>98785000.409999996</v>
      </c>
      <c r="Q21" s="132">
        <v>1214999.5900000001</v>
      </c>
      <c r="R21" s="132">
        <v>98284996.409999996</v>
      </c>
      <c r="S21" s="132">
        <v>64501959.93</v>
      </c>
      <c r="T21" s="132">
        <v>58568263.130000003</v>
      </c>
      <c r="U21" s="132">
        <v>58568263.130000003</v>
      </c>
      <c r="V21" s="132">
        <f>+R21/N21*100</f>
        <v>98.284996409999991</v>
      </c>
      <c r="W21" s="132">
        <f>+S21/N21*100</f>
        <v>64.501959929999998</v>
      </c>
      <c r="X21" s="133">
        <f>+U21/N21*100</f>
        <v>58.568263129999998</v>
      </c>
    </row>
    <row r="22" spans="1:24" ht="37.5" customHeight="1" x14ac:dyDescent="0.25">
      <c r="A22" s="23" t="s">
        <v>71</v>
      </c>
      <c r="B22" s="23">
        <v>123</v>
      </c>
      <c r="C22" s="23">
        <v>1000</v>
      </c>
      <c r="D22" s="23">
        <v>4</v>
      </c>
      <c r="E22" s="23" t="s">
        <v>1</v>
      </c>
      <c r="F22" s="23" t="s">
        <v>1</v>
      </c>
      <c r="G22" s="90" t="s">
        <v>38</v>
      </c>
      <c r="H22" s="86">
        <v>11</v>
      </c>
      <c r="I22" s="23" t="s">
        <v>40</v>
      </c>
      <c r="J22" s="68" t="s">
        <v>77</v>
      </c>
      <c r="K22" s="128">
        <v>2430000000</v>
      </c>
      <c r="L22" s="128">
        <v>0</v>
      </c>
      <c r="M22" s="128">
        <v>0</v>
      </c>
      <c r="N22" s="128">
        <v>2430000000</v>
      </c>
      <c r="O22" s="128">
        <v>0</v>
      </c>
      <c r="P22" s="128">
        <v>2424120000</v>
      </c>
      <c r="Q22" s="128">
        <v>5880000</v>
      </c>
      <c r="R22" s="128">
        <v>1394923167</v>
      </c>
      <c r="S22" s="128">
        <v>1394839567</v>
      </c>
      <c r="T22" s="128">
        <v>1394839567</v>
      </c>
      <c r="U22" s="128">
        <v>1384892867</v>
      </c>
      <c r="V22" s="128">
        <f>+R22/N22*100</f>
        <v>57.404245555555555</v>
      </c>
      <c r="W22" s="128">
        <f>+S22/N22*100</f>
        <v>57.400805226337447</v>
      </c>
      <c r="X22" s="129">
        <f>+U22/N22*100</f>
        <v>56.991476008230457</v>
      </c>
    </row>
    <row r="23" spans="1:24" ht="36" customHeight="1" x14ac:dyDescent="0.25">
      <c r="A23" s="23" t="s">
        <v>71</v>
      </c>
      <c r="B23" s="23">
        <v>123</v>
      </c>
      <c r="C23" s="23">
        <v>1000</v>
      </c>
      <c r="D23" s="23">
        <v>4</v>
      </c>
      <c r="E23" s="23" t="s">
        <v>1</v>
      </c>
      <c r="F23" s="23" t="s">
        <v>1</v>
      </c>
      <c r="G23" s="90" t="s">
        <v>38</v>
      </c>
      <c r="H23" s="86">
        <v>11</v>
      </c>
      <c r="I23" s="23" t="s">
        <v>63</v>
      </c>
      <c r="J23" s="68" t="s">
        <v>77</v>
      </c>
      <c r="K23" s="128">
        <v>0</v>
      </c>
      <c r="L23" s="128">
        <v>3500000000</v>
      </c>
      <c r="M23" s="128">
        <v>0</v>
      </c>
      <c r="N23" s="128">
        <v>3500000000</v>
      </c>
      <c r="O23" s="128">
        <v>0</v>
      </c>
      <c r="P23" s="128">
        <v>2382220746</v>
      </c>
      <c r="Q23" s="128">
        <v>1117779254</v>
      </c>
      <c r="R23" s="128">
        <v>2128584770.05</v>
      </c>
      <c r="S23" s="128">
        <v>335456719.05000001</v>
      </c>
      <c r="T23" s="128">
        <v>335456719.05000001</v>
      </c>
      <c r="U23" s="128">
        <v>335456719.05000001</v>
      </c>
      <c r="V23" s="128">
        <f>+R23/N23*100</f>
        <v>60.81670771571428</v>
      </c>
      <c r="W23" s="128">
        <f>+S23/N23*100</f>
        <v>9.5844776871428579</v>
      </c>
      <c r="X23" s="129">
        <f>+U23/N23*100</f>
        <v>9.5844776871428579</v>
      </c>
    </row>
    <row r="24" spans="1:24" ht="34.5" customHeight="1" x14ac:dyDescent="0.25">
      <c r="A24" s="23" t="s">
        <v>71</v>
      </c>
      <c r="B24" s="23">
        <v>123</v>
      </c>
      <c r="C24" s="23">
        <v>1000</v>
      </c>
      <c r="D24" s="23">
        <v>4</v>
      </c>
      <c r="E24" s="23" t="s">
        <v>1</v>
      </c>
      <c r="F24" s="23" t="s">
        <v>1</v>
      </c>
      <c r="G24" s="90" t="s">
        <v>38</v>
      </c>
      <c r="H24" s="86">
        <v>15</v>
      </c>
      <c r="I24" s="23" t="s">
        <v>63</v>
      </c>
      <c r="J24" s="68" t="s">
        <v>77</v>
      </c>
      <c r="K24" s="128">
        <v>0</v>
      </c>
      <c r="L24" s="128">
        <v>281001500</v>
      </c>
      <c r="M24" s="128">
        <v>0</v>
      </c>
      <c r="N24" s="128">
        <v>281001500</v>
      </c>
      <c r="O24" s="128">
        <v>0</v>
      </c>
      <c r="P24" s="128">
        <v>0</v>
      </c>
      <c r="Q24" s="128">
        <v>281001500</v>
      </c>
      <c r="R24" s="128">
        <v>0</v>
      </c>
      <c r="S24" s="128">
        <v>0</v>
      </c>
      <c r="T24" s="128">
        <v>0</v>
      </c>
      <c r="U24" s="128">
        <v>0</v>
      </c>
      <c r="V24" s="128">
        <f>+R24/N24*100</f>
        <v>0</v>
      </c>
      <c r="W24" s="128">
        <f>+S24/N24*100</f>
        <v>0</v>
      </c>
      <c r="X24" s="129">
        <f>+U24/N24*100</f>
        <v>0</v>
      </c>
    </row>
    <row r="25" spans="1:24" ht="34.5" thickBot="1" x14ac:dyDescent="0.3">
      <c r="A25" s="23" t="s">
        <v>71</v>
      </c>
      <c r="B25" s="23">
        <v>520</v>
      </c>
      <c r="C25" s="23">
        <v>1000</v>
      </c>
      <c r="D25" s="23">
        <v>10</v>
      </c>
      <c r="E25" s="23" t="s">
        <v>1</v>
      </c>
      <c r="F25" s="23" t="s">
        <v>1</v>
      </c>
      <c r="G25" s="90" t="s">
        <v>38</v>
      </c>
      <c r="H25" s="123">
        <v>11</v>
      </c>
      <c r="I25" s="124" t="s">
        <v>40</v>
      </c>
      <c r="J25" s="125" t="s">
        <v>83</v>
      </c>
      <c r="K25" s="130">
        <v>2983069280</v>
      </c>
      <c r="L25" s="130">
        <v>0</v>
      </c>
      <c r="M25" s="130">
        <v>0</v>
      </c>
      <c r="N25" s="130">
        <v>2983069280</v>
      </c>
      <c r="O25" s="130">
        <v>0</v>
      </c>
      <c r="P25" s="130">
        <v>2141072361</v>
      </c>
      <c r="Q25" s="130">
        <v>841996919</v>
      </c>
      <c r="R25" s="130">
        <v>1372565872</v>
      </c>
      <c r="S25" s="130">
        <v>869039498</v>
      </c>
      <c r="T25" s="130">
        <v>869039498</v>
      </c>
      <c r="U25" s="130">
        <v>862359083</v>
      </c>
      <c r="V25" s="130">
        <f>+R25/N25*100</f>
        <v>46.011867079399508</v>
      </c>
      <c r="W25" s="130">
        <f>+S25/N25*100</f>
        <v>29.13239406897047</v>
      </c>
      <c r="X25" s="131">
        <f>+U25/N25*100</f>
        <v>28.908449722629303</v>
      </c>
    </row>
    <row r="26" spans="1:24" ht="15.75" thickBot="1" x14ac:dyDescent="0.3">
      <c r="A26" s="95" t="s">
        <v>1</v>
      </c>
      <c r="B26" s="95" t="s">
        <v>1</v>
      </c>
      <c r="C26" s="95" t="s">
        <v>1</v>
      </c>
      <c r="D26" s="95" t="s">
        <v>1</v>
      </c>
      <c r="E26" s="95" t="s">
        <v>1</v>
      </c>
      <c r="F26" s="95" t="s">
        <v>1</v>
      </c>
      <c r="G26" s="95" t="s">
        <v>1</v>
      </c>
      <c r="H26" s="95" t="s">
        <v>1</v>
      </c>
      <c r="I26" s="96" t="s">
        <v>1</v>
      </c>
      <c r="J26" s="97" t="s">
        <v>341</v>
      </c>
      <c r="K26" s="98">
        <v>21351638080</v>
      </c>
      <c r="L26" s="98">
        <v>4165853000</v>
      </c>
      <c r="M26" s="98">
        <v>384851500</v>
      </c>
      <c r="N26" s="98">
        <v>25132639580</v>
      </c>
      <c r="O26" s="98">
        <v>0</v>
      </c>
      <c r="P26" s="98">
        <v>22290679105.200001</v>
      </c>
      <c r="Q26" s="98">
        <v>2841960474.8000002</v>
      </c>
      <c r="R26" s="98">
        <v>14001408915.68</v>
      </c>
      <c r="S26" s="98">
        <v>10958990413.49</v>
      </c>
      <c r="T26" s="98">
        <v>10945334103.690001</v>
      </c>
      <c r="U26" s="98">
        <v>10927004919.540001</v>
      </c>
      <c r="V26" s="98">
        <f>+R26/N26*100</f>
        <v>55.710061297429391</v>
      </c>
      <c r="W26" s="98">
        <f>+S26/N26*100</f>
        <v>43.604613747817091</v>
      </c>
      <c r="X26" s="98">
        <f>+U26/N26*100</f>
        <v>43.477346996355571</v>
      </c>
    </row>
    <row r="27" spans="1:24" ht="13.5" customHeight="1" x14ac:dyDescent="0.25">
      <c r="V27" s="107"/>
      <c r="W27" s="107"/>
      <c r="X27" s="107"/>
    </row>
    <row r="28" spans="1:24" x14ac:dyDescent="0.25">
      <c r="V28" s="107"/>
      <c r="W28" s="107"/>
      <c r="X28" s="107"/>
    </row>
    <row r="29" spans="1:24" ht="15.75" thickBot="1" x14ac:dyDescent="0.3">
      <c r="J29" s="19"/>
      <c r="V29" s="107"/>
      <c r="W29" s="107"/>
      <c r="X29" s="107"/>
    </row>
    <row r="30" spans="1:24" ht="15.75" thickBot="1" x14ac:dyDescent="0.3">
      <c r="J30" s="65" t="s">
        <v>333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113"/>
    </row>
    <row r="31" spans="1:24" x14ac:dyDescent="0.25">
      <c r="J31" s="67" t="s">
        <v>334</v>
      </c>
      <c r="K31" s="69">
        <f>SUM(K7:K12)</f>
        <v>13280500000</v>
      </c>
      <c r="L31" s="69">
        <f>SUM(L7:L12)</f>
        <v>100000000</v>
      </c>
      <c r="M31" s="69">
        <f>SUM(M7:M12)</f>
        <v>100000000</v>
      </c>
      <c r="N31" s="69">
        <f>SUM(N7:N12)</f>
        <v>13280500000</v>
      </c>
      <c r="O31" s="69">
        <f>SUM(O7:O12)</f>
        <v>0</v>
      </c>
      <c r="P31" s="69">
        <f>SUM(P7:P12)</f>
        <v>13232515330</v>
      </c>
      <c r="Q31" s="69">
        <f>SUM(Q7:Q12)</f>
        <v>47984670</v>
      </c>
      <c r="R31" s="69">
        <f>SUM(R7:R12)</f>
        <v>7395403558</v>
      </c>
      <c r="S31" s="114">
        <f>SUM(S7:S12)</f>
        <v>7344103170</v>
      </c>
      <c r="T31" s="114">
        <f>SUM(T7:T12)</f>
        <v>7340855170</v>
      </c>
      <c r="U31" s="114">
        <f>SUM(U7:U12)</f>
        <v>7339155170</v>
      </c>
      <c r="V31" s="114">
        <f>+R31/N31*100</f>
        <v>55.686183185874029</v>
      </c>
      <c r="W31" s="114">
        <f>+S31/N31*100</f>
        <v>55.299899627273078</v>
      </c>
      <c r="X31" s="115">
        <f>+U31/N31*100</f>
        <v>55.262641993900829</v>
      </c>
    </row>
    <row r="32" spans="1:24" x14ac:dyDescent="0.25">
      <c r="J32" s="63" t="s">
        <v>335</v>
      </c>
      <c r="K32" s="64">
        <f>SUM(K14:K15)</f>
        <v>1978759800</v>
      </c>
      <c r="L32" s="64">
        <f>SUM(L14:L15)</f>
        <v>3850000</v>
      </c>
      <c r="M32" s="64">
        <f>SUM(M14:M15)</f>
        <v>3850000</v>
      </c>
      <c r="N32" s="64">
        <f>SUM(N14:N15)</f>
        <v>1978759800</v>
      </c>
      <c r="O32" s="64">
        <f>SUM(O14:O15)</f>
        <v>0</v>
      </c>
      <c r="P32" s="64">
        <f>SUM(P14:P15)</f>
        <v>1822965667.79</v>
      </c>
      <c r="Q32" s="64">
        <f>SUM(Q14:Q15)</f>
        <v>155794132.21000001</v>
      </c>
      <c r="R32" s="64">
        <f>SUM(R14:R15)</f>
        <v>1513290470.22</v>
      </c>
      <c r="S32" s="62">
        <f>SUM(S14:S15)</f>
        <v>852693417.50999999</v>
      </c>
      <c r="T32" s="62">
        <f>SUM(T14:T15)</f>
        <v>848218804.50999999</v>
      </c>
      <c r="U32" s="62">
        <f>SUM(U14:U15)</f>
        <v>848216735.36000001</v>
      </c>
      <c r="V32" s="108">
        <f>+R32/N32*100</f>
        <v>76.476713859863139</v>
      </c>
      <c r="W32" s="108">
        <f>+S32/N32*100</f>
        <v>43.092315576150277</v>
      </c>
      <c r="X32" s="116">
        <f>+U32/N32*100</f>
        <v>42.866078811586931</v>
      </c>
    </row>
    <row r="33" spans="10:24" ht="15.75" thickBot="1" x14ac:dyDescent="0.3">
      <c r="J33" s="75" t="s">
        <v>336</v>
      </c>
      <c r="K33" s="72">
        <f>SUM(K17:K19)</f>
        <v>579309000</v>
      </c>
      <c r="L33" s="72">
        <f>SUM(L17:L19)</f>
        <v>0</v>
      </c>
      <c r="M33" s="72">
        <f>SUM(M17:M19)</f>
        <v>0</v>
      </c>
      <c r="N33" s="72">
        <f>SUM(N17:N19)</f>
        <v>579309000</v>
      </c>
      <c r="O33" s="72">
        <f>SUM(O17:O19)</f>
        <v>0</v>
      </c>
      <c r="P33" s="72">
        <f>SUM(P17:P19)</f>
        <v>189000000</v>
      </c>
      <c r="Q33" s="72">
        <f>SUM(Q17:Q19)</f>
        <v>390309000</v>
      </c>
      <c r="R33" s="72">
        <f>SUM(R17:R19)</f>
        <v>98356082</v>
      </c>
      <c r="S33" s="76">
        <f>SUM(S17:S19)</f>
        <v>98356082</v>
      </c>
      <c r="T33" s="76">
        <f>SUM(T17:T19)</f>
        <v>98356082</v>
      </c>
      <c r="U33" s="76">
        <f>SUM(U17:U19)</f>
        <v>98356082</v>
      </c>
      <c r="V33" s="108">
        <f>+R33/N33*100</f>
        <v>16.978172615995955</v>
      </c>
      <c r="W33" s="108">
        <f>+S33/N33*100</f>
        <v>16.978172615995955</v>
      </c>
      <c r="X33" s="116">
        <f>+U33/N33*100</f>
        <v>16.978172615995955</v>
      </c>
    </row>
    <row r="34" spans="10:24" ht="15.75" thickBot="1" x14ac:dyDescent="0.3">
      <c r="J34" s="77" t="s">
        <v>337</v>
      </c>
      <c r="K34" s="78">
        <f>SUM(K31:K33)</f>
        <v>15838568800</v>
      </c>
      <c r="L34" s="78">
        <f t="shared" ref="L34:U34" si="0">SUM(L31:L33)</f>
        <v>103850000</v>
      </c>
      <c r="M34" s="78">
        <f t="shared" si="0"/>
        <v>103850000</v>
      </c>
      <c r="N34" s="78">
        <f t="shared" si="0"/>
        <v>15838568800</v>
      </c>
      <c r="O34" s="78">
        <f t="shared" si="0"/>
        <v>0</v>
      </c>
      <c r="P34" s="78">
        <f t="shared" si="0"/>
        <v>15244480997.790001</v>
      </c>
      <c r="Q34" s="78">
        <f t="shared" si="0"/>
        <v>594087802.21000004</v>
      </c>
      <c r="R34" s="78">
        <f t="shared" si="0"/>
        <v>9007050110.2199993</v>
      </c>
      <c r="S34" s="78">
        <f t="shared" si="0"/>
        <v>8295152669.5100002</v>
      </c>
      <c r="T34" s="78">
        <f t="shared" si="0"/>
        <v>8287430056.5100002</v>
      </c>
      <c r="U34" s="79">
        <f t="shared" si="0"/>
        <v>8285727987.3599997</v>
      </c>
      <c r="V34" s="79">
        <f>+R34/N34*100</f>
        <v>56.867828299107423</v>
      </c>
      <c r="W34" s="79">
        <f>+S34/N34*100</f>
        <v>52.373120161652487</v>
      </c>
      <c r="X34" s="79">
        <f>+U34/N34*100</f>
        <v>52.313615529201094</v>
      </c>
    </row>
    <row r="35" spans="10:24" ht="15.75" thickBot="1" x14ac:dyDescent="0.3">
      <c r="J35" s="20"/>
      <c r="V35" s="107"/>
      <c r="W35" s="107"/>
      <c r="X35" s="107"/>
    </row>
    <row r="36" spans="10:24" x14ac:dyDescent="0.25">
      <c r="J36" s="67" t="s">
        <v>338</v>
      </c>
      <c r="K36" s="69">
        <f>+K21+K22+K25</f>
        <v>5513069280</v>
      </c>
      <c r="L36" s="69">
        <f>+L21+L22+L25</f>
        <v>0</v>
      </c>
      <c r="M36" s="69">
        <f>+M21+M22+M25</f>
        <v>0</v>
      </c>
      <c r="N36" s="69">
        <f>+N21+N22+N25</f>
        <v>5513069280</v>
      </c>
      <c r="O36" s="69">
        <f>+O21+O22+O25</f>
        <v>0</v>
      </c>
      <c r="P36" s="69">
        <f>+P21+P22+P25</f>
        <v>4663977361.4099998</v>
      </c>
      <c r="Q36" s="69">
        <f>+Q21+Q22+Q25</f>
        <v>849091918.59000003</v>
      </c>
      <c r="R36" s="69">
        <f>+R21+R22+R25</f>
        <v>2865774035.4099998</v>
      </c>
      <c r="S36" s="69">
        <f>+S21+S22+S25</f>
        <v>2328381024.9300003</v>
      </c>
      <c r="T36" s="69">
        <f>+T21+T22+T25</f>
        <v>2322447328.1300001</v>
      </c>
      <c r="U36" s="109">
        <f>+U21+U22+U25</f>
        <v>2305820213.1300001</v>
      </c>
      <c r="V36" s="109">
        <f>+R36/N36*100</f>
        <v>51.981462409810305</v>
      </c>
      <c r="W36" s="109">
        <f>+S36/N36*100</f>
        <v>42.233843013306014</v>
      </c>
      <c r="X36" s="70">
        <f>+U36/N36*100</f>
        <v>41.824618846981011</v>
      </c>
    </row>
    <row r="37" spans="10:24" ht="15.75" thickBot="1" x14ac:dyDescent="0.3">
      <c r="J37" s="71" t="s">
        <v>339</v>
      </c>
      <c r="K37" s="117">
        <f>+K23+K24</f>
        <v>0</v>
      </c>
      <c r="L37" s="117">
        <f>+L23+L24</f>
        <v>3781001500</v>
      </c>
      <c r="M37" s="117">
        <f>+M23+M24</f>
        <v>0</v>
      </c>
      <c r="N37" s="117">
        <f>+N23+N24</f>
        <v>3781001500</v>
      </c>
      <c r="O37" s="117">
        <f>+O23+O24</f>
        <v>0</v>
      </c>
      <c r="P37" s="117">
        <f>+P23+P24</f>
        <v>2382220746</v>
      </c>
      <c r="Q37" s="117">
        <f>+Q23+Q24</f>
        <v>1398780754</v>
      </c>
      <c r="R37" s="117">
        <f>+R23+R24</f>
        <v>2128584770.05</v>
      </c>
      <c r="S37" s="117">
        <f>+S23+S24</f>
        <v>335456719.05000001</v>
      </c>
      <c r="T37" s="117">
        <f>+T23+T24</f>
        <v>335456719.05000001</v>
      </c>
      <c r="U37" s="118">
        <f>+U23+U24</f>
        <v>335456719.05000001</v>
      </c>
      <c r="V37" s="118">
        <f>+R37/N37*100</f>
        <v>56.296850716668587</v>
      </c>
      <c r="W37" s="118">
        <f>+S37/N37*100</f>
        <v>8.8721657224944241</v>
      </c>
      <c r="X37" s="119">
        <f>+U37/N37*100</f>
        <v>8.8721657224944241</v>
      </c>
    </row>
    <row r="38" spans="10:24" ht="15.75" thickBot="1" x14ac:dyDescent="0.3">
      <c r="J38" s="80" t="s">
        <v>340</v>
      </c>
      <c r="K38" s="73">
        <f>SUM(K36:K37)</f>
        <v>5513069280</v>
      </c>
      <c r="L38" s="73">
        <f t="shared" ref="L38:U38" si="1">SUM(L36:L37)</f>
        <v>3781001500</v>
      </c>
      <c r="M38" s="73">
        <f t="shared" si="1"/>
        <v>0</v>
      </c>
      <c r="N38" s="73">
        <f t="shared" si="1"/>
        <v>9294070780</v>
      </c>
      <c r="O38" s="73">
        <f t="shared" si="1"/>
        <v>0</v>
      </c>
      <c r="P38" s="73">
        <f t="shared" si="1"/>
        <v>7046198107.4099998</v>
      </c>
      <c r="Q38" s="73">
        <f t="shared" si="1"/>
        <v>2247872672.5900002</v>
      </c>
      <c r="R38" s="73">
        <f t="shared" si="1"/>
        <v>4994358805.46</v>
      </c>
      <c r="S38" s="73">
        <f t="shared" si="1"/>
        <v>2663837743.9800005</v>
      </c>
      <c r="T38" s="73">
        <f t="shared" si="1"/>
        <v>2657904047.1800003</v>
      </c>
      <c r="U38" s="110">
        <f t="shared" si="1"/>
        <v>2641276932.1800003</v>
      </c>
      <c r="V38" s="110">
        <f>+R38/N38*100</f>
        <v>53.737042935022707</v>
      </c>
      <c r="W38" s="110">
        <f>+S38/N38*100</f>
        <v>28.661689877726541</v>
      </c>
      <c r="X38" s="74">
        <f>+U38/N38*100</f>
        <v>28.418945741878677</v>
      </c>
    </row>
    <row r="39" spans="10:24" ht="15.75" thickBot="1" x14ac:dyDescent="0.3">
      <c r="J39" s="19"/>
      <c r="V39" s="112"/>
      <c r="W39" s="112"/>
      <c r="X39" s="112"/>
    </row>
    <row r="40" spans="10:24" ht="15.75" thickBot="1" x14ac:dyDescent="0.3">
      <c r="J40" s="81" t="s">
        <v>341</v>
      </c>
      <c r="K40" s="82">
        <f>+K38+K34</f>
        <v>21351638080</v>
      </c>
      <c r="L40" s="83">
        <f t="shared" ref="L40:U40" si="2">+L38+L34</f>
        <v>3884851500</v>
      </c>
      <c r="M40" s="83">
        <f t="shared" si="2"/>
        <v>103850000</v>
      </c>
      <c r="N40" s="83">
        <f t="shared" si="2"/>
        <v>25132639580</v>
      </c>
      <c r="O40" s="82">
        <f t="shared" si="2"/>
        <v>0</v>
      </c>
      <c r="P40" s="83">
        <f t="shared" si="2"/>
        <v>22290679105.200001</v>
      </c>
      <c r="Q40" s="83">
        <f t="shared" si="2"/>
        <v>2841960474.8000002</v>
      </c>
      <c r="R40" s="83">
        <f t="shared" si="2"/>
        <v>14001408915.68</v>
      </c>
      <c r="S40" s="83">
        <f t="shared" si="2"/>
        <v>10958990413.490002</v>
      </c>
      <c r="T40" s="83">
        <f t="shared" si="2"/>
        <v>10945334103.690001</v>
      </c>
      <c r="U40" s="111">
        <f t="shared" si="2"/>
        <v>10927004919.540001</v>
      </c>
      <c r="V40" s="111">
        <f>+R40/N40*100</f>
        <v>55.710061297429391</v>
      </c>
      <c r="W40" s="111">
        <f>+S40/N40*100</f>
        <v>43.604613747817098</v>
      </c>
      <c r="X40" s="83">
        <f>+U40/N40*100</f>
        <v>43.477346996355571</v>
      </c>
    </row>
  </sheetData>
  <mergeCells count="4">
    <mergeCell ref="J30:X30"/>
    <mergeCell ref="A2:X2"/>
    <mergeCell ref="A3:X3"/>
    <mergeCell ref="A4:X4"/>
  </mergeCells>
  <pageMargins left="0.2" right="0.2" top="0.49" bottom="0.39370078740157483" header="0.44" footer="0.53"/>
  <pageSetup paperSize="5" scale="6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 x14ac:dyDescent="0.2">
      <c r="A2" s="61" t="s">
        <v>347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2">
      <c r="A3" s="61" t="s">
        <v>348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">
      <c r="A4" s="61" t="s">
        <v>349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2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 x14ac:dyDescent="0.2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 x14ac:dyDescent="0.25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 x14ac:dyDescent="0.25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 x14ac:dyDescent="0.25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 x14ac:dyDescent="0.25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 x14ac:dyDescent="0.25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 x14ac:dyDescent="0.25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 x14ac:dyDescent="0.25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 x14ac:dyDescent="0.25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 x14ac:dyDescent="0.25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 x14ac:dyDescent="0.25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 x14ac:dyDescent="0.25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 x14ac:dyDescent="0.25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 x14ac:dyDescent="0.25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 x14ac:dyDescent="0.25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 x14ac:dyDescent="0.25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 x14ac:dyDescent="0.25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 x14ac:dyDescent="0.2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 x14ac:dyDescent="0.2">
      <c r="S29" s="42"/>
      <c r="T29" s="42"/>
      <c r="U29" s="42"/>
      <c r="V29" s="42"/>
      <c r="W29" s="42"/>
    </row>
    <row r="30" spans="1:23" x14ac:dyDescent="0.2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 x14ac:dyDescent="0.2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 x14ac:dyDescent="0.2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 x14ac:dyDescent="0.2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 x14ac:dyDescent="0.2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 x14ac:dyDescent="0.2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 x14ac:dyDescent="0.2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 x14ac:dyDescent="0.2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 x14ac:dyDescent="0.2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 x14ac:dyDescent="0.2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 x14ac:dyDescent="0.2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 x14ac:dyDescent="0.2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 x14ac:dyDescent="0.2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 x14ac:dyDescent="0.2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 x14ac:dyDescent="0.2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 x14ac:dyDescent="0.2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 x14ac:dyDescent="0.2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 x14ac:dyDescent="0.2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 AGREGADA</vt:lpstr>
      <vt:lpstr>EJE DESAGREGADA</vt:lpstr>
      <vt:lpstr>EJE JUL 2015</vt:lpstr>
      <vt:lpstr>EJE JUL 2015 (2)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2015-08-04T21:46:51Z</cp:lastPrinted>
  <dcterms:created xsi:type="dcterms:W3CDTF">2015-08-03T13:34:35Z</dcterms:created>
  <dcterms:modified xsi:type="dcterms:W3CDTF">2015-08-04T21:47:19Z</dcterms:modified>
</cp:coreProperties>
</file>