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Ejec Pptal Acuml ENERO 2015 WEB" sheetId="2" r:id="rId1"/>
  </sheets>
  <calcPr calcId="145621"/>
</workbook>
</file>

<file path=xl/calcChain.xml><?xml version="1.0" encoding="utf-8"?>
<calcChain xmlns="http://schemas.openxmlformats.org/spreadsheetml/2006/main">
  <c r="T32" i="2" l="1"/>
  <c r="X32" i="2" s="1"/>
  <c r="S32" i="2"/>
  <c r="R32" i="2"/>
  <c r="W32" i="2" s="1"/>
  <c r="Q32" i="2"/>
  <c r="P32" i="2"/>
  <c r="O32" i="2"/>
  <c r="N32" i="2"/>
  <c r="M32" i="2"/>
  <c r="L32" i="2"/>
  <c r="K32" i="2"/>
  <c r="J32" i="2"/>
  <c r="T29" i="2"/>
  <c r="X29" i="2" s="1"/>
  <c r="S29" i="2"/>
  <c r="R29" i="2"/>
  <c r="Q29" i="2"/>
  <c r="P29" i="2"/>
  <c r="O29" i="2"/>
  <c r="N29" i="2"/>
  <c r="M29" i="2"/>
  <c r="L29" i="2"/>
  <c r="K29" i="2"/>
  <c r="J29" i="2"/>
  <c r="T28" i="2"/>
  <c r="X28" i="2" s="1"/>
  <c r="S28" i="2"/>
  <c r="R28" i="2"/>
  <c r="W28" i="2" s="1"/>
  <c r="Q28" i="2"/>
  <c r="P28" i="2"/>
  <c r="O28" i="2"/>
  <c r="N28" i="2"/>
  <c r="M28" i="2"/>
  <c r="L28" i="2"/>
  <c r="K28" i="2"/>
  <c r="J28" i="2"/>
  <c r="T27" i="2"/>
  <c r="S27" i="2"/>
  <c r="S30" i="2" s="1"/>
  <c r="S34" i="2" s="1"/>
  <c r="R27" i="2"/>
  <c r="W27" i="2" s="1"/>
  <c r="Q27" i="2"/>
  <c r="P27" i="2"/>
  <c r="O27" i="2"/>
  <c r="O30" i="2" s="1"/>
  <c r="O34" i="2" s="1"/>
  <c r="N27" i="2"/>
  <c r="N30" i="2" s="1"/>
  <c r="N34" i="2" s="1"/>
  <c r="M27" i="2"/>
  <c r="L27" i="2"/>
  <c r="K27" i="2"/>
  <c r="K30" i="2" s="1"/>
  <c r="K34" i="2" s="1"/>
  <c r="J27" i="2"/>
  <c r="J30" i="2" s="1"/>
  <c r="J34" i="2" s="1"/>
  <c r="X23" i="2"/>
  <c r="W23" i="2"/>
  <c r="V23" i="2"/>
  <c r="X22" i="2"/>
  <c r="W22" i="2"/>
  <c r="V22" i="2"/>
  <c r="X21" i="2"/>
  <c r="W21" i="2"/>
  <c r="V21" i="2"/>
  <c r="X20" i="2"/>
  <c r="W20" i="2"/>
  <c r="V20" i="2"/>
  <c r="X18" i="2"/>
  <c r="W18" i="2"/>
  <c r="V18" i="2"/>
  <c r="X17" i="2"/>
  <c r="W17" i="2"/>
  <c r="V17" i="2"/>
  <c r="X16" i="2"/>
  <c r="W16" i="2"/>
  <c r="V16" i="2"/>
  <c r="X14" i="2"/>
  <c r="W14" i="2"/>
  <c r="V14" i="2"/>
  <c r="X13" i="2"/>
  <c r="W13" i="2"/>
  <c r="V13" i="2"/>
  <c r="X11" i="2"/>
  <c r="W11" i="2"/>
  <c r="V11" i="2"/>
  <c r="X10" i="2"/>
  <c r="W10" i="2"/>
  <c r="V10" i="2"/>
  <c r="X9" i="2"/>
  <c r="W9" i="2"/>
  <c r="V9" i="2"/>
  <c r="X8" i="2"/>
  <c r="W8" i="2"/>
  <c r="V8" i="2"/>
  <c r="X7" i="2"/>
  <c r="W7" i="2"/>
  <c r="V7" i="2"/>
  <c r="X6" i="2"/>
  <c r="W6" i="2"/>
  <c r="V6" i="2"/>
  <c r="L30" i="2" l="1"/>
  <c r="L34" i="2" s="1"/>
  <c r="P30" i="2"/>
  <c r="P34" i="2" s="1"/>
  <c r="T30" i="2"/>
  <c r="T34" i="2" s="1"/>
  <c r="X34" i="2" s="1"/>
  <c r="V29" i="2"/>
  <c r="V27" i="2"/>
  <c r="X27" i="2"/>
  <c r="M30" i="2"/>
  <c r="M34" i="2" s="1"/>
  <c r="Q30" i="2"/>
  <c r="W29" i="2"/>
  <c r="R30" i="2"/>
  <c r="R34" i="2" s="1"/>
  <c r="V32" i="2"/>
  <c r="Q34" i="2"/>
  <c r="W34" i="2"/>
  <c r="X30" i="2"/>
  <c r="V28" i="2"/>
  <c r="W30" i="2"/>
  <c r="V34" i="2" l="1"/>
  <c r="V30" i="2"/>
</calcChain>
</file>

<file path=xl/sharedStrings.xml><?xml version="1.0" encoding="utf-8"?>
<sst xmlns="http://schemas.openxmlformats.org/spreadsheetml/2006/main" count="184" uniqueCount="67">
  <si>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</si>
  <si>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</si>
  <si>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</si>
  <si>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</si>
  <si>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</si>
  <si>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</si>
  <si>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</si>
  <si>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</si>
  <si>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</si>
  <si>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</si>
  <si>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</si>
  <si>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</si>
  <si>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</si>
  <si>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</si>
  <si>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</si>
  <si>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</si>
  <si>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</si>
  <si>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</si>
  <si>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</si>
  <si>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</si>
  <si>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</si>
  <si>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</si>
  <si>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</si>
  <si>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</si>
  <si>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</si>
  <si>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</si>
  <si>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</si>
  <si>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</si>
  <si>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</si>
  <si>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</si>
  <si>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</si>
  <si>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</si>
  <si>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</si>
  <si>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</si>
  <si>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</si>
  <si>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</si>
  <si>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</si>
  <si>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</si>
  <si>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</si>
  <si>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</si>
  <si>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</si>
  <si>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</si>
  <si>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</si>
  <si>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MESADAS PENSIONALES</t>
  </si>
  <si>
    <t>6</t>
  </si>
  <si>
    <t>SENTENCIAS Y CONCILIACIONES</t>
  </si>
  <si>
    <t>C</t>
  </si>
  <si>
    <t>113</t>
  </si>
  <si>
    <t>1000</t>
  </si>
  <si>
    <t>MANTENIMIENTO ADECUACION Y DOTACIÓN DEL EDIFICIO SEDE DEL DAFP BOGOTA</t>
  </si>
  <si>
    <t>123</t>
  </si>
  <si>
    <t>MEJORAMIENTO FORTALECIMIENTO DE LA CAPACIDAD INSTITUCIONAL PARA EL DESARROLLO DE POLITICAS PUBLICAS. NACIONAL</t>
  </si>
  <si>
    <t>520</t>
  </si>
  <si>
    <t>MEJORAMIENTO DE LA GESTION DE LAS POLITICAS PUBLICAS A TRAVES DE LAS TECNOLOGIAS DE INFORMACION TICS</t>
  </si>
  <si>
    <t>DEPARTAMENTO ADMINISTRATIVO DE LA FUNCIÓN PÚBLICA</t>
  </si>
  <si>
    <t>REPORTE EJECUCIÓN PRESUPUESTAL</t>
  </si>
  <si>
    <t>Ejecución Presupuestal Acumulada al 31 de ENERO de 2015</t>
  </si>
  <si>
    <t>%
Comp/
Aprop.</t>
  </si>
  <si>
    <t>%
Oblig/
Aprop.</t>
  </si>
  <si>
    <t>%
Pagos/
Aprop.</t>
  </si>
  <si>
    <t>RESUMEN</t>
  </si>
  <si>
    <t>Gastos de Personal</t>
  </si>
  <si>
    <t>Gastos Generales</t>
  </si>
  <si>
    <t>Transferencias Corrientes</t>
  </si>
  <si>
    <t>Total Presupuesto de Funcionamiento</t>
  </si>
  <si>
    <t>Inversión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</si>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</sst>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0000"/>
      <name val="Times New Roman"/>
      <family val="1"/>
    </font>
    <font>
      <sz val="8"/>
      <color indexed="8"/>
      <name val="Arial"/>
      <family val="2"/>
    </font>
    <font>
      <b/>
      <sz val="8"/>
      <name val="Calibr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</borders>
  <cellStyleXfs count="1">
    <xf numFmtId="0" fontId="0" fillId="0" borderId="0"/>
  </cellStyleXfs>
  <cellXfs count="44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/>
    <xf numFmtId="39" fontId="2" fillId="0" borderId="1" xfId="0" applyNumberFormat="1" applyFont="1" applyFill="1" applyBorder="1" applyAlignment="1">
      <alignment horizontal="right" vertical="center" wrapText="1" readingOrder="1"/>
    </xf>
    <xf numFmtId="2" fontId="4" fillId="0" borderId="1" xfId="0" applyNumberFormat="1" applyFont="1" applyFill="1" applyBorder="1"/>
    <xf numFmtId="39" fontId="2" fillId="0" borderId="3" xfId="0" applyNumberFormat="1" applyFont="1" applyFill="1" applyBorder="1" applyAlignment="1">
      <alignment horizontal="right" vertical="center" wrapText="1" readingOrder="1"/>
    </xf>
    <xf numFmtId="2" fontId="4" fillId="0" borderId="0" xfId="0" applyNumberFormat="1" applyFont="1" applyFill="1" applyBorder="1"/>
    <xf numFmtId="39" fontId="2" fillId="4" borderId="1" xfId="0" applyNumberFormat="1" applyFont="1" applyFill="1" applyBorder="1" applyAlignment="1">
      <alignment horizontal="right" vertical="center" wrapText="1" readingOrder="1"/>
    </xf>
    <xf numFmtId="0" fontId="4" fillId="4" borderId="1" xfId="0" applyFont="1" applyFill="1" applyBorder="1"/>
    <xf numFmtId="2" fontId="4" fillId="4" borderId="1" xfId="0" applyNumberFormat="1" applyFont="1" applyFill="1" applyBorder="1"/>
    <xf numFmtId="4" fontId="6" fillId="0" borderId="0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39" fontId="4" fillId="5" borderId="1" xfId="0" applyNumberFormat="1" applyFont="1" applyFill="1" applyBorder="1"/>
    <xf numFmtId="0" fontId="4" fillId="5" borderId="1" xfId="0" applyFont="1" applyFill="1" applyBorder="1"/>
    <xf numFmtId="2" fontId="4" fillId="5" borderId="1" xfId="0" applyNumberFormat="1" applyFont="1" applyFill="1" applyBorder="1"/>
    <xf numFmtId="39" fontId="4" fillId="6" borderId="1" xfId="0" applyNumberFormat="1" applyFont="1" applyFill="1" applyBorder="1"/>
    <xf numFmtId="0" fontId="4" fillId="6" borderId="1" xfId="0" applyFont="1" applyFill="1" applyBorder="1"/>
    <xf numFmtId="2" fontId="4" fillId="6" borderId="1" xfId="0" applyNumberFormat="1" applyFont="1" applyFill="1" applyBorder="1"/>
    <xf numFmtId="39" fontId="4" fillId="4" borderId="1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9" fontId="4" fillId="0" borderId="1" xfId="0" applyNumberFormat="1" applyFont="1" applyFill="1" applyBorder="1"/>
    <xf numFmtId="4" fontId="8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left"/>
    </xf>
    <xf numFmtId="4" fontId="8" fillId="0" borderId="1" xfId="0" applyNumberFormat="1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4" fontId="10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5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11" fillId="7" borderId="1" xfId="0" applyNumberFormat="1" applyFont="1" applyFill="1" applyBorder="1" applyAlignment="1">
      <alignment horizontal="center" vertical="center" wrapText="1" readingOrder="1"/>
    </xf>
    <xf numFmtId="0" fontId="7" fillId="0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tabSelected="1" topLeftCell="J1" workbookViewId="0">
      <selection activeCell="AA9" sqref="AA9"/>
    </sheetView>
  </sheetViews>
  <sheetFormatPr baseColWidth="10" defaultRowHeight="11.25" x14ac:dyDescent="0.2"/>
  <cols>
    <col min="1" max="5" width="4.42578125" style="6" customWidth="1"/>
    <col min="6" max="6" width="6.42578125" style="6" customWidth="1"/>
    <col min="7" max="8" width="4.42578125" style="6" customWidth="1"/>
    <col min="9" max="9" width="29.140625" style="6" customWidth="1"/>
    <col min="10" max="10" width="14.42578125" style="6" customWidth="1"/>
    <col min="11" max="11" width="10.28515625" style="6" customWidth="1"/>
    <col min="12" max="12" width="9.28515625" style="6" customWidth="1"/>
    <col min="13" max="13" width="14.85546875" style="6" customWidth="1"/>
    <col min="14" max="14" width="10.28515625" style="6" customWidth="1"/>
    <col min="15" max="15" width="13.42578125" style="6" customWidth="1"/>
    <col min="16" max="16" width="15.140625" style="6" customWidth="1"/>
    <col min="17" max="20" width="13.42578125" style="6" bestFit="1" customWidth="1"/>
    <col min="21" max="21" width="0" style="6" hidden="1" customWidth="1"/>
    <col min="22" max="24" width="5.5703125" style="6" customWidth="1"/>
    <col min="25" max="16384" width="11.42578125" style="6"/>
  </cols>
  <sheetData>
    <row r="1" spans="1:24" s="27" customFormat="1" x14ac:dyDescent="0.2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s="27" customFormat="1" x14ac:dyDescent="0.2">
      <c r="A2" s="26" t="s">
        <v>55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s="27" customFormat="1" x14ac:dyDescent="0.2">
      <c r="A3" s="26" t="s">
        <v>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x14ac:dyDescent="0.2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7" t="s">
        <v>0</v>
      </c>
      <c r="R4" s="7" t="s">
        <v>0</v>
      </c>
      <c r="S4" s="7" t="s">
        <v>0</v>
      </c>
      <c r="T4" s="7" t="s">
        <v>0</v>
      </c>
    </row>
    <row r="5" spans="1:24" s="27" customFormat="1" ht="56.25" x14ac:dyDescent="0.2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9</v>
      </c>
      <c r="J5" s="35" t="s">
        <v>10</v>
      </c>
      <c r="K5" s="34" t="s">
        <v>11</v>
      </c>
      <c r="L5" s="34" t="s">
        <v>12</v>
      </c>
      <c r="M5" s="36" t="s">
        <v>13</v>
      </c>
      <c r="N5" s="34" t="s">
        <v>14</v>
      </c>
      <c r="O5" s="34" t="s">
        <v>15</v>
      </c>
      <c r="P5" s="34" t="s">
        <v>16</v>
      </c>
      <c r="Q5" s="34" t="s">
        <v>17</v>
      </c>
      <c r="R5" s="37" t="s">
        <v>18</v>
      </c>
      <c r="S5" s="34" t="s">
        <v>19</v>
      </c>
      <c r="T5" s="38" t="s">
        <v>20</v>
      </c>
      <c r="U5" s="39"/>
      <c r="V5" s="40" t="s">
        <v>57</v>
      </c>
      <c r="W5" s="41" t="s">
        <v>58</v>
      </c>
      <c r="X5" s="42" t="s">
        <v>59</v>
      </c>
    </row>
    <row r="6" spans="1:24" x14ac:dyDescent="0.2">
      <c r="A6" s="1" t="s">
        <v>21</v>
      </c>
      <c r="B6" s="1" t="s">
        <v>22</v>
      </c>
      <c r="C6" s="1" t="s">
        <v>23</v>
      </c>
      <c r="D6" s="1" t="s">
        <v>22</v>
      </c>
      <c r="E6" s="1" t="s">
        <v>22</v>
      </c>
      <c r="F6" s="1" t="s">
        <v>24</v>
      </c>
      <c r="G6" s="1" t="s">
        <v>25</v>
      </c>
      <c r="H6" s="1" t="s">
        <v>26</v>
      </c>
      <c r="I6" s="2" t="s">
        <v>27</v>
      </c>
      <c r="J6" s="9">
        <v>6981000000</v>
      </c>
      <c r="K6" s="9">
        <v>0</v>
      </c>
      <c r="L6" s="9">
        <v>0</v>
      </c>
      <c r="M6" s="9">
        <v>6981000000</v>
      </c>
      <c r="N6" s="9">
        <v>0</v>
      </c>
      <c r="O6" s="9">
        <v>505407604</v>
      </c>
      <c r="P6" s="9">
        <v>6475592396</v>
      </c>
      <c r="Q6" s="9">
        <v>505407604</v>
      </c>
      <c r="R6" s="9">
        <v>505407604</v>
      </c>
      <c r="S6" s="9">
        <v>505407604</v>
      </c>
      <c r="T6" s="9">
        <v>505407604</v>
      </c>
      <c r="U6" s="8"/>
      <c r="V6" s="10">
        <f>Q6/M6*100</f>
        <v>7.2397594040968354</v>
      </c>
      <c r="W6" s="10">
        <f>R6/M6*100</f>
        <v>7.2397594040968354</v>
      </c>
      <c r="X6" s="10">
        <f>T6/M6*100</f>
        <v>7.2397594040968354</v>
      </c>
    </row>
    <row r="7" spans="1:24" x14ac:dyDescent="0.2">
      <c r="A7" s="1" t="s">
        <v>21</v>
      </c>
      <c r="B7" s="1" t="s">
        <v>22</v>
      </c>
      <c r="C7" s="1" t="s">
        <v>23</v>
      </c>
      <c r="D7" s="1" t="s">
        <v>22</v>
      </c>
      <c r="E7" s="1" t="s">
        <v>28</v>
      </c>
      <c r="F7" s="1" t="s">
        <v>24</v>
      </c>
      <c r="G7" s="1" t="s">
        <v>25</v>
      </c>
      <c r="H7" s="1" t="s">
        <v>26</v>
      </c>
      <c r="I7" s="2" t="s">
        <v>29</v>
      </c>
      <c r="J7" s="9">
        <v>754000000</v>
      </c>
      <c r="K7" s="9">
        <v>0</v>
      </c>
      <c r="L7" s="9">
        <v>0</v>
      </c>
      <c r="M7" s="9">
        <v>754000000</v>
      </c>
      <c r="N7" s="9">
        <v>0</v>
      </c>
      <c r="O7" s="9">
        <v>62698127</v>
      </c>
      <c r="P7" s="9">
        <v>691301873</v>
      </c>
      <c r="Q7" s="9">
        <v>62698127</v>
      </c>
      <c r="R7" s="9">
        <v>62698127</v>
      </c>
      <c r="S7" s="9">
        <v>62698127</v>
      </c>
      <c r="T7" s="9">
        <v>62698127</v>
      </c>
      <c r="U7" s="8"/>
      <c r="V7" s="10">
        <f t="shared" ref="V7:V34" si="0">Q7/M7*100</f>
        <v>8.3154014588859422</v>
      </c>
      <c r="W7" s="10">
        <f t="shared" ref="W7:W34" si="1">R7/M7*100</f>
        <v>8.3154014588859422</v>
      </c>
      <c r="X7" s="10">
        <f t="shared" ref="X7:X34" si="2">T7/M7*100</f>
        <v>8.3154014588859422</v>
      </c>
    </row>
    <row r="8" spans="1:24" x14ac:dyDescent="0.2">
      <c r="A8" s="1" t="s">
        <v>21</v>
      </c>
      <c r="B8" s="1" t="s">
        <v>22</v>
      </c>
      <c r="C8" s="1" t="s">
        <v>23</v>
      </c>
      <c r="D8" s="1" t="s">
        <v>22</v>
      </c>
      <c r="E8" s="1" t="s">
        <v>30</v>
      </c>
      <c r="F8" s="1" t="s">
        <v>24</v>
      </c>
      <c r="G8" s="1" t="s">
        <v>25</v>
      </c>
      <c r="H8" s="1" t="s">
        <v>26</v>
      </c>
      <c r="I8" s="2" t="s">
        <v>31</v>
      </c>
      <c r="J8" s="9">
        <v>2191000000</v>
      </c>
      <c r="K8" s="9">
        <v>0</v>
      </c>
      <c r="L8" s="9">
        <v>0</v>
      </c>
      <c r="M8" s="9">
        <v>2191000000</v>
      </c>
      <c r="N8" s="9">
        <v>0</v>
      </c>
      <c r="O8" s="9">
        <v>153732252</v>
      </c>
      <c r="P8" s="9">
        <v>2037267748</v>
      </c>
      <c r="Q8" s="9">
        <v>81783793</v>
      </c>
      <c r="R8" s="9">
        <v>81783793</v>
      </c>
      <c r="S8" s="9">
        <v>81783793</v>
      </c>
      <c r="T8" s="9">
        <v>81783793</v>
      </c>
      <c r="U8" s="8"/>
      <c r="V8" s="10">
        <f t="shared" si="0"/>
        <v>3.7327153354632587</v>
      </c>
      <c r="W8" s="10">
        <f t="shared" si="1"/>
        <v>3.7327153354632587</v>
      </c>
      <c r="X8" s="10">
        <f t="shared" si="2"/>
        <v>3.7327153354632587</v>
      </c>
    </row>
    <row r="9" spans="1:24" ht="22.5" x14ac:dyDescent="0.2">
      <c r="A9" s="1" t="s">
        <v>21</v>
      </c>
      <c r="B9" s="1" t="s">
        <v>22</v>
      </c>
      <c r="C9" s="1" t="s">
        <v>23</v>
      </c>
      <c r="D9" s="1" t="s">
        <v>22</v>
      </c>
      <c r="E9" s="1" t="s">
        <v>32</v>
      </c>
      <c r="F9" s="1" t="s">
        <v>24</v>
      </c>
      <c r="G9" s="1" t="s">
        <v>25</v>
      </c>
      <c r="H9" s="1" t="s">
        <v>26</v>
      </c>
      <c r="I9" s="2" t="s">
        <v>33</v>
      </c>
      <c r="J9" s="9">
        <v>65000000</v>
      </c>
      <c r="K9" s="9">
        <v>0</v>
      </c>
      <c r="L9" s="9">
        <v>0</v>
      </c>
      <c r="M9" s="9">
        <v>65000000</v>
      </c>
      <c r="N9" s="9">
        <v>0</v>
      </c>
      <c r="O9" s="9">
        <v>19559893</v>
      </c>
      <c r="P9" s="9">
        <v>45440107</v>
      </c>
      <c r="Q9" s="9">
        <v>18617537</v>
      </c>
      <c r="R9" s="9">
        <v>18617537</v>
      </c>
      <c r="S9" s="9">
        <v>18617537</v>
      </c>
      <c r="T9" s="9">
        <v>18617537</v>
      </c>
      <c r="U9" s="8"/>
      <c r="V9" s="10">
        <f t="shared" si="0"/>
        <v>28.642364615384615</v>
      </c>
      <c r="W9" s="10">
        <f t="shared" si="1"/>
        <v>28.642364615384615</v>
      </c>
      <c r="X9" s="10">
        <f t="shared" si="2"/>
        <v>28.642364615384615</v>
      </c>
    </row>
    <row r="10" spans="1:24" x14ac:dyDescent="0.2">
      <c r="A10" s="1" t="s">
        <v>21</v>
      </c>
      <c r="B10" s="1" t="s">
        <v>22</v>
      </c>
      <c r="C10" s="1" t="s">
        <v>23</v>
      </c>
      <c r="D10" s="1" t="s">
        <v>34</v>
      </c>
      <c r="E10" s="1"/>
      <c r="F10" s="1" t="s">
        <v>24</v>
      </c>
      <c r="G10" s="1" t="s">
        <v>25</v>
      </c>
      <c r="H10" s="1" t="s">
        <v>26</v>
      </c>
      <c r="I10" s="2" t="s">
        <v>35</v>
      </c>
      <c r="J10" s="9">
        <v>139500000</v>
      </c>
      <c r="K10" s="9">
        <v>0</v>
      </c>
      <c r="L10" s="9">
        <v>0</v>
      </c>
      <c r="M10" s="9">
        <v>139500000</v>
      </c>
      <c r="N10" s="9">
        <v>0</v>
      </c>
      <c r="O10" s="9">
        <v>15856330</v>
      </c>
      <c r="P10" s="9">
        <v>123643670</v>
      </c>
      <c r="Q10" s="9">
        <v>13726674</v>
      </c>
      <c r="R10" s="9">
        <v>0</v>
      </c>
      <c r="S10" s="9">
        <v>0</v>
      </c>
      <c r="T10" s="9">
        <v>0</v>
      </c>
      <c r="U10" s="8"/>
      <c r="V10" s="10">
        <f t="shared" si="0"/>
        <v>9.8399096774193548</v>
      </c>
      <c r="W10" s="10">
        <f t="shared" si="1"/>
        <v>0</v>
      </c>
      <c r="X10" s="10">
        <f t="shared" si="2"/>
        <v>0</v>
      </c>
    </row>
    <row r="11" spans="1:24" ht="22.5" x14ac:dyDescent="0.2">
      <c r="A11" s="1" t="s">
        <v>21</v>
      </c>
      <c r="B11" s="1" t="s">
        <v>22</v>
      </c>
      <c r="C11" s="1" t="s">
        <v>23</v>
      </c>
      <c r="D11" s="1" t="s">
        <v>30</v>
      </c>
      <c r="E11" s="1"/>
      <c r="F11" s="1" t="s">
        <v>24</v>
      </c>
      <c r="G11" s="1" t="s">
        <v>25</v>
      </c>
      <c r="H11" s="1" t="s">
        <v>26</v>
      </c>
      <c r="I11" s="2" t="s">
        <v>36</v>
      </c>
      <c r="J11" s="9">
        <v>3150000000</v>
      </c>
      <c r="K11" s="9">
        <v>0</v>
      </c>
      <c r="L11" s="9">
        <v>0</v>
      </c>
      <c r="M11" s="9">
        <v>3150000000</v>
      </c>
      <c r="N11" s="9">
        <v>0</v>
      </c>
      <c r="O11" s="9">
        <v>251406320</v>
      </c>
      <c r="P11" s="9">
        <v>2898593680</v>
      </c>
      <c r="Q11" s="9">
        <v>251406320</v>
      </c>
      <c r="R11" s="9">
        <v>251406320</v>
      </c>
      <c r="S11" s="9">
        <v>251406320</v>
      </c>
      <c r="T11" s="9">
        <v>251406320</v>
      </c>
      <c r="U11" s="8"/>
      <c r="V11" s="10">
        <f t="shared" si="0"/>
        <v>7.9811530158730157</v>
      </c>
      <c r="W11" s="10">
        <f t="shared" si="1"/>
        <v>7.9811530158730157</v>
      </c>
      <c r="X11" s="10">
        <f t="shared" si="2"/>
        <v>7.9811530158730157</v>
      </c>
    </row>
    <row r="12" spans="1:24" x14ac:dyDescent="0.2">
      <c r="A12" s="3"/>
      <c r="B12" s="3"/>
      <c r="C12" s="3"/>
      <c r="D12" s="3"/>
      <c r="E12" s="3"/>
      <c r="F12" s="3"/>
      <c r="G12" s="3"/>
      <c r="H12" s="3"/>
      <c r="I12" s="4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V12" s="12"/>
      <c r="W12" s="12"/>
      <c r="X12" s="12"/>
    </row>
    <row r="13" spans="1:24" x14ac:dyDescent="0.2">
      <c r="A13" s="1" t="s">
        <v>21</v>
      </c>
      <c r="B13" s="1" t="s">
        <v>34</v>
      </c>
      <c r="C13" s="1" t="s">
        <v>23</v>
      </c>
      <c r="D13" s="1" t="s">
        <v>37</v>
      </c>
      <c r="E13" s="1"/>
      <c r="F13" s="1" t="s">
        <v>24</v>
      </c>
      <c r="G13" s="1" t="s">
        <v>25</v>
      </c>
      <c r="H13" s="1" t="s">
        <v>26</v>
      </c>
      <c r="I13" s="2" t="s">
        <v>38</v>
      </c>
      <c r="J13" s="9">
        <v>24000000</v>
      </c>
      <c r="K13" s="9">
        <v>0</v>
      </c>
      <c r="L13" s="9">
        <v>0</v>
      </c>
      <c r="M13" s="9">
        <v>24000000</v>
      </c>
      <c r="N13" s="9">
        <v>0</v>
      </c>
      <c r="O13" s="9">
        <v>1000000</v>
      </c>
      <c r="P13" s="9">
        <v>23000000</v>
      </c>
      <c r="Q13" s="9">
        <v>1000000</v>
      </c>
      <c r="R13" s="9">
        <v>1000000</v>
      </c>
      <c r="S13" s="9">
        <v>1000000</v>
      </c>
      <c r="T13" s="9">
        <v>1000000</v>
      </c>
      <c r="U13" s="8"/>
      <c r="V13" s="10">
        <f t="shared" si="0"/>
        <v>4.1666666666666661</v>
      </c>
      <c r="W13" s="10">
        <f t="shared" si="1"/>
        <v>4.1666666666666661</v>
      </c>
      <c r="X13" s="10">
        <f t="shared" si="2"/>
        <v>4.1666666666666661</v>
      </c>
    </row>
    <row r="14" spans="1:24" x14ac:dyDescent="0.2">
      <c r="A14" s="1" t="s">
        <v>21</v>
      </c>
      <c r="B14" s="1" t="s">
        <v>34</v>
      </c>
      <c r="C14" s="1" t="s">
        <v>23</v>
      </c>
      <c r="D14" s="1" t="s">
        <v>28</v>
      </c>
      <c r="E14" s="1"/>
      <c r="F14" s="1" t="s">
        <v>24</v>
      </c>
      <c r="G14" s="1" t="s">
        <v>25</v>
      </c>
      <c r="H14" s="1" t="s">
        <v>26</v>
      </c>
      <c r="I14" s="2" t="s">
        <v>39</v>
      </c>
      <c r="J14" s="9">
        <v>1954759800</v>
      </c>
      <c r="K14" s="9">
        <v>0</v>
      </c>
      <c r="L14" s="9">
        <v>0</v>
      </c>
      <c r="M14" s="9">
        <v>1954759800</v>
      </c>
      <c r="N14" s="9">
        <v>0</v>
      </c>
      <c r="O14" s="9">
        <v>1404965174.55</v>
      </c>
      <c r="P14" s="9">
        <v>549794625.45000005</v>
      </c>
      <c r="Q14" s="9">
        <v>980190607.54999995</v>
      </c>
      <c r="R14" s="9">
        <v>36807435</v>
      </c>
      <c r="S14" s="9">
        <v>36098354</v>
      </c>
      <c r="T14" s="9">
        <v>36098354</v>
      </c>
      <c r="U14" s="8"/>
      <c r="V14" s="10">
        <f t="shared" si="0"/>
        <v>50.14378787357915</v>
      </c>
      <c r="W14" s="10">
        <f t="shared" si="1"/>
        <v>1.8829645974917226</v>
      </c>
      <c r="X14" s="10">
        <f t="shared" si="2"/>
        <v>1.8466900127575778</v>
      </c>
    </row>
    <row r="15" spans="1:24" x14ac:dyDescent="0.2">
      <c r="A15" s="3"/>
      <c r="B15" s="3"/>
      <c r="C15" s="3"/>
      <c r="D15" s="3"/>
      <c r="E15" s="3"/>
      <c r="F15" s="3"/>
      <c r="G15" s="3"/>
      <c r="H15" s="3"/>
      <c r="I15" s="4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V15" s="12"/>
      <c r="W15" s="12"/>
      <c r="X15" s="12"/>
    </row>
    <row r="16" spans="1:24" x14ac:dyDescent="0.2">
      <c r="A16" s="1" t="s">
        <v>21</v>
      </c>
      <c r="B16" s="1" t="s">
        <v>37</v>
      </c>
      <c r="C16" s="1" t="s">
        <v>34</v>
      </c>
      <c r="D16" s="1" t="s">
        <v>22</v>
      </c>
      <c r="E16" s="1" t="s">
        <v>22</v>
      </c>
      <c r="F16" s="1" t="s">
        <v>24</v>
      </c>
      <c r="G16" s="1" t="s">
        <v>40</v>
      </c>
      <c r="H16" s="1" t="s">
        <v>41</v>
      </c>
      <c r="I16" s="2" t="s">
        <v>42</v>
      </c>
      <c r="J16" s="9">
        <v>29265000</v>
      </c>
      <c r="K16" s="9">
        <v>0</v>
      </c>
      <c r="L16" s="9">
        <v>0</v>
      </c>
      <c r="M16" s="9">
        <v>29265000</v>
      </c>
      <c r="N16" s="9">
        <v>0</v>
      </c>
      <c r="O16" s="9">
        <v>0</v>
      </c>
      <c r="P16" s="9">
        <v>29265000</v>
      </c>
      <c r="Q16" s="9">
        <v>0</v>
      </c>
      <c r="R16" s="9">
        <v>0</v>
      </c>
      <c r="S16" s="9">
        <v>0</v>
      </c>
      <c r="T16" s="9">
        <v>0</v>
      </c>
      <c r="U16" s="8"/>
      <c r="V16" s="10">
        <f t="shared" si="0"/>
        <v>0</v>
      </c>
      <c r="W16" s="10">
        <f t="shared" si="1"/>
        <v>0</v>
      </c>
      <c r="X16" s="10">
        <f t="shared" si="2"/>
        <v>0</v>
      </c>
    </row>
    <row r="17" spans="1:24" x14ac:dyDescent="0.2">
      <c r="A17" s="1" t="s">
        <v>21</v>
      </c>
      <c r="B17" s="1" t="s">
        <v>37</v>
      </c>
      <c r="C17" s="1" t="s">
        <v>30</v>
      </c>
      <c r="D17" s="1" t="s">
        <v>22</v>
      </c>
      <c r="E17" s="1" t="s">
        <v>22</v>
      </c>
      <c r="F17" s="1" t="s">
        <v>24</v>
      </c>
      <c r="G17" s="1" t="s">
        <v>25</v>
      </c>
      <c r="H17" s="1" t="s">
        <v>26</v>
      </c>
      <c r="I17" s="2" t="s">
        <v>43</v>
      </c>
      <c r="J17" s="9">
        <v>189000000</v>
      </c>
      <c r="K17" s="9">
        <v>0</v>
      </c>
      <c r="L17" s="9">
        <v>0</v>
      </c>
      <c r="M17" s="9">
        <v>189000000</v>
      </c>
      <c r="N17" s="9">
        <v>0</v>
      </c>
      <c r="O17" s="9">
        <v>12697229</v>
      </c>
      <c r="P17" s="9">
        <v>176302771</v>
      </c>
      <c r="Q17" s="9">
        <v>12697229</v>
      </c>
      <c r="R17" s="9">
        <v>12697229</v>
      </c>
      <c r="S17" s="9">
        <v>12697229</v>
      </c>
      <c r="T17" s="9">
        <v>12080880</v>
      </c>
      <c r="U17" s="8"/>
      <c r="V17" s="10">
        <f t="shared" si="0"/>
        <v>6.7181105820105822</v>
      </c>
      <c r="W17" s="10">
        <f t="shared" si="1"/>
        <v>6.7181105820105822</v>
      </c>
      <c r="X17" s="10">
        <f t="shared" si="2"/>
        <v>6.3920000000000003</v>
      </c>
    </row>
    <row r="18" spans="1:24" x14ac:dyDescent="0.2">
      <c r="A18" s="1" t="s">
        <v>21</v>
      </c>
      <c r="B18" s="1" t="s">
        <v>37</v>
      </c>
      <c r="C18" s="1" t="s">
        <v>44</v>
      </c>
      <c r="D18" s="1" t="s">
        <v>22</v>
      </c>
      <c r="E18" s="1" t="s">
        <v>22</v>
      </c>
      <c r="F18" s="1" t="s">
        <v>24</v>
      </c>
      <c r="G18" s="1" t="s">
        <v>25</v>
      </c>
      <c r="H18" s="1" t="s">
        <v>26</v>
      </c>
      <c r="I18" s="2" t="s">
        <v>45</v>
      </c>
      <c r="J18" s="9">
        <v>361044000</v>
      </c>
      <c r="K18" s="9">
        <v>0</v>
      </c>
      <c r="L18" s="9">
        <v>0</v>
      </c>
      <c r="M18" s="9">
        <v>361044000</v>
      </c>
      <c r="N18" s="9">
        <v>0</v>
      </c>
      <c r="O18" s="9">
        <v>0</v>
      </c>
      <c r="P18" s="9">
        <v>361044000</v>
      </c>
      <c r="Q18" s="9">
        <v>0</v>
      </c>
      <c r="R18" s="9">
        <v>0</v>
      </c>
      <c r="S18" s="9">
        <v>0</v>
      </c>
      <c r="T18" s="9">
        <v>0</v>
      </c>
      <c r="U18" s="8"/>
      <c r="V18" s="10">
        <f t="shared" si="0"/>
        <v>0</v>
      </c>
      <c r="W18" s="10">
        <f t="shared" si="1"/>
        <v>0</v>
      </c>
      <c r="X18" s="10">
        <f t="shared" si="2"/>
        <v>0</v>
      </c>
    </row>
    <row r="19" spans="1:24" x14ac:dyDescent="0.2">
      <c r="A19" s="3"/>
      <c r="B19" s="3"/>
      <c r="C19" s="3"/>
      <c r="D19" s="3"/>
      <c r="E19" s="3"/>
      <c r="F19" s="3"/>
      <c r="G19" s="3"/>
      <c r="H19" s="3"/>
      <c r="I19" s="4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V19" s="12"/>
      <c r="W19" s="12"/>
      <c r="X19" s="12"/>
    </row>
    <row r="20" spans="1:24" ht="22.5" x14ac:dyDescent="0.2">
      <c r="A20" s="1" t="s">
        <v>46</v>
      </c>
      <c r="B20" s="1" t="s">
        <v>47</v>
      </c>
      <c r="C20" s="1" t="s">
        <v>48</v>
      </c>
      <c r="D20" s="1" t="s">
        <v>22</v>
      </c>
      <c r="E20" s="1" t="s">
        <v>0</v>
      </c>
      <c r="F20" s="1" t="s">
        <v>24</v>
      </c>
      <c r="G20" s="1" t="s">
        <v>40</v>
      </c>
      <c r="H20" s="1" t="s">
        <v>26</v>
      </c>
      <c r="I20" s="2" t="s">
        <v>49</v>
      </c>
      <c r="J20" s="9">
        <v>100000000</v>
      </c>
      <c r="K20" s="9">
        <v>0</v>
      </c>
      <c r="L20" s="9">
        <v>0</v>
      </c>
      <c r="M20" s="9">
        <v>100000000</v>
      </c>
      <c r="N20" s="9">
        <v>0</v>
      </c>
      <c r="O20" s="9">
        <v>0</v>
      </c>
      <c r="P20" s="9">
        <v>100000000</v>
      </c>
      <c r="Q20" s="9">
        <v>0</v>
      </c>
      <c r="R20" s="9">
        <v>0</v>
      </c>
      <c r="S20" s="9">
        <v>0</v>
      </c>
      <c r="T20" s="9">
        <v>0</v>
      </c>
      <c r="U20" s="8"/>
      <c r="V20" s="10">
        <f t="shared" si="0"/>
        <v>0</v>
      </c>
      <c r="W20" s="10">
        <f t="shared" si="1"/>
        <v>0</v>
      </c>
      <c r="X20" s="10">
        <f t="shared" si="2"/>
        <v>0</v>
      </c>
    </row>
    <row r="21" spans="1:24" ht="45" x14ac:dyDescent="0.2">
      <c r="A21" s="1" t="s">
        <v>46</v>
      </c>
      <c r="B21" s="1" t="s">
        <v>50</v>
      </c>
      <c r="C21" s="1" t="s">
        <v>48</v>
      </c>
      <c r="D21" s="1" t="s">
        <v>28</v>
      </c>
      <c r="E21" s="1" t="s">
        <v>0</v>
      </c>
      <c r="F21" s="1" t="s">
        <v>24</v>
      </c>
      <c r="G21" s="1" t="s">
        <v>40</v>
      </c>
      <c r="H21" s="1" t="s">
        <v>26</v>
      </c>
      <c r="I21" s="2" t="s">
        <v>51</v>
      </c>
      <c r="J21" s="9">
        <v>2430000000</v>
      </c>
      <c r="K21" s="9">
        <v>0</v>
      </c>
      <c r="L21" s="9">
        <v>0</v>
      </c>
      <c r="M21" s="9">
        <v>2430000000</v>
      </c>
      <c r="N21" s="9">
        <v>0</v>
      </c>
      <c r="O21" s="9">
        <v>323696167</v>
      </c>
      <c r="P21" s="9">
        <v>2106303833</v>
      </c>
      <c r="Q21" s="9">
        <v>323696167</v>
      </c>
      <c r="R21" s="9">
        <v>187076167</v>
      </c>
      <c r="S21" s="9">
        <v>187076167</v>
      </c>
      <c r="T21" s="9">
        <v>187076167</v>
      </c>
      <c r="U21" s="8"/>
      <c r="V21" s="10">
        <f t="shared" si="0"/>
        <v>13.320829917695473</v>
      </c>
      <c r="W21" s="10">
        <f t="shared" si="1"/>
        <v>7.6986076954732514</v>
      </c>
      <c r="X21" s="10">
        <f t="shared" si="2"/>
        <v>7.6986076954732514</v>
      </c>
    </row>
    <row r="22" spans="1:24" ht="33.75" x14ac:dyDescent="0.2">
      <c r="A22" s="1" t="s">
        <v>46</v>
      </c>
      <c r="B22" s="1" t="s">
        <v>52</v>
      </c>
      <c r="C22" s="1" t="s">
        <v>48</v>
      </c>
      <c r="D22" s="1" t="s">
        <v>25</v>
      </c>
      <c r="E22" s="1" t="s">
        <v>0</v>
      </c>
      <c r="F22" s="1" t="s">
        <v>24</v>
      </c>
      <c r="G22" s="1" t="s">
        <v>40</v>
      </c>
      <c r="H22" s="1" t="s">
        <v>26</v>
      </c>
      <c r="I22" s="2" t="s">
        <v>53</v>
      </c>
      <c r="J22" s="9">
        <v>2983069280</v>
      </c>
      <c r="K22" s="9">
        <v>0</v>
      </c>
      <c r="L22" s="9">
        <v>0</v>
      </c>
      <c r="M22" s="9">
        <v>2983069280</v>
      </c>
      <c r="N22" s="9">
        <v>0</v>
      </c>
      <c r="O22" s="9">
        <v>474662261</v>
      </c>
      <c r="P22" s="9">
        <v>2508407019</v>
      </c>
      <c r="Q22" s="9">
        <v>161272424</v>
      </c>
      <c r="R22" s="9">
        <v>84038257</v>
      </c>
      <c r="S22" s="9">
        <v>84038257</v>
      </c>
      <c r="T22" s="9">
        <v>84038257</v>
      </c>
      <c r="U22" s="8"/>
      <c r="V22" s="10">
        <f t="shared" si="0"/>
        <v>5.4062580806034788</v>
      </c>
      <c r="W22" s="10">
        <f t="shared" si="1"/>
        <v>2.8171741623111082</v>
      </c>
      <c r="X22" s="10">
        <f t="shared" si="2"/>
        <v>2.8171741623111082</v>
      </c>
    </row>
    <row r="23" spans="1:24" x14ac:dyDescent="0.2">
      <c r="A23" s="5" t="s">
        <v>0</v>
      </c>
      <c r="B23" s="5" t="s">
        <v>0</v>
      </c>
      <c r="C23" s="5" t="s">
        <v>0</v>
      </c>
      <c r="D23" s="5" t="s">
        <v>0</v>
      </c>
      <c r="E23" s="5" t="s">
        <v>0</v>
      </c>
      <c r="F23" s="5" t="s">
        <v>0</v>
      </c>
      <c r="G23" s="5" t="s">
        <v>0</v>
      </c>
      <c r="H23" s="43" t="s">
        <v>0</v>
      </c>
      <c r="I23" s="29" t="s">
        <v>66</v>
      </c>
      <c r="J23" s="13">
        <v>21351638080</v>
      </c>
      <c r="K23" s="13">
        <v>0</v>
      </c>
      <c r="L23" s="13">
        <v>0</v>
      </c>
      <c r="M23" s="13">
        <v>21351638080</v>
      </c>
      <c r="N23" s="13">
        <v>0</v>
      </c>
      <c r="O23" s="13">
        <v>3225681357.5500002</v>
      </c>
      <c r="P23" s="13">
        <v>18125956722.450001</v>
      </c>
      <c r="Q23" s="13">
        <v>2412496482.5500002</v>
      </c>
      <c r="R23" s="13">
        <v>1241532469</v>
      </c>
      <c r="S23" s="13">
        <v>1240823388</v>
      </c>
      <c r="T23" s="13">
        <v>1240207039</v>
      </c>
      <c r="U23" s="14"/>
      <c r="V23" s="15">
        <f t="shared" si="0"/>
        <v>11.298882425371271</v>
      </c>
      <c r="W23" s="15">
        <f t="shared" si="1"/>
        <v>5.8146942372676254</v>
      </c>
      <c r="X23" s="15">
        <f t="shared" si="2"/>
        <v>5.8084866105036559</v>
      </c>
    </row>
    <row r="24" spans="1:24" x14ac:dyDescent="0.2">
      <c r="I24" s="16"/>
      <c r="V24" s="12"/>
      <c r="W24" s="12"/>
      <c r="X24" s="12"/>
    </row>
    <row r="25" spans="1:24" ht="15" x14ac:dyDescent="0.25">
      <c r="I25" s="33" t="s">
        <v>60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x14ac:dyDescent="0.2">
      <c r="I26" s="17"/>
      <c r="V26" s="12"/>
      <c r="W26" s="12"/>
      <c r="X26" s="12"/>
    </row>
    <row r="27" spans="1:24" x14ac:dyDescent="0.2">
      <c r="I27" s="30" t="s">
        <v>61</v>
      </c>
      <c r="J27" s="28">
        <f>SUM(J6:J11)</f>
        <v>13280500000</v>
      </c>
      <c r="K27" s="28">
        <f t="shared" ref="K27:T27" si="3">SUM(K6:K11)</f>
        <v>0</v>
      </c>
      <c r="L27" s="28">
        <f t="shared" si="3"/>
        <v>0</v>
      </c>
      <c r="M27" s="28">
        <f t="shared" si="3"/>
        <v>13280500000</v>
      </c>
      <c r="N27" s="28">
        <f t="shared" si="3"/>
        <v>0</v>
      </c>
      <c r="O27" s="28">
        <f t="shared" si="3"/>
        <v>1008660526</v>
      </c>
      <c r="P27" s="28">
        <f t="shared" si="3"/>
        <v>12271839474</v>
      </c>
      <c r="Q27" s="28">
        <f t="shared" si="3"/>
        <v>933640055</v>
      </c>
      <c r="R27" s="28">
        <f t="shared" si="3"/>
        <v>919913381</v>
      </c>
      <c r="S27" s="28">
        <f t="shared" si="3"/>
        <v>919913381</v>
      </c>
      <c r="T27" s="28">
        <f t="shared" si="3"/>
        <v>919913381</v>
      </c>
      <c r="U27" s="8"/>
      <c r="V27" s="10">
        <f t="shared" si="0"/>
        <v>7.0301574112420466</v>
      </c>
      <c r="W27" s="10">
        <f t="shared" si="1"/>
        <v>6.9267977937577649</v>
      </c>
      <c r="X27" s="10">
        <f t="shared" si="2"/>
        <v>6.9267977937577649</v>
      </c>
    </row>
    <row r="28" spans="1:24" x14ac:dyDescent="0.2">
      <c r="I28" s="30" t="s">
        <v>62</v>
      </c>
      <c r="J28" s="28">
        <f>SUM(J13:J14)</f>
        <v>1978759800</v>
      </c>
      <c r="K28" s="28">
        <f t="shared" ref="K28:T28" si="4">SUM(K13:K14)</f>
        <v>0</v>
      </c>
      <c r="L28" s="28">
        <f t="shared" si="4"/>
        <v>0</v>
      </c>
      <c r="M28" s="28">
        <f t="shared" si="4"/>
        <v>1978759800</v>
      </c>
      <c r="N28" s="28">
        <f t="shared" si="4"/>
        <v>0</v>
      </c>
      <c r="O28" s="28">
        <f t="shared" si="4"/>
        <v>1405965174.55</v>
      </c>
      <c r="P28" s="28">
        <f t="shared" si="4"/>
        <v>572794625.45000005</v>
      </c>
      <c r="Q28" s="28">
        <f t="shared" si="4"/>
        <v>981190607.54999995</v>
      </c>
      <c r="R28" s="28">
        <f t="shared" si="4"/>
        <v>37807435</v>
      </c>
      <c r="S28" s="28">
        <f t="shared" si="4"/>
        <v>37098354</v>
      </c>
      <c r="T28" s="28">
        <f t="shared" si="4"/>
        <v>37098354</v>
      </c>
      <c r="U28" s="8"/>
      <c r="V28" s="10">
        <f t="shared" si="0"/>
        <v>49.586140144448052</v>
      </c>
      <c r="W28" s="10">
        <f t="shared" si="1"/>
        <v>1.9106631840812613</v>
      </c>
      <c r="X28" s="10">
        <f t="shared" si="2"/>
        <v>1.8748285668629412</v>
      </c>
    </row>
    <row r="29" spans="1:24" x14ac:dyDescent="0.2">
      <c r="A29" s="27"/>
      <c r="I29" s="30" t="s">
        <v>63</v>
      </c>
      <c r="J29" s="28">
        <f>SUM(J16:J18)</f>
        <v>579309000</v>
      </c>
      <c r="K29" s="28">
        <f t="shared" ref="K29:T29" si="5">SUM(K16:K18)</f>
        <v>0</v>
      </c>
      <c r="L29" s="28">
        <f t="shared" si="5"/>
        <v>0</v>
      </c>
      <c r="M29" s="28">
        <f t="shared" si="5"/>
        <v>579309000</v>
      </c>
      <c r="N29" s="28">
        <f t="shared" si="5"/>
        <v>0</v>
      </c>
      <c r="O29" s="28">
        <f t="shared" si="5"/>
        <v>12697229</v>
      </c>
      <c r="P29" s="28">
        <f t="shared" si="5"/>
        <v>566611771</v>
      </c>
      <c r="Q29" s="28">
        <f t="shared" si="5"/>
        <v>12697229</v>
      </c>
      <c r="R29" s="28">
        <f t="shared" si="5"/>
        <v>12697229</v>
      </c>
      <c r="S29" s="28">
        <f t="shared" si="5"/>
        <v>12697229</v>
      </c>
      <c r="T29" s="28">
        <f t="shared" si="5"/>
        <v>12080880</v>
      </c>
      <c r="U29" s="8"/>
      <c r="V29" s="10">
        <f t="shared" si="0"/>
        <v>2.1917886654617829</v>
      </c>
      <c r="W29" s="10">
        <f t="shared" si="1"/>
        <v>2.1917886654617829</v>
      </c>
      <c r="X29" s="10">
        <f t="shared" si="2"/>
        <v>2.0853948410951668</v>
      </c>
    </row>
    <row r="30" spans="1:24" x14ac:dyDescent="0.2">
      <c r="I30" s="31" t="s">
        <v>64</v>
      </c>
      <c r="J30" s="19">
        <f>SUM(J27:J29)</f>
        <v>15838568800</v>
      </c>
      <c r="K30" s="19">
        <f t="shared" ref="K30:T30" si="6">SUM(K27:K29)</f>
        <v>0</v>
      </c>
      <c r="L30" s="19">
        <f t="shared" si="6"/>
        <v>0</v>
      </c>
      <c r="M30" s="19">
        <f t="shared" si="6"/>
        <v>15838568800</v>
      </c>
      <c r="N30" s="19">
        <f t="shared" si="6"/>
        <v>0</v>
      </c>
      <c r="O30" s="19">
        <f t="shared" si="6"/>
        <v>2427322929.5500002</v>
      </c>
      <c r="P30" s="19">
        <f t="shared" si="6"/>
        <v>13411245870.450001</v>
      </c>
      <c r="Q30" s="19">
        <f t="shared" si="6"/>
        <v>1927527891.55</v>
      </c>
      <c r="R30" s="19">
        <f t="shared" si="6"/>
        <v>970418045</v>
      </c>
      <c r="S30" s="19">
        <f t="shared" si="6"/>
        <v>969708964</v>
      </c>
      <c r="T30" s="19">
        <f t="shared" si="6"/>
        <v>969092615</v>
      </c>
      <c r="U30" s="20"/>
      <c r="V30" s="21">
        <f t="shared" si="0"/>
        <v>12.169836276810567</v>
      </c>
      <c r="W30" s="21">
        <f t="shared" si="1"/>
        <v>6.1269301365158704</v>
      </c>
      <c r="X30" s="21">
        <f t="shared" si="2"/>
        <v>6.1185617667677148</v>
      </c>
    </row>
    <row r="31" spans="1:24" x14ac:dyDescent="0.2">
      <c r="I31" s="32"/>
      <c r="V31" s="12"/>
      <c r="W31" s="12"/>
      <c r="X31" s="12"/>
    </row>
    <row r="32" spans="1:24" x14ac:dyDescent="0.2">
      <c r="I32" s="30" t="s">
        <v>65</v>
      </c>
      <c r="J32" s="22">
        <f>SUM(J20:J22)</f>
        <v>5513069280</v>
      </c>
      <c r="K32" s="22">
        <f t="shared" ref="K32:T32" si="7">SUM(K20:K22)</f>
        <v>0</v>
      </c>
      <c r="L32" s="22">
        <f t="shared" si="7"/>
        <v>0</v>
      </c>
      <c r="M32" s="22">
        <f t="shared" si="7"/>
        <v>5513069280</v>
      </c>
      <c r="N32" s="22">
        <f t="shared" si="7"/>
        <v>0</v>
      </c>
      <c r="O32" s="22">
        <f t="shared" si="7"/>
        <v>798358428</v>
      </c>
      <c r="P32" s="22">
        <f t="shared" si="7"/>
        <v>4714710852</v>
      </c>
      <c r="Q32" s="22">
        <f t="shared" si="7"/>
        <v>484968591</v>
      </c>
      <c r="R32" s="22">
        <f t="shared" si="7"/>
        <v>271114424</v>
      </c>
      <c r="S32" s="22">
        <f t="shared" si="7"/>
        <v>271114424</v>
      </c>
      <c r="T32" s="22">
        <f t="shared" si="7"/>
        <v>271114424</v>
      </c>
      <c r="U32" s="23"/>
      <c r="V32" s="24">
        <f t="shared" si="0"/>
        <v>8.796707720676423</v>
      </c>
      <c r="W32" s="24">
        <f t="shared" si="1"/>
        <v>4.917667640846334</v>
      </c>
      <c r="X32" s="24">
        <f t="shared" si="2"/>
        <v>4.917667640846334</v>
      </c>
    </row>
    <row r="33" spans="9:24" x14ac:dyDescent="0.2">
      <c r="I33" s="18"/>
      <c r="V33" s="12"/>
      <c r="W33" s="12"/>
      <c r="X33" s="12"/>
    </row>
    <row r="34" spans="9:24" x14ac:dyDescent="0.2">
      <c r="I34" s="29" t="s">
        <v>66</v>
      </c>
      <c r="J34" s="25">
        <f>SUM(J30:J33)</f>
        <v>21351638080</v>
      </c>
      <c r="K34" s="25">
        <f t="shared" ref="K34:T34" si="8">SUM(K30:K33)</f>
        <v>0</v>
      </c>
      <c r="L34" s="25">
        <f t="shared" si="8"/>
        <v>0</v>
      </c>
      <c r="M34" s="25">
        <f t="shared" si="8"/>
        <v>21351638080</v>
      </c>
      <c r="N34" s="25">
        <f t="shared" si="8"/>
        <v>0</v>
      </c>
      <c r="O34" s="25">
        <f t="shared" si="8"/>
        <v>3225681357.5500002</v>
      </c>
      <c r="P34" s="25">
        <f t="shared" si="8"/>
        <v>18125956722.450001</v>
      </c>
      <c r="Q34" s="25">
        <f t="shared" si="8"/>
        <v>2412496482.5500002</v>
      </c>
      <c r="R34" s="25">
        <f t="shared" si="8"/>
        <v>1241532469</v>
      </c>
      <c r="S34" s="25">
        <f t="shared" si="8"/>
        <v>1240823388</v>
      </c>
      <c r="T34" s="25">
        <f t="shared" si="8"/>
        <v>1240207039</v>
      </c>
      <c r="U34" s="14"/>
      <c r="V34" s="15">
        <f t="shared" si="0"/>
        <v>11.298882425371271</v>
      </c>
      <c r="W34" s="15">
        <f t="shared" si="1"/>
        <v>5.8146942372676254</v>
      </c>
      <c r="X34" s="15">
        <f t="shared" si="2"/>
        <v>5.8084866105036559</v>
      </c>
    </row>
  </sheetData>
  <mergeCells count="4">
    <mergeCell ref="A1:X1"/>
    <mergeCell ref="A2:X2"/>
    <mergeCell ref="A3:X3"/>
    <mergeCell ref="I25:X25"/>
  </mergeCells>
  <pageMargins left="1.3385826771653544" right="0" top="0.59055118110236227" bottom="0" header="0.78740157480314965" footer="0.78740157480314965"/>
  <pageSetup paperSize="5" scale="6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Pptal Acuml ENERO 2015 WEB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Finstella</dc:creator>
  <cp:lastModifiedBy>Yenny Marcela Herrera Martinez</cp:lastModifiedBy>
  <cp:lastPrinted>2015-03-17T15:01:56Z</cp:lastPrinted>
  <dcterms:created xsi:type="dcterms:W3CDTF">2015-02-02T13:01:42Z</dcterms:created>
  <dcterms:modified xsi:type="dcterms:W3CDTF">2015-03-17T15:02:31Z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