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MORENO\Documents\REVISION CONTRATOS 2024\"/>
    </mc:Choice>
  </mc:AlternateContent>
  <bookViews>
    <workbookView xWindow="0" yWindow="0" windowWidth="19200" windowHeight="6930"/>
  </bookViews>
  <sheets>
    <sheet name="Informe" sheetId="1" r:id="rId1"/>
  </sheets>
  <definedNames>
    <definedName name="_xlnm._FilterDatabase" localSheetId="0" hidden="1">Informe!$A$2:$K$44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 l="1"/>
  <c r="J41" i="1"/>
  <c r="K41" i="1"/>
  <c r="J6" i="1" l="1"/>
  <c r="K6" i="1"/>
  <c r="J7" i="1"/>
  <c r="K7" i="1"/>
  <c r="J8" i="1"/>
  <c r="K11" i="1"/>
  <c r="J12" i="1"/>
  <c r="K12" i="1"/>
  <c r="J13" i="1"/>
  <c r="K13" i="1"/>
  <c r="J14" i="1"/>
  <c r="J18" i="1"/>
  <c r="K18" i="1"/>
  <c r="J19" i="1"/>
  <c r="K19" i="1"/>
  <c r="J20" i="1"/>
  <c r="K23" i="1"/>
  <c r="J24" i="1"/>
  <c r="K24" i="1"/>
  <c r="J25" i="1"/>
  <c r="K25" i="1"/>
  <c r="J26" i="1"/>
  <c r="J30" i="1"/>
  <c r="K30" i="1"/>
  <c r="J31" i="1"/>
  <c r="K31" i="1"/>
  <c r="J32" i="1"/>
  <c r="K32" i="1"/>
  <c r="J33" i="1"/>
  <c r="K37" i="1"/>
  <c r="J38" i="1"/>
  <c r="K38" i="1"/>
  <c r="J39" i="1"/>
  <c r="J43" i="1"/>
  <c r="K43" i="1"/>
  <c r="J44" i="1"/>
  <c r="K44" i="1"/>
  <c r="K3" i="1"/>
  <c r="J3" i="1"/>
  <c r="H4" i="1"/>
  <c r="J4" i="1" s="1"/>
  <c r="H5" i="1"/>
  <c r="J5" i="1" s="1"/>
  <c r="H6" i="1"/>
  <c r="H7" i="1"/>
  <c r="H8" i="1"/>
  <c r="K8" i="1" s="1"/>
  <c r="H9" i="1"/>
  <c r="J9" i="1" s="1"/>
  <c r="H10" i="1"/>
  <c r="J10" i="1" s="1"/>
  <c r="H11" i="1"/>
  <c r="J11" i="1" s="1"/>
  <c r="H12" i="1"/>
  <c r="H13" i="1"/>
  <c r="H14" i="1"/>
  <c r="K14" i="1" s="1"/>
  <c r="H15" i="1"/>
  <c r="J15" i="1" s="1"/>
  <c r="H16" i="1"/>
  <c r="J16" i="1" s="1"/>
  <c r="H17" i="1"/>
  <c r="J17" i="1" s="1"/>
  <c r="H18" i="1"/>
  <c r="H19" i="1"/>
  <c r="H20" i="1"/>
  <c r="K20" i="1" s="1"/>
  <c r="H21" i="1"/>
  <c r="J21" i="1" s="1"/>
  <c r="H22" i="1"/>
  <c r="J22" i="1" s="1"/>
  <c r="H23" i="1"/>
  <c r="J23" i="1" s="1"/>
  <c r="H24" i="1"/>
  <c r="H25" i="1"/>
  <c r="H26" i="1"/>
  <c r="K26" i="1" s="1"/>
  <c r="H27" i="1"/>
  <c r="J27" i="1" s="1"/>
  <c r="H28" i="1"/>
  <c r="J28" i="1" s="1"/>
  <c r="H29" i="1"/>
  <c r="J29" i="1" s="1"/>
  <c r="H30" i="1"/>
  <c r="H31" i="1"/>
  <c r="H32" i="1"/>
  <c r="H33" i="1"/>
  <c r="K33" i="1" s="1"/>
  <c r="H34" i="1"/>
  <c r="J34" i="1" s="1"/>
  <c r="H35" i="1"/>
  <c r="J35" i="1" s="1"/>
  <c r="H36" i="1"/>
  <c r="J36" i="1" s="1"/>
  <c r="H37" i="1"/>
  <c r="J37" i="1" s="1"/>
  <c r="H38" i="1"/>
  <c r="H39" i="1"/>
  <c r="K39" i="1" s="1"/>
  <c r="H40" i="1"/>
  <c r="K40" i="1" s="1"/>
  <c r="H42" i="1"/>
  <c r="J42" i="1" s="1"/>
  <c r="H43" i="1"/>
  <c r="H44" i="1"/>
  <c r="H3" i="1"/>
  <c r="K36" i="1" l="1"/>
  <c r="K17" i="1"/>
  <c r="K5" i="1"/>
  <c r="K35" i="1"/>
  <c r="K29" i="1"/>
  <c r="K22" i="1"/>
  <c r="K16" i="1"/>
  <c r="K10" i="1"/>
  <c r="K4" i="1"/>
  <c r="K42" i="1"/>
  <c r="K34" i="1"/>
  <c r="K27" i="1"/>
  <c r="K21" i="1"/>
  <c r="K15" i="1"/>
  <c r="K9" i="1"/>
  <c r="J40" i="1"/>
  <c r="K28" i="1"/>
</calcChain>
</file>

<file path=xl/comments1.xml><?xml version="1.0" encoding="utf-8"?>
<comments xmlns="http://schemas.openxmlformats.org/spreadsheetml/2006/main">
  <authors>
    <author>Yuly Andrea Moreno Clavijo</author>
  </authors>
  <commentList>
    <comment ref="E40" authorId="0" shapeId="0">
      <text>
        <r>
          <rPr>
            <b/>
            <sz val="9"/>
            <color indexed="81"/>
            <rFont val="Tahoma"/>
            <family val="2"/>
          </rPr>
          <t>Yuly Andrea Moreno Clavijo:</t>
        </r>
        <r>
          <rPr>
            <sz val="9"/>
            <color indexed="81"/>
            <rFont val="Tahoma"/>
            <family val="2"/>
          </rPr>
          <t xml:space="preserve">
Error de digitacion 68,322,222</t>
        </r>
      </text>
    </comment>
  </commentList>
</comments>
</file>

<file path=xl/sharedStrings.xml><?xml version="1.0" encoding="utf-8"?>
<sst xmlns="http://schemas.openxmlformats.org/spreadsheetml/2006/main" count="95" uniqueCount="92">
  <si>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</si>
  <si>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</si>
  <si>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</si>
  <si>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</si>
  <si>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</si>
  <si>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</si>
  <si>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</si>
  <si>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</si>
  <si>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</si>
  <si>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</si>
  <si>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</si>
  <si>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Adquisición de llantas, necesarias para el normal funcionamiento del parque automotor de la Función Pública, de conformidad con ficha técnica descrita en el presente documento.</t>
  </si>
  <si>
    <t>001-2024</t>
  </si>
  <si>
    <t>Renovar la suscripción del rango de direcciones ipv6 por un año a nombre del departamento administrativo de la función pública - dafp, según lo detallado en la ficha técnica.</t>
  </si>
  <si>
    <t>CPS-002-2024</t>
  </si>
  <si>
    <t>CPS-003-2024</t>
  </si>
  <si>
    <t>CPS-004-2024</t>
  </si>
  <si>
    <t>CPS-005-2024</t>
  </si>
  <si>
    <t>CPS-006-2024</t>
  </si>
  <si>
    <t>CPS-007-2024</t>
  </si>
  <si>
    <t>CPS-008-2024</t>
  </si>
  <si>
    <t>CPS-009-2024</t>
  </si>
  <si>
    <t>CPS-010-2024</t>
  </si>
  <si>
    <t>CPS-011-2024</t>
  </si>
  <si>
    <t>CPS-012-2024</t>
  </si>
  <si>
    <t>CPS-013-2024</t>
  </si>
  <si>
    <t>CPS-014-2024</t>
  </si>
  <si>
    <t>CPS-015-2024</t>
  </si>
  <si>
    <t>CPS-016-2024</t>
  </si>
  <si>
    <t>CPS-017-2024</t>
  </si>
  <si>
    <t>CPS-018-2024</t>
  </si>
  <si>
    <t>CPS-019-2024</t>
  </si>
  <si>
    <t>CPS-020-2024</t>
  </si>
  <si>
    <t>CPS-021-2024</t>
  </si>
  <si>
    <t>CPS-022-2024</t>
  </si>
  <si>
    <t>CPS-023-2024</t>
  </si>
  <si>
    <t>CPS-024-2024</t>
  </si>
  <si>
    <t>025-2024</t>
  </si>
  <si>
    <t>026-2024</t>
  </si>
  <si>
    <t>027-2024</t>
  </si>
  <si>
    <t>CPS-028-2024</t>
  </si>
  <si>
    <t>029-2024</t>
  </si>
  <si>
    <t>CPS-030-2024</t>
  </si>
  <si>
    <t>CPS-031-2024</t>
  </si>
  <si>
    <t>CPS-032-2024</t>
  </si>
  <si>
    <t>033-2024</t>
  </si>
  <si>
    <t>CPS-034-2024</t>
  </si>
  <si>
    <t>036-2024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</si>
  <si>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</si>
  <si>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</si>
  <si>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</si>
  <si>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</si>
  <si>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</si>
  <si>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</si>
  <si>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</si>
  <si>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</si>
  <si>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</si>
  <si>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</si>
  <si>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</si>
  <si>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</si>
  <si>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</si>
  <si>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</si>
  <si>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</si>
  <si>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</si>
  <si>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</si>
  <si>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</si>
  <si>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</si>
  <si>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</si>
  <si>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Suministrar los tiquetes aéreos nacionales e internacionales para el desplazamiento de los servidores y contratistas, de manera que se garantice el cumplimiento de los compromisos y competencias del Departamento Administrativo de la Función Pública.</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</si>
  <si>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</si>
  <si>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</si>
  <si>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</si>
  <si>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</si>
  <si>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</si>
  <si>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</si>
  <si>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Establecer un marco de colaboración entre LA ESAP y LA FUNCION PUBLICA, para aunar esfuerzos interinstitucionales tendientes al fortalecimiento de las capacidades y funciones misionales de LAS PARTES</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</si>
  <si>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</si>
  <si>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Adquirir la dotación de vestuario de labor y calzado, para las y los servidores del Departamento Administrativo de la Función Pública</t>
  </si>
  <si>
    <t>035-2024</t>
  </si>
  <si>
    <t>037-2024</t>
  </si>
  <si>
    <t>CPS-038-2024</t>
  </si>
  <si>
    <t>CPS-040-2024</t>
  </si>
  <si>
    <t>CPS-041-2024</t>
  </si>
  <si>
    <t>042-2024</t>
  </si>
  <si>
    <t>Aunar esfuerzos entre el Instituto Colombiano de Bienestar Familiar y el Departamento Administrativo de la Función Pública, en la estructuración diseño, y ejecución del proceso de selección por mérito, público y abierto para la conformación de las listas de candidatos que integrarán las ternas con base en las cuales se escogerán los directores territoriales del Instituto Colombiano de Bienestar Familiar.</t>
  </si>
  <si>
    <t>Aunar esfuerzos interinstitucionales con el fin de adelantar las actividades acordadas, que se requieran en el cumplimiento del Plan Estratégico Sectorial del Sector Función Pública en la vigencia 2024</t>
  </si>
  <si>
    <t>Presentación de servicios profesionales, para apoyar el ejercicio de Arquitectura Empresarial, desde la oficina OTIC del Departamento Administrativo de la Función Pública.</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</si>
  <si>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</si>
  <si>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</si>
  <si>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Prestar servicios de operación y soporte para asegurar el correcto funcionamiento, disponibilidad, seguridad y continuidad de la Infraestructura como servicio- IaaS y de la Plataforma como servicio - Paas utilizadas para la gestión de los Servicios de Información, Aplicativos, Portales y Micro sitios de la Nube Privada del Departamento Administrativo de la Función Pública</t>
  </si>
  <si>
    <t>NO TIENE COMPROMISO DADO QUE ES UN CONVENIO</t>
  </si>
  <si>
    <t>039-2024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</si>
</sst>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8" formatCode="&quot;$&quot;\ #,##0.00;[Red]\-&quot;$&quot;\ #,##0.00"/>
    <numFmt numFmtId="43" formatCode="_-* #,##0.00_-;\-* #,##0.00_-;_-* &quot;-&quot;??_-;_-@_-"/>
    <numFmt numFmtId="164" formatCode="_-* #,##0_-;\-* #,##0_-;_-* &quot;-&quot;??_-;_-@_-"/>
  </numFmts>
  <fonts count="8" x14ac:knownFonts="1">
    <font>
      <sz val="11"/>
      <color theme="1"/>
      <name val="Helvetica"/>
      <family val="2"/>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theme="1" tint="0.34998626667073579"/>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59999389629810485"/>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0" xfId="0" applyFont="1"/>
    <xf numFmtId="0" fontId="3" fillId="0" borderId="4" xfId="0" applyFont="1" applyBorder="1" applyAlignment="1">
      <alignment vertical="center"/>
    </xf>
    <xf numFmtId="14" fontId="3" fillId="0" borderId="4" xfId="0" applyNumberFormat="1" applyFont="1" applyBorder="1" applyAlignment="1">
      <alignment horizontal="center" vertical="center" wrapText="1"/>
    </xf>
    <xf numFmtId="6" fontId="3" fillId="0" borderId="4" xfId="0" applyNumberFormat="1" applyFont="1" applyBorder="1" applyAlignment="1">
      <alignment vertical="center"/>
    </xf>
    <xf numFmtId="164" fontId="3" fillId="0" borderId="4" xfId="1" applyNumberFormat="1" applyFont="1" applyBorder="1" applyAlignment="1">
      <alignment vertical="center"/>
    </xf>
    <xf numFmtId="6" fontId="3" fillId="0" borderId="4" xfId="0"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6" fontId="3" fillId="0" borderId="0" xfId="0" applyNumberFormat="1" applyFont="1" applyAlignment="1">
      <alignment vertical="center"/>
    </xf>
    <xf numFmtId="9" fontId="3" fillId="0" borderId="0" xfId="0" applyNumberFormat="1" applyFont="1" applyAlignment="1">
      <alignment vertical="center"/>
    </xf>
    <xf numFmtId="43" fontId="3" fillId="0" borderId="4" xfId="1" applyNumberFormat="1" applyFont="1" applyBorder="1" applyAlignment="1">
      <alignment vertical="center"/>
    </xf>
    <xf numFmtId="8" fontId="3" fillId="0" borderId="4" xfId="0" applyNumberFormat="1" applyFont="1" applyBorder="1" applyAlignment="1">
      <alignment vertical="center"/>
    </xf>
    <xf numFmtId="0" fontId="3" fillId="3" borderId="4" xfId="0" applyFont="1" applyFill="1" applyBorder="1" applyAlignment="1">
      <alignment vertical="center"/>
    </xf>
    <xf numFmtId="14" fontId="3" fillId="3" borderId="4" xfId="0" applyNumberFormat="1" applyFont="1" applyFill="1" applyBorder="1" applyAlignment="1">
      <alignment horizontal="center" vertical="center" wrapText="1"/>
    </xf>
    <xf numFmtId="9" fontId="4" fillId="2" borderId="4" xfId="2" applyFont="1" applyFill="1" applyBorder="1" applyAlignment="1">
      <alignment horizontal="center" vertical="center" wrapText="1"/>
    </xf>
    <xf numFmtId="9" fontId="3" fillId="0" borderId="4" xfId="2" applyFont="1" applyBorder="1" applyAlignment="1">
      <alignment vertical="center"/>
    </xf>
    <xf numFmtId="9" fontId="3" fillId="0" borderId="0" xfId="2" applyFont="1" applyAlignment="1">
      <alignment vertical="center"/>
    </xf>
    <xf numFmtId="0" fontId="3" fillId="4" borderId="4" xfId="0" applyFont="1" applyFill="1" applyBorder="1" applyAlignment="1">
      <alignment vertical="center"/>
    </xf>
    <xf numFmtId="6" fontId="3" fillId="4" borderId="4" xfId="0" applyNumberFormat="1" applyFont="1" applyFill="1" applyBorder="1" applyAlignment="1">
      <alignment vertical="center"/>
    </xf>
    <xf numFmtId="0" fontId="3" fillId="5" borderId="4" xfId="0" applyFont="1" applyFill="1" applyBorder="1" applyAlignment="1">
      <alignment vertical="center"/>
    </xf>
    <xf numFmtId="14" fontId="3" fillId="5" borderId="4" xfId="0" applyNumberFormat="1" applyFont="1" applyFill="1" applyBorder="1" applyAlignment="1">
      <alignment horizontal="center" vertical="center" wrapText="1"/>
    </xf>
    <xf numFmtId="6" fontId="3" fillId="5" borderId="4" xfId="0" applyNumberFormat="1" applyFont="1" applyFill="1" applyBorder="1" applyAlignment="1">
      <alignment vertical="center"/>
    </xf>
    <xf numFmtId="164" fontId="3" fillId="5" borderId="4" xfId="1" applyNumberFormat="1" applyFont="1" applyFill="1" applyBorder="1" applyAlignment="1">
      <alignment vertical="center"/>
    </xf>
    <xf numFmtId="9" fontId="3" fillId="5" borderId="4" xfId="2" applyFont="1" applyFill="1" applyBorder="1" applyAlignment="1">
      <alignment vertical="center"/>
    </xf>
    <xf numFmtId="6" fontId="3" fillId="5" borderId="4" xfId="0" applyNumberFormat="1" applyFont="1" applyFill="1" applyBorder="1" applyAlignment="1">
      <alignment horizontal="right" vertical="center"/>
    </xf>
    <xf numFmtId="0" fontId="3" fillId="5" borderId="0" xfId="0" applyFont="1" applyFill="1"/>
    <xf numFmtId="14" fontId="3" fillId="4" borderId="4" xfId="0" applyNumberFormat="1" applyFont="1" applyFill="1" applyBorder="1" applyAlignment="1">
      <alignment horizontal="center" vertical="center" wrapText="1"/>
    </xf>
    <xf numFmtId="164" fontId="3" fillId="4" borderId="4" xfId="1" applyNumberFormat="1" applyFont="1" applyFill="1" applyBorder="1" applyAlignment="1">
      <alignment vertical="center"/>
    </xf>
    <xf numFmtId="9" fontId="3" fillId="4" borderId="4" xfId="2" applyFont="1" applyFill="1" applyBorder="1" applyAlignment="1">
      <alignment vertical="center"/>
    </xf>
    <xf numFmtId="6" fontId="3" fillId="4" borderId="4" xfId="0" applyNumberFormat="1" applyFont="1" applyFill="1" applyBorder="1" applyAlignment="1">
      <alignment horizontal="right" vertical="center"/>
    </xf>
    <xf numFmtId="0" fontId="3" fillId="4" borderId="0" xfId="0" applyFont="1" applyFill="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9"/>
  <sheetViews>
    <sheetView showGridLines="0" tabSelected="1" zoomScaleNormal="100" workbookViewId="0">
      <pane xSplit="1" ySplit="2" topLeftCell="F36" activePane="bottomRight" state="frozen"/>
      <selection pane="topRight" activeCell="B1" sqref="B1"/>
      <selection pane="bottomLeft" activeCell="A3" sqref="A3"/>
      <selection pane="bottomRight" activeCell="L39" sqref="L39"/>
    </sheetView>
  </sheetViews>
  <sheetFormatPr baseColWidth="10" defaultColWidth="18.75" defaultRowHeight="14" x14ac:dyDescent="0.3"/>
  <cols>
    <col min="1" max="1" width="16.58203125" style="12" customWidth="1"/>
    <col min="2" max="2" width="33.25" style="13" hidden="1" customWidth="1"/>
    <col min="3" max="4" width="14.58203125" style="14" hidden="1" customWidth="1"/>
    <col min="5" max="5" width="17" style="15" customWidth="1"/>
    <col min="6" max="6" width="20.08203125" style="15" customWidth="1"/>
    <col min="7" max="7" width="20.58203125" style="15" customWidth="1"/>
    <col min="8" max="8" width="18.75" style="15" customWidth="1"/>
    <col min="9" max="9" width="18.75" style="15"/>
    <col min="10" max="10" width="18.75" style="23"/>
    <col min="11" max="11" width="18.75" style="16"/>
    <col min="12" max="16384" width="18.75" style="1"/>
  </cols>
  <sheetData>
    <row r="1" spans="1:11" ht="73.5" customHeight="1" x14ac:dyDescent="0.3">
      <c r="A1" s="38"/>
      <c r="B1" s="39"/>
      <c r="C1" s="39"/>
      <c r="D1" s="39"/>
      <c r="E1" s="39"/>
      <c r="F1" s="39"/>
      <c r="G1" s="39"/>
      <c r="H1" s="39"/>
      <c r="I1" s="39"/>
      <c r="J1" s="39"/>
      <c r="K1" s="40"/>
    </row>
    <row r="2" spans="1:11" s="6" customFormat="1" ht="62" x14ac:dyDescent="0.3">
      <c r="A2" s="2" t="s">
        <v>0</v>
      </c>
      <c r="B2" s="3" t="s">
        <v>1</v>
      </c>
      <c r="C2" s="4" t="s">
        <v>2</v>
      </c>
      <c r="D2" s="4" t="s">
        <v>3</v>
      </c>
      <c r="E2" s="5" t="s">
        <v>4</v>
      </c>
      <c r="F2" s="5" t="s">
        <v>5</v>
      </c>
      <c r="G2" s="5" t="s">
        <v>6</v>
      </c>
      <c r="H2" s="5" t="s">
        <v>7</v>
      </c>
      <c r="I2" s="5" t="s">
        <v>8</v>
      </c>
      <c r="J2" s="21" t="s">
        <v>9</v>
      </c>
      <c r="K2" s="5" t="s">
        <v>10</v>
      </c>
    </row>
    <row r="3" spans="1:11" x14ac:dyDescent="0.3">
      <c r="A3" s="7" t="s">
        <v>12</v>
      </c>
      <c r="B3" s="7" t="s">
        <v>13</v>
      </c>
      <c r="C3" s="8">
        <v>45321</v>
      </c>
      <c r="D3" s="8">
        <v>45327</v>
      </c>
      <c r="E3" s="9">
        <v>3340000</v>
      </c>
      <c r="F3" s="10"/>
      <c r="G3" s="9"/>
      <c r="H3" s="9">
        <f>+E3+G3</f>
        <v>3340000</v>
      </c>
      <c r="I3" s="9">
        <v>3340000</v>
      </c>
      <c r="J3" s="22">
        <f>+(I3*100%)/H3</f>
        <v>1</v>
      </c>
      <c r="K3" s="11">
        <f>+H3-I3</f>
        <v>0</v>
      </c>
    </row>
    <row r="4" spans="1:11" x14ac:dyDescent="0.3">
      <c r="A4" s="7" t="s">
        <v>14</v>
      </c>
      <c r="B4" s="7" t="s">
        <v>48</v>
      </c>
      <c r="C4" s="8">
        <v>45323</v>
      </c>
      <c r="D4" s="8">
        <v>45473</v>
      </c>
      <c r="E4" s="9">
        <v>23831280</v>
      </c>
      <c r="F4" s="10"/>
      <c r="G4" s="9"/>
      <c r="H4" s="9">
        <f t="shared" ref="H4:H44" si="0">+E4+G4</f>
        <v>23831280</v>
      </c>
      <c r="I4" s="9">
        <v>4766256</v>
      </c>
      <c r="J4" s="22">
        <f t="shared" ref="J4:J44" si="1">+(I4*100%)/H4</f>
        <v>0.2</v>
      </c>
      <c r="K4" s="11">
        <f t="shared" ref="K4:K44" si="2">+H4-I4</f>
        <v>19065024</v>
      </c>
    </row>
    <row r="5" spans="1:11" x14ac:dyDescent="0.3">
      <c r="A5" s="7" t="s">
        <v>15</v>
      </c>
      <c r="B5" s="7" t="s">
        <v>49</v>
      </c>
      <c r="C5" s="8">
        <v>45323</v>
      </c>
      <c r="D5" s="8">
        <v>45641</v>
      </c>
      <c r="E5" s="9">
        <v>81741292</v>
      </c>
      <c r="F5" s="10"/>
      <c r="G5" s="9"/>
      <c r="H5" s="9">
        <f t="shared" si="0"/>
        <v>81741292</v>
      </c>
      <c r="I5" s="9">
        <v>7784885</v>
      </c>
      <c r="J5" s="22">
        <f t="shared" si="1"/>
        <v>9.523809582065329E-2</v>
      </c>
      <c r="K5" s="11">
        <f t="shared" si="2"/>
        <v>73956407</v>
      </c>
    </row>
    <row r="6" spans="1:11" x14ac:dyDescent="0.3">
      <c r="A6" s="7" t="s">
        <v>16</v>
      </c>
      <c r="B6" s="7" t="s">
        <v>50</v>
      </c>
      <c r="C6" s="8">
        <v>45323</v>
      </c>
      <c r="D6" s="8">
        <v>45641</v>
      </c>
      <c r="E6" s="9">
        <v>95642872</v>
      </c>
      <c r="F6" s="10"/>
      <c r="G6" s="9"/>
      <c r="H6" s="9">
        <f t="shared" si="0"/>
        <v>95642872</v>
      </c>
      <c r="I6" s="9">
        <v>9108845</v>
      </c>
      <c r="J6" s="22">
        <f t="shared" si="1"/>
        <v>9.5238095735979147E-2</v>
      </c>
      <c r="K6" s="11">
        <f t="shared" si="2"/>
        <v>86534027</v>
      </c>
    </row>
    <row r="7" spans="1:11" x14ac:dyDescent="0.3">
      <c r="A7" s="7" t="s">
        <v>17</v>
      </c>
      <c r="B7" s="7" t="s">
        <v>51</v>
      </c>
      <c r="C7" s="8">
        <v>45323</v>
      </c>
      <c r="D7" s="8">
        <v>45641</v>
      </c>
      <c r="E7" s="9">
        <v>73500000</v>
      </c>
      <c r="F7" s="10"/>
      <c r="G7" s="9"/>
      <c r="H7" s="9">
        <f t="shared" si="0"/>
        <v>73500000</v>
      </c>
      <c r="I7" s="9">
        <v>7000000</v>
      </c>
      <c r="J7" s="22">
        <f t="shared" si="1"/>
        <v>9.5238095238095233E-2</v>
      </c>
      <c r="K7" s="11">
        <f t="shared" si="2"/>
        <v>66500000</v>
      </c>
    </row>
    <row r="8" spans="1:11" x14ac:dyDescent="0.3">
      <c r="A8" s="7" t="s">
        <v>18</v>
      </c>
      <c r="B8" s="7" t="s">
        <v>52</v>
      </c>
      <c r="C8" s="8">
        <v>45323</v>
      </c>
      <c r="D8" s="8">
        <v>45641</v>
      </c>
      <c r="E8" s="9">
        <v>73500000</v>
      </c>
      <c r="F8" s="10"/>
      <c r="G8" s="9"/>
      <c r="H8" s="9">
        <f t="shared" si="0"/>
        <v>73500000</v>
      </c>
      <c r="I8" s="9">
        <v>7000000</v>
      </c>
      <c r="J8" s="22">
        <f t="shared" si="1"/>
        <v>9.5238095238095233E-2</v>
      </c>
      <c r="K8" s="11">
        <f t="shared" si="2"/>
        <v>66500000</v>
      </c>
    </row>
    <row r="9" spans="1:11" x14ac:dyDescent="0.3">
      <c r="A9" s="7" t="s">
        <v>19</v>
      </c>
      <c r="B9" s="7" t="s">
        <v>53</v>
      </c>
      <c r="C9" s="8">
        <v>45323</v>
      </c>
      <c r="D9" s="8">
        <v>45473</v>
      </c>
      <c r="E9" s="9">
        <v>40000000</v>
      </c>
      <c r="F9" s="10"/>
      <c r="G9" s="9"/>
      <c r="H9" s="9">
        <f t="shared" si="0"/>
        <v>40000000</v>
      </c>
      <c r="I9" s="9">
        <v>8000000</v>
      </c>
      <c r="J9" s="22">
        <f t="shared" si="1"/>
        <v>0.2</v>
      </c>
      <c r="K9" s="11">
        <f t="shared" si="2"/>
        <v>32000000</v>
      </c>
    </row>
    <row r="10" spans="1:11" x14ac:dyDescent="0.3">
      <c r="A10" s="7" t="s">
        <v>20</v>
      </c>
      <c r="B10" s="7" t="s">
        <v>54</v>
      </c>
      <c r="C10" s="8">
        <v>45323</v>
      </c>
      <c r="D10" s="8">
        <v>45473</v>
      </c>
      <c r="E10" s="9">
        <v>10500000</v>
      </c>
      <c r="F10" s="10"/>
      <c r="G10" s="9"/>
      <c r="H10" s="9">
        <f t="shared" si="0"/>
        <v>10500000</v>
      </c>
      <c r="I10" s="9">
        <v>2100000</v>
      </c>
      <c r="J10" s="22">
        <f t="shared" si="1"/>
        <v>0.2</v>
      </c>
      <c r="K10" s="11">
        <f t="shared" si="2"/>
        <v>8400000</v>
      </c>
    </row>
    <row r="11" spans="1:11" x14ac:dyDescent="0.3">
      <c r="A11" s="7" t="s">
        <v>21</v>
      </c>
      <c r="B11" s="7" t="s">
        <v>55</v>
      </c>
      <c r="C11" s="8">
        <v>45323</v>
      </c>
      <c r="D11" s="8">
        <v>45473</v>
      </c>
      <c r="E11" s="9">
        <v>27500000</v>
      </c>
      <c r="F11" s="10"/>
      <c r="G11" s="9"/>
      <c r="H11" s="9">
        <f t="shared" si="0"/>
        <v>27500000</v>
      </c>
      <c r="I11" s="9">
        <v>5500000</v>
      </c>
      <c r="J11" s="22">
        <f t="shared" si="1"/>
        <v>0.2</v>
      </c>
      <c r="K11" s="11">
        <f t="shared" si="2"/>
        <v>22000000</v>
      </c>
    </row>
    <row r="12" spans="1:11" x14ac:dyDescent="0.3">
      <c r="A12" s="7" t="s">
        <v>22</v>
      </c>
      <c r="B12" s="7" t="s">
        <v>51</v>
      </c>
      <c r="C12" s="8">
        <v>45329</v>
      </c>
      <c r="D12" s="8">
        <v>45641</v>
      </c>
      <c r="E12" s="9">
        <v>73500000</v>
      </c>
      <c r="F12" s="10">
        <v>1</v>
      </c>
      <c r="G12" s="9"/>
      <c r="H12" s="9">
        <f t="shared" si="0"/>
        <v>73500000</v>
      </c>
      <c r="I12" s="9">
        <v>5366667</v>
      </c>
      <c r="J12" s="22">
        <f t="shared" si="1"/>
        <v>7.3015877551020403E-2</v>
      </c>
      <c r="K12" s="11">
        <f t="shared" si="2"/>
        <v>68133333</v>
      </c>
    </row>
    <row r="13" spans="1:11" x14ac:dyDescent="0.3">
      <c r="A13" s="7" t="s">
        <v>23</v>
      </c>
      <c r="B13" s="7" t="s">
        <v>51</v>
      </c>
      <c r="C13" s="8">
        <v>45323</v>
      </c>
      <c r="D13" s="8">
        <v>45641</v>
      </c>
      <c r="E13" s="9">
        <v>73500000</v>
      </c>
      <c r="F13" s="10">
        <v>1</v>
      </c>
      <c r="G13" s="9"/>
      <c r="H13" s="9">
        <f t="shared" si="0"/>
        <v>73500000</v>
      </c>
      <c r="I13" s="9">
        <v>7000000</v>
      </c>
      <c r="J13" s="22">
        <f t="shared" si="1"/>
        <v>9.5238095238095233E-2</v>
      </c>
      <c r="K13" s="11">
        <f t="shared" si="2"/>
        <v>66500000</v>
      </c>
    </row>
    <row r="14" spans="1:11" x14ac:dyDescent="0.3">
      <c r="A14" s="7" t="s">
        <v>24</v>
      </c>
      <c r="B14" s="7" t="s">
        <v>56</v>
      </c>
      <c r="C14" s="8">
        <v>45323</v>
      </c>
      <c r="D14" s="8">
        <v>45473</v>
      </c>
      <c r="E14" s="9">
        <v>27500000</v>
      </c>
      <c r="F14" s="10"/>
      <c r="G14" s="9"/>
      <c r="H14" s="9">
        <f t="shared" si="0"/>
        <v>27500000</v>
      </c>
      <c r="I14" s="9">
        <v>0</v>
      </c>
      <c r="J14" s="22">
        <f t="shared" si="1"/>
        <v>0</v>
      </c>
      <c r="K14" s="11">
        <f t="shared" si="2"/>
        <v>27500000</v>
      </c>
    </row>
    <row r="15" spans="1:11" x14ac:dyDescent="0.3">
      <c r="A15" s="7" t="s">
        <v>25</v>
      </c>
      <c r="B15" s="7" t="s">
        <v>57</v>
      </c>
      <c r="C15" s="8">
        <v>45324</v>
      </c>
      <c r="D15" s="8">
        <v>45641</v>
      </c>
      <c r="E15" s="9">
        <v>84000000</v>
      </c>
      <c r="F15" s="10"/>
      <c r="G15" s="9"/>
      <c r="H15" s="9">
        <f t="shared" si="0"/>
        <v>84000000</v>
      </c>
      <c r="I15" s="9">
        <v>8000000</v>
      </c>
      <c r="J15" s="22">
        <f t="shared" si="1"/>
        <v>9.5238095238095233E-2</v>
      </c>
      <c r="K15" s="11">
        <f t="shared" si="2"/>
        <v>76000000</v>
      </c>
    </row>
    <row r="16" spans="1:11" x14ac:dyDescent="0.3">
      <c r="A16" s="7" t="s">
        <v>26</v>
      </c>
      <c r="B16" s="7" t="s">
        <v>58</v>
      </c>
      <c r="C16" s="8">
        <v>45323</v>
      </c>
      <c r="D16" s="8">
        <v>45641</v>
      </c>
      <c r="E16" s="9">
        <v>28500000</v>
      </c>
      <c r="F16" s="10"/>
      <c r="G16" s="9"/>
      <c r="H16" s="9">
        <f t="shared" si="0"/>
        <v>28500000</v>
      </c>
      <c r="I16" s="9">
        <v>5700000</v>
      </c>
      <c r="J16" s="22">
        <f t="shared" si="1"/>
        <v>0.2</v>
      </c>
      <c r="K16" s="11">
        <f t="shared" si="2"/>
        <v>22800000</v>
      </c>
    </row>
    <row r="17" spans="1:11" x14ac:dyDescent="0.3">
      <c r="A17" s="7" t="s">
        <v>27</v>
      </c>
      <c r="B17" s="7" t="s">
        <v>59</v>
      </c>
      <c r="C17" s="8">
        <v>45323</v>
      </c>
      <c r="D17" s="8">
        <v>45651</v>
      </c>
      <c r="E17" s="9">
        <v>130000000</v>
      </c>
      <c r="F17" s="10"/>
      <c r="G17" s="9"/>
      <c r="H17" s="9">
        <f t="shared" si="0"/>
        <v>130000000</v>
      </c>
      <c r="I17" s="9">
        <v>12000000</v>
      </c>
      <c r="J17" s="22">
        <f t="shared" si="1"/>
        <v>9.2307692307692313E-2</v>
      </c>
      <c r="K17" s="11">
        <f t="shared" si="2"/>
        <v>118000000</v>
      </c>
    </row>
    <row r="18" spans="1:11" x14ac:dyDescent="0.3">
      <c r="A18" s="7" t="s">
        <v>28</v>
      </c>
      <c r="B18" s="7" t="s">
        <v>60</v>
      </c>
      <c r="C18" s="8">
        <v>45323</v>
      </c>
      <c r="D18" s="8">
        <v>45651</v>
      </c>
      <c r="E18" s="9">
        <v>130000000</v>
      </c>
      <c r="F18" s="10"/>
      <c r="G18" s="9"/>
      <c r="H18" s="9">
        <f t="shared" si="0"/>
        <v>130000000</v>
      </c>
      <c r="I18" s="9">
        <v>12000000</v>
      </c>
      <c r="J18" s="22">
        <f t="shared" si="1"/>
        <v>9.2307692307692313E-2</v>
      </c>
      <c r="K18" s="11">
        <f t="shared" si="2"/>
        <v>118000000</v>
      </c>
    </row>
    <row r="19" spans="1:11" x14ac:dyDescent="0.3">
      <c r="A19" s="7" t="s">
        <v>29</v>
      </c>
      <c r="B19" s="7" t="s">
        <v>61</v>
      </c>
      <c r="C19" s="8">
        <v>45323</v>
      </c>
      <c r="D19" s="8">
        <v>45641</v>
      </c>
      <c r="E19" s="9">
        <v>67839712</v>
      </c>
      <c r="F19" s="10"/>
      <c r="G19" s="9"/>
      <c r="H19" s="9">
        <f t="shared" si="0"/>
        <v>67839712</v>
      </c>
      <c r="I19" s="9">
        <v>6460925</v>
      </c>
      <c r="J19" s="22">
        <f t="shared" si="1"/>
        <v>9.5238095940029938E-2</v>
      </c>
      <c r="K19" s="11">
        <f t="shared" si="2"/>
        <v>61378787</v>
      </c>
    </row>
    <row r="20" spans="1:11" x14ac:dyDescent="0.3">
      <c r="A20" s="7" t="s">
        <v>30</v>
      </c>
      <c r="B20" s="7" t="s">
        <v>62</v>
      </c>
      <c r="C20" s="8">
        <v>45323</v>
      </c>
      <c r="D20" s="8">
        <v>45641</v>
      </c>
      <c r="E20" s="9">
        <v>95642872</v>
      </c>
      <c r="F20" s="10"/>
      <c r="G20" s="9"/>
      <c r="H20" s="9">
        <f t="shared" si="0"/>
        <v>95642872</v>
      </c>
      <c r="I20" s="9">
        <v>9108845</v>
      </c>
      <c r="J20" s="22">
        <f t="shared" si="1"/>
        <v>9.5238095735979147E-2</v>
      </c>
      <c r="K20" s="11">
        <f t="shared" si="2"/>
        <v>86534027</v>
      </c>
    </row>
    <row r="21" spans="1:11" x14ac:dyDescent="0.3">
      <c r="A21" s="7" t="s">
        <v>31</v>
      </c>
      <c r="B21" s="7" t="s">
        <v>63</v>
      </c>
      <c r="C21" s="8">
        <v>45323</v>
      </c>
      <c r="D21" s="8">
        <v>45641</v>
      </c>
      <c r="E21" s="9">
        <v>86215500</v>
      </c>
      <c r="F21" s="10"/>
      <c r="G21" s="9"/>
      <c r="H21" s="9">
        <f t="shared" si="0"/>
        <v>86215500</v>
      </c>
      <c r="I21" s="9">
        <v>8211000</v>
      </c>
      <c r="J21" s="22">
        <f t="shared" si="1"/>
        <v>9.5238095238095233E-2</v>
      </c>
      <c r="K21" s="11">
        <f t="shared" si="2"/>
        <v>78004500</v>
      </c>
    </row>
    <row r="22" spans="1:11" x14ac:dyDescent="0.3">
      <c r="A22" s="7" t="s">
        <v>32</v>
      </c>
      <c r="B22" s="7" t="s">
        <v>64</v>
      </c>
      <c r="C22" s="8">
        <v>45323</v>
      </c>
      <c r="D22" s="8">
        <v>45641</v>
      </c>
      <c r="E22" s="9">
        <v>85077667</v>
      </c>
      <c r="F22" s="10">
        <v>1</v>
      </c>
      <c r="G22" s="9"/>
      <c r="H22" s="9">
        <f t="shared" si="0"/>
        <v>85077667</v>
      </c>
      <c r="I22" s="9">
        <v>8102635</v>
      </c>
      <c r="J22" s="22">
        <f t="shared" si="1"/>
        <v>9.5238095797807898E-2</v>
      </c>
      <c r="K22" s="11">
        <f t="shared" si="2"/>
        <v>76975032</v>
      </c>
    </row>
    <row r="23" spans="1:11" x14ac:dyDescent="0.3">
      <c r="A23" s="7" t="s">
        <v>33</v>
      </c>
      <c r="B23" s="7" t="s">
        <v>65</v>
      </c>
      <c r="C23" s="8">
        <v>45323</v>
      </c>
      <c r="D23" s="8">
        <v>45641</v>
      </c>
      <c r="E23" s="9">
        <v>81736200</v>
      </c>
      <c r="F23" s="10"/>
      <c r="G23" s="9"/>
      <c r="H23" s="9">
        <f t="shared" si="0"/>
        <v>81736200</v>
      </c>
      <c r="I23" s="9">
        <v>7784400</v>
      </c>
      <c r="J23" s="22">
        <f t="shared" si="1"/>
        <v>9.5238095238095233E-2</v>
      </c>
      <c r="K23" s="11">
        <f t="shared" si="2"/>
        <v>73951800</v>
      </c>
    </row>
    <row r="24" spans="1:11" x14ac:dyDescent="0.3">
      <c r="A24" s="7" t="s">
        <v>34</v>
      </c>
      <c r="B24" s="7" t="s">
        <v>51</v>
      </c>
      <c r="C24" s="8">
        <v>45324</v>
      </c>
      <c r="D24" s="8">
        <v>45641</v>
      </c>
      <c r="E24" s="9">
        <v>73500000</v>
      </c>
      <c r="F24" s="10"/>
      <c r="G24" s="9"/>
      <c r="H24" s="9">
        <f t="shared" si="0"/>
        <v>73500000</v>
      </c>
      <c r="I24" s="9">
        <v>6766667</v>
      </c>
      <c r="J24" s="22">
        <f t="shared" si="1"/>
        <v>9.2063496598639452E-2</v>
      </c>
      <c r="K24" s="11">
        <f t="shared" si="2"/>
        <v>66733333</v>
      </c>
    </row>
    <row r="25" spans="1:11" x14ac:dyDescent="0.3">
      <c r="A25" s="7" t="s">
        <v>35</v>
      </c>
      <c r="B25" s="7" t="s">
        <v>66</v>
      </c>
      <c r="C25" s="8">
        <v>45323</v>
      </c>
      <c r="D25" s="8">
        <v>45473</v>
      </c>
      <c r="E25" s="9">
        <v>27500000</v>
      </c>
      <c r="F25" s="10"/>
      <c r="G25" s="9"/>
      <c r="H25" s="9">
        <f t="shared" si="0"/>
        <v>27500000</v>
      </c>
      <c r="I25" s="9">
        <v>5500000</v>
      </c>
      <c r="J25" s="22">
        <f t="shared" si="1"/>
        <v>0.2</v>
      </c>
      <c r="K25" s="11">
        <f t="shared" si="2"/>
        <v>22000000</v>
      </c>
    </row>
    <row r="26" spans="1:11" x14ac:dyDescent="0.3">
      <c r="A26" s="7" t="s">
        <v>36</v>
      </c>
      <c r="B26" s="7" t="s">
        <v>67</v>
      </c>
      <c r="C26" s="8">
        <v>45323</v>
      </c>
      <c r="D26" s="8">
        <v>45504</v>
      </c>
      <c r="E26" s="9">
        <v>47400000</v>
      </c>
      <c r="F26" s="10"/>
      <c r="G26" s="9"/>
      <c r="H26" s="9">
        <f t="shared" si="0"/>
        <v>47400000</v>
      </c>
      <c r="I26" s="9">
        <v>7900000</v>
      </c>
      <c r="J26" s="22">
        <f t="shared" si="1"/>
        <v>0.16666666666666666</v>
      </c>
      <c r="K26" s="11">
        <f t="shared" si="2"/>
        <v>39500000</v>
      </c>
    </row>
    <row r="27" spans="1:11" x14ac:dyDescent="0.3">
      <c r="A27" s="7" t="s">
        <v>37</v>
      </c>
      <c r="B27" s="7" t="s">
        <v>11</v>
      </c>
      <c r="C27" s="8">
        <v>45323</v>
      </c>
      <c r="D27" s="8">
        <v>45329</v>
      </c>
      <c r="E27" s="9">
        <v>2576796</v>
      </c>
      <c r="F27" s="10"/>
      <c r="G27" s="9"/>
      <c r="H27" s="9">
        <f t="shared" si="0"/>
        <v>2576796</v>
      </c>
      <c r="I27" s="9">
        <v>2576796</v>
      </c>
      <c r="J27" s="22">
        <f t="shared" si="1"/>
        <v>1</v>
      </c>
      <c r="K27" s="11">
        <f t="shared" si="2"/>
        <v>0</v>
      </c>
    </row>
    <row r="28" spans="1:11" s="37" customFormat="1" x14ac:dyDescent="0.3">
      <c r="A28" s="24" t="s">
        <v>38</v>
      </c>
      <c r="B28" s="24" t="s">
        <v>68</v>
      </c>
      <c r="C28" s="33">
        <v>45336</v>
      </c>
      <c r="D28" s="33">
        <v>45514</v>
      </c>
      <c r="E28" s="25">
        <v>36400000</v>
      </c>
      <c r="F28" s="34">
        <v>1</v>
      </c>
      <c r="G28" s="25"/>
      <c r="H28" s="25">
        <f t="shared" si="0"/>
        <v>36400000</v>
      </c>
      <c r="I28" s="25">
        <v>0</v>
      </c>
      <c r="J28" s="35">
        <f t="shared" si="1"/>
        <v>0</v>
      </c>
      <c r="K28" s="36">
        <f t="shared" si="2"/>
        <v>36400000</v>
      </c>
    </row>
    <row r="29" spans="1:11" x14ac:dyDescent="0.3">
      <c r="A29" s="7" t="s">
        <v>39</v>
      </c>
      <c r="B29" s="7" t="s">
        <v>69</v>
      </c>
      <c r="C29" s="8">
        <v>45338</v>
      </c>
      <c r="D29" s="8">
        <v>45352</v>
      </c>
      <c r="E29" s="9">
        <v>867500</v>
      </c>
      <c r="F29" s="10"/>
      <c r="G29" s="9"/>
      <c r="H29" s="9">
        <f t="shared" si="0"/>
        <v>867500</v>
      </c>
      <c r="I29" s="9">
        <v>867500</v>
      </c>
      <c r="J29" s="22">
        <f t="shared" si="1"/>
        <v>1</v>
      </c>
      <c r="K29" s="11">
        <f t="shared" si="2"/>
        <v>0</v>
      </c>
    </row>
    <row r="30" spans="1:11" x14ac:dyDescent="0.3">
      <c r="A30" s="7" t="s">
        <v>40</v>
      </c>
      <c r="B30" s="7" t="s">
        <v>70</v>
      </c>
      <c r="C30" s="8">
        <v>45334</v>
      </c>
      <c r="D30" s="8">
        <v>45646</v>
      </c>
      <c r="E30" s="9">
        <v>100366760</v>
      </c>
      <c r="F30" s="10"/>
      <c r="G30" s="9"/>
      <c r="H30" s="9">
        <f t="shared" si="0"/>
        <v>100366760</v>
      </c>
      <c r="I30" s="9">
        <v>5846608</v>
      </c>
      <c r="J30" s="22">
        <f t="shared" si="1"/>
        <v>5.8252433375352554E-2</v>
      </c>
      <c r="K30" s="11">
        <f t="shared" si="2"/>
        <v>94520152</v>
      </c>
    </row>
    <row r="31" spans="1:11" x14ac:dyDescent="0.3">
      <c r="A31" s="7" t="s">
        <v>41</v>
      </c>
      <c r="B31" s="7" t="s">
        <v>71</v>
      </c>
      <c r="C31" s="8">
        <v>45341</v>
      </c>
      <c r="D31" s="8">
        <v>45581</v>
      </c>
      <c r="E31" s="9">
        <v>11440000</v>
      </c>
      <c r="F31" s="10"/>
      <c r="G31" s="9"/>
      <c r="H31" s="9">
        <f t="shared" si="0"/>
        <v>11440000</v>
      </c>
      <c r="I31" s="9">
        <v>0</v>
      </c>
      <c r="J31" s="22">
        <f t="shared" si="1"/>
        <v>0</v>
      </c>
      <c r="K31" s="11">
        <f t="shared" si="2"/>
        <v>11440000</v>
      </c>
    </row>
    <row r="32" spans="1:11" x14ac:dyDescent="0.3">
      <c r="A32" s="7" t="s">
        <v>42</v>
      </c>
      <c r="B32" s="7" t="s">
        <v>72</v>
      </c>
      <c r="C32" s="8">
        <v>45341</v>
      </c>
      <c r="D32" s="8">
        <v>45641</v>
      </c>
      <c r="E32" s="9">
        <v>60384000</v>
      </c>
      <c r="F32" s="10"/>
      <c r="G32" s="9"/>
      <c r="H32" s="9">
        <f t="shared" si="0"/>
        <v>60384000</v>
      </c>
      <c r="I32" s="9">
        <v>2244000</v>
      </c>
      <c r="J32" s="22">
        <f t="shared" si="1"/>
        <v>3.7162162162162164E-2</v>
      </c>
      <c r="K32" s="11">
        <f t="shared" si="2"/>
        <v>58140000</v>
      </c>
    </row>
    <row r="33" spans="1:12" x14ac:dyDescent="0.3">
      <c r="A33" s="7" t="s">
        <v>43</v>
      </c>
      <c r="B33" s="7" t="s">
        <v>73</v>
      </c>
      <c r="C33" s="8">
        <v>45341</v>
      </c>
      <c r="D33" s="8">
        <v>45641</v>
      </c>
      <c r="E33" s="9">
        <v>69066667</v>
      </c>
      <c r="F33" s="10"/>
      <c r="G33" s="9"/>
      <c r="H33" s="9">
        <f t="shared" si="0"/>
        <v>69066667</v>
      </c>
      <c r="I33" s="9">
        <v>2566667</v>
      </c>
      <c r="J33" s="22">
        <f t="shared" si="1"/>
        <v>3.7162166809062903E-2</v>
      </c>
      <c r="K33" s="11">
        <f t="shared" si="2"/>
        <v>66500000</v>
      </c>
    </row>
    <row r="34" spans="1:12" x14ac:dyDescent="0.3">
      <c r="A34" s="7" t="s">
        <v>44</v>
      </c>
      <c r="B34" s="7" t="s">
        <v>74</v>
      </c>
      <c r="C34" s="8">
        <v>45341</v>
      </c>
      <c r="D34" s="8">
        <v>45641</v>
      </c>
      <c r="E34" s="9">
        <v>81022403</v>
      </c>
      <c r="F34" s="10"/>
      <c r="G34" s="9"/>
      <c r="H34" s="9">
        <f t="shared" si="0"/>
        <v>81022403</v>
      </c>
      <c r="I34" s="9">
        <v>3010968</v>
      </c>
      <c r="J34" s="22">
        <f t="shared" si="1"/>
        <v>3.7162166123362199E-2</v>
      </c>
      <c r="K34" s="11">
        <f t="shared" si="2"/>
        <v>78011435</v>
      </c>
    </row>
    <row r="35" spans="1:12" x14ac:dyDescent="0.3">
      <c r="A35" s="7" t="s">
        <v>45</v>
      </c>
      <c r="B35" s="7" t="s">
        <v>75</v>
      </c>
      <c r="C35" s="8">
        <v>45342</v>
      </c>
      <c r="D35" s="8">
        <v>46387</v>
      </c>
      <c r="E35" s="9">
        <v>0</v>
      </c>
      <c r="F35" s="10">
        <v>1</v>
      </c>
      <c r="G35" s="9"/>
      <c r="H35" s="9">
        <f t="shared" si="0"/>
        <v>0</v>
      </c>
      <c r="I35" s="9"/>
      <c r="J35" s="22" t="e">
        <f t="shared" si="1"/>
        <v>#DIV/0!</v>
      </c>
      <c r="K35" s="11">
        <f t="shared" si="2"/>
        <v>0</v>
      </c>
    </row>
    <row r="36" spans="1:12" x14ac:dyDescent="0.3">
      <c r="A36" s="7" t="s">
        <v>46</v>
      </c>
      <c r="B36" s="7" t="s">
        <v>76</v>
      </c>
      <c r="C36" s="8">
        <v>45349</v>
      </c>
      <c r="D36" s="8">
        <v>45641</v>
      </c>
      <c r="E36" s="9">
        <v>77066667</v>
      </c>
      <c r="F36" s="10"/>
      <c r="G36" s="9"/>
      <c r="H36" s="9">
        <f t="shared" si="0"/>
        <v>77066667</v>
      </c>
      <c r="I36" s="9"/>
      <c r="J36" s="22">
        <f t="shared" si="1"/>
        <v>0</v>
      </c>
      <c r="K36" s="11">
        <f t="shared" si="2"/>
        <v>77066667</v>
      </c>
    </row>
    <row r="37" spans="1:12" x14ac:dyDescent="0.3">
      <c r="A37" s="7" t="s">
        <v>47</v>
      </c>
      <c r="B37" s="7" t="s">
        <v>77</v>
      </c>
      <c r="C37" s="8">
        <v>45349</v>
      </c>
      <c r="D37" s="8">
        <v>45655</v>
      </c>
      <c r="E37" s="9">
        <v>33680175</v>
      </c>
      <c r="F37" s="10"/>
      <c r="G37" s="9"/>
      <c r="H37" s="9">
        <f t="shared" si="0"/>
        <v>33680175</v>
      </c>
      <c r="I37" s="9"/>
      <c r="J37" s="22">
        <f t="shared" si="1"/>
        <v>0</v>
      </c>
      <c r="K37" s="11">
        <f t="shared" si="2"/>
        <v>33680175</v>
      </c>
    </row>
    <row r="38" spans="1:12" x14ac:dyDescent="0.3">
      <c r="A38" s="7" t="s">
        <v>78</v>
      </c>
      <c r="B38" s="7" t="s">
        <v>84</v>
      </c>
      <c r="C38" s="8">
        <v>45371</v>
      </c>
      <c r="D38" s="8">
        <v>46387</v>
      </c>
      <c r="E38" s="9">
        <v>0</v>
      </c>
      <c r="F38" s="10"/>
      <c r="G38" s="9"/>
      <c r="H38" s="9">
        <f t="shared" si="0"/>
        <v>0</v>
      </c>
      <c r="I38" s="9"/>
      <c r="J38" s="22" t="e">
        <f t="shared" si="1"/>
        <v>#DIV/0!</v>
      </c>
      <c r="K38" s="11">
        <f t="shared" si="2"/>
        <v>0</v>
      </c>
    </row>
    <row r="39" spans="1:12" s="32" customFormat="1" x14ac:dyDescent="0.3">
      <c r="A39" s="26" t="s">
        <v>79</v>
      </c>
      <c r="B39" s="26" t="s">
        <v>85</v>
      </c>
      <c r="C39" s="27">
        <v>45365</v>
      </c>
      <c r="D39" s="27">
        <v>45641</v>
      </c>
      <c r="E39" s="28">
        <v>2560000000</v>
      </c>
      <c r="F39" s="29"/>
      <c r="G39" s="28"/>
      <c r="H39" s="28">
        <f t="shared" si="0"/>
        <v>2560000000</v>
      </c>
      <c r="I39" s="28"/>
      <c r="J39" s="30">
        <f t="shared" si="1"/>
        <v>0</v>
      </c>
      <c r="K39" s="31">
        <f t="shared" si="2"/>
        <v>2560000000</v>
      </c>
      <c r="L39" s="32" t="s">
        <v>90</v>
      </c>
    </row>
    <row r="40" spans="1:12" x14ac:dyDescent="0.3">
      <c r="A40" s="24" t="s">
        <v>80</v>
      </c>
      <c r="B40" s="19" t="s">
        <v>86</v>
      </c>
      <c r="C40" s="20">
        <v>45369</v>
      </c>
      <c r="D40" s="20">
        <v>45626</v>
      </c>
      <c r="E40" s="25">
        <v>68332222</v>
      </c>
      <c r="F40" s="10"/>
      <c r="G40" s="9"/>
      <c r="H40" s="9">
        <f t="shared" si="0"/>
        <v>68332222</v>
      </c>
      <c r="I40" s="9"/>
      <c r="J40" s="22">
        <f t="shared" si="1"/>
        <v>0</v>
      </c>
      <c r="K40" s="11">
        <f t="shared" si="2"/>
        <v>68332222</v>
      </c>
    </row>
    <row r="41" spans="1:12" x14ac:dyDescent="0.3">
      <c r="A41" s="24" t="s">
        <v>91</v>
      </c>
      <c r="B41" s="19"/>
      <c r="C41" s="20"/>
      <c r="D41" s="20"/>
      <c r="E41" s="25">
        <v>10745561</v>
      </c>
      <c r="F41" s="10"/>
      <c r="G41" s="9"/>
      <c r="H41" s="9">
        <f t="shared" si="0"/>
        <v>10745561</v>
      </c>
      <c r="I41" s="9"/>
      <c r="J41" s="22">
        <f t="shared" si="1"/>
        <v>0</v>
      </c>
      <c r="K41" s="11">
        <f t="shared" si="2"/>
        <v>10745561</v>
      </c>
    </row>
    <row r="42" spans="1:12" x14ac:dyDescent="0.3">
      <c r="A42" s="7" t="s">
        <v>81</v>
      </c>
      <c r="B42" s="7" t="s">
        <v>87</v>
      </c>
      <c r="C42" s="8">
        <v>45370</v>
      </c>
      <c r="D42" s="8">
        <v>45646</v>
      </c>
      <c r="E42" s="9">
        <v>33016666</v>
      </c>
      <c r="F42" s="10"/>
      <c r="G42" s="9"/>
      <c r="H42" s="9">
        <f t="shared" si="0"/>
        <v>33016666</v>
      </c>
      <c r="I42" s="9"/>
      <c r="J42" s="22">
        <f t="shared" si="1"/>
        <v>0</v>
      </c>
      <c r="K42" s="11">
        <f t="shared" si="2"/>
        <v>33016666</v>
      </c>
    </row>
    <row r="43" spans="1:12" x14ac:dyDescent="0.3">
      <c r="A43" s="7" t="s">
        <v>82</v>
      </c>
      <c r="B43" s="7" t="s">
        <v>88</v>
      </c>
      <c r="C43" s="8">
        <v>45377</v>
      </c>
      <c r="D43" s="8">
        <v>45641</v>
      </c>
      <c r="E43" s="9">
        <v>36717824</v>
      </c>
      <c r="F43" s="10"/>
      <c r="G43" s="9"/>
      <c r="H43" s="9">
        <f t="shared" si="0"/>
        <v>36717824</v>
      </c>
      <c r="I43" s="9"/>
      <c r="J43" s="22">
        <f t="shared" si="1"/>
        <v>0</v>
      </c>
      <c r="K43" s="11">
        <f t="shared" si="2"/>
        <v>36717824</v>
      </c>
    </row>
    <row r="44" spans="1:12" x14ac:dyDescent="0.3">
      <c r="A44" s="7" t="s">
        <v>83</v>
      </c>
      <c r="B44" s="7" t="s">
        <v>89</v>
      </c>
      <c r="C44" s="8">
        <v>45378</v>
      </c>
      <c r="D44" s="8">
        <v>45602</v>
      </c>
      <c r="E44" s="18">
        <v>522652248.49000001</v>
      </c>
      <c r="F44" s="10"/>
      <c r="G44" s="9"/>
      <c r="H44" s="9">
        <f t="shared" si="0"/>
        <v>522652248.49000001</v>
      </c>
      <c r="I44" s="9"/>
      <c r="J44" s="22">
        <f t="shared" si="1"/>
        <v>0</v>
      </c>
      <c r="K44" s="11">
        <f t="shared" si="2"/>
        <v>522652248.49000001</v>
      </c>
    </row>
    <row r="45" spans="1:12" x14ac:dyDescent="0.3">
      <c r="A45" s="7"/>
      <c r="B45" s="7"/>
      <c r="C45" s="8"/>
      <c r="D45" s="8"/>
      <c r="E45" s="10"/>
      <c r="F45" s="10"/>
      <c r="G45" s="10"/>
      <c r="H45" s="10"/>
      <c r="I45" s="10"/>
      <c r="J45" s="22"/>
      <c r="K45" s="10"/>
    </row>
    <row r="46" spans="1:12" x14ac:dyDescent="0.3">
      <c r="A46" s="7"/>
      <c r="B46" s="7"/>
      <c r="C46" s="8"/>
      <c r="D46" s="8"/>
      <c r="E46" s="10"/>
      <c r="F46" s="10"/>
      <c r="G46" s="10"/>
      <c r="H46" s="10"/>
      <c r="I46" s="10"/>
      <c r="J46" s="22"/>
      <c r="K46" s="10"/>
    </row>
    <row r="47" spans="1:12" x14ac:dyDescent="0.3">
      <c r="A47" s="7"/>
      <c r="B47" s="7"/>
      <c r="C47" s="8"/>
      <c r="D47" s="8"/>
      <c r="E47" s="10"/>
      <c r="F47" s="10"/>
      <c r="G47" s="10"/>
      <c r="H47" s="10"/>
      <c r="I47" s="10"/>
      <c r="J47" s="22"/>
      <c r="K47" s="10"/>
    </row>
    <row r="48" spans="1:12" x14ac:dyDescent="0.3">
      <c r="A48" s="7"/>
      <c r="B48" s="7"/>
      <c r="C48" s="8"/>
      <c r="D48" s="8"/>
      <c r="E48" s="10"/>
      <c r="F48" s="10"/>
      <c r="G48" s="10"/>
      <c r="H48" s="10"/>
      <c r="I48" s="10"/>
      <c r="J48" s="22"/>
      <c r="K48" s="10"/>
    </row>
    <row r="49" spans="1:11" x14ac:dyDescent="0.3">
      <c r="A49" s="7"/>
      <c r="B49" s="7"/>
      <c r="C49" s="8"/>
      <c r="D49" s="8"/>
      <c r="E49" s="10"/>
      <c r="F49" s="10"/>
      <c r="G49" s="10"/>
      <c r="H49" s="10"/>
      <c r="I49" s="10"/>
      <c r="J49" s="22"/>
      <c r="K49" s="10"/>
    </row>
    <row r="50" spans="1:11" x14ac:dyDescent="0.3">
      <c r="A50" s="7"/>
      <c r="B50" s="7"/>
      <c r="C50" s="8"/>
      <c r="D50" s="8"/>
      <c r="E50" s="10"/>
      <c r="F50" s="10"/>
      <c r="G50" s="10"/>
      <c r="H50" s="10"/>
      <c r="I50" s="10"/>
      <c r="J50" s="22"/>
      <c r="K50" s="10"/>
    </row>
    <row r="51" spans="1:11" x14ac:dyDescent="0.3">
      <c r="A51" s="7"/>
      <c r="B51" s="7"/>
      <c r="C51" s="8"/>
      <c r="D51" s="8"/>
      <c r="E51" s="17"/>
      <c r="F51" s="10"/>
      <c r="G51" s="10"/>
      <c r="H51" s="10"/>
      <c r="I51" s="10"/>
      <c r="J51" s="22"/>
      <c r="K51" s="10"/>
    </row>
    <row r="52" spans="1:11" x14ac:dyDescent="0.3">
      <c r="A52" s="7"/>
      <c r="B52" s="7"/>
      <c r="C52" s="8"/>
      <c r="D52" s="8"/>
      <c r="E52" s="17"/>
      <c r="F52" s="10"/>
      <c r="G52" s="10"/>
      <c r="H52" s="10"/>
      <c r="I52" s="10"/>
      <c r="J52" s="22"/>
      <c r="K52" s="10"/>
    </row>
    <row r="53" spans="1:11" x14ac:dyDescent="0.3">
      <c r="A53" s="7"/>
      <c r="B53" s="7"/>
      <c r="C53" s="8"/>
      <c r="D53" s="8"/>
      <c r="E53" s="10"/>
      <c r="F53" s="10"/>
      <c r="G53" s="10"/>
      <c r="H53" s="10"/>
      <c r="I53" s="10"/>
      <c r="J53" s="22"/>
      <c r="K53" s="10"/>
    </row>
    <row r="54" spans="1:11" x14ac:dyDescent="0.3">
      <c r="A54" s="7"/>
      <c r="B54" s="7"/>
      <c r="C54" s="8"/>
      <c r="D54" s="8"/>
      <c r="E54" s="10"/>
      <c r="F54" s="10"/>
      <c r="G54" s="10"/>
      <c r="H54" s="10"/>
      <c r="I54" s="10"/>
      <c r="J54" s="22"/>
      <c r="K54" s="10"/>
    </row>
    <row r="55" spans="1:11" x14ac:dyDescent="0.3">
      <c r="A55" s="7"/>
      <c r="B55" s="7"/>
      <c r="C55" s="8"/>
      <c r="D55" s="8"/>
      <c r="E55" s="10"/>
      <c r="F55" s="10"/>
      <c r="G55" s="10"/>
      <c r="H55" s="10"/>
      <c r="I55" s="10"/>
      <c r="J55" s="22"/>
      <c r="K55" s="10"/>
    </row>
    <row r="56" spans="1:11" x14ac:dyDescent="0.3">
      <c r="A56" s="7"/>
      <c r="B56" s="7"/>
      <c r="C56" s="8"/>
      <c r="D56" s="8"/>
      <c r="E56" s="17"/>
      <c r="F56" s="10"/>
      <c r="G56" s="10"/>
      <c r="H56" s="10"/>
      <c r="I56" s="10"/>
      <c r="J56" s="22"/>
      <c r="K56" s="10"/>
    </row>
    <row r="57" spans="1:11" x14ac:dyDescent="0.3">
      <c r="A57" s="7"/>
      <c r="B57" s="7"/>
      <c r="C57" s="8"/>
      <c r="D57" s="8"/>
      <c r="E57" s="10"/>
      <c r="F57" s="10"/>
      <c r="G57" s="10"/>
      <c r="H57" s="10"/>
      <c r="I57" s="10"/>
      <c r="J57" s="22"/>
      <c r="K57" s="10"/>
    </row>
    <row r="58" spans="1:11" x14ac:dyDescent="0.3">
      <c r="A58" s="7"/>
      <c r="B58" s="7"/>
      <c r="C58" s="8"/>
      <c r="D58" s="8"/>
      <c r="E58" s="10"/>
      <c r="F58" s="10"/>
      <c r="G58" s="10"/>
      <c r="H58" s="10"/>
      <c r="I58" s="10"/>
      <c r="J58" s="22"/>
      <c r="K58" s="10"/>
    </row>
    <row r="59" spans="1:11" x14ac:dyDescent="0.3">
      <c r="A59" s="7"/>
      <c r="B59" s="7"/>
      <c r="C59" s="8"/>
      <c r="D59" s="8"/>
      <c r="E59" s="10"/>
      <c r="F59" s="10"/>
      <c r="G59" s="10"/>
      <c r="H59" s="10"/>
      <c r="I59" s="10"/>
      <c r="J59" s="22"/>
      <c r="K59" s="10"/>
    </row>
  </sheetData>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Yuly Andrea Moreno Clavijo</cp:lastModifiedBy>
  <dcterms:created xsi:type="dcterms:W3CDTF">2024-01-09T18:58:12Z</dcterms:created>
  <dcterms:modified xsi:type="dcterms:W3CDTF">2024-07-29T16:00:57Z</dcterms:modified>
</cp:coreProperties>
</file>