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200" windowHeight="6350"/>
  </bookViews>
  <sheets>
    <sheet name="Informe" sheetId="1" r:id="rId1"/>
  </sheets>
  <definedNames>
    <definedName name="_xlnm._FilterDatabase" localSheetId="0" hidden="1">Informe!$A$2:$K$119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1" l="1"/>
  <c r="K74" i="1"/>
  <c r="K76" i="1"/>
  <c r="J78" i="1"/>
  <c r="K78" i="1"/>
  <c r="K80" i="1"/>
  <c r="J82" i="1"/>
  <c r="K82" i="1"/>
  <c r="K84" i="1"/>
  <c r="J86" i="1"/>
  <c r="K86" i="1"/>
  <c r="K88" i="1"/>
  <c r="J90" i="1"/>
  <c r="K90" i="1"/>
  <c r="K92" i="1"/>
  <c r="J94" i="1"/>
  <c r="K94" i="1"/>
  <c r="K96" i="1"/>
  <c r="J98" i="1"/>
  <c r="K98" i="1"/>
  <c r="K100" i="1"/>
  <c r="J102" i="1"/>
  <c r="K102" i="1"/>
  <c r="K104" i="1"/>
  <c r="J106" i="1"/>
  <c r="K106" i="1"/>
  <c r="K108" i="1"/>
  <c r="J110" i="1"/>
  <c r="K110" i="1"/>
  <c r="K112" i="1"/>
  <c r="J114" i="1"/>
  <c r="K114" i="1"/>
  <c r="K116" i="1"/>
  <c r="J118" i="1"/>
  <c r="K118" i="1"/>
  <c r="H4" i="1"/>
  <c r="K4" i="1" s="1"/>
  <c r="H5" i="1"/>
  <c r="K5" i="1" s="1"/>
  <c r="H6" i="1"/>
  <c r="K6" i="1" s="1"/>
  <c r="H7" i="1"/>
  <c r="J7" i="1" s="1"/>
  <c r="H8" i="1"/>
  <c r="K8" i="1" s="1"/>
  <c r="H9" i="1"/>
  <c r="K9" i="1" s="1"/>
  <c r="H10" i="1"/>
  <c r="K10" i="1" s="1"/>
  <c r="H11" i="1"/>
  <c r="J11" i="1" s="1"/>
  <c r="H12" i="1"/>
  <c r="K12" i="1" s="1"/>
  <c r="H13" i="1"/>
  <c r="K13" i="1" s="1"/>
  <c r="H14" i="1"/>
  <c r="K14" i="1" s="1"/>
  <c r="H15" i="1"/>
  <c r="J15" i="1" s="1"/>
  <c r="H16" i="1"/>
  <c r="K16" i="1" s="1"/>
  <c r="H17" i="1"/>
  <c r="K17" i="1" s="1"/>
  <c r="H18" i="1"/>
  <c r="K18" i="1" s="1"/>
  <c r="H19" i="1"/>
  <c r="J19" i="1" s="1"/>
  <c r="H20" i="1"/>
  <c r="K20" i="1" s="1"/>
  <c r="H21" i="1"/>
  <c r="K21" i="1" s="1"/>
  <c r="H22" i="1"/>
  <c r="K22" i="1" s="1"/>
  <c r="H23" i="1"/>
  <c r="J23" i="1" s="1"/>
  <c r="H24" i="1"/>
  <c r="K24" i="1" s="1"/>
  <c r="H25" i="1"/>
  <c r="K25" i="1" s="1"/>
  <c r="H26" i="1"/>
  <c r="K26" i="1" s="1"/>
  <c r="H27" i="1"/>
  <c r="J27" i="1" s="1"/>
  <c r="H28" i="1"/>
  <c r="K28" i="1" s="1"/>
  <c r="H29" i="1"/>
  <c r="K29" i="1" s="1"/>
  <c r="H30" i="1"/>
  <c r="K30" i="1" s="1"/>
  <c r="H31" i="1"/>
  <c r="J31" i="1" s="1"/>
  <c r="H32" i="1"/>
  <c r="K32" i="1" s="1"/>
  <c r="H33" i="1"/>
  <c r="K33" i="1" s="1"/>
  <c r="H34" i="1"/>
  <c r="K34" i="1" s="1"/>
  <c r="H35" i="1"/>
  <c r="J35" i="1" s="1"/>
  <c r="H36" i="1"/>
  <c r="J36" i="1" s="1"/>
  <c r="H37" i="1"/>
  <c r="J37" i="1" s="1"/>
  <c r="H38" i="1"/>
  <c r="J38" i="1" s="1"/>
  <c r="H39" i="1"/>
  <c r="J39" i="1" s="1"/>
  <c r="H40" i="1"/>
  <c r="J40" i="1" s="1"/>
  <c r="H41" i="1"/>
  <c r="K41" i="1" s="1"/>
  <c r="H42" i="1"/>
  <c r="J42" i="1" s="1"/>
  <c r="H43" i="1"/>
  <c r="K43" i="1" s="1"/>
  <c r="H44" i="1"/>
  <c r="J44" i="1" s="1"/>
  <c r="H45" i="1"/>
  <c r="K45" i="1" s="1"/>
  <c r="H46" i="1"/>
  <c r="J46" i="1" s="1"/>
  <c r="H47" i="1"/>
  <c r="K47" i="1" s="1"/>
  <c r="H48" i="1"/>
  <c r="J48" i="1" s="1"/>
  <c r="H49" i="1"/>
  <c r="K49" i="1" s="1"/>
  <c r="H50" i="1"/>
  <c r="J50" i="1" s="1"/>
  <c r="H51" i="1"/>
  <c r="K51" i="1" s="1"/>
  <c r="H52" i="1"/>
  <c r="J52" i="1" s="1"/>
  <c r="H53" i="1"/>
  <c r="K53" i="1" s="1"/>
  <c r="H54" i="1"/>
  <c r="J54" i="1" s="1"/>
  <c r="H55" i="1"/>
  <c r="K55" i="1" s="1"/>
  <c r="H56" i="1"/>
  <c r="J56" i="1" s="1"/>
  <c r="H57" i="1"/>
  <c r="K57" i="1" s="1"/>
  <c r="H58" i="1"/>
  <c r="J58" i="1" s="1"/>
  <c r="H59" i="1"/>
  <c r="K59" i="1" s="1"/>
  <c r="H60" i="1"/>
  <c r="J60" i="1" s="1"/>
  <c r="H61" i="1"/>
  <c r="K61" i="1" s="1"/>
  <c r="H62" i="1"/>
  <c r="J62" i="1" s="1"/>
  <c r="H63" i="1"/>
  <c r="K63" i="1" s="1"/>
  <c r="H64" i="1"/>
  <c r="J64" i="1" s="1"/>
  <c r="H65" i="1"/>
  <c r="K65" i="1" s="1"/>
  <c r="H66" i="1"/>
  <c r="J66" i="1" s="1"/>
  <c r="H67" i="1"/>
  <c r="K67" i="1" s="1"/>
  <c r="H68" i="1"/>
  <c r="J68" i="1" s="1"/>
  <c r="H69" i="1"/>
  <c r="K69" i="1" s="1"/>
  <c r="H70" i="1"/>
  <c r="J70" i="1" s="1"/>
  <c r="H71" i="1"/>
  <c r="K71" i="1" s="1"/>
  <c r="H72" i="1"/>
  <c r="J72" i="1" s="1"/>
  <c r="H73" i="1"/>
  <c r="J73" i="1" s="1"/>
  <c r="H74" i="1"/>
  <c r="H75" i="1"/>
  <c r="J75" i="1" s="1"/>
  <c r="H76" i="1"/>
  <c r="J76" i="1" s="1"/>
  <c r="H77" i="1"/>
  <c r="J77" i="1" s="1"/>
  <c r="H78" i="1"/>
  <c r="H79" i="1"/>
  <c r="J79" i="1" s="1"/>
  <c r="H80" i="1"/>
  <c r="J80" i="1" s="1"/>
  <c r="H81" i="1"/>
  <c r="J81" i="1" s="1"/>
  <c r="H82" i="1"/>
  <c r="H83" i="1"/>
  <c r="J83" i="1" s="1"/>
  <c r="H84" i="1"/>
  <c r="J84" i="1" s="1"/>
  <c r="H85" i="1"/>
  <c r="J85" i="1" s="1"/>
  <c r="H86" i="1"/>
  <c r="H87" i="1"/>
  <c r="J87" i="1" s="1"/>
  <c r="H88" i="1"/>
  <c r="J88" i="1" s="1"/>
  <c r="H89" i="1"/>
  <c r="J89" i="1" s="1"/>
  <c r="H90" i="1"/>
  <c r="H91" i="1"/>
  <c r="J91" i="1" s="1"/>
  <c r="H92" i="1"/>
  <c r="J92" i="1" s="1"/>
  <c r="H93" i="1"/>
  <c r="J93" i="1" s="1"/>
  <c r="H94" i="1"/>
  <c r="H95" i="1"/>
  <c r="J95" i="1" s="1"/>
  <c r="H96" i="1"/>
  <c r="J96" i="1" s="1"/>
  <c r="H97" i="1"/>
  <c r="J97" i="1" s="1"/>
  <c r="H98" i="1"/>
  <c r="H99" i="1"/>
  <c r="J99" i="1" s="1"/>
  <c r="H100" i="1"/>
  <c r="J100" i="1" s="1"/>
  <c r="H101" i="1"/>
  <c r="J101" i="1" s="1"/>
  <c r="H102" i="1"/>
  <c r="H103" i="1"/>
  <c r="J103" i="1" s="1"/>
  <c r="H104" i="1"/>
  <c r="J104" i="1" s="1"/>
  <c r="H105" i="1"/>
  <c r="J105" i="1" s="1"/>
  <c r="H106" i="1"/>
  <c r="H107" i="1"/>
  <c r="J107" i="1" s="1"/>
  <c r="H108" i="1"/>
  <c r="J108" i="1" s="1"/>
  <c r="H109" i="1"/>
  <c r="J109" i="1" s="1"/>
  <c r="H110" i="1"/>
  <c r="H111" i="1"/>
  <c r="J111" i="1" s="1"/>
  <c r="H112" i="1"/>
  <c r="J112" i="1" s="1"/>
  <c r="H113" i="1"/>
  <c r="J113" i="1" s="1"/>
  <c r="H114" i="1"/>
  <c r="H115" i="1"/>
  <c r="J115" i="1" s="1"/>
  <c r="H116" i="1"/>
  <c r="J116" i="1" s="1"/>
  <c r="H117" i="1"/>
  <c r="J117" i="1" s="1"/>
  <c r="H118" i="1"/>
  <c r="H119" i="1"/>
  <c r="J119" i="1" s="1"/>
  <c r="H3" i="1"/>
  <c r="K3" i="1" s="1"/>
  <c r="K119" i="1" l="1"/>
  <c r="K117" i="1"/>
  <c r="K115" i="1"/>
  <c r="K113" i="1"/>
  <c r="K111" i="1"/>
  <c r="K109" i="1"/>
  <c r="K107" i="1"/>
  <c r="K105" i="1"/>
  <c r="K103" i="1"/>
  <c r="K101" i="1"/>
  <c r="K99" i="1"/>
  <c r="K97" i="1"/>
  <c r="K95" i="1"/>
  <c r="K93" i="1"/>
  <c r="K91" i="1"/>
  <c r="K89" i="1"/>
  <c r="K87" i="1"/>
  <c r="K85" i="1"/>
  <c r="K83" i="1"/>
  <c r="K81" i="1"/>
  <c r="K79" i="1"/>
  <c r="K77" i="1"/>
  <c r="K75" i="1"/>
  <c r="K73" i="1"/>
  <c r="K70" i="1"/>
  <c r="K62" i="1"/>
  <c r="K54" i="1"/>
  <c r="K46" i="1"/>
  <c r="J30" i="1"/>
  <c r="J22" i="1"/>
  <c r="J14" i="1"/>
  <c r="J6" i="1"/>
  <c r="K68" i="1"/>
  <c r="K60" i="1"/>
  <c r="K52" i="1"/>
  <c r="K44" i="1"/>
  <c r="J32" i="1"/>
  <c r="J16" i="1"/>
  <c r="J28" i="1"/>
  <c r="J20" i="1"/>
  <c r="J12" i="1"/>
  <c r="J4" i="1"/>
  <c r="K66" i="1"/>
  <c r="K58" i="1"/>
  <c r="K50" i="1"/>
  <c r="K42" i="1"/>
  <c r="J24" i="1"/>
  <c r="J8" i="1"/>
  <c r="J34" i="1"/>
  <c r="J26" i="1"/>
  <c r="J18" i="1"/>
  <c r="J10" i="1"/>
  <c r="K72" i="1"/>
  <c r="K64" i="1"/>
  <c r="K56" i="1"/>
  <c r="K48" i="1"/>
  <c r="K40" i="1"/>
  <c r="J71" i="1"/>
  <c r="J67" i="1"/>
  <c r="J63" i="1"/>
  <c r="J59" i="1"/>
  <c r="J55" i="1"/>
  <c r="J51" i="1"/>
  <c r="J47" i="1"/>
  <c r="J43" i="1"/>
  <c r="K35"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alcChain>
</file>

<file path=xl/sharedStrings.xml><?xml version="1.0" encoding="utf-8"?>
<sst xmlns="http://schemas.openxmlformats.org/spreadsheetml/2006/main" count="246" uniqueCount="226">
  <si>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</si>
  <si>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</si>
  <si>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</si>
  <si>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</si>
  <si>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</si>
  <si>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</si>
  <si>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</si>
  <si>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</si>
  <si>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</si>
  <si>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</si>
  <si>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</si>
  <si>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</si>
  <si>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</si>
  <si>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</si>
  <si>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025-2024</t>
  </si>
  <si>
    <t>026-2024</t>
  </si>
  <si>
    <t>027-2024</t>
  </si>
  <si>
    <t>029-2024</t>
  </si>
  <si>
    <t>033-2024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</si>
  <si>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</si>
  <si>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</si>
  <si>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</si>
  <si>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</si>
  <si>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</si>
  <si>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</si>
  <si>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</si>
  <si>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</si>
  <si>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</si>
  <si>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</si>
  <si>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</si>
  <si>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</si>
  <si>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</si>
  <si>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</si>
  <si>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</si>
  <si>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</si>
  <si>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</si>
  <si>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</si>
  <si>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</si>
  <si>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</si>
  <si>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</si>
  <si>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</si>
  <si>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</si>
  <si>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</si>
  <si>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</si>
  <si>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</si>
  <si>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</si>
  <si>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</si>
  <si>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</si>
  <si>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</si>
  <si>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</si>
  <si>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</si>
  <si>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</si>
  <si>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</si>
  <si>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</si>
  <si>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</si>
  <si>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</si>
  <si>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</si>
  <si>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</si>
  <si>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</si>
  <si>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</si>
  <si>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</si>
  <si>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</si>
  <si>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</si>
  <si>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</si>
  <si>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</si>
  <si>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</si>
  <si>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</si>
  <si>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047-2024</t>
  </si>
  <si>
    <t>057-2024</t>
  </si>
  <si>
    <t>064-2024</t>
  </si>
  <si>
    <t>Suscripción, servicio de garantía extendida para la UPS APC modelo Symmetra 80K con Serial PD0828360091 y configurada a 80KVA, con servicio de mantenimiento integral preventivo y correctivo por un año.</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</si>
  <si>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</si>
  <si>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</si>
  <si>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Adquirir sillas ergonómicas para el personal del Departamento Administrativo de la Función Pública</t>
  </si>
  <si>
    <t>058-2024</t>
  </si>
  <si>
    <t>062-2024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</si>
  <si>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</si>
  <si>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</si>
  <si>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</si>
  <si>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</si>
  <si>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Contratar el servicio de mantenimiento preventivo, correctivo y evolutivo para los sistemas de información misionales del Departamento Administrativo de la Función Pública - SIGEP II y FURAG III</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</si>
  <si>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</si>
  <si>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</si>
  <si>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Prestación de servicios profesionales para la elaboración de un documento técnico y metodológico sobre Medición de Impacto de los Rediseños Institucionales implementados por las entidades públicas del orden nacional y territorial.</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</si>
  <si>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</si>
  <si>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</si>
  <si>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ES UN CONVENIO</t>
  </si>
  <si>
    <t>089-2024</t>
  </si>
  <si>
    <t>Prestación de servicios profesionales para la implementación de espacios participativos de co creación, diseño metodológico, laboratorios de innovación pública, así como la sistematización de estas experiencias de acuerdo con las orientaciones de la Dirección de Gestión del Conocimiento del DAFP en el marco del Convenio Interadministrativo Derivado No.BOG-694-2024 ESAP y No.037-2024 DAFP</t>
  </si>
  <si>
    <t>Prestar servicios profesionales a la Dirección de Gestión del Conocimiento de la Función Pública para apoyar actividades en la elaboración de diplomados y demás productos, en el marco del convenio interadministrativo derivado N° BOG-694-2024 suscrito con la ESAP y numero 037-2024 para el DAFP suscrito con la ESAP.</t>
  </si>
  <si>
    <t>Prestar servicios profesionales a la Dirección de Gestión del Conocimiento de la Función Pública para la elaboración de diplomados, documentos, en el marco del convenio interadministrativo derivado No. BOG-694-2024 y No. 037-2024 suscrito con la ESAP.</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</si>
  <si>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</si>
  <si>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 6942024ESAP y No 037 de 2024 DAFP suscrito con la ESAP.</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</si>
  <si>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</si>
  <si>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Prestar servicios profesionales a la Dirección de Gestión del Conocimiento de la Función Pública para elaborar y analizar un documento técnico de política pública sobre la reorganización de las administraciones públicas y apoyar las actividades de laboratorio e investigación en Gestión del Conocimiento, en el marco del convenio interadministrativo Derivado Nro. BOG-560-2024 según numeración de la ESAP y 037-2024 enumerado por DAFP.</t>
  </si>
  <si>
    <t xml:space="preserve"> 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</si>
  <si>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Prestación de servicios profesionales al Departamento Administrativo de la Función Pública, para el acompañamiento, apoyo y desarrollo de asuntos financieros y contables a cargo a la Secretaría General y el Grupo de Gestión Financiera.</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</si>
  <si>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</si>
  <si>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Prestación de servicios de apoyo a la gestión, realizando las actividades propias de gestión documental, requeridas en cumplimiento de la estrategia de asistencia integral territorial, del Departamento Administrativo de la Función Pública.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</si>
  <si>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DAFP en el marco del Convenio Interadministrativo Derivado No.BOG-694-2024 ESAP y No.037 2024 DAFP.</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</si>
  <si>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</si>
  <si>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</si>
  <si>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t>
  </si>
  <si>
    <t>092-2024</t>
  </si>
  <si>
    <t>093-2024</t>
  </si>
  <si>
    <t>098-2024</t>
  </si>
  <si>
    <t>099-2024</t>
  </si>
  <si>
    <t>107-2024</t>
  </si>
  <si>
    <t>108-2024</t>
  </si>
  <si>
    <t>113-2024</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</si>
  <si>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</si>
  <si>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Adquisición de insumos de papelería, útiles de escritorio y oficina y equipos de oficina acorde con las especificaciones previstas en la ficha técnica.</t>
  </si>
  <si>
    <t>Prestación de servicios profesionales para apoyar el seguimiento administrativo, financiero y contractual del proyecto de inversión “consolidación de las capacidades de gestión y desempeño de las entidades y servidores públicos del nivel territorial y nacional para recuperar la confianza de la ciudadanía en el estado” a cargo de la dirección de desarrollo organizacional</t>
  </si>
  <si>
    <t>Prestar servicios profesionales en la dirección de empleo público, para apoyar la implementación de herramientas e instrumentos y fortalecer la política de empleo público y de gestión estratégica del talento humano en las entidades públicas.</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</si>
  <si>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</si>
  <si>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</si>
  <si>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Adquisición, instalación, configuración puesta en marcha y soporte de fábrica de los equipos (access point, controladora en nube, switche) para la configuración de la red wifi del departamento administrativo de la función pública.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</si>
  <si>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</si>
  <si>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 xml:space="preserve">Apoyar al dafp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pnd 2022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
</t>
  </si>
  <si>
    <t xml:space="preserve">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
</t>
  </si>
  <si>
    <t xml:space="preserve">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
</t>
  </si>
  <si>
    <t xml:space="preserve">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
</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</si>
  <si>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</si>
  <si>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 xml:space="preserve">Adquisición de aire acondicionado portátil para las instalaciones del departamento
administrativo de la función pública, de acuerdo con las especificaciones técnicas del
presente documento
</t>
  </si>
  <si>
    <t xml:space="preserve">Adquirir cuatro (4) sombrillas parasoles, con sistema de apertura de manivela,
para uso exterior en las instalaciones del departamento administrativo de la función pública,
de acuerdo con las especificaciones técnicas del presente documento.
</t>
  </si>
  <si>
    <t xml:space="preserve">Contratar la renovación de la suscripción anual de las licencias de adobe creative cloud
for teams suite completa que utiliza función pública de acuerdo a lo establecido en la ficha
técnica
</t>
  </si>
  <si>
    <t>109-2024</t>
  </si>
  <si>
    <t>112-2024</t>
  </si>
  <si>
    <t>115-2024</t>
  </si>
  <si>
    <t>116-2024</t>
  </si>
  <si>
    <t>117-2024</t>
  </si>
  <si>
    <t>118-2024</t>
  </si>
  <si>
    <t xml:space="preserve">adquirir los equipos y materiales de ferretería que requiere el departamento
administrativo de la función pública para el manteniendo de las instalaciones físicas y el
complimiento del plan de austeridad y gestión ambiental, según las especificaciones
mínimas establecidas.
</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</si>
  <si>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</si>
  <si>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Aunar esfuerzos interinstitucionales entre el departamento administrativo de la función pública y el servicio nacional de aprendizaje, para la implementación de procesos meritocráticos.</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</si>
  <si>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</si>
  <si>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</si>
  <si>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</si>
  <si>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</si>
  <si>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</si>
  <si>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</si>
  <si>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</si>
  <si>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</si>
  <si>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</si>
  <si>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</si>
  <si>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</si>
  <si>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</si>
  <si>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</si>
  <si>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</si>
  <si>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</si>
  <si>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</si>
  <si>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</si>
  <si>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</si>
  <si>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</si>
  <si>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</si>
  <si>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</si>
  <si>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</si>
  <si>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</si>
  <si>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</si>
  <si>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</si>
  <si>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</si>
  <si>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</si>
  <si>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</si>
  <si>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</si>
  <si>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028-2024</t>
  </si>
  <si>
    <t>030-2024</t>
  </si>
  <si>
    <t>031-2024</t>
  </si>
  <si>
    <t>032-2024</t>
  </si>
  <si>
    <t>034-2024</t>
  </si>
  <si>
    <t>038-2024</t>
  </si>
  <si>
    <t>040-2024</t>
  </si>
  <si>
    <t>041-2024</t>
  </si>
  <si>
    <t>044-2024</t>
  </si>
  <si>
    <t>045-2024</t>
  </si>
  <si>
    <t>048-2024</t>
  </si>
  <si>
    <t>049-2024</t>
  </si>
  <si>
    <t>050-2024</t>
  </si>
  <si>
    <t>051-2024</t>
  </si>
  <si>
    <t>052-2024</t>
  </si>
  <si>
    <t>053-2024</t>
  </si>
  <si>
    <t>054-2024</t>
  </si>
  <si>
    <t>055-2024</t>
  </si>
  <si>
    <t>056-2024</t>
  </si>
  <si>
    <t>059-2024</t>
  </si>
  <si>
    <t>060-2024</t>
  </si>
  <si>
    <t>061-2024</t>
  </si>
  <si>
    <t>063-2024</t>
  </si>
  <si>
    <t>065-2024</t>
  </si>
  <si>
    <t>066-2024</t>
  </si>
  <si>
    <t>067-2024</t>
  </si>
  <si>
    <t>068-2024</t>
  </si>
  <si>
    <t>069-2024</t>
  </si>
  <si>
    <t>070-2024</t>
  </si>
  <si>
    <t>071-2024</t>
  </si>
  <si>
    <t>072-2024</t>
  </si>
  <si>
    <t>073-2024</t>
  </si>
  <si>
    <t>074-2024</t>
  </si>
  <si>
    <t>075-2024</t>
  </si>
  <si>
    <t>076-2024</t>
  </si>
  <si>
    <t>077-2024</t>
  </si>
  <si>
    <t>078-2024</t>
  </si>
  <si>
    <t>079-2024</t>
  </si>
  <si>
    <t>080-2024</t>
  </si>
  <si>
    <t>081-2024</t>
  </si>
  <si>
    <t>082-2024</t>
  </si>
  <si>
    <t>083-2024</t>
  </si>
  <si>
    <t>084-2024</t>
  </si>
  <si>
    <t>085-2024</t>
  </si>
  <si>
    <t>086-2024</t>
  </si>
  <si>
    <t>087-2024</t>
  </si>
  <si>
    <t>088-2024</t>
  </si>
  <si>
    <t>090-2024</t>
  </si>
  <si>
    <t>091-2024</t>
  </si>
  <si>
    <t>094-2024</t>
  </si>
  <si>
    <t>095-2024</t>
  </si>
  <si>
    <t>096-2024</t>
  </si>
  <si>
    <t>097-2024</t>
  </si>
  <si>
    <t>101-2024</t>
  </si>
  <si>
    <t>102-2024</t>
  </si>
  <si>
    <t>103-2024</t>
  </si>
  <si>
    <t>104-2024</t>
  </si>
  <si>
    <t>105-2024</t>
  </si>
  <si>
    <t>106-2024</t>
  </si>
  <si>
    <t>111-2024</t>
  </si>
  <si>
    <t>114-2024</t>
  </si>
  <si>
    <t>121-2024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</si>
</sst>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8" formatCode="&quot;$&quot;\ #,##0.00;[Red]\-&quot;$&quot;\ #,##0.00"/>
    <numFmt numFmtId="43" formatCode="_-* #,##0.00_-;\-* #,##0.00_-;_-* &quot;-&quot;??_-;_-@_-"/>
    <numFmt numFmtId="164" formatCode="_-* #,##0_-;\-* #,##0_-;_-* &quot;-&quot;??_-;_-@_-"/>
    <numFmt numFmtId="165" formatCode="&quot;$&quot;\ #,##0.0;[Red]\-&quot;$&quot;\ #,##0.0"/>
    <numFmt numFmtId="166" formatCode="&quot;$&quot;\ #,##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6" fontId="3" fillId="0" borderId="0" xfId="0" applyNumberFormat="1" applyFont="1"/>
    <xf numFmtId="166" fontId="3" fillId="0" borderId="4" xfId="0" applyNumberFormat="1" applyFont="1" applyBorder="1" applyAlignment="1">
      <alignment horizontal="right" vertical="center"/>
    </xf>
    <xf numFmtId="14" fontId="0"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19"/>
  <sheetViews>
    <sheetView showGridLines="0" tabSelected="1" topLeftCell="A2" zoomScale="80" zoomScaleNormal="80" workbookViewId="0">
      <pane xSplit="1" ySplit="1" topLeftCell="B108" activePane="bottomRight" state="frozen"/>
      <selection activeCell="A2" sqref="A2"/>
      <selection pane="topRight" activeCell="B2" sqref="B2"/>
      <selection pane="bottomLeft" activeCell="A3" sqref="A3"/>
      <selection pane="bottomRight" activeCell="G100" sqref="G100"/>
    </sheetView>
  </sheetViews>
  <sheetFormatPr baseColWidth="10" defaultColWidth="18.75" defaultRowHeight="14" x14ac:dyDescent="0.3"/>
  <cols>
    <col min="1" max="1" width="16.58203125" style="13" customWidth="1"/>
    <col min="2" max="2" width="33.25" style="14" customWidth="1"/>
    <col min="3" max="4" width="14.58203125" style="15" customWidth="1"/>
    <col min="5" max="5" width="17" style="16" customWidth="1"/>
    <col min="6" max="6" width="20.08203125" style="16" customWidth="1"/>
    <col min="7" max="7" width="20.58203125" style="16" customWidth="1"/>
    <col min="8" max="10" width="18.75" style="16"/>
    <col min="11" max="11" width="18.75" style="17"/>
    <col min="12" max="16384" width="18.75" style="1"/>
  </cols>
  <sheetData>
    <row r="1" spans="1:13" ht="73.5" customHeight="1" x14ac:dyDescent="0.3">
      <c r="A1" s="23"/>
      <c r="B1" s="24"/>
      <c r="C1" s="24"/>
      <c r="D1" s="24"/>
      <c r="E1" s="24"/>
      <c r="F1" s="24"/>
      <c r="G1" s="24"/>
      <c r="H1" s="24"/>
      <c r="I1" s="24"/>
      <c r="J1" s="24"/>
      <c r="K1" s="25"/>
    </row>
    <row r="2" spans="1:13" s="6" customFormat="1" ht="62" x14ac:dyDescent="0.3">
      <c r="A2" s="2" t="s">
        <v>0</v>
      </c>
      <c r="B2" s="3" t="s">
        <v>1</v>
      </c>
      <c r="C2" s="4" t="s">
        <v>2</v>
      </c>
      <c r="D2" s="4" t="s">
        <v>3</v>
      </c>
      <c r="E2" s="5" t="s">
        <v>4</v>
      </c>
      <c r="F2" s="5" t="s">
        <v>5</v>
      </c>
      <c r="G2" s="5" t="s">
        <v>6</v>
      </c>
      <c r="H2" s="5" t="s">
        <v>7</v>
      </c>
      <c r="I2" s="5" t="s">
        <v>8</v>
      </c>
      <c r="J2" s="5" t="s">
        <v>9</v>
      </c>
      <c r="K2" s="5" t="s">
        <v>10</v>
      </c>
    </row>
    <row r="3" spans="1:13" x14ac:dyDescent="0.3">
      <c r="A3" s="7" t="s">
        <v>12</v>
      </c>
      <c r="B3" s="7" t="s">
        <v>13</v>
      </c>
      <c r="C3" s="8">
        <v>45321</v>
      </c>
      <c r="D3" s="8">
        <v>45327</v>
      </c>
      <c r="E3" s="9">
        <v>3340000</v>
      </c>
      <c r="F3" s="10"/>
      <c r="G3" s="9">
        <v>0</v>
      </c>
      <c r="H3" s="9">
        <f>+E3+G3</f>
        <v>3340000</v>
      </c>
      <c r="I3" s="9">
        <v>3340000</v>
      </c>
      <c r="J3" s="11">
        <f>+I3*1/H3</f>
        <v>1</v>
      </c>
      <c r="K3" s="12">
        <f>+H3-I3</f>
        <v>0</v>
      </c>
      <c r="L3" s="20"/>
      <c r="M3" s="20"/>
    </row>
    <row r="4" spans="1:13" x14ac:dyDescent="0.3">
      <c r="A4" s="7" t="s">
        <v>141</v>
      </c>
      <c r="B4" s="7" t="s">
        <v>20</v>
      </c>
      <c r="C4" s="8">
        <v>45323</v>
      </c>
      <c r="D4" s="8">
        <v>45473</v>
      </c>
      <c r="E4" s="9">
        <v>23831280</v>
      </c>
      <c r="F4" s="10"/>
      <c r="G4" s="9">
        <v>0</v>
      </c>
      <c r="H4" s="9">
        <f t="shared" ref="H4:H67" si="0">+E4+G4</f>
        <v>23831280</v>
      </c>
      <c r="I4" s="9">
        <v>23831280</v>
      </c>
      <c r="J4" s="11">
        <f t="shared" ref="J4:J67" si="1">+I4*1/H4</f>
        <v>1</v>
      </c>
      <c r="K4" s="12">
        <f t="shared" ref="K4:K67" si="2">+H4-I4</f>
        <v>0</v>
      </c>
      <c r="L4" s="20"/>
      <c r="M4" s="20"/>
    </row>
    <row r="5" spans="1:13" x14ac:dyDescent="0.3">
      <c r="A5" s="7" t="s">
        <v>142</v>
      </c>
      <c r="B5" s="7" t="s">
        <v>21</v>
      </c>
      <c r="C5" s="8">
        <v>45323</v>
      </c>
      <c r="D5" s="8">
        <v>45641</v>
      </c>
      <c r="E5" s="9">
        <v>81741292</v>
      </c>
      <c r="F5" s="10"/>
      <c r="G5" s="9">
        <v>0</v>
      </c>
      <c r="H5" s="9">
        <f t="shared" si="0"/>
        <v>81741292</v>
      </c>
      <c r="I5" s="9">
        <v>54494195</v>
      </c>
      <c r="J5" s="11">
        <f t="shared" si="1"/>
        <v>0.66666667074457298</v>
      </c>
      <c r="K5" s="12">
        <f t="shared" si="2"/>
        <v>27247097</v>
      </c>
      <c r="L5" s="20"/>
      <c r="M5" s="20"/>
    </row>
    <row r="6" spans="1:13" x14ac:dyDescent="0.3">
      <c r="A6" s="7" t="s">
        <v>143</v>
      </c>
      <c r="B6" s="7" t="s">
        <v>22</v>
      </c>
      <c r="C6" s="8">
        <v>45323</v>
      </c>
      <c r="D6" s="8">
        <v>45641</v>
      </c>
      <c r="E6" s="9">
        <v>95642872</v>
      </c>
      <c r="F6" s="10"/>
      <c r="G6" s="9">
        <v>0</v>
      </c>
      <c r="H6" s="9">
        <f t="shared" si="0"/>
        <v>95642872</v>
      </c>
      <c r="I6" s="9">
        <v>63761915</v>
      </c>
      <c r="J6" s="11">
        <f t="shared" si="1"/>
        <v>0.6666666701518541</v>
      </c>
      <c r="K6" s="12">
        <f t="shared" si="2"/>
        <v>31880957</v>
      </c>
      <c r="L6" s="20"/>
      <c r="M6" s="20"/>
    </row>
    <row r="7" spans="1:13" x14ac:dyDescent="0.3">
      <c r="A7" s="7" t="s">
        <v>144</v>
      </c>
      <c r="B7" s="7" t="s">
        <v>23</v>
      </c>
      <c r="C7" s="8">
        <v>45323</v>
      </c>
      <c r="D7" s="8">
        <v>45641</v>
      </c>
      <c r="E7" s="9">
        <v>73500000</v>
      </c>
      <c r="F7" s="10"/>
      <c r="G7" s="9">
        <v>0</v>
      </c>
      <c r="H7" s="9">
        <f t="shared" si="0"/>
        <v>73500000</v>
      </c>
      <c r="I7" s="9">
        <v>49000000</v>
      </c>
      <c r="J7" s="11">
        <f t="shared" si="1"/>
        <v>0.66666666666666663</v>
      </c>
      <c r="K7" s="12">
        <f t="shared" si="2"/>
        <v>24500000</v>
      </c>
      <c r="L7" s="20"/>
      <c r="M7" s="20"/>
    </row>
    <row r="8" spans="1:13" x14ac:dyDescent="0.3">
      <c r="A8" s="7" t="s">
        <v>145</v>
      </c>
      <c r="B8" s="7" t="s">
        <v>24</v>
      </c>
      <c r="C8" s="8">
        <v>45323</v>
      </c>
      <c r="D8" s="8">
        <v>45641</v>
      </c>
      <c r="E8" s="9">
        <v>73500000</v>
      </c>
      <c r="F8" s="10"/>
      <c r="G8" s="9">
        <v>0</v>
      </c>
      <c r="H8" s="9">
        <f t="shared" si="0"/>
        <v>73500000</v>
      </c>
      <c r="I8" s="9">
        <v>49000000</v>
      </c>
      <c r="J8" s="11">
        <f t="shared" si="1"/>
        <v>0.66666666666666663</v>
      </c>
      <c r="K8" s="12">
        <f t="shared" si="2"/>
        <v>24500000</v>
      </c>
      <c r="L8" s="20"/>
      <c r="M8" s="20"/>
    </row>
    <row r="9" spans="1:13" x14ac:dyDescent="0.3">
      <c r="A9" s="7" t="s">
        <v>146</v>
      </c>
      <c r="B9" s="7" t="s">
        <v>25</v>
      </c>
      <c r="C9" s="8">
        <v>45323</v>
      </c>
      <c r="D9" s="8">
        <v>45473</v>
      </c>
      <c r="E9" s="9">
        <v>40000000</v>
      </c>
      <c r="F9" s="10"/>
      <c r="G9" s="9">
        <v>0</v>
      </c>
      <c r="H9" s="9">
        <f t="shared" si="0"/>
        <v>40000000</v>
      </c>
      <c r="I9" s="9">
        <v>40000000</v>
      </c>
      <c r="J9" s="11">
        <f t="shared" si="1"/>
        <v>1</v>
      </c>
      <c r="K9" s="12">
        <f t="shared" si="2"/>
        <v>0</v>
      </c>
      <c r="L9" s="20"/>
      <c r="M9" s="20"/>
    </row>
    <row r="10" spans="1:13" x14ac:dyDescent="0.3">
      <c r="A10" s="7" t="s">
        <v>147</v>
      </c>
      <c r="B10" s="7" t="s">
        <v>26</v>
      </c>
      <c r="C10" s="8">
        <v>45323</v>
      </c>
      <c r="D10" s="8">
        <v>45473</v>
      </c>
      <c r="E10" s="9">
        <v>10500000</v>
      </c>
      <c r="F10" s="10"/>
      <c r="G10" s="9">
        <v>0</v>
      </c>
      <c r="H10" s="9">
        <f t="shared" si="0"/>
        <v>10500000</v>
      </c>
      <c r="I10" s="9">
        <v>10500000</v>
      </c>
      <c r="J10" s="11">
        <f t="shared" si="1"/>
        <v>1</v>
      </c>
      <c r="K10" s="12">
        <f t="shared" si="2"/>
        <v>0</v>
      </c>
      <c r="L10" s="20"/>
      <c r="M10" s="20"/>
    </row>
    <row r="11" spans="1:13" x14ac:dyDescent="0.3">
      <c r="A11" s="7" t="s">
        <v>148</v>
      </c>
      <c r="B11" s="7" t="s">
        <v>27</v>
      </c>
      <c r="C11" s="8">
        <v>45323</v>
      </c>
      <c r="D11" s="8">
        <v>45473</v>
      </c>
      <c r="E11" s="9">
        <v>27500000</v>
      </c>
      <c r="F11" s="10"/>
      <c r="G11" s="9">
        <v>0</v>
      </c>
      <c r="H11" s="9">
        <f t="shared" si="0"/>
        <v>27500000</v>
      </c>
      <c r="I11" s="9">
        <v>27500000</v>
      </c>
      <c r="J11" s="11">
        <f t="shared" si="1"/>
        <v>1</v>
      </c>
      <c r="K11" s="12">
        <f t="shared" si="2"/>
        <v>0</v>
      </c>
      <c r="L11" s="20"/>
      <c r="M11" s="20"/>
    </row>
    <row r="12" spans="1:13" x14ac:dyDescent="0.3">
      <c r="A12" s="7" t="s">
        <v>149</v>
      </c>
      <c r="B12" s="7" t="s">
        <v>23</v>
      </c>
      <c r="C12" s="8">
        <v>45329</v>
      </c>
      <c r="D12" s="8">
        <v>45641</v>
      </c>
      <c r="E12" s="9">
        <v>73500000</v>
      </c>
      <c r="F12" s="10"/>
      <c r="G12" s="9">
        <v>0</v>
      </c>
      <c r="H12" s="9">
        <f t="shared" si="0"/>
        <v>73500000</v>
      </c>
      <c r="I12" s="9">
        <v>47366667</v>
      </c>
      <c r="J12" s="11">
        <f t="shared" si="1"/>
        <v>0.64444444897959186</v>
      </c>
      <c r="K12" s="12">
        <f t="shared" si="2"/>
        <v>26133333</v>
      </c>
      <c r="L12" s="20"/>
      <c r="M12" s="20"/>
    </row>
    <row r="13" spans="1:13" x14ac:dyDescent="0.3">
      <c r="A13" s="7" t="s">
        <v>150</v>
      </c>
      <c r="B13" s="7" t="s">
        <v>23</v>
      </c>
      <c r="C13" s="8">
        <v>45323</v>
      </c>
      <c r="D13" s="8">
        <v>45641</v>
      </c>
      <c r="E13" s="9">
        <v>73500000</v>
      </c>
      <c r="F13" s="10">
        <v>1</v>
      </c>
      <c r="G13" s="9">
        <v>-50400000</v>
      </c>
      <c r="H13" s="9">
        <f t="shared" si="0"/>
        <v>23100000</v>
      </c>
      <c r="I13" s="9">
        <v>23100000</v>
      </c>
      <c r="J13" s="11">
        <f t="shared" si="1"/>
        <v>1</v>
      </c>
      <c r="K13" s="12">
        <f t="shared" si="2"/>
        <v>0</v>
      </c>
      <c r="L13" s="20"/>
      <c r="M13" s="20"/>
    </row>
    <row r="14" spans="1:13" x14ac:dyDescent="0.3">
      <c r="A14" s="7" t="s">
        <v>151</v>
      </c>
      <c r="B14" s="7" t="s">
        <v>28</v>
      </c>
      <c r="C14" s="8">
        <v>45323</v>
      </c>
      <c r="D14" s="8">
        <v>45473</v>
      </c>
      <c r="E14" s="9">
        <v>27500000</v>
      </c>
      <c r="F14" s="10"/>
      <c r="G14" s="9">
        <v>0</v>
      </c>
      <c r="H14" s="9">
        <f t="shared" si="0"/>
        <v>27500000</v>
      </c>
      <c r="I14" s="9">
        <v>27500000</v>
      </c>
      <c r="J14" s="11">
        <f t="shared" si="1"/>
        <v>1</v>
      </c>
      <c r="K14" s="12">
        <f t="shared" si="2"/>
        <v>0</v>
      </c>
      <c r="L14" s="20"/>
      <c r="M14" s="20"/>
    </row>
    <row r="15" spans="1:13" x14ac:dyDescent="0.3">
      <c r="A15" s="7" t="s">
        <v>152</v>
      </c>
      <c r="B15" s="7" t="s">
        <v>29</v>
      </c>
      <c r="C15" s="8">
        <v>45324</v>
      </c>
      <c r="D15" s="8">
        <v>45641</v>
      </c>
      <c r="E15" s="9">
        <v>84000000</v>
      </c>
      <c r="F15" s="10"/>
      <c r="G15" s="9">
        <v>0</v>
      </c>
      <c r="H15" s="9">
        <f t="shared" si="0"/>
        <v>84000000</v>
      </c>
      <c r="I15" s="9">
        <v>56000000</v>
      </c>
      <c r="J15" s="11">
        <f t="shared" si="1"/>
        <v>0.66666666666666663</v>
      </c>
      <c r="K15" s="12">
        <f t="shared" si="2"/>
        <v>28000000</v>
      </c>
      <c r="L15" s="20"/>
      <c r="M15" s="20"/>
    </row>
    <row r="16" spans="1:13" x14ac:dyDescent="0.3">
      <c r="A16" s="7" t="s">
        <v>153</v>
      </c>
      <c r="B16" s="7" t="s">
        <v>30</v>
      </c>
      <c r="C16" s="8">
        <v>45323</v>
      </c>
      <c r="D16" s="8">
        <v>45641</v>
      </c>
      <c r="E16" s="9">
        <v>28500000</v>
      </c>
      <c r="F16" s="10"/>
      <c r="G16" s="9">
        <v>0</v>
      </c>
      <c r="H16" s="9">
        <f t="shared" si="0"/>
        <v>28500000</v>
      </c>
      <c r="I16" s="9">
        <v>28500000</v>
      </c>
      <c r="J16" s="11">
        <f t="shared" si="1"/>
        <v>1</v>
      </c>
      <c r="K16" s="12">
        <f t="shared" si="2"/>
        <v>0</v>
      </c>
      <c r="L16" s="20"/>
      <c r="M16" s="20"/>
    </row>
    <row r="17" spans="1:13" x14ac:dyDescent="0.3">
      <c r="A17" s="7" t="s">
        <v>154</v>
      </c>
      <c r="B17" s="7" t="s">
        <v>31</v>
      </c>
      <c r="C17" s="8">
        <v>45323</v>
      </c>
      <c r="D17" s="8">
        <v>45651</v>
      </c>
      <c r="E17" s="9">
        <v>130000000</v>
      </c>
      <c r="F17" s="10"/>
      <c r="G17" s="9">
        <v>0</v>
      </c>
      <c r="H17" s="9">
        <f t="shared" si="0"/>
        <v>130000000</v>
      </c>
      <c r="I17" s="9">
        <v>72000000</v>
      </c>
      <c r="J17" s="11">
        <f t="shared" si="1"/>
        <v>0.55384615384615388</v>
      </c>
      <c r="K17" s="12">
        <f t="shared" si="2"/>
        <v>58000000</v>
      </c>
      <c r="L17" s="20"/>
      <c r="M17" s="20"/>
    </row>
    <row r="18" spans="1:13" x14ac:dyDescent="0.3">
      <c r="A18" s="7" t="s">
        <v>155</v>
      </c>
      <c r="B18" s="7" t="s">
        <v>32</v>
      </c>
      <c r="C18" s="8">
        <v>45323</v>
      </c>
      <c r="D18" s="8">
        <v>45651</v>
      </c>
      <c r="E18" s="9">
        <v>130000000</v>
      </c>
      <c r="F18" s="10"/>
      <c r="G18" s="9">
        <v>0</v>
      </c>
      <c r="H18" s="9">
        <f t="shared" si="0"/>
        <v>130000000</v>
      </c>
      <c r="I18" s="9">
        <v>84000000</v>
      </c>
      <c r="J18" s="11">
        <f t="shared" si="1"/>
        <v>0.64615384615384619</v>
      </c>
      <c r="K18" s="12">
        <f t="shared" si="2"/>
        <v>46000000</v>
      </c>
      <c r="L18" s="20"/>
      <c r="M18" s="20"/>
    </row>
    <row r="19" spans="1:13" x14ac:dyDescent="0.3">
      <c r="A19" s="7" t="s">
        <v>156</v>
      </c>
      <c r="B19" s="7" t="s">
        <v>33</v>
      </c>
      <c r="C19" s="8">
        <v>45323</v>
      </c>
      <c r="D19" s="8">
        <v>45641</v>
      </c>
      <c r="E19" s="9">
        <v>67839712</v>
      </c>
      <c r="F19" s="10"/>
      <c r="G19" s="9">
        <v>0</v>
      </c>
      <c r="H19" s="9">
        <f t="shared" si="0"/>
        <v>67839712</v>
      </c>
      <c r="I19" s="9">
        <v>45226475</v>
      </c>
      <c r="J19" s="11">
        <f t="shared" si="1"/>
        <v>0.66666667158020954</v>
      </c>
      <c r="K19" s="12">
        <f t="shared" si="2"/>
        <v>22613237</v>
      </c>
      <c r="L19" s="20"/>
      <c r="M19" s="20"/>
    </row>
    <row r="20" spans="1:13" x14ac:dyDescent="0.3">
      <c r="A20" s="7" t="s">
        <v>157</v>
      </c>
      <c r="B20" s="7" t="s">
        <v>34</v>
      </c>
      <c r="C20" s="8">
        <v>45323</v>
      </c>
      <c r="D20" s="8">
        <v>45641</v>
      </c>
      <c r="E20" s="9">
        <v>95642872</v>
      </c>
      <c r="F20" s="10"/>
      <c r="G20" s="9">
        <v>0</v>
      </c>
      <c r="H20" s="9">
        <f t="shared" si="0"/>
        <v>95642872</v>
      </c>
      <c r="I20" s="9">
        <v>63761915</v>
      </c>
      <c r="J20" s="11">
        <f t="shared" si="1"/>
        <v>0.6666666701518541</v>
      </c>
      <c r="K20" s="12">
        <f t="shared" si="2"/>
        <v>31880957</v>
      </c>
      <c r="L20" s="20"/>
      <c r="M20" s="20"/>
    </row>
    <row r="21" spans="1:13" x14ac:dyDescent="0.3">
      <c r="A21" s="7" t="s">
        <v>158</v>
      </c>
      <c r="B21" s="7" t="s">
        <v>35</v>
      </c>
      <c r="C21" s="8">
        <v>45323</v>
      </c>
      <c r="D21" s="8">
        <v>45641</v>
      </c>
      <c r="E21" s="9">
        <v>86215500</v>
      </c>
      <c r="F21" s="10"/>
      <c r="G21" s="9">
        <v>0</v>
      </c>
      <c r="H21" s="9">
        <f t="shared" si="0"/>
        <v>86215500</v>
      </c>
      <c r="I21" s="9">
        <v>57477000</v>
      </c>
      <c r="J21" s="11">
        <f t="shared" si="1"/>
        <v>0.66666666666666663</v>
      </c>
      <c r="K21" s="12">
        <f t="shared" si="2"/>
        <v>28738500</v>
      </c>
      <c r="L21" s="20"/>
      <c r="M21" s="20"/>
    </row>
    <row r="22" spans="1:13" x14ac:dyDescent="0.3">
      <c r="A22" s="7" t="s">
        <v>159</v>
      </c>
      <c r="B22" s="7" t="s">
        <v>36</v>
      </c>
      <c r="C22" s="8">
        <v>45323</v>
      </c>
      <c r="D22" s="8">
        <v>45641</v>
      </c>
      <c r="E22" s="9">
        <v>85077667</v>
      </c>
      <c r="F22" s="10"/>
      <c r="G22" s="9">
        <v>0</v>
      </c>
      <c r="H22" s="9">
        <f t="shared" si="0"/>
        <v>85077667</v>
      </c>
      <c r="I22" s="9">
        <v>40513175</v>
      </c>
      <c r="J22" s="11">
        <f t="shared" si="1"/>
        <v>0.47619047898903949</v>
      </c>
      <c r="K22" s="12">
        <f t="shared" si="2"/>
        <v>44564492</v>
      </c>
      <c r="L22" s="20"/>
      <c r="M22" s="20"/>
    </row>
    <row r="23" spans="1:13" x14ac:dyDescent="0.3">
      <c r="A23" s="7" t="s">
        <v>160</v>
      </c>
      <c r="B23" s="7" t="s">
        <v>37</v>
      </c>
      <c r="C23" s="8">
        <v>45323</v>
      </c>
      <c r="D23" s="8">
        <v>45641</v>
      </c>
      <c r="E23" s="9">
        <v>81736200</v>
      </c>
      <c r="F23" s="10"/>
      <c r="G23" s="9">
        <v>0</v>
      </c>
      <c r="H23" s="9">
        <f t="shared" si="0"/>
        <v>81736200</v>
      </c>
      <c r="I23" s="9">
        <v>54490800</v>
      </c>
      <c r="J23" s="11">
        <f t="shared" si="1"/>
        <v>0.66666666666666663</v>
      </c>
      <c r="K23" s="12">
        <f t="shared" si="2"/>
        <v>27245400</v>
      </c>
      <c r="L23" s="20"/>
      <c r="M23" s="20"/>
    </row>
    <row r="24" spans="1:13" x14ac:dyDescent="0.3">
      <c r="A24" s="7" t="s">
        <v>161</v>
      </c>
      <c r="B24" s="7" t="s">
        <v>23</v>
      </c>
      <c r="C24" s="8">
        <v>45324</v>
      </c>
      <c r="D24" s="8">
        <v>45641</v>
      </c>
      <c r="E24" s="9">
        <v>73500000</v>
      </c>
      <c r="F24" s="10"/>
      <c r="G24" s="9">
        <v>0</v>
      </c>
      <c r="H24" s="9">
        <f t="shared" si="0"/>
        <v>73500000</v>
      </c>
      <c r="I24" s="9">
        <v>48766667</v>
      </c>
      <c r="J24" s="11">
        <f t="shared" si="1"/>
        <v>0.66349206802721084</v>
      </c>
      <c r="K24" s="12">
        <f t="shared" si="2"/>
        <v>24733333</v>
      </c>
      <c r="L24" s="20"/>
      <c r="M24" s="20"/>
    </row>
    <row r="25" spans="1:13" x14ac:dyDescent="0.3">
      <c r="A25" s="7" t="s">
        <v>162</v>
      </c>
      <c r="B25" s="7" t="s">
        <v>38</v>
      </c>
      <c r="C25" s="8">
        <v>45323</v>
      </c>
      <c r="D25" s="8">
        <v>45473</v>
      </c>
      <c r="E25" s="9">
        <v>27500000</v>
      </c>
      <c r="F25" s="10"/>
      <c r="G25" s="9">
        <v>0</v>
      </c>
      <c r="H25" s="9">
        <f t="shared" si="0"/>
        <v>27500000</v>
      </c>
      <c r="I25" s="9">
        <v>27500000</v>
      </c>
      <c r="J25" s="11">
        <f t="shared" si="1"/>
        <v>1</v>
      </c>
      <c r="K25" s="12">
        <f t="shared" si="2"/>
        <v>0</v>
      </c>
      <c r="L25" s="20"/>
      <c r="M25" s="20"/>
    </row>
    <row r="26" spans="1:13" x14ac:dyDescent="0.3">
      <c r="A26" s="7" t="s">
        <v>163</v>
      </c>
      <c r="B26" s="7" t="s">
        <v>39</v>
      </c>
      <c r="C26" s="8">
        <v>45323</v>
      </c>
      <c r="D26" s="8">
        <v>45504</v>
      </c>
      <c r="E26" s="9">
        <v>47400000</v>
      </c>
      <c r="F26" s="10"/>
      <c r="G26" s="9">
        <v>0</v>
      </c>
      <c r="H26" s="9">
        <f t="shared" si="0"/>
        <v>47400000</v>
      </c>
      <c r="I26" s="9">
        <v>47400000</v>
      </c>
      <c r="J26" s="11">
        <f t="shared" si="1"/>
        <v>1</v>
      </c>
      <c r="K26" s="12">
        <f t="shared" si="2"/>
        <v>0</v>
      </c>
      <c r="L26" s="20"/>
      <c r="M26" s="20"/>
    </row>
    <row r="27" spans="1:13" x14ac:dyDescent="0.3">
      <c r="A27" s="7" t="s">
        <v>14</v>
      </c>
      <c r="B27" s="7" t="s">
        <v>11</v>
      </c>
      <c r="C27" s="8">
        <v>45323</v>
      </c>
      <c r="D27" s="8">
        <v>45329</v>
      </c>
      <c r="E27" s="9">
        <v>2576796</v>
      </c>
      <c r="F27" s="10"/>
      <c r="G27" s="9">
        <v>0</v>
      </c>
      <c r="H27" s="9">
        <f t="shared" si="0"/>
        <v>2576796</v>
      </c>
      <c r="I27" s="9">
        <v>2576796</v>
      </c>
      <c r="J27" s="11">
        <f t="shared" si="1"/>
        <v>1</v>
      </c>
      <c r="K27" s="12">
        <f t="shared" si="2"/>
        <v>0</v>
      </c>
      <c r="L27" s="20"/>
      <c r="M27" s="20"/>
    </row>
    <row r="28" spans="1:13" x14ac:dyDescent="0.3">
      <c r="A28" s="7" t="s">
        <v>15</v>
      </c>
      <c r="B28" s="7" t="s">
        <v>40</v>
      </c>
      <c r="C28" s="8">
        <v>45336</v>
      </c>
      <c r="D28" s="8">
        <v>45514</v>
      </c>
      <c r="E28" s="9">
        <v>54600000</v>
      </c>
      <c r="F28" s="10"/>
      <c r="G28" s="9">
        <v>0</v>
      </c>
      <c r="H28" s="9">
        <f t="shared" si="0"/>
        <v>54600000</v>
      </c>
      <c r="I28" s="9">
        <v>54371539.280000001</v>
      </c>
      <c r="J28" s="11">
        <f t="shared" si="1"/>
        <v>0.99581573772893772</v>
      </c>
      <c r="K28" s="12">
        <f t="shared" si="2"/>
        <v>228460.71999999881</v>
      </c>
      <c r="L28" s="20"/>
      <c r="M28" s="20"/>
    </row>
    <row r="29" spans="1:13" x14ac:dyDescent="0.3">
      <c r="A29" s="7" t="s">
        <v>16</v>
      </c>
      <c r="B29" s="7" t="s">
        <v>41</v>
      </c>
      <c r="C29" s="8">
        <v>45338</v>
      </c>
      <c r="D29" s="8">
        <v>45352</v>
      </c>
      <c r="E29" s="9">
        <v>867500</v>
      </c>
      <c r="F29" s="10"/>
      <c r="G29" s="9">
        <v>0</v>
      </c>
      <c r="H29" s="9">
        <f t="shared" si="0"/>
        <v>867500</v>
      </c>
      <c r="I29" s="9">
        <v>867500</v>
      </c>
      <c r="J29" s="11">
        <f t="shared" si="1"/>
        <v>1</v>
      </c>
      <c r="K29" s="12">
        <f t="shared" si="2"/>
        <v>0</v>
      </c>
      <c r="L29" s="20"/>
      <c r="M29" s="20"/>
    </row>
    <row r="30" spans="1:13" x14ac:dyDescent="0.3">
      <c r="A30" s="7" t="s">
        <v>164</v>
      </c>
      <c r="B30" s="7" t="s">
        <v>42</v>
      </c>
      <c r="C30" s="8">
        <v>45334</v>
      </c>
      <c r="D30" s="8">
        <v>45646</v>
      </c>
      <c r="E30" s="9">
        <v>100366760</v>
      </c>
      <c r="F30" s="10">
        <v>1</v>
      </c>
      <c r="G30" s="9">
        <v>-324812</v>
      </c>
      <c r="H30" s="9">
        <f t="shared" si="0"/>
        <v>100041948</v>
      </c>
      <c r="I30" s="9">
        <v>64312684</v>
      </c>
      <c r="J30" s="11">
        <f t="shared" si="1"/>
        <v>0.64285717427253619</v>
      </c>
      <c r="K30" s="12">
        <f t="shared" si="2"/>
        <v>35729264</v>
      </c>
      <c r="L30" s="20"/>
      <c r="M30" s="20"/>
    </row>
    <row r="31" spans="1:13" x14ac:dyDescent="0.3">
      <c r="A31" s="7" t="s">
        <v>17</v>
      </c>
      <c r="B31" s="7" t="s">
        <v>43</v>
      </c>
      <c r="C31" s="8">
        <v>45341</v>
      </c>
      <c r="D31" s="8">
        <v>45581</v>
      </c>
      <c r="E31" s="9">
        <v>11440000</v>
      </c>
      <c r="F31" s="10"/>
      <c r="G31" s="9">
        <v>0</v>
      </c>
      <c r="H31" s="9">
        <f t="shared" si="0"/>
        <v>11440000</v>
      </c>
      <c r="I31" s="9">
        <v>9247333</v>
      </c>
      <c r="J31" s="11">
        <f t="shared" si="1"/>
        <v>0.80833330419580418</v>
      </c>
      <c r="K31" s="12">
        <f t="shared" si="2"/>
        <v>2192667</v>
      </c>
      <c r="L31" s="20"/>
      <c r="M31" s="20"/>
    </row>
    <row r="32" spans="1:13" x14ac:dyDescent="0.3">
      <c r="A32" s="7" t="s">
        <v>165</v>
      </c>
      <c r="B32" s="7" t="s">
        <v>44</v>
      </c>
      <c r="C32" s="8">
        <v>45341</v>
      </c>
      <c r="D32" s="8">
        <v>45641</v>
      </c>
      <c r="E32" s="9">
        <v>60384000</v>
      </c>
      <c r="F32" s="10"/>
      <c r="G32" s="9">
        <v>0</v>
      </c>
      <c r="H32" s="9">
        <f t="shared" si="0"/>
        <v>60384000</v>
      </c>
      <c r="I32" s="9">
        <v>38964000</v>
      </c>
      <c r="J32" s="11">
        <f t="shared" si="1"/>
        <v>0.64527027027027029</v>
      </c>
      <c r="K32" s="12">
        <f t="shared" si="2"/>
        <v>21420000</v>
      </c>
      <c r="L32" s="20"/>
      <c r="M32" s="20"/>
    </row>
    <row r="33" spans="1:13" x14ac:dyDescent="0.3">
      <c r="A33" s="7" t="s">
        <v>166</v>
      </c>
      <c r="B33" s="7" t="s">
        <v>45</v>
      </c>
      <c r="C33" s="8">
        <v>45341</v>
      </c>
      <c r="D33" s="8">
        <v>45641</v>
      </c>
      <c r="E33" s="9">
        <v>69066667</v>
      </c>
      <c r="F33" s="10"/>
      <c r="G33" s="9">
        <v>0</v>
      </c>
      <c r="H33" s="9">
        <f t="shared" si="0"/>
        <v>69066667</v>
      </c>
      <c r="I33" s="9">
        <v>44566667</v>
      </c>
      <c r="J33" s="11">
        <f t="shared" si="1"/>
        <v>0.64527027198228637</v>
      </c>
      <c r="K33" s="12">
        <f t="shared" si="2"/>
        <v>24500000</v>
      </c>
      <c r="L33" s="20"/>
      <c r="M33" s="20"/>
    </row>
    <row r="34" spans="1:13" x14ac:dyDescent="0.3">
      <c r="A34" s="7" t="s">
        <v>167</v>
      </c>
      <c r="B34" s="7" t="s">
        <v>46</v>
      </c>
      <c r="C34" s="8">
        <v>45341</v>
      </c>
      <c r="D34" s="8">
        <v>45641</v>
      </c>
      <c r="E34" s="9">
        <v>81022403</v>
      </c>
      <c r="F34" s="10"/>
      <c r="G34" s="9">
        <v>0</v>
      </c>
      <c r="H34" s="9">
        <f t="shared" si="0"/>
        <v>81022403</v>
      </c>
      <c r="I34" s="9">
        <v>52281348</v>
      </c>
      <c r="J34" s="11">
        <f t="shared" si="1"/>
        <v>0.64527027172965978</v>
      </c>
      <c r="K34" s="12">
        <f t="shared" si="2"/>
        <v>28741055</v>
      </c>
      <c r="L34" s="20"/>
      <c r="M34" s="20"/>
    </row>
    <row r="35" spans="1:13" x14ac:dyDescent="0.3">
      <c r="A35" s="7" t="s">
        <v>18</v>
      </c>
      <c r="B35" s="7" t="s">
        <v>47</v>
      </c>
      <c r="C35" s="8">
        <v>45342</v>
      </c>
      <c r="D35" s="8">
        <v>46387</v>
      </c>
      <c r="E35" s="9">
        <v>0</v>
      </c>
      <c r="F35" s="10"/>
      <c r="G35" s="9">
        <v>0</v>
      </c>
      <c r="H35" s="9">
        <f t="shared" si="0"/>
        <v>0</v>
      </c>
      <c r="I35" s="9" t="e">
        <v>#N/A</v>
      </c>
      <c r="J35" s="11" t="e">
        <f t="shared" si="1"/>
        <v>#N/A</v>
      </c>
      <c r="K35" s="12" t="e">
        <f t="shared" si="2"/>
        <v>#N/A</v>
      </c>
      <c r="L35" s="20"/>
      <c r="M35" s="20"/>
    </row>
    <row r="36" spans="1:13" x14ac:dyDescent="0.3">
      <c r="A36" s="7" t="s">
        <v>168</v>
      </c>
      <c r="B36" s="7" t="s">
        <v>48</v>
      </c>
      <c r="C36" s="8">
        <v>45349</v>
      </c>
      <c r="D36" s="8">
        <v>45641</v>
      </c>
      <c r="E36" s="9">
        <v>77066667</v>
      </c>
      <c r="F36" s="10"/>
      <c r="G36" s="9">
        <v>0</v>
      </c>
      <c r="H36" s="9">
        <f t="shared" si="0"/>
        <v>77066667</v>
      </c>
      <c r="I36" s="9">
        <v>41066667</v>
      </c>
      <c r="J36" s="11">
        <f t="shared" si="1"/>
        <v>0.53287197433878908</v>
      </c>
      <c r="K36" s="12">
        <f t="shared" si="2"/>
        <v>36000000</v>
      </c>
      <c r="L36" s="20"/>
      <c r="M36" s="20"/>
    </row>
    <row r="37" spans="1:13" x14ac:dyDescent="0.3">
      <c r="A37" s="7" t="s">
        <v>50</v>
      </c>
      <c r="B37" s="7" t="s">
        <v>53</v>
      </c>
      <c r="C37" s="8">
        <v>45371</v>
      </c>
      <c r="D37" s="8">
        <v>46387</v>
      </c>
      <c r="E37" s="9">
        <v>0</v>
      </c>
      <c r="F37" s="10"/>
      <c r="G37" s="9">
        <v>0</v>
      </c>
      <c r="H37" s="9">
        <f t="shared" si="0"/>
        <v>0</v>
      </c>
      <c r="I37" s="9" t="e">
        <v>#N/A</v>
      </c>
      <c r="J37" s="11" t="e">
        <f t="shared" si="1"/>
        <v>#N/A</v>
      </c>
      <c r="K37" s="12" t="e">
        <f t="shared" si="2"/>
        <v>#N/A</v>
      </c>
      <c r="L37" s="20"/>
      <c r="M37" s="20"/>
    </row>
    <row r="38" spans="1:13" x14ac:dyDescent="0.3">
      <c r="A38" s="7" t="s">
        <v>19</v>
      </c>
      <c r="B38" s="7" t="s">
        <v>49</v>
      </c>
      <c r="C38" s="8">
        <v>45349</v>
      </c>
      <c r="D38" s="8">
        <v>45655</v>
      </c>
      <c r="E38" s="9">
        <v>33680175</v>
      </c>
      <c r="F38" s="10"/>
      <c r="G38" s="9">
        <v>0</v>
      </c>
      <c r="H38" s="9">
        <f t="shared" si="0"/>
        <v>33680175</v>
      </c>
      <c r="I38" s="9">
        <v>19476714</v>
      </c>
      <c r="J38" s="11">
        <f t="shared" si="1"/>
        <v>0.57828422803622603</v>
      </c>
      <c r="K38" s="12">
        <f t="shared" si="2"/>
        <v>14203461</v>
      </c>
      <c r="L38" s="20"/>
      <c r="M38" s="20"/>
    </row>
    <row r="39" spans="1:13" x14ac:dyDescent="0.3">
      <c r="A39" s="7" t="s">
        <v>51</v>
      </c>
      <c r="B39" s="7" t="s">
        <v>54</v>
      </c>
      <c r="C39" s="8">
        <v>45365</v>
      </c>
      <c r="D39" s="8">
        <v>45641</v>
      </c>
      <c r="E39" s="9" t="s">
        <v>86</v>
      </c>
      <c r="F39" s="10"/>
      <c r="G39" s="9">
        <v>0</v>
      </c>
      <c r="H39" s="9" t="e">
        <f t="shared" si="0"/>
        <v>#VALUE!</v>
      </c>
      <c r="I39" s="9" t="e">
        <v>#N/A</v>
      </c>
      <c r="J39" s="11" t="e">
        <f t="shared" si="1"/>
        <v>#N/A</v>
      </c>
      <c r="K39" s="12" t="e">
        <f t="shared" si="2"/>
        <v>#VALUE!</v>
      </c>
      <c r="L39" s="20"/>
      <c r="M39" s="20"/>
    </row>
    <row r="40" spans="1:13" x14ac:dyDescent="0.3">
      <c r="A40" s="7" t="s">
        <v>169</v>
      </c>
      <c r="B40" s="7" t="s">
        <v>55</v>
      </c>
      <c r="C40" s="8">
        <v>45369</v>
      </c>
      <c r="D40" s="8">
        <v>45626</v>
      </c>
      <c r="E40" s="9">
        <v>68332222</v>
      </c>
      <c r="F40" s="10"/>
      <c r="G40" s="9">
        <v>0</v>
      </c>
      <c r="H40" s="9">
        <f t="shared" si="0"/>
        <v>68332222</v>
      </c>
      <c r="I40" s="9">
        <v>44024317</v>
      </c>
      <c r="J40" s="11">
        <f t="shared" si="1"/>
        <v>0.64426877557120854</v>
      </c>
      <c r="K40" s="12">
        <f t="shared" si="2"/>
        <v>24307905</v>
      </c>
      <c r="L40" s="20"/>
      <c r="M40" s="20"/>
    </row>
    <row r="41" spans="1:13" x14ac:dyDescent="0.3">
      <c r="A41" s="7" t="s">
        <v>59</v>
      </c>
      <c r="B41" s="7" t="s">
        <v>62</v>
      </c>
      <c r="C41" s="8">
        <v>45386</v>
      </c>
      <c r="D41" s="8">
        <v>45657</v>
      </c>
      <c r="E41" s="9">
        <v>10745561</v>
      </c>
      <c r="F41" s="10"/>
      <c r="G41" s="9">
        <v>0</v>
      </c>
      <c r="H41" s="9">
        <f t="shared" si="0"/>
        <v>10745561</v>
      </c>
      <c r="I41" s="9">
        <v>5730166</v>
      </c>
      <c r="J41" s="11">
        <f t="shared" si="1"/>
        <v>0.53325889639452051</v>
      </c>
      <c r="K41" s="12">
        <f t="shared" si="2"/>
        <v>5015395</v>
      </c>
      <c r="L41" s="20"/>
      <c r="M41" s="20"/>
    </row>
    <row r="42" spans="1:13" x14ac:dyDescent="0.3">
      <c r="A42" s="7" t="s">
        <v>170</v>
      </c>
      <c r="B42" s="7" t="s">
        <v>56</v>
      </c>
      <c r="C42" s="8">
        <v>45370</v>
      </c>
      <c r="D42" s="8">
        <v>45646</v>
      </c>
      <c r="E42" s="9">
        <v>33016666</v>
      </c>
      <c r="F42" s="10">
        <v>1</v>
      </c>
      <c r="G42" s="9">
        <v>-1283332.67</v>
      </c>
      <c r="H42" s="9">
        <f t="shared" si="0"/>
        <v>31733333.329999998</v>
      </c>
      <c r="I42" s="9">
        <v>18900000</v>
      </c>
      <c r="J42" s="11">
        <f t="shared" si="1"/>
        <v>0.59558823535667949</v>
      </c>
      <c r="K42" s="12">
        <f t="shared" si="2"/>
        <v>12833333.329999998</v>
      </c>
      <c r="L42" s="20"/>
      <c r="M42" s="20"/>
    </row>
    <row r="43" spans="1:13" x14ac:dyDescent="0.3">
      <c r="A43" s="7" t="s">
        <v>171</v>
      </c>
      <c r="B43" s="7" t="s">
        <v>57</v>
      </c>
      <c r="C43" s="8">
        <v>45377</v>
      </c>
      <c r="D43" s="8">
        <v>45641</v>
      </c>
      <c r="E43" s="9">
        <v>36717824</v>
      </c>
      <c r="F43" s="10"/>
      <c r="G43" s="9">
        <v>0</v>
      </c>
      <c r="H43" s="9">
        <f t="shared" si="0"/>
        <v>36717824</v>
      </c>
      <c r="I43" s="9">
        <v>21889472</v>
      </c>
      <c r="J43" s="11">
        <f t="shared" si="1"/>
        <v>0.59615384615384615</v>
      </c>
      <c r="K43" s="12">
        <f t="shared" si="2"/>
        <v>14828352</v>
      </c>
      <c r="L43" s="20"/>
      <c r="M43" s="20"/>
    </row>
    <row r="44" spans="1:13" x14ac:dyDescent="0.3">
      <c r="A44" s="7" t="s">
        <v>52</v>
      </c>
      <c r="B44" s="7" t="s">
        <v>58</v>
      </c>
      <c r="C44" s="8">
        <v>45378</v>
      </c>
      <c r="D44" s="8">
        <v>45602</v>
      </c>
      <c r="E44" s="19">
        <v>522652248.49000001</v>
      </c>
      <c r="F44" s="10"/>
      <c r="G44" s="9">
        <v>0</v>
      </c>
      <c r="H44" s="9">
        <f t="shared" si="0"/>
        <v>522652248.49000001</v>
      </c>
      <c r="I44" s="9">
        <v>385263857.06</v>
      </c>
      <c r="J44" s="11">
        <f t="shared" si="1"/>
        <v>0.73713230579810907</v>
      </c>
      <c r="K44" s="12">
        <f t="shared" si="2"/>
        <v>137388391.43000001</v>
      </c>
      <c r="L44" s="20"/>
      <c r="M44" s="20"/>
    </row>
    <row r="45" spans="1:13" x14ac:dyDescent="0.3">
      <c r="A45" s="7" t="s">
        <v>60</v>
      </c>
      <c r="B45" s="7" t="s">
        <v>63</v>
      </c>
      <c r="C45" s="8">
        <v>45398</v>
      </c>
      <c r="D45" s="8">
        <v>45657</v>
      </c>
      <c r="E45" s="18">
        <v>12024652.5</v>
      </c>
      <c r="F45" s="10"/>
      <c r="G45" s="9">
        <v>0</v>
      </c>
      <c r="H45" s="9">
        <f t="shared" si="0"/>
        <v>12024652.5</v>
      </c>
      <c r="I45" s="9">
        <v>12024652.5</v>
      </c>
      <c r="J45" s="11">
        <f t="shared" si="1"/>
        <v>1</v>
      </c>
      <c r="K45" s="12">
        <f t="shared" si="2"/>
        <v>0</v>
      </c>
      <c r="L45" s="20"/>
      <c r="M45" s="20"/>
    </row>
    <row r="46" spans="1:13" x14ac:dyDescent="0.3">
      <c r="A46" s="7" t="s">
        <v>172</v>
      </c>
      <c r="B46" s="7" t="s">
        <v>64</v>
      </c>
      <c r="C46" s="8">
        <v>45394</v>
      </c>
      <c r="D46" s="8">
        <v>45641</v>
      </c>
      <c r="E46" s="9">
        <v>52764220</v>
      </c>
      <c r="F46" s="10">
        <v>1</v>
      </c>
      <c r="G46" s="9">
        <v>-215364</v>
      </c>
      <c r="H46" s="9">
        <f t="shared" si="0"/>
        <v>52548856</v>
      </c>
      <c r="I46" s="9">
        <v>29935619</v>
      </c>
      <c r="J46" s="11">
        <f t="shared" si="1"/>
        <v>0.56967213520309556</v>
      </c>
      <c r="K46" s="12">
        <f t="shared" si="2"/>
        <v>22613237</v>
      </c>
      <c r="L46" s="20"/>
      <c r="M46" s="20"/>
    </row>
    <row r="47" spans="1:13" x14ac:dyDescent="0.3">
      <c r="A47" s="7" t="s">
        <v>173</v>
      </c>
      <c r="B47" s="7" t="s">
        <v>65</v>
      </c>
      <c r="C47" s="8">
        <v>45398</v>
      </c>
      <c r="D47" s="8">
        <v>45641</v>
      </c>
      <c r="E47" s="9">
        <v>45756055</v>
      </c>
      <c r="F47" s="10"/>
      <c r="G47" s="9">
        <v>0</v>
      </c>
      <c r="H47" s="9">
        <f t="shared" si="0"/>
        <v>45756055</v>
      </c>
      <c r="I47" s="9">
        <v>25737781</v>
      </c>
      <c r="J47" s="11">
        <f t="shared" si="1"/>
        <v>0.56250000136593947</v>
      </c>
      <c r="K47" s="12">
        <f t="shared" si="2"/>
        <v>20018274</v>
      </c>
      <c r="L47" s="20"/>
      <c r="M47" s="20"/>
    </row>
    <row r="48" spans="1:13" x14ac:dyDescent="0.3">
      <c r="A48" s="7" t="s">
        <v>61</v>
      </c>
      <c r="B48" s="7" t="s">
        <v>66</v>
      </c>
      <c r="C48" s="8">
        <v>45411</v>
      </c>
      <c r="D48" s="8">
        <v>45443</v>
      </c>
      <c r="E48" s="9">
        <v>16326000</v>
      </c>
      <c r="F48" s="10"/>
      <c r="G48" s="9">
        <v>0</v>
      </c>
      <c r="H48" s="9">
        <f t="shared" si="0"/>
        <v>16326000</v>
      </c>
      <c r="I48" s="9" t="e">
        <v>#N/A</v>
      </c>
      <c r="J48" s="11" t="e">
        <f t="shared" si="1"/>
        <v>#N/A</v>
      </c>
      <c r="K48" s="12" t="e">
        <f t="shared" si="2"/>
        <v>#N/A</v>
      </c>
      <c r="L48" s="20"/>
      <c r="M48" s="20"/>
    </row>
    <row r="49" spans="1:13" x14ac:dyDescent="0.3">
      <c r="A49" s="7" t="s">
        <v>67</v>
      </c>
      <c r="B49" s="7" t="s">
        <v>70</v>
      </c>
      <c r="C49" s="8">
        <v>45432</v>
      </c>
      <c r="D49" s="8">
        <v>45797</v>
      </c>
      <c r="E49" s="9">
        <v>22400000</v>
      </c>
      <c r="F49" s="10"/>
      <c r="G49" s="9">
        <v>0</v>
      </c>
      <c r="H49" s="9">
        <f t="shared" si="0"/>
        <v>22400000</v>
      </c>
      <c r="I49" s="9">
        <v>22400000</v>
      </c>
      <c r="J49" s="11">
        <f t="shared" si="1"/>
        <v>1</v>
      </c>
      <c r="K49" s="12">
        <f t="shared" si="2"/>
        <v>0</v>
      </c>
      <c r="L49" s="20"/>
      <c r="M49" s="20"/>
    </row>
    <row r="50" spans="1:13" x14ac:dyDescent="0.3">
      <c r="A50" s="7" t="s">
        <v>174</v>
      </c>
      <c r="B50" s="7" t="s">
        <v>71</v>
      </c>
      <c r="C50" s="8">
        <v>45432</v>
      </c>
      <c r="D50" s="8">
        <v>45551</v>
      </c>
      <c r="E50" s="9">
        <v>12000000</v>
      </c>
      <c r="F50" s="10">
        <v>1</v>
      </c>
      <c r="G50" s="9">
        <v>-400000</v>
      </c>
      <c r="H50" s="9">
        <f t="shared" si="0"/>
        <v>11600000</v>
      </c>
      <c r="I50" s="9">
        <v>11600000</v>
      </c>
      <c r="J50" s="11">
        <f t="shared" si="1"/>
        <v>1</v>
      </c>
      <c r="K50" s="12">
        <f t="shared" si="2"/>
        <v>0</v>
      </c>
      <c r="L50" s="20"/>
      <c r="M50" s="20"/>
    </row>
    <row r="51" spans="1:13" x14ac:dyDescent="0.3">
      <c r="A51" s="7" t="s">
        <v>175</v>
      </c>
      <c r="B51" s="7" t="s">
        <v>23</v>
      </c>
      <c r="C51" s="8">
        <v>45444</v>
      </c>
      <c r="D51" s="8">
        <v>45641</v>
      </c>
      <c r="E51" s="9">
        <v>45500000</v>
      </c>
      <c r="F51" s="10"/>
      <c r="G51" s="9">
        <v>0</v>
      </c>
      <c r="H51" s="9">
        <f t="shared" si="0"/>
        <v>45500000</v>
      </c>
      <c r="I51" s="9">
        <v>21000000</v>
      </c>
      <c r="J51" s="11">
        <f t="shared" si="1"/>
        <v>0.46153846153846156</v>
      </c>
      <c r="K51" s="12">
        <f t="shared" si="2"/>
        <v>24500000</v>
      </c>
      <c r="L51" s="20"/>
      <c r="M51" s="20"/>
    </row>
    <row r="52" spans="1:13" x14ac:dyDescent="0.3">
      <c r="A52" s="7" t="s">
        <v>176</v>
      </c>
      <c r="B52" s="7" t="s">
        <v>76</v>
      </c>
      <c r="C52" s="8">
        <v>45444</v>
      </c>
      <c r="D52" s="8">
        <v>45641</v>
      </c>
      <c r="E52" s="9">
        <v>45500000</v>
      </c>
      <c r="F52" s="10"/>
      <c r="G52" s="9">
        <v>0</v>
      </c>
      <c r="H52" s="9">
        <f t="shared" si="0"/>
        <v>45500000</v>
      </c>
      <c r="I52" s="9">
        <v>21000000</v>
      </c>
      <c r="J52" s="11">
        <f t="shared" si="1"/>
        <v>0.46153846153846156</v>
      </c>
      <c r="K52" s="12">
        <f t="shared" si="2"/>
        <v>24500000</v>
      </c>
      <c r="L52" s="20"/>
      <c r="M52" s="20"/>
    </row>
    <row r="53" spans="1:13" x14ac:dyDescent="0.3">
      <c r="A53" s="7" t="s">
        <v>177</v>
      </c>
      <c r="B53" s="7" t="s">
        <v>76</v>
      </c>
      <c r="C53" s="8">
        <v>45444</v>
      </c>
      <c r="D53" s="8">
        <v>45641</v>
      </c>
      <c r="E53" s="9">
        <v>45500000</v>
      </c>
      <c r="F53" s="10"/>
      <c r="G53" s="9">
        <v>0</v>
      </c>
      <c r="H53" s="9">
        <f t="shared" si="0"/>
        <v>45500000</v>
      </c>
      <c r="I53" s="9">
        <v>21000000</v>
      </c>
      <c r="J53" s="11">
        <f t="shared" si="1"/>
        <v>0.46153846153846156</v>
      </c>
      <c r="K53" s="12">
        <f t="shared" si="2"/>
        <v>24500000</v>
      </c>
      <c r="L53" s="20"/>
      <c r="M53" s="20"/>
    </row>
    <row r="54" spans="1:13" x14ac:dyDescent="0.3">
      <c r="A54" s="7" t="s">
        <v>178</v>
      </c>
      <c r="B54" s="7" t="s">
        <v>77</v>
      </c>
      <c r="C54" s="8">
        <v>45444</v>
      </c>
      <c r="D54" s="8">
        <v>45641</v>
      </c>
      <c r="E54" s="9">
        <v>45500000</v>
      </c>
      <c r="F54" s="10"/>
      <c r="G54" s="9">
        <v>0</v>
      </c>
      <c r="H54" s="9">
        <f t="shared" si="0"/>
        <v>45500000</v>
      </c>
      <c r="I54" s="9">
        <v>21000000</v>
      </c>
      <c r="J54" s="11">
        <f t="shared" si="1"/>
        <v>0.46153846153846156</v>
      </c>
      <c r="K54" s="12">
        <f t="shared" si="2"/>
        <v>24500000</v>
      </c>
      <c r="L54" s="20"/>
      <c r="M54" s="20"/>
    </row>
    <row r="55" spans="1:13" x14ac:dyDescent="0.3">
      <c r="A55" s="7" t="s">
        <v>179</v>
      </c>
      <c r="B55" s="7" t="s">
        <v>23</v>
      </c>
      <c r="C55" s="8">
        <v>45444</v>
      </c>
      <c r="D55" s="8">
        <v>45641</v>
      </c>
      <c r="E55" s="9">
        <v>45500000</v>
      </c>
      <c r="F55" s="10"/>
      <c r="G55" s="9">
        <v>0</v>
      </c>
      <c r="H55" s="9">
        <f t="shared" si="0"/>
        <v>45500000</v>
      </c>
      <c r="I55" s="9">
        <v>14000000</v>
      </c>
      <c r="J55" s="11">
        <f t="shared" si="1"/>
        <v>0.30769230769230771</v>
      </c>
      <c r="K55" s="12">
        <f t="shared" si="2"/>
        <v>31500000</v>
      </c>
      <c r="L55" s="20"/>
      <c r="M55" s="20"/>
    </row>
    <row r="56" spans="1:13" x14ac:dyDescent="0.3">
      <c r="A56" s="7" t="s">
        <v>180</v>
      </c>
      <c r="B56" s="7" t="s">
        <v>23</v>
      </c>
      <c r="C56" s="8">
        <v>45444</v>
      </c>
      <c r="D56" s="8">
        <v>45641</v>
      </c>
      <c r="E56" s="9">
        <v>45500000</v>
      </c>
      <c r="F56" s="10"/>
      <c r="G56" s="9">
        <v>0</v>
      </c>
      <c r="H56" s="9">
        <f t="shared" si="0"/>
        <v>45500000</v>
      </c>
      <c r="I56" s="9">
        <v>21000000</v>
      </c>
      <c r="J56" s="11">
        <f t="shared" si="1"/>
        <v>0.46153846153846156</v>
      </c>
      <c r="K56" s="12">
        <f t="shared" si="2"/>
        <v>24500000</v>
      </c>
      <c r="L56" s="20"/>
      <c r="M56" s="20"/>
    </row>
    <row r="57" spans="1:13" x14ac:dyDescent="0.3">
      <c r="A57" s="7" t="s">
        <v>181</v>
      </c>
      <c r="B57" s="7" t="s">
        <v>76</v>
      </c>
      <c r="C57" s="8">
        <v>45444</v>
      </c>
      <c r="D57" s="8">
        <v>45641</v>
      </c>
      <c r="E57" s="9">
        <v>45500000</v>
      </c>
      <c r="F57" s="10"/>
      <c r="G57" s="9">
        <v>0</v>
      </c>
      <c r="H57" s="9">
        <f t="shared" si="0"/>
        <v>45500000</v>
      </c>
      <c r="I57" s="9">
        <v>21000000</v>
      </c>
      <c r="J57" s="11">
        <f t="shared" si="1"/>
        <v>0.46153846153846156</v>
      </c>
      <c r="K57" s="12">
        <f t="shared" si="2"/>
        <v>24500000</v>
      </c>
      <c r="L57" s="20"/>
      <c r="M57" s="20"/>
    </row>
    <row r="58" spans="1:13" x14ac:dyDescent="0.3">
      <c r="A58" s="7" t="s">
        <v>182</v>
      </c>
      <c r="B58" s="7" t="s">
        <v>23</v>
      </c>
      <c r="C58" s="8">
        <v>45447</v>
      </c>
      <c r="D58" s="8">
        <v>45641</v>
      </c>
      <c r="E58" s="9">
        <v>45500000</v>
      </c>
      <c r="F58" s="10"/>
      <c r="G58" s="9">
        <v>0</v>
      </c>
      <c r="H58" s="9">
        <f t="shared" si="0"/>
        <v>45500000</v>
      </c>
      <c r="I58" s="9">
        <v>13300000</v>
      </c>
      <c r="J58" s="11">
        <f t="shared" si="1"/>
        <v>0.29230769230769232</v>
      </c>
      <c r="K58" s="12">
        <f t="shared" si="2"/>
        <v>32200000</v>
      </c>
      <c r="L58" s="20"/>
      <c r="M58" s="20"/>
    </row>
    <row r="59" spans="1:13" x14ac:dyDescent="0.3">
      <c r="A59" s="7" t="s">
        <v>68</v>
      </c>
      <c r="B59" s="7" t="s">
        <v>72</v>
      </c>
      <c r="C59" s="8">
        <v>45442</v>
      </c>
      <c r="D59" s="8">
        <v>45816</v>
      </c>
      <c r="E59" s="9">
        <v>46564875</v>
      </c>
      <c r="F59" s="10"/>
      <c r="G59" s="9">
        <v>0</v>
      </c>
      <c r="H59" s="9">
        <f t="shared" si="0"/>
        <v>46564875</v>
      </c>
      <c r="I59" s="9">
        <v>46564874.990000002</v>
      </c>
      <c r="J59" s="11">
        <f t="shared" si="1"/>
        <v>0.9999999997852459</v>
      </c>
      <c r="K59" s="12">
        <f t="shared" si="2"/>
        <v>9.9999979138374329E-3</v>
      </c>
      <c r="L59" s="20"/>
      <c r="M59" s="20"/>
    </row>
    <row r="60" spans="1:13" x14ac:dyDescent="0.3">
      <c r="A60" s="7" t="s">
        <v>74</v>
      </c>
      <c r="B60" s="7" t="s">
        <v>78</v>
      </c>
      <c r="C60" s="8">
        <v>45464</v>
      </c>
      <c r="D60" s="8">
        <v>45646</v>
      </c>
      <c r="E60" s="9">
        <v>430000000</v>
      </c>
      <c r="F60" s="10"/>
      <c r="G60" s="9">
        <v>0</v>
      </c>
      <c r="H60" s="9">
        <f t="shared" si="0"/>
        <v>430000000</v>
      </c>
      <c r="I60" s="9">
        <v>199589550.34</v>
      </c>
      <c r="J60" s="11">
        <f t="shared" si="1"/>
        <v>0.46416174497674417</v>
      </c>
      <c r="K60" s="12">
        <f t="shared" si="2"/>
        <v>230410449.66</v>
      </c>
      <c r="L60" s="20"/>
      <c r="M60" s="20"/>
    </row>
    <row r="61" spans="1:13" x14ac:dyDescent="0.3">
      <c r="A61" s="7" t="s">
        <v>183</v>
      </c>
      <c r="B61" s="7" t="s">
        <v>79</v>
      </c>
      <c r="C61" s="8">
        <v>45447</v>
      </c>
      <c r="D61" s="8">
        <v>45638</v>
      </c>
      <c r="E61" s="9">
        <v>50400000</v>
      </c>
      <c r="F61" s="10"/>
      <c r="G61" s="9">
        <v>0</v>
      </c>
      <c r="H61" s="9">
        <f t="shared" si="0"/>
        <v>50400000</v>
      </c>
      <c r="I61" s="9">
        <v>23200000</v>
      </c>
      <c r="J61" s="11">
        <f t="shared" si="1"/>
        <v>0.46031746031746029</v>
      </c>
      <c r="K61" s="12">
        <f t="shared" si="2"/>
        <v>27200000</v>
      </c>
      <c r="L61" s="20"/>
      <c r="M61" s="20"/>
    </row>
    <row r="62" spans="1:13" x14ac:dyDescent="0.3">
      <c r="A62" s="7" t="s">
        <v>184</v>
      </c>
      <c r="B62" s="7" t="s">
        <v>23</v>
      </c>
      <c r="C62" s="8">
        <v>45447</v>
      </c>
      <c r="D62" s="8">
        <v>45641</v>
      </c>
      <c r="E62" s="9">
        <v>45500000</v>
      </c>
      <c r="F62" s="10"/>
      <c r="G62" s="9">
        <v>0</v>
      </c>
      <c r="H62" s="9">
        <f t="shared" si="0"/>
        <v>45500000</v>
      </c>
      <c r="I62" s="9">
        <v>20300000</v>
      </c>
      <c r="J62" s="11">
        <f t="shared" si="1"/>
        <v>0.44615384615384618</v>
      </c>
      <c r="K62" s="12">
        <f t="shared" si="2"/>
        <v>25200000</v>
      </c>
      <c r="L62" s="20"/>
      <c r="M62" s="20"/>
    </row>
    <row r="63" spans="1:13" x14ac:dyDescent="0.3">
      <c r="A63" s="7" t="s">
        <v>185</v>
      </c>
      <c r="B63" s="7" t="s">
        <v>23</v>
      </c>
      <c r="C63" s="8">
        <v>45444</v>
      </c>
      <c r="D63" s="8">
        <v>45641</v>
      </c>
      <c r="E63" s="9">
        <v>45500000</v>
      </c>
      <c r="F63" s="10"/>
      <c r="G63" s="9">
        <v>0</v>
      </c>
      <c r="H63" s="9">
        <f t="shared" si="0"/>
        <v>45500000</v>
      </c>
      <c r="I63" s="9">
        <v>21000000</v>
      </c>
      <c r="J63" s="11">
        <f t="shared" si="1"/>
        <v>0.46153846153846156</v>
      </c>
      <c r="K63" s="12">
        <f t="shared" si="2"/>
        <v>24500000</v>
      </c>
      <c r="L63" s="20"/>
      <c r="M63" s="20"/>
    </row>
    <row r="64" spans="1:13" x14ac:dyDescent="0.3">
      <c r="A64" s="7" t="s">
        <v>75</v>
      </c>
      <c r="B64" s="7" t="s">
        <v>80</v>
      </c>
      <c r="C64" s="8">
        <v>45456</v>
      </c>
      <c r="D64" s="8">
        <v>45657</v>
      </c>
      <c r="E64" s="9">
        <v>936312000</v>
      </c>
      <c r="F64" s="10"/>
      <c r="G64" s="9">
        <v>0</v>
      </c>
      <c r="H64" s="9">
        <f t="shared" si="0"/>
        <v>936312000</v>
      </c>
      <c r="I64" s="9">
        <v>162842415</v>
      </c>
      <c r="J64" s="11">
        <f t="shared" si="1"/>
        <v>0.17391896611385949</v>
      </c>
      <c r="K64" s="12">
        <f t="shared" si="2"/>
        <v>773469585</v>
      </c>
      <c r="L64" s="20"/>
      <c r="M64" s="20"/>
    </row>
    <row r="65" spans="1:13" x14ac:dyDescent="0.3">
      <c r="A65" s="7" t="s">
        <v>186</v>
      </c>
      <c r="B65" s="7" t="s">
        <v>23</v>
      </c>
      <c r="C65" s="8">
        <v>45447</v>
      </c>
      <c r="D65" s="8">
        <v>45641</v>
      </c>
      <c r="E65" s="9">
        <v>45500000</v>
      </c>
      <c r="F65" s="10"/>
      <c r="G65" s="9">
        <v>0</v>
      </c>
      <c r="H65" s="9">
        <f t="shared" si="0"/>
        <v>45500000</v>
      </c>
      <c r="I65" s="9">
        <v>20300000</v>
      </c>
      <c r="J65" s="11">
        <f t="shared" si="1"/>
        <v>0.44615384615384618</v>
      </c>
      <c r="K65" s="12">
        <f t="shared" si="2"/>
        <v>25200000</v>
      </c>
      <c r="L65" s="20"/>
      <c r="M65" s="20"/>
    </row>
    <row r="66" spans="1:13" x14ac:dyDescent="0.3">
      <c r="A66" s="7" t="s">
        <v>187</v>
      </c>
      <c r="B66" s="7" t="s">
        <v>23</v>
      </c>
      <c r="C66" s="8">
        <v>45455</v>
      </c>
      <c r="D66" s="8">
        <v>45641</v>
      </c>
      <c r="E66" s="9">
        <v>36332100</v>
      </c>
      <c r="F66" s="10"/>
      <c r="G66" s="9">
        <v>0</v>
      </c>
      <c r="H66" s="9">
        <f t="shared" si="0"/>
        <v>36332100</v>
      </c>
      <c r="I66" s="9">
        <v>18433333</v>
      </c>
      <c r="J66" s="11">
        <f t="shared" si="1"/>
        <v>0.50735666256561007</v>
      </c>
      <c r="K66" s="12">
        <f t="shared" si="2"/>
        <v>17898767</v>
      </c>
      <c r="L66" s="20"/>
      <c r="M66" s="20"/>
    </row>
    <row r="67" spans="1:13" x14ac:dyDescent="0.3">
      <c r="A67" s="7" t="s">
        <v>69</v>
      </c>
      <c r="B67" s="7" t="s">
        <v>73</v>
      </c>
      <c r="C67" s="8">
        <v>45443</v>
      </c>
      <c r="D67" s="8">
        <v>45503</v>
      </c>
      <c r="E67" s="9">
        <v>43166667</v>
      </c>
      <c r="F67" s="10"/>
      <c r="G67" s="9">
        <v>0</v>
      </c>
      <c r="H67" s="9">
        <f t="shared" si="0"/>
        <v>43166667</v>
      </c>
      <c r="I67" s="9">
        <v>36332100</v>
      </c>
      <c r="J67" s="11">
        <f t="shared" si="1"/>
        <v>0.84167026377088594</v>
      </c>
      <c r="K67" s="12">
        <f t="shared" si="2"/>
        <v>6834567</v>
      </c>
      <c r="L67" s="20"/>
      <c r="M67" s="20"/>
    </row>
    <row r="68" spans="1:13" x14ac:dyDescent="0.3">
      <c r="A68" s="7" t="s">
        <v>188</v>
      </c>
      <c r="B68" s="7" t="s">
        <v>81</v>
      </c>
      <c r="C68" s="8">
        <v>45456</v>
      </c>
      <c r="D68" s="8">
        <v>45641</v>
      </c>
      <c r="E68" s="9">
        <v>42933333</v>
      </c>
      <c r="F68" s="10"/>
      <c r="G68" s="9">
        <v>0</v>
      </c>
      <c r="H68" s="9">
        <f t="shared" ref="H68:H119" si="3">+E68+G68</f>
        <v>42933333</v>
      </c>
      <c r="I68" s="9">
        <v>7000000</v>
      </c>
      <c r="J68" s="11">
        <f t="shared" ref="J68:J72" si="4">+I68*1/H68</f>
        <v>0.16304347952673509</v>
      </c>
      <c r="K68" s="12">
        <f t="shared" ref="K68:K72" si="5">+H68-I68</f>
        <v>35933333</v>
      </c>
      <c r="L68" s="20"/>
      <c r="M68" s="20"/>
    </row>
    <row r="69" spans="1:13" x14ac:dyDescent="0.3">
      <c r="A69" s="7" t="s">
        <v>189</v>
      </c>
      <c r="B69" s="7" t="s">
        <v>82</v>
      </c>
      <c r="C69" s="8">
        <v>45457</v>
      </c>
      <c r="D69" s="8">
        <v>45517</v>
      </c>
      <c r="E69" s="9">
        <v>10000000</v>
      </c>
      <c r="F69" s="10"/>
      <c r="G69" s="9">
        <v>0</v>
      </c>
      <c r="H69" s="9">
        <f t="shared" si="3"/>
        <v>10000000</v>
      </c>
      <c r="I69" s="9">
        <v>7833333</v>
      </c>
      <c r="J69" s="11">
        <f t="shared" si="4"/>
        <v>0.78333330000000001</v>
      </c>
      <c r="K69" s="12">
        <f t="shared" si="5"/>
        <v>2166667</v>
      </c>
      <c r="L69" s="20"/>
      <c r="M69" s="20"/>
    </row>
    <row r="70" spans="1:13" x14ac:dyDescent="0.3">
      <c r="A70" s="7" t="s">
        <v>190</v>
      </c>
      <c r="B70" s="7" t="s">
        <v>83</v>
      </c>
      <c r="C70" s="8">
        <v>45470</v>
      </c>
      <c r="D70" s="8">
        <v>45622</v>
      </c>
      <c r="E70" s="9">
        <v>35280000</v>
      </c>
      <c r="F70" s="10"/>
      <c r="G70" s="9">
        <v>0</v>
      </c>
      <c r="H70" s="9">
        <f t="shared" si="3"/>
        <v>35280000</v>
      </c>
      <c r="I70" s="9">
        <v>15052800</v>
      </c>
      <c r="J70" s="11">
        <f t="shared" si="4"/>
        <v>0.42666666666666669</v>
      </c>
      <c r="K70" s="12">
        <f t="shared" si="5"/>
        <v>20227200</v>
      </c>
      <c r="L70" s="20"/>
      <c r="M70" s="20"/>
    </row>
    <row r="71" spans="1:13" x14ac:dyDescent="0.3">
      <c r="A71" s="7" t="s">
        <v>191</v>
      </c>
      <c r="B71" s="7" t="s">
        <v>84</v>
      </c>
      <c r="C71" s="8">
        <v>45471</v>
      </c>
      <c r="D71" s="8">
        <v>45623</v>
      </c>
      <c r="E71" s="9">
        <v>35280000</v>
      </c>
      <c r="F71" s="10"/>
      <c r="G71" s="9">
        <v>0</v>
      </c>
      <c r="H71" s="9">
        <f t="shared" si="3"/>
        <v>35280000</v>
      </c>
      <c r="I71" s="9" t="e">
        <v>#N/A</v>
      </c>
      <c r="J71" s="11" t="e">
        <f t="shared" si="4"/>
        <v>#N/A</v>
      </c>
      <c r="K71" s="12" t="e">
        <f t="shared" si="5"/>
        <v>#N/A</v>
      </c>
      <c r="L71" s="20"/>
      <c r="M71" s="20"/>
    </row>
    <row r="72" spans="1:13" x14ac:dyDescent="0.3">
      <c r="A72" s="7" t="s">
        <v>192</v>
      </c>
      <c r="B72" s="7" t="s">
        <v>85</v>
      </c>
      <c r="C72" s="8">
        <v>45471</v>
      </c>
      <c r="D72" s="8">
        <v>45641</v>
      </c>
      <c r="E72" s="9">
        <v>40000000</v>
      </c>
      <c r="F72" s="10"/>
      <c r="G72" s="9">
        <v>0</v>
      </c>
      <c r="H72" s="9">
        <f t="shared" si="3"/>
        <v>40000000</v>
      </c>
      <c r="I72" s="9">
        <v>8800000</v>
      </c>
      <c r="J72" s="11">
        <f t="shared" si="4"/>
        <v>0.22</v>
      </c>
      <c r="K72" s="12">
        <f t="shared" si="5"/>
        <v>31200000</v>
      </c>
      <c r="L72" s="20"/>
      <c r="M72" s="20"/>
    </row>
    <row r="73" spans="1:13" x14ac:dyDescent="0.3">
      <c r="A73" s="7" t="s">
        <v>193</v>
      </c>
      <c r="B73" s="7" t="s">
        <v>88</v>
      </c>
      <c r="C73" s="8">
        <v>45481</v>
      </c>
      <c r="D73" s="8">
        <v>45641</v>
      </c>
      <c r="E73" s="9">
        <v>36886667</v>
      </c>
      <c r="F73" s="10"/>
      <c r="G73" s="9"/>
      <c r="H73" s="9">
        <f t="shared" si="3"/>
        <v>36886667</v>
      </c>
      <c r="I73" s="9">
        <v>12366667</v>
      </c>
      <c r="J73" s="11">
        <f t="shared" ref="J73:J119" si="6">+I73*1/H73</f>
        <v>0.33526116631790021</v>
      </c>
      <c r="K73" s="12">
        <f t="shared" ref="K73:K119" si="7">+H73-I73</f>
        <v>24520000</v>
      </c>
      <c r="L73" s="20"/>
      <c r="M73" s="20"/>
    </row>
    <row r="74" spans="1:13" x14ac:dyDescent="0.3">
      <c r="A74" s="7" t="s">
        <v>194</v>
      </c>
      <c r="B74" s="7" t="s">
        <v>89</v>
      </c>
      <c r="C74" s="8">
        <v>45481</v>
      </c>
      <c r="D74" s="8">
        <v>45641</v>
      </c>
      <c r="E74" s="9">
        <v>21066667</v>
      </c>
      <c r="F74" s="10"/>
      <c r="G74" s="9"/>
      <c r="H74" s="9">
        <f t="shared" si="3"/>
        <v>21066667</v>
      </c>
      <c r="I74" s="9">
        <v>7066666</v>
      </c>
      <c r="J74" s="11">
        <f t="shared" si="6"/>
        <v>0.33544300102147151</v>
      </c>
      <c r="K74" s="12">
        <f t="shared" si="7"/>
        <v>14000001</v>
      </c>
      <c r="L74" s="20"/>
      <c r="M74" s="20"/>
    </row>
    <row r="75" spans="1:13" x14ac:dyDescent="0.3">
      <c r="A75" s="7" t="s">
        <v>195</v>
      </c>
      <c r="B75" s="7" t="s">
        <v>90</v>
      </c>
      <c r="C75" s="8">
        <v>45481</v>
      </c>
      <c r="D75" s="8">
        <v>45641</v>
      </c>
      <c r="E75" s="9">
        <v>26833333</v>
      </c>
      <c r="F75" s="10"/>
      <c r="G75" s="9"/>
      <c r="H75" s="9">
        <f t="shared" si="3"/>
        <v>26833333</v>
      </c>
      <c r="I75" s="9">
        <v>8833333</v>
      </c>
      <c r="J75" s="11">
        <f t="shared" si="6"/>
        <v>0.329192538250839</v>
      </c>
      <c r="K75" s="12">
        <f t="shared" si="7"/>
        <v>18000000</v>
      </c>
      <c r="L75" s="20"/>
      <c r="M75" s="20"/>
    </row>
    <row r="76" spans="1:13" x14ac:dyDescent="0.3">
      <c r="A76" s="7" t="s">
        <v>196</v>
      </c>
      <c r="B76" s="7" t="s">
        <v>91</v>
      </c>
      <c r="C76" s="8">
        <v>45486</v>
      </c>
      <c r="D76" s="8">
        <v>45641</v>
      </c>
      <c r="E76" s="9">
        <v>15800000</v>
      </c>
      <c r="F76" s="10"/>
      <c r="G76" s="9"/>
      <c r="H76" s="9">
        <f t="shared" si="3"/>
        <v>15800000</v>
      </c>
      <c r="I76" s="9">
        <v>5300000</v>
      </c>
      <c r="J76" s="11">
        <f t="shared" si="6"/>
        <v>0.33544303797468356</v>
      </c>
      <c r="K76" s="12">
        <f t="shared" si="7"/>
        <v>10500000</v>
      </c>
      <c r="L76" s="20"/>
      <c r="M76" s="20"/>
    </row>
    <row r="77" spans="1:13" x14ac:dyDescent="0.3">
      <c r="A77" s="7" t="s">
        <v>197</v>
      </c>
      <c r="B77" s="7" t="s">
        <v>92</v>
      </c>
      <c r="C77" s="8">
        <v>45481</v>
      </c>
      <c r="D77" s="8">
        <v>45641</v>
      </c>
      <c r="E77" s="9">
        <v>15800000</v>
      </c>
      <c r="F77" s="10"/>
      <c r="G77" s="9"/>
      <c r="H77" s="9">
        <f t="shared" si="3"/>
        <v>15800000</v>
      </c>
      <c r="I77" s="9" t="e">
        <v>#N/A</v>
      </c>
      <c r="J77" s="11" t="e">
        <f t="shared" si="6"/>
        <v>#N/A</v>
      </c>
      <c r="K77" s="12" t="e">
        <f t="shared" si="7"/>
        <v>#N/A</v>
      </c>
      <c r="L77" s="20"/>
      <c r="M77" s="20"/>
    </row>
    <row r="78" spans="1:13" x14ac:dyDescent="0.3">
      <c r="A78" s="7" t="s">
        <v>198</v>
      </c>
      <c r="B78" s="7" t="s">
        <v>93</v>
      </c>
      <c r="C78" s="8">
        <v>45481</v>
      </c>
      <c r="D78" s="8">
        <v>45641</v>
      </c>
      <c r="E78" s="9">
        <v>26333333</v>
      </c>
      <c r="F78" s="10"/>
      <c r="G78" s="9"/>
      <c r="H78" s="9">
        <f t="shared" si="3"/>
        <v>26333333</v>
      </c>
      <c r="I78" s="9">
        <v>8833333</v>
      </c>
      <c r="J78" s="11">
        <f t="shared" si="6"/>
        <v>0.33544302956256999</v>
      </c>
      <c r="K78" s="12">
        <f t="shared" si="7"/>
        <v>17500000</v>
      </c>
      <c r="L78" s="20"/>
      <c r="M78" s="20"/>
    </row>
    <row r="79" spans="1:13" x14ac:dyDescent="0.3">
      <c r="A79" s="7" t="s">
        <v>199</v>
      </c>
      <c r="B79" s="7" t="s">
        <v>94</v>
      </c>
      <c r="C79" s="8">
        <v>45481</v>
      </c>
      <c r="D79" s="8">
        <v>45641</v>
      </c>
      <c r="E79" s="9">
        <v>33355554</v>
      </c>
      <c r="F79" s="10"/>
      <c r="G79" s="9"/>
      <c r="H79" s="9">
        <f t="shared" si="3"/>
        <v>33355554</v>
      </c>
      <c r="I79" s="9">
        <v>11188888</v>
      </c>
      <c r="J79" s="11">
        <f t="shared" si="6"/>
        <v>0.33544302696936168</v>
      </c>
      <c r="K79" s="12">
        <f t="shared" si="7"/>
        <v>22166666</v>
      </c>
      <c r="L79" s="20"/>
      <c r="M79" s="20"/>
    </row>
    <row r="80" spans="1:13" x14ac:dyDescent="0.3">
      <c r="A80" s="7" t="s">
        <v>200</v>
      </c>
      <c r="B80" s="7" t="s">
        <v>23</v>
      </c>
      <c r="C80" s="8">
        <v>45481</v>
      </c>
      <c r="D80" s="8">
        <v>45641</v>
      </c>
      <c r="E80" s="9">
        <v>36866667</v>
      </c>
      <c r="F80" s="10"/>
      <c r="G80" s="9"/>
      <c r="H80" s="9">
        <f t="shared" si="3"/>
        <v>36866667</v>
      </c>
      <c r="I80" s="9">
        <v>12366667</v>
      </c>
      <c r="J80" s="11">
        <f t="shared" si="6"/>
        <v>0.33544304398333596</v>
      </c>
      <c r="K80" s="12">
        <f t="shared" si="7"/>
        <v>24500000</v>
      </c>
      <c r="L80" s="20"/>
      <c r="M80" s="20"/>
    </row>
    <row r="81" spans="1:13" x14ac:dyDescent="0.3">
      <c r="A81" s="7" t="s">
        <v>201</v>
      </c>
      <c r="B81" s="7" t="s">
        <v>23</v>
      </c>
      <c r="C81" s="8">
        <v>45481</v>
      </c>
      <c r="D81" s="8">
        <v>45641</v>
      </c>
      <c r="E81" s="9">
        <v>36866667</v>
      </c>
      <c r="F81" s="10"/>
      <c r="G81" s="9"/>
      <c r="H81" s="9">
        <f t="shared" si="3"/>
        <v>36866667</v>
      </c>
      <c r="I81" s="9">
        <v>12366666</v>
      </c>
      <c r="J81" s="11">
        <f t="shared" si="6"/>
        <v>0.33544301685856226</v>
      </c>
      <c r="K81" s="12">
        <f t="shared" si="7"/>
        <v>24500001</v>
      </c>
      <c r="L81" s="20"/>
      <c r="M81" s="20"/>
    </row>
    <row r="82" spans="1:13" x14ac:dyDescent="0.3">
      <c r="A82" s="7" t="s">
        <v>202</v>
      </c>
      <c r="B82" s="7" t="s">
        <v>23</v>
      </c>
      <c r="C82" s="8">
        <v>45481</v>
      </c>
      <c r="D82" s="8">
        <v>45641</v>
      </c>
      <c r="E82" s="9">
        <v>36866667</v>
      </c>
      <c r="F82" s="10"/>
      <c r="G82" s="9"/>
      <c r="H82" s="9">
        <f t="shared" si="3"/>
        <v>36866667</v>
      </c>
      <c r="I82" s="9">
        <v>12366666</v>
      </c>
      <c r="J82" s="11">
        <f t="shared" si="6"/>
        <v>0.33544301685856226</v>
      </c>
      <c r="K82" s="12">
        <f t="shared" si="7"/>
        <v>24500001</v>
      </c>
      <c r="L82" s="20"/>
      <c r="M82" s="20"/>
    </row>
    <row r="83" spans="1:13" x14ac:dyDescent="0.3">
      <c r="A83" s="7" t="s">
        <v>203</v>
      </c>
      <c r="B83" s="7" t="s">
        <v>95</v>
      </c>
      <c r="C83" s="8">
        <v>45482</v>
      </c>
      <c r="D83" s="8">
        <v>45641</v>
      </c>
      <c r="E83" s="9">
        <v>29665557</v>
      </c>
      <c r="F83" s="10"/>
      <c r="G83" s="9"/>
      <c r="H83" s="9">
        <f t="shared" si="3"/>
        <v>29665557</v>
      </c>
      <c r="I83" s="9">
        <v>9822222</v>
      </c>
      <c r="J83" s="11">
        <f t="shared" si="6"/>
        <v>0.33109851940416962</v>
      </c>
      <c r="K83" s="12">
        <f t="shared" si="7"/>
        <v>19843335</v>
      </c>
      <c r="L83" s="20"/>
      <c r="M83" s="20"/>
    </row>
    <row r="84" spans="1:13" x14ac:dyDescent="0.3">
      <c r="A84" s="7" t="s">
        <v>204</v>
      </c>
      <c r="B84" s="7" t="s">
        <v>96</v>
      </c>
      <c r="C84" s="8">
        <v>45482</v>
      </c>
      <c r="D84" s="8">
        <v>45528</v>
      </c>
      <c r="E84" s="9">
        <v>9906751</v>
      </c>
      <c r="F84" s="10"/>
      <c r="G84" s="9"/>
      <c r="H84" s="9">
        <f t="shared" si="3"/>
        <v>9906751</v>
      </c>
      <c r="I84" s="9">
        <v>9906751</v>
      </c>
      <c r="J84" s="11">
        <f t="shared" si="6"/>
        <v>1</v>
      </c>
      <c r="K84" s="12">
        <f t="shared" si="7"/>
        <v>0</v>
      </c>
      <c r="L84" s="20"/>
      <c r="M84" s="20"/>
    </row>
    <row r="85" spans="1:13" x14ac:dyDescent="0.3">
      <c r="A85" s="7" t="s">
        <v>205</v>
      </c>
      <c r="B85" s="7" t="s">
        <v>97</v>
      </c>
      <c r="C85" s="8">
        <v>45483</v>
      </c>
      <c r="D85" s="8">
        <v>45636</v>
      </c>
      <c r="E85" s="9">
        <v>23656667</v>
      </c>
      <c r="F85" s="10"/>
      <c r="G85" s="9"/>
      <c r="H85" s="9">
        <f t="shared" si="3"/>
        <v>23656667</v>
      </c>
      <c r="I85" s="9">
        <v>7990000</v>
      </c>
      <c r="J85" s="11">
        <f t="shared" si="6"/>
        <v>0.33774833961183121</v>
      </c>
      <c r="K85" s="12">
        <f t="shared" si="7"/>
        <v>15666667</v>
      </c>
      <c r="L85" s="20"/>
      <c r="M85" s="20"/>
    </row>
    <row r="86" spans="1:13" x14ac:dyDescent="0.3">
      <c r="A86" s="7" t="s">
        <v>206</v>
      </c>
      <c r="B86" s="7" t="s">
        <v>23</v>
      </c>
      <c r="C86" s="8">
        <v>45489</v>
      </c>
      <c r="D86" s="8">
        <v>45641</v>
      </c>
      <c r="E86" s="9">
        <v>35233333</v>
      </c>
      <c r="F86" s="10"/>
      <c r="G86" s="9"/>
      <c r="H86" s="9">
        <f t="shared" si="3"/>
        <v>35233333</v>
      </c>
      <c r="I86" s="9">
        <v>10500000</v>
      </c>
      <c r="J86" s="11">
        <f t="shared" si="6"/>
        <v>0.2980132478525378</v>
      </c>
      <c r="K86" s="12">
        <f t="shared" si="7"/>
        <v>24733333</v>
      </c>
      <c r="L86" s="20"/>
      <c r="M86" s="20"/>
    </row>
    <row r="87" spans="1:13" x14ac:dyDescent="0.3">
      <c r="A87" s="7" t="s">
        <v>207</v>
      </c>
      <c r="B87" s="7" t="s">
        <v>98</v>
      </c>
      <c r="C87" s="8">
        <v>45495</v>
      </c>
      <c r="D87" s="8">
        <v>45641</v>
      </c>
      <c r="E87" s="9">
        <v>10176320</v>
      </c>
      <c r="F87" s="10"/>
      <c r="G87" s="9"/>
      <c r="H87" s="9">
        <f t="shared" si="3"/>
        <v>10176320</v>
      </c>
      <c r="I87" s="9">
        <v>2907520</v>
      </c>
      <c r="J87" s="11">
        <f t="shared" si="6"/>
        <v>0.2857142857142857</v>
      </c>
      <c r="K87" s="12">
        <f t="shared" si="7"/>
        <v>7268800</v>
      </c>
      <c r="L87" s="20"/>
      <c r="M87" s="20"/>
    </row>
    <row r="88" spans="1:13" x14ac:dyDescent="0.3">
      <c r="A88" s="7" t="s">
        <v>208</v>
      </c>
      <c r="B88" s="7" t="s">
        <v>99</v>
      </c>
      <c r="C88" s="8">
        <v>45492</v>
      </c>
      <c r="D88" s="8">
        <v>45636</v>
      </c>
      <c r="E88" s="9">
        <v>11304715</v>
      </c>
      <c r="F88" s="10"/>
      <c r="G88" s="9"/>
      <c r="H88" s="9">
        <f t="shared" si="3"/>
        <v>11304715</v>
      </c>
      <c r="I88" s="9">
        <v>3343648</v>
      </c>
      <c r="J88" s="11">
        <f t="shared" si="6"/>
        <v>0.29577463916604707</v>
      </c>
      <c r="K88" s="12">
        <f t="shared" si="7"/>
        <v>7961067</v>
      </c>
      <c r="L88" s="20"/>
      <c r="M88" s="20"/>
    </row>
    <row r="89" spans="1:13" x14ac:dyDescent="0.3">
      <c r="A89" s="7" t="s">
        <v>209</v>
      </c>
      <c r="B89" s="7" t="s">
        <v>100</v>
      </c>
      <c r="C89" s="8">
        <v>45492</v>
      </c>
      <c r="D89" s="8">
        <v>45641</v>
      </c>
      <c r="E89" s="9">
        <v>48000000</v>
      </c>
      <c r="F89" s="10"/>
      <c r="G89" s="9"/>
      <c r="H89" s="9">
        <f t="shared" si="3"/>
        <v>48000000</v>
      </c>
      <c r="I89" s="9">
        <v>13000000</v>
      </c>
      <c r="J89" s="11">
        <f t="shared" si="6"/>
        <v>0.27083333333333331</v>
      </c>
      <c r="K89" s="12">
        <f t="shared" si="7"/>
        <v>35000000</v>
      </c>
      <c r="L89" s="20"/>
      <c r="M89" s="20"/>
    </row>
    <row r="90" spans="1:13" x14ac:dyDescent="0.3">
      <c r="A90" s="7" t="s">
        <v>210</v>
      </c>
      <c r="B90" s="7" t="s">
        <v>101</v>
      </c>
      <c r="C90" s="8">
        <v>45496</v>
      </c>
      <c r="D90" s="8">
        <v>45648</v>
      </c>
      <c r="E90" s="9">
        <v>14354149</v>
      </c>
      <c r="F90" s="10"/>
      <c r="G90" s="9"/>
      <c r="H90" s="9">
        <f t="shared" si="3"/>
        <v>14354149</v>
      </c>
      <c r="I90" s="9">
        <v>3814029</v>
      </c>
      <c r="J90" s="11">
        <f t="shared" si="6"/>
        <v>0.26570916882637907</v>
      </c>
      <c r="K90" s="12">
        <f t="shared" si="7"/>
        <v>10540120</v>
      </c>
      <c r="L90" s="20"/>
      <c r="M90" s="20"/>
    </row>
    <row r="91" spans="1:13" x14ac:dyDescent="0.3">
      <c r="A91" s="7" t="s">
        <v>87</v>
      </c>
      <c r="B91" s="7" t="s">
        <v>101</v>
      </c>
      <c r="C91" s="8">
        <v>45502</v>
      </c>
      <c r="D91" s="8">
        <v>45861</v>
      </c>
      <c r="E91" s="9">
        <v>4549535</v>
      </c>
      <c r="F91" s="10"/>
      <c r="G91" s="9"/>
      <c r="H91" s="9">
        <f t="shared" si="3"/>
        <v>4549535</v>
      </c>
      <c r="I91" s="9">
        <v>4549534.22</v>
      </c>
      <c r="J91" s="11">
        <f t="shared" si="6"/>
        <v>0.99999982855390712</v>
      </c>
      <c r="K91" s="12">
        <f t="shared" si="7"/>
        <v>0.78000000026077032</v>
      </c>
      <c r="L91" s="20"/>
      <c r="M91" s="20"/>
    </row>
    <row r="92" spans="1:13" x14ac:dyDescent="0.3">
      <c r="A92" s="7" t="s">
        <v>211</v>
      </c>
      <c r="B92" s="7" t="s">
        <v>23</v>
      </c>
      <c r="C92" s="8">
        <v>45499</v>
      </c>
      <c r="D92" s="8">
        <v>45641</v>
      </c>
      <c r="E92" s="9">
        <v>32900000</v>
      </c>
      <c r="F92" s="10"/>
      <c r="G92" s="9"/>
      <c r="H92" s="9">
        <f t="shared" si="3"/>
        <v>32900000</v>
      </c>
      <c r="I92" s="9">
        <v>8166667</v>
      </c>
      <c r="J92" s="11">
        <f t="shared" si="6"/>
        <v>0.2482269604863222</v>
      </c>
      <c r="K92" s="12">
        <f t="shared" si="7"/>
        <v>24733333</v>
      </c>
      <c r="L92" s="20"/>
      <c r="M92" s="20"/>
    </row>
    <row r="93" spans="1:13" x14ac:dyDescent="0.3">
      <c r="A93" s="7" t="s">
        <v>212</v>
      </c>
      <c r="B93" s="7" t="s">
        <v>102</v>
      </c>
      <c r="C93" s="8">
        <v>45498</v>
      </c>
      <c r="D93" s="8">
        <v>45620</v>
      </c>
      <c r="E93" s="9">
        <v>36200000</v>
      </c>
      <c r="F93" s="10"/>
      <c r="G93" s="9"/>
      <c r="H93" s="9">
        <f t="shared" si="3"/>
        <v>36200000</v>
      </c>
      <c r="I93" s="9">
        <v>10860000</v>
      </c>
      <c r="J93" s="11">
        <f t="shared" si="6"/>
        <v>0.3</v>
      </c>
      <c r="K93" s="12">
        <f t="shared" si="7"/>
        <v>25340000</v>
      </c>
      <c r="L93" s="20"/>
      <c r="M93" s="20"/>
    </row>
    <row r="94" spans="1:13" x14ac:dyDescent="0.3">
      <c r="A94" s="7" t="s">
        <v>103</v>
      </c>
      <c r="B94" s="7" t="s">
        <v>110</v>
      </c>
      <c r="C94" s="8">
        <v>45505</v>
      </c>
      <c r="D94" s="8">
        <v>45657</v>
      </c>
      <c r="E94" s="9">
        <v>15000000</v>
      </c>
      <c r="F94" s="10"/>
      <c r="G94" s="9"/>
      <c r="H94" s="9">
        <f t="shared" si="3"/>
        <v>15000000</v>
      </c>
      <c r="I94" s="9">
        <v>3855000</v>
      </c>
      <c r="J94" s="11">
        <f t="shared" si="6"/>
        <v>0.25700000000000001</v>
      </c>
      <c r="K94" s="12">
        <f t="shared" si="7"/>
        <v>11145000</v>
      </c>
      <c r="L94" s="20"/>
      <c r="M94" s="20"/>
    </row>
    <row r="95" spans="1:13" x14ac:dyDescent="0.3">
      <c r="A95" s="7" t="s">
        <v>104</v>
      </c>
      <c r="B95" s="7" t="s">
        <v>111</v>
      </c>
      <c r="C95" s="8">
        <v>45505</v>
      </c>
      <c r="D95" s="8">
        <v>45565</v>
      </c>
      <c r="E95" s="9">
        <v>12478795</v>
      </c>
      <c r="F95" s="10"/>
      <c r="G95" s="9"/>
      <c r="H95" s="9">
        <f t="shared" si="3"/>
        <v>12478795</v>
      </c>
      <c r="I95" s="9" t="e">
        <v>#N/A</v>
      </c>
      <c r="J95" s="11" t="e">
        <f t="shared" si="6"/>
        <v>#N/A</v>
      </c>
      <c r="K95" s="12" t="e">
        <f t="shared" si="7"/>
        <v>#N/A</v>
      </c>
      <c r="L95" s="20"/>
      <c r="M95" s="20"/>
    </row>
    <row r="96" spans="1:13" x14ac:dyDescent="0.3">
      <c r="A96" s="7" t="s">
        <v>213</v>
      </c>
      <c r="B96" s="7" t="s">
        <v>112</v>
      </c>
      <c r="C96" s="8">
        <v>45505</v>
      </c>
      <c r="D96" s="8">
        <v>45641</v>
      </c>
      <c r="E96" s="9">
        <v>38250000</v>
      </c>
      <c r="F96" s="10"/>
      <c r="G96" s="9"/>
      <c r="H96" s="9">
        <f t="shared" si="3"/>
        <v>38250000</v>
      </c>
      <c r="I96" s="9" t="e">
        <v>#N/A</v>
      </c>
      <c r="J96" s="11" t="e">
        <f t="shared" si="6"/>
        <v>#N/A</v>
      </c>
      <c r="K96" s="12" t="e">
        <f t="shared" si="7"/>
        <v>#N/A</v>
      </c>
      <c r="L96" s="20"/>
      <c r="M96" s="20"/>
    </row>
    <row r="97" spans="1:13" x14ac:dyDescent="0.3">
      <c r="A97" s="7" t="s">
        <v>214</v>
      </c>
      <c r="B97" s="7" t="s">
        <v>113</v>
      </c>
      <c r="C97" s="8">
        <v>45505</v>
      </c>
      <c r="D97" s="8">
        <v>45641</v>
      </c>
      <c r="E97" s="9">
        <v>37849680</v>
      </c>
      <c r="F97" s="10"/>
      <c r="G97" s="9"/>
      <c r="H97" s="9">
        <f t="shared" si="3"/>
        <v>37849680</v>
      </c>
      <c r="I97" s="9" t="e">
        <v>#N/A</v>
      </c>
      <c r="J97" s="11" t="e">
        <f t="shared" si="6"/>
        <v>#N/A</v>
      </c>
      <c r="K97" s="12" t="e">
        <f t="shared" si="7"/>
        <v>#N/A</v>
      </c>
      <c r="L97" s="20"/>
      <c r="M97" s="20"/>
    </row>
    <row r="98" spans="1:13" x14ac:dyDescent="0.3">
      <c r="A98" s="7" t="s">
        <v>215</v>
      </c>
      <c r="B98" s="7" t="s">
        <v>114</v>
      </c>
      <c r="C98" s="8">
        <v>45505</v>
      </c>
      <c r="D98" s="8">
        <v>45626</v>
      </c>
      <c r="E98" s="9">
        <v>11214720</v>
      </c>
      <c r="F98" s="10"/>
      <c r="G98" s="9"/>
      <c r="H98" s="9">
        <f t="shared" si="3"/>
        <v>11214720</v>
      </c>
      <c r="I98" s="9">
        <v>2803680</v>
      </c>
      <c r="J98" s="11">
        <f t="shared" si="6"/>
        <v>0.25</v>
      </c>
      <c r="K98" s="12">
        <f t="shared" si="7"/>
        <v>8411040</v>
      </c>
      <c r="L98" s="20"/>
      <c r="M98" s="20"/>
    </row>
    <row r="99" spans="1:13" x14ac:dyDescent="0.3">
      <c r="A99" s="7" t="s">
        <v>216</v>
      </c>
      <c r="B99" s="7" t="s">
        <v>115</v>
      </c>
      <c r="C99" s="8">
        <v>45505</v>
      </c>
      <c r="D99" s="8">
        <v>45626</v>
      </c>
      <c r="E99" s="9">
        <v>36000000</v>
      </c>
      <c r="F99" s="10"/>
      <c r="G99" s="9"/>
      <c r="H99" s="9">
        <f t="shared" si="3"/>
        <v>36000000</v>
      </c>
      <c r="I99" s="9">
        <v>9000000</v>
      </c>
      <c r="J99" s="11">
        <f t="shared" si="6"/>
        <v>0.25</v>
      </c>
      <c r="K99" s="12">
        <f t="shared" si="7"/>
        <v>27000000</v>
      </c>
      <c r="L99" s="20"/>
      <c r="M99" s="20"/>
    </row>
    <row r="100" spans="1:13" x14ac:dyDescent="0.3">
      <c r="A100" s="7" t="s">
        <v>105</v>
      </c>
      <c r="B100" s="7" t="s">
        <v>116</v>
      </c>
      <c r="C100" s="8">
        <v>45516</v>
      </c>
      <c r="D100" s="8">
        <v>45874</v>
      </c>
      <c r="E100" s="9">
        <v>30364498</v>
      </c>
      <c r="F100" s="10"/>
      <c r="G100" s="9"/>
      <c r="H100" s="9">
        <f t="shared" si="3"/>
        <v>30364498</v>
      </c>
      <c r="I100" s="9" t="e">
        <v>#N/A</v>
      </c>
      <c r="J100" s="11" t="e">
        <f t="shared" si="6"/>
        <v>#N/A</v>
      </c>
      <c r="K100" s="12" t="e">
        <f t="shared" si="7"/>
        <v>#N/A</v>
      </c>
      <c r="L100" s="20"/>
      <c r="M100" s="20"/>
    </row>
    <row r="101" spans="1:13" x14ac:dyDescent="0.3">
      <c r="A101" s="7" t="s">
        <v>106</v>
      </c>
      <c r="B101" s="7" t="s">
        <v>110</v>
      </c>
      <c r="C101" s="8">
        <v>45513</v>
      </c>
      <c r="D101" s="8">
        <v>45551</v>
      </c>
      <c r="E101" s="9">
        <v>36400000</v>
      </c>
      <c r="F101" s="10"/>
      <c r="G101" s="9"/>
      <c r="H101" s="9">
        <f t="shared" si="3"/>
        <v>36400000</v>
      </c>
      <c r="I101" s="9" t="e">
        <v>#N/A</v>
      </c>
      <c r="J101" s="11" t="e">
        <f t="shared" si="6"/>
        <v>#N/A</v>
      </c>
      <c r="K101" s="12" t="e">
        <f t="shared" si="7"/>
        <v>#N/A</v>
      </c>
      <c r="L101" s="20"/>
      <c r="M101" s="20"/>
    </row>
    <row r="102" spans="1:13" x14ac:dyDescent="0.3">
      <c r="A102" s="7" t="s">
        <v>217</v>
      </c>
      <c r="B102" s="7" t="s">
        <v>117</v>
      </c>
      <c r="C102" s="8">
        <v>45524</v>
      </c>
      <c r="D102" s="8">
        <v>45641</v>
      </c>
      <c r="E102" s="9">
        <v>48333333</v>
      </c>
      <c r="F102" s="10"/>
      <c r="G102" s="9"/>
      <c r="H102" s="9">
        <f t="shared" si="3"/>
        <v>48333333</v>
      </c>
      <c r="I102" s="9">
        <v>4583333</v>
      </c>
      <c r="J102" s="11">
        <f t="shared" si="6"/>
        <v>9.482757996432814E-2</v>
      </c>
      <c r="K102" s="12">
        <f t="shared" si="7"/>
        <v>43750000</v>
      </c>
      <c r="L102" s="20"/>
      <c r="M102" s="20"/>
    </row>
    <row r="103" spans="1:13" x14ac:dyDescent="0.3">
      <c r="A103" s="7" t="s">
        <v>218</v>
      </c>
      <c r="B103" s="7" t="s">
        <v>118</v>
      </c>
      <c r="C103" s="8">
        <v>45524</v>
      </c>
      <c r="D103" s="8">
        <v>45641</v>
      </c>
      <c r="E103" s="9">
        <v>28000000</v>
      </c>
      <c r="F103" s="10"/>
      <c r="G103" s="9"/>
      <c r="H103" s="9">
        <f t="shared" si="3"/>
        <v>28000000</v>
      </c>
      <c r="I103" s="9">
        <v>2566667</v>
      </c>
      <c r="J103" s="11">
        <f t="shared" si="6"/>
        <v>9.1666678571428573E-2</v>
      </c>
      <c r="K103" s="12">
        <f t="shared" si="7"/>
        <v>25433333</v>
      </c>
      <c r="L103" s="20"/>
      <c r="M103" s="20"/>
    </row>
    <row r="104" spans="1:13" x14ac:dyDescent="0.3">
      <c r="A104" s="7" t="s">
        <v>219</v>
      </c>
      <c r="B104" s="7" t="s">
        <v>119</v>
      </c>
      <c r="C104" s="8">
        <v>45520</v>
      </c>
      <c r="D104" s="8">
        <v>45641</v>
      </c>
      <c r="E104" s="9">
        <v>35400000</v>
      </c>
      <c r="F104" s="10"/>
      <c r="G104" s="9"/>
      <c r="H104" s="9">
        <f t="shared" si="3"/>
        <v>35400000</v>
      </c>
      <c r="I104" s="9" t="e">
        <v>#N/A</v>
      </c>
      <c r="J104" s="11" t="e">
        <f t="shared" si="6"/>
        <v>#N/A</v>
      </c>
      <c r="K104" s="12" t="e">
        <f t="shared" si="7"/>
        <v>#N/A</v>
      </c>
      <c r="L104" s="20"/>
      <c r="M104" s="20"/>
    </row>
    <row r="105" spans="1:13" x14ac:dyDescent="0.3">
      <c r="A105" s="7" t="s">
        <v>220</v>
      </c>
      <c r="B105" s="7" t="s">
        <v>120</v>
      </c>
      <c r="C105" s="8">
        <v>45528</v>
      </c>
      <c r="D105" s="8">
        <v>45641</v>
      </c>
      <c r="E105" s="9">
        <v>30250000</v>
      </c>
      <c r="F105" s="10"/>
      <c r="G105" s="9"/>
      <c r="H105" s="9">
        <f t="shared" si="3"/>
        <v>30250000</v>
      </c>
      <c r="I105" s="9">
        <v>1750000</v>
      </c>
      <c r="J105" s="11">
        <f t="shared" si="6"/>
        <v>5.7851239669421489E-2</v>
      </c>
      <c r="K105" s="12">
        <f t="shared" si="7"/>
        <v>28500000</v>
      </c>
      <c r="L105" s="20"/>
      <c r="M105" s="20"/>
    </row>
    <row r="106" spans="1:13" x14ac:dyDescent="0.3">
      <c r="A106" s="7" t="s">
        <v>221</v>
      </c>
      <c r="B106" s="7" t="s">
        <v>121</v>
      </c>
      <c r="C106" s="8">
        <v>45528</v>
      </c>
      <c r="D106" s="8">
        <v>45617</v>
      </c>
      <c r="E106" s="21">
        <v>11267603</v>
      </c>
      <c r="F106" s="10"/>
      <c r="G106" s="9"/>
      <c r="H106" s="9">
        <f t="shared" si="3"/>
        <v>11267603</v>
      </c>
      <c r="I106" s="9">
        <v>876369</v>
      </c>
      <c r="J106" s="11">
        <f t="shared" si="6"/>
        <v>7.7777766930553022E-2</v>
      </c>
      <c r="K106" s="12">
        <f t="shared" si="7"/>
        <v>10391234</v>
      </c>
      <c r="L106" s="20"/>
      <c r="M106" s="20"/>
    </row>
    <row r="107" spans="1:13" x14ac:dyDescent="0.3">
      <c r="A107" s="7" t="s">
        <v>222</v>
      </c>
      <c r="B107" s="7" t="s">
        <v>122</v>
      </c>
      <c r="C107" s="8">
        <v>45530</v>
      </c>
      <c r="D107" s="8">
        <v>45590</v>
      </c>
      <c r="E107" s="9">
        <v>7511736</v>
      </c>
      <c r="F107" s="10"/>
      <c r="G107" s="9"/>
      <c r="H107" s="9">
        <f t="shared" si="3"/>
        <v>7511736</v>
      </c>
      <c r="I107" s="9">
        <v>625978</v>
      </c>
      <c r="J107" s="11">
        <f t="shared" si="6"/>
        <v>8.3333333333333329E-2</v>
      </c>
      <c r="K107" s="12">
        <f t="shared" si="7"/>
        <v>6885758</v>
      </c>
      <c r="L107" s="20"/>
      <c r="M107" s="20"/>
    </row>
    <row r="108" spans="1:13" x14ac:dyDescent="0.3">
      <c r="A108" s="7" t="s">
        <v>107</v>
      </c>
      <c r="B108" s="7" t="s">
        <v>123</v>
      </c>
      <c r="C108" s="8">
        <v>45530</v>
      </c>
      <c r="D108" s="8">
        <v>45559</v>
      </c>
      <c r="E108" s="9">
        <v>1774444</v>
      </c>
      <c r="F108" s="10"/>
      <c r="G108" s="9"/>
      <c r="H108" s="9">
        <f t="shared" si="3"/>
        <v>1774444</v>
      </c>
      <c r="I108" s="9" t="e">
        <v>#N/A</v>
      </c>
      <c r="J108" s="11" t="e">
        <f t="shared" si="6"/>
        <v>#N/A</v>
      </c>
      <c r="K108" s="12" t="e">
        <f t="shared" si="7"/>
        <v>#N/A</v>
      </c>
      <c r="L108" s="20"/>
      <c r="M108" s="20"/>
    </row>
    <row r="109" spans="1:13" x14ac:dyDescent="0.3">
      <c r="A109" s="7" t="s">
        <v>108</v>
      </c>
      <c r="B109" s="7" t="s">
        <v>124</v>
      </c>
      <c r="C109" s="8">
        <v>45530</v>
      </c>
      <c r="D109" s="8">
        <v>45558</v>
      </c>
      <c r="E109" s="9">
        <v>1568000</v>
      </c>
      <c r="F109" s="10"/>
      <c r="G109" s="9"/>
      <c r="H109" s="9">
        <f t="shared" si="3"/>
        <v>1568000</v>
      </c>
      <c r="I109" s="9">
        <v>1568000</v>
      </c>
      <c r="J109" s="11">
        <f t="shared" si="6"/>
        <v>1</v>
      </c>
      <c r="K109" s="12">
        <f t="shared" si="7"/>
        <v>0</v>
      </c>
      <c r="L109" s="20"/>
      <c r="M109" s="20"/>
    </row>
    <row r="110" spans="1:13" x14ac:dyDescent="0.3">
      <c r="A110" s="7" t="s">
        <v>109</v>
      </c>
      <c r="B110" s="7" t="s">
        <v>125</v>
      </c>
      <c r="C110" s="8">
        <v>45534</v>
      </c>
      <c r="D110" s="8">
        <v>45565</v>
      </c>
      <c r="E110" s="9">
        <v>31722000</v>
      </c>
      <c r="F110" s="10"/>
      <c r="G110" s="9"/>
      <c r="H110" s="9">
        <f t="shared" si="3"/>
        <v>31722000</v>
      </c>
      <c r="I110" s="9" t="e">
        <v>#N/A</v>
      </c>
      <c r="J110" s="11" t="e">
        <f t="shared" si="6"/>
        <v>#N/A</v>
      </c>
      <c r="K110" s="12" t="e">
        <f t="shared" si="7"/>
        <v>#N/A</v>
      </c>
      <c r="L110" s="20"/>
      <c r="M110" s="20"/>
    </row>
    <row r="111" spans="1:13" x14ac:dyDescent="0.3">
      <c r="A111" s="7" t="s">
        <v>126</v>
      </c>
      <c r="B111" s="7" t="s">
        <v>132</v>
      </c>
      <c r="C111" s="22">
        <v>45537</v>
      </c>
      <c r="D111" s="8">
        <v>45564</v>
      </c>
      <c r="E111" s="9">
        <v>4194031</v>
      </c>
      <c r="F111" s="10"/>
      <c r="G111" s="9"/>
      <c r="H111" s="9">
        <f t="shared" si="3"/>
        <v>4194031</v>
      </c>
      <c r="I111" s="9" t="e">
        <v>#N/A</v>
      </c>
      <c r="J111" s="11" t="e">
        <f t="shared" si="6"/>
        <v>#N/A</v>
      </c>
      <c r="K111" s="12" t="e">
        <f t="shared" si="7"/>
        <v>#N/A</v>
      </c>
      <c r="L111" s="20"/>
      <c r="M111" s="20"/>
    </row>
    <row r="112" spans="1:13" x14ac:dyDescent="0.3">
      <c r="A112" s="7" t="s">
        <v>223</v>
      </c>
      <c r="B112" s="7" t="s">
        <v>133</v>
      </c>
      <c r="C112" s="22">
        <v>45545</v>
      </c>
      <c r="D112" s="8">
        <v>45641</v>
      </c>
      <c r="E112" s="9">
        <v>20018275</v>
      </c>
      <c r="F112" s="10"/>
      <c r="G112" s="9"/>
      <c r="H112" s="9">
        <f t="shared" si="3"/>
        <v>20018275</v>
      </c>
      <c r="I112" s="9" t="e">
        <v>#N/A</v>
      </c>
      <c r="J112" s="11" t="e">
        <f t="shared" si="6"/>
        <v>#N/A</v>
      </c>
      <c r="K112" s="12" t="e">
        <f t="shared" si="7"/>
        <v>#N/A</v>
      </c>
      <c r="L112" s="20"/>
      <c r="M112" s="20"/>
    </row>
    <row r="113" spans="1:13" x14ac:dyDescent="0.3">
      <c r="A113" s="7" t="s">
        <v>127</v>
      </c>
      <c r="B113" s="7" t="s">
        <v>134</v>
      </c>
      <c r="C113" s="22">
        <v>45548</v>
      </c>
      <c r="D113" s="8">
        <v>46386</v>
      </c>
      <c r="E113" s="9">
        <v>0</v>
      </c>
      <c r="F113" s="10"/>
      <c r="G113" s="9"/>
      <c r="H113" s="9">
        <f t="shared" si="3"/>
        <v>0</v>
      </c>
      <c r="I113" s="9" t="e">
        <v>#N/A</v>
      </c>
      <c r="J113" s="11" t="e">
        <f t="shared" si="6"/>
        <v>#N/A</v>
      </c>
      <c r="K113" s="12" t="e">
        <f t="shared" si="7"/>
        <v>#N/A</v>
      </c>
      <c r="L113" s="20"/>
      <c r="M113" s="20"/>
    </row>
    <row r="114" spans="1:13" x14ac:dyDescent="0.3">
      <c r="A114" s="7" t="s">
        <v>224</v>
      </c>
      <c r="B114" s="7" t="s">
        <v>135</v>
      </c>
      <c r="C114" s="22">
        <v>45552</v>
      </c>
      <c r="D114" s="8">
        <v>45626</v>
      </c>
      <c r="E114" s="9">
        <v>16891307</v>
      </c>
      <c r="F114" s="10"/>
      <c r="G114" s="9"/>
      <c r="H114" s="9">
        <f t="shared" si="3"/>
        <v>16891307</v>
      </c>
      <c r="I114" s="9" t="e">
        <v>#N/A</v>
      </c>
      <c r="J114" s="11" t="e">
        <f t="shared" si="6"/>
        <v>#N/A</v>
      </c>
      <c r="K114" s="12" t="e">
        <f t="shared" si="7"/>
        <v>#N/A</v>
      </c>
      <c r="L114" s="20"/>
      <c r="M114" s="20"/>
    </row>
    <row r="115" spans="1:13" x14ac:dyDescent="0.3">
      <c r="A115" s="7" t="s">
        <v>128</v>
      </c>
      <c r="B115" s="7" t="s">
        <v>136</v>
      </c>
      <c r="C115" s="22">
        <v>45552</v>
      </c>
      <c r="D115" s="8">
        <v>45656</v>
      </c>
      <c r="E115" s="9">
        <v>1100000</v>
      </c>
      <c r="F115" s="10"/>
      <c r="G115" s="9"/>
      <c r="H115" s="9">
        <f t="shared" si="3"/>
        <v>1100000</v>
      </c>
      <c r="I115" s="9" t="e">
        <v>#N/A</v>
      </c>
      <c r="J115" s="11" t="e">
        <f t="shared" si="6"/>
        <v>#N/A</v>
      </c>
      <c r="K115" s="12" t="e">
        <f t="shared" si="7"/>
        <v>#N/A</v>
      </c>
      <c r="L115" s="20"/>
      <c r="M115" s="20"/>
    </row>
    <row r="116" spans="1:13" x14ac:dyDescent="0.3">
      <c r="A116" s="7" t="s">
        <v>129</v>
      </c>
      <c r="B116" s="7" t="s">
        <v>137</v>
      </c>
      <c r="C116" s="22">
        <v>45552</v>
      </c>
      <c r="D116" s="8">
        <v>45657</v>
      </c>
      <c r="E116" s="9">
        <v>9841300</v>
      </c>
      <c r="F116" s="10"/>
      <c r="G116" s="9"/>
      <c r="H116" s="9">
        <f t="shared" si="3"/>
        <v>9841300</v>
      </c>
      <c r="I116" s="9" t="e">
        <v>#N/A</v>
      </c>
      <c r="J116" s="11" t="e">
        <f t="shared" si="6"/>
        <v>#N/A</v>
      </c>
      <c r="K116" s="12" t="e">
        <f t="shared" si="7"/>
        <v>#N/A</v>
      </c>
      <c r="L116" s="20"/>
      <c r="M116" s="20"/>
    </row>
    <row r="117" spans="1:13" x14ac:dyDescent="0.3">
      <c r="A117" s="7" t="s">
        <v>130</v>
      </c>
      <c r="B117" s="7" t="s">
        <v>138</v>
      </c>
      <c r="C117" s="22">
        <v>45560</v>
      </c>
      <c r="D117" s="8">
        <v>45923</v>
      </c>
      <c r="E117" s="9">
        <v>38003400</v>
      </c>
      <c r="F117" s="10"/>
      <c r="G117" s="9"/>
      <c r="H117" s="9">
        <f t="shared" si="3"/>
        <v>38003400</v>
      </c>
      <c r="I117" s="9" t="e">
        <v>#N/A</v>
      </c>
      <c r="J117" s="11" t="e">
        <f t="shared" si="6"/>
        <v>#N/A</v>
      </c>
      <c r="K117" s="12" t="e">
        <f t="shared" si="7"/>
        <v>#N/A</v>
      </c>
      <c r="L117" s="20"/>
      <c r="M117" s="20"/>
    </row>
    <row r="118" spans="1:13" x14ac:dyDescent="0.3">
      <c r="A118" s="7" t="s">
        <v>131</v>
      </c>
      <c r="B118" s="7" t="s">
        <v>139</v>
      </c>
      <c r="C118" s="22">
        <v>45559</v>
      </c>
      <c r="D118" s="8">
        <v>45923</v>
      </c>
      <c r="E118" s="9">
        <v>82578000</v>
      </c>
      <c r="F118" s="10"/>
      <c r="G118" s="9"/>
      <c r="H118" s="9">
        <f t="shared" si="3"/>
        <v>82578000</v>
      </c>
      <c r="I118" s="9" t="e">
        <v>#N/A</v>
      </c>
      <c r="J118" s="11" t="e">
        <f t="shared" si="6"/>
        <v>#N/A</v>
      </c>
      <c r="K118" s="12" t="e">
        <f t="shared" si="7"/>
        <v>#N/A</v>
      </c>
      <c r="L118" s="20"/>
      <c r="M118" s="20"/>
    </row>
    <row r="119" spans="1:13" x14ac:dyDescent="0.3">
      <c r="A119" s="7" t="s">
        <v>225</v>
      </c>
      <c r="B119" s="7" t="s">
        <v>140</v>
      </c>
      <c r="C119" s="22">
        <v>45560</v>
      </c>
      <c r="D119" s="8">
        <v>45641</v>
      </c>
      <c r="E119" s="9">
        <v>14325000</v>
      </c>
      <c r="F119" s="10"/>
      <c r="G119" s="9"/>
      <c r="H119" s="9">
        <f t="shared" si="3"/>
        <v>14325000</v>
      </c>
      <c r="I119" s="9" t="e">
        <v>#N/A</v>
      </c>
      <c r="J119" s="11" t="e">
        <f t="shared" si="6"/>
        <v>#N/A</v>
      </c>
      <c r="K119" s="12" t="e">
        <f t="shared" si="7"/>
        <v>#N/A</v>
      </c>
      <c r="L119" s="20"/>
      <c r="M119" s="20"/>
    </row>
  </sheetData>
  <autoFilter ref="A2:K119"/>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2024-01-09T18:58:12Z</dcterms:created>
  <dcterms:modified xsi:type="dcterms:W3CDTF">2024-11-12T22:12:54Z</dcterms:modified>
</cp:coreProperties>
</file>