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ygonzalez\Desktop\"/>
    </mc:Choice>
  </mc:AlternateContent>
  <bookViews>
    <workbookView xWindow="0" yWindow="0" windowWidth="19200" windowHeight="6350"/>
  </bookViews>
  <sheets>
    <sheet name="Informe" sheetId="1" r:id="rId1"/>
  </sheets>
  <definedNames>
    <definedName name="_xlnm._FilterDatabase" localSheetId="0" hidden="1">Informe!$A$2:$K$133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8" i="1" l="1"/>
  <c r="K130" i="1"/>
  <c r="H4" i="1"/>
  <c r="K4" i="1" s="1"/>
  <c r="H5" i="1"/>
  <c r="K5" i="1" s="1"/>
  <c r="H6" i="1"/>
  <c r="K6" i="1" s="1"/>
  <c r="H7" i="1"/>
  <c r="J7" i="1" s="1"/>
  <c r="H8" i="1"/>
  <c r="K8" i="1" s="1"/>
  <c r="H9" i="1"/>
  <c r="K9" i="1" s="1"/>
  <c r="H10" i="1"/>
  <c r="K10" i="1" s="1"/>
  <c r="H11" i="1"/>
  <c r="J11" i="1" s="1"/>
  <c r="H12" i="1"/>
  <c r="K12" i="1" s="1"/>
  <c r="H13" i="1"/>
  <c r="K13" i="1" s="1"/>
  <c r="H14" i="1"/>
  <c r="K14" i="1" s="1"/>
  <c r="H15" i="1"/>
  <c r="J15" i="1" s="1"/>
  <c r="H16" i="1"/>
  <c r="K16" i="1" s="1"/>
  <c r="H17" i="1"/>
  <c r="K17" i="1" s="1"/>
  <c r="H18" i="1"/>
  <c r="K18" i="1" s="1"/>
  <c r="H19" i="1"/>
  <c r="J19" i="1" s="1"/>
  <c r="H20" i="1"/>
  <c r="K20" i="1" s="1"/>
  <c r="H21" i="1"/>
  <c r="K21" i="1" s="1"/>
  <c r="H22" i="1"/>
  <c r="K22" i="1" s="1"/>
  <c r="H23" i="1"/>
  <c r="J23" i="1" s="1"/>
  <c r="H24" i="1"/>
  <c r="K24" i="1" s="1"/>
  <c r="H25" i="1"/>
  <c r="K25" i="1" s="1"/>
  <c r="H26" i="1"/>
  <c r="K26" i="1" s="1"/>
  <c r="H27" i="1"/>
  <c r="J27" i="1" s="1"/>
  <c r="H28" i="1"/>
  <c r="K28" i="1" s="1"/>
  <c r="H29" i="1"/>
  <c r="K29" i="1" s="1"/>
  <c r="H30" i="1"/>
  <c r="K30" i="1" s="1"/>
  <c r="H31" i="1"/>
  <c r="J31" i="1" s="1"/>
  <c r="H32" i="1"/>
  <c r="K32" i="1" s="1"/>
  <c r="H33" i="1"/>
  <c r="K33" i="1" s="1"/>
  <c r="H34" i="1"/>
  <c r="K34" i="1" s="1"/>
  <c r="H35" i="1"/>
  <c r="J35" i="1" s="1"/>
  <c r="H36" i="1"/>
  <c r="J36" i="1" s="1"/>
  <c r="H37" i="1"/>
  <c r="J37" i="1" s="1"/>
  <c r="H38" i="1"/>
  <c r="J38" i="1" s="1"/>
  <c r="H39" i="1"/>
  <c r="J39" i="1" s="1"/>
  <c r="H40" i="1"/>
  <c r="J40" i="1" s="1"/>
  <c r="H41" i="1"/>
  <c r="K41" i="1" s="1"/>
  <c r="H42" i="1"/>
  <c r="J42" i="1" s="1"/>
  <c r="H43" i="1"/>
  <c r="K43" i="1" s="1"/>
  <c r="H44" i="1"/>
  <c r="J44" i="1" s="1"/>
  <c r="H45" i="1"/>
  <c r="K45" i="1" s="1"/>
  <c r="H46" i="1"/>
  <c r="J46" i="1" s="1"/>
  <c r="H47" i="1"/>
  <c r="K47" i="1" s="1"/>
  <c r="H48" i="1"/>
  <c r="J48" i="1" s="1"/>
  <c r="H49" i="1"/>
  <c r="K49" i="1" s="1"/>
  <c r="H50" i="1"/>
  <c r="J50" i="1" s="1"/>
  <c r="H51" i="1"/>
  <c r="K51" i="1" s="1"/>
  <c r="H52" i="1"/>
  <c r="J52" i="1" s="1"/>
  <c r="H53" i="1"/>
  <c r="K53" i="1" s="1"/>
  <c r="H54" i="1"/>
  <c r="J54" i="1" s="1"/>
  <c r="H55" i="1"/>
  <c r="K55" i="1" s="1"/>
  <c r="H56" i="1"/>
  <c r="J56" i="1" s="1"/>
  <c r="H57" i="1"/>
  <c r="K57" i="1" s="1"/>
  <c r="H58" i="1"/>
  <c r="J58" i="1" s="1"/>
  <c r="H59" i="1"/>
  <c r="K59" i="1" s="1"/>
  <c r="H60" i="1"/>
  <c r="J60" i="1" s="1"/>
  <c r="H61" i="1"/>
  <c r="K61" i="1" s="1"/>
  <c r="H62" i="1"/>
  <c r="J62" i="1" s="1"/>
  <c r="H63" i="1"/>
  <c r="K63" i="1" s="1"/>
  <c r="H64" i="1"/>
  <c r="J64" i="1" s="1"/>
  <c r="H65" i="1"/>
  <c r="K65" i="1" s="1"/>
  <c r="H66" i="1"/>
  <c r="J66" i="1" s="1"/>
  <c r="H67" i="1"/>
  <c r="K67" i="1" s="1"/>
  <c r="H68" i="1"/>
  <c r="J68" i="1" s="1"/>
  <c r="H69" i="1"/>
  <c r="K69" i="1" s="1"/>
  <c r="H70" i="1"/>
  <c r="J70" i="1" s="1"/>
  <c r="H71" i="1"/>
  <c r="K71" i="1" s="1"/>
  <c r="H72" i="1"/>
  <c r="J72" i="1" s="1"/>
  <c r="H73" i="1"/>
  <c r="H74" i="1"/>
  <c r="J74" i="1" s="1"/>
  <c r="H75" i="1"/>
  <c r="H76" i="1"/>
  <c r="J76" i="1" s="1"/>
  <c r="H77" i="1"/>
  <c r="H78" i="1"/>
  <c r="J78" i="1" s="1"/>
  <c r="H79" i="1"/>
  <c r="H80" i="1"/>
  <c r="J80" i="1" s="1"/>
  <c r="H81" i="1"/>
  <c r="H82" i="1"/>
  <c r="J82" i="1" s="1"/>
  <c r="H83" i="1"/>
  <c r="H84" i="1"/>
  <c r="J84" i="1" s="1"/>
  <c r="H85" i="1"/>
  <c r="H86" i="1"/>
  <c r="J86" i="1" s="1"/>
  <c r="H87" i="1"/>
  <c r="H88" i="1"/>
  <c r="J88" i="1" s="1"/>
  <c r="H89" i="1"/>
  <c r="H90" i="1"/>
  <c r="J90" i="1" s="1"/>
  <c r="H91" i="1"/>
  <c r="H92" i="1"/>
  <c r="J92" i="1" s="1"/>
  <c r="H93" i="1"/>
  <c r="H94" i="1"/>
  <c r="J94" i="1" s="1"/>
  <c r="H95" i="1"/>
  <c r="H96" i="1"/>
  <c r="J96" i="1" s="1"/>
  <c r="H97" i="1"/>
  <c r="H98" i="1"/>
  <c r="J98" i="1" s="1"/>
  <c r="H99" i="1"/>
  <c r="H100" i="1"/>
  <c r="J100" i="1" s="1"/>
  <c r="H101" i="1"/>
  <c r="H102" i="1"/>
  <c r="J102" i="1" s="1"/>
  <c r="H103" i="1"/>
  <c r="H104" i="1"/>
  <c r="J104" i="1" s="1"/>
  <c r="H105" i="1"/>
  <c r="H106" i="1"/>
  <c r="J106" i="1" s="1"/>
  <c r="H107" i="1"/>
  <c r="H108" i="1"/>
  <c r="J108" i="1" s="1"/>
  <c r="H109" i="1"/>
  <c r="H110" i="1"/>
  <c r="J110" i="1" s="1"/>
  <c r="H111" i="1"/>
  <c r="H112" i="1"/>
  <c r="J112" i="1" s="1"/>
  <c r="H113" i="1"/>
  <c r="H114" i="1"/>
  <c r="J114" i="1" s="1"/>
  <c r="H115" i="1"/>
  <c r="H116" i="1"/>
  <c r="J116" i="1" s="1"/>
  <c r="H117" i="1"/>
  <c r="H118" i="1"/>
  <c r="J118" i="1" s="1"/>
  <c r="H119" i="1"/>
  <c r="H120" i="1"/>
  <c r="J120" i="1" s="1"/>
  <c r="H121" i="1"/>
  <c r="H122" i="1"/>
  <c r="J122" i="1" s="1"/>
  <c r="H123" i="1"/>
  <c r="H124" i="1"/>
  <c r="J124" i="1" s="1"/>
  <c r="H125" i="1"/>
  <c r="H126" i="1"/>
  <c r="J126" i="1" s="1"/>
  <c r="H127" i="1"/>
  <c r="H128" i="1"/>
  <c r="J128" i="1" s="1"/>
  <c r="H129" i="1"/>
  <c r="H130" i="1"/>
  <c r="J130" i="1" s="1"/>
  <c r="H131" i="1"/>
  <c r="H132" i="1"/>
  <c r="J132" i="1" s="1"/>
  <c r="H133" i="1"/>
  <c r="H3" i="1"/>
  <c r="K3" i="1" s="1"/>
  <c r="K122" i="1" l="1"/>
  <c r="K90" i="1"/>
  <c r="K114" i="1"/>
  <c r="K82" i="1"/>
  <c r="K106" i="1"/>
  <c r="K74" i="1"/>
  <c r="J127" i="1"/>
  <c r="K127" i="1"/>
  <c r="J119" i="1"/>
  <c r="K119" i="1"/>
  <c r="J111" i="1"/>
  <c r="K111" i="1"/>
  <c r="J103" i="1"/>
  <c r="K103" i="1"/>
  <c r="J95" i="1"/>
  <c r="K95" i="1"/>
  <c r="J87" i="1"/>
  <c r="K87" i="1"/>
  <c r="J75" i="1"/>
  <c r="K75" i="1"/>
  <c r="K128" i="1"/>
  <c r="K120" i="1"/>
  <c r="K112" i="1"/>
  <c r="K104" i="1"/>
  <c r="K96" i="1"/>
  <c r="K80" i="1"/>
  <c r="K126" i="1"/>
  <c r="K118" i="1"/>
  <c r="K110" i="1"/>
  <c r="K102" i="1"/>
  <c r="K94" i="1"/>
  <c r="K86" i="1"/>
  <c r="K78" i="1"/>
  <c r="J131" i="1"/>
  <c r="K131" i="1"/>
  <c r="J123" i="1"/>
  <c r="K123" i="1"/>
  <c r="J115" i="1"/>
  <c r="K115" i="1"/>
  <c r="J107" i="1"/>
  <c r="K107" i="1"/>
  <c r="J99" i="1"/>
  <c r="K99" i="1"/>
  <c r="J91" i="1"/>
  <c r="K91" i="1"/>
  <c r="J83" i="1"/>
  <c r="K83" i="1"/>
  <c r="J79" i="1"/>
  <c r="K79" i="1"/>
  <c r="K88" i="1"/>
  <c r="J133" i="1"/>
  <c r="K133" i="1"/>
  <c r="J129" i="1"/>
  <c r="K129" i="1"/>
  <c r="J125" i="1"/>
  <c r="K125" i="1"/>
  <c r="J121" i="1"/>
  <c r="K121" i="1"/>
  <c r="J117" i="1"/>
  <c r="K117" i="1"/>
  <c r="J113" i="1"/>
  <c r="K113" i="1"/>
  <c r="J109" i="1"/>
  <c r="K109" i="1"/>
  <c r="J105" i="1"/>
  <c r="K105" i="1"/>
  <c r="J101" i="1"/>
  <c r="K101" i="1"/>
  <c r="J97" i="1"/>
  <c r="K97" i="1"/>
  <c r="J93" i="1"/>
  <c r="K93" i="1"/>
  <c r="J89" i="1"/>
  <c r="K89" i="1"/>
  <c r="J85" i="1"/>
  <c r="K85" i="1"/>
  <c r="J81" i="1"/>
  <c r="K81" i="1"/>
  <c r="J77" i="1"/>
  <c r="K77" i="1"/>
  <c r="J73" i="1"/>
  <c r="K73" i="1"/>
  <c r="K132" i="1"/>
  <c r="K124" i="1"/>
  <c r="K116" i="1"/>
  <c r="K108" i="1"/>
  <c r="K100" i="1"/>
  <c r="K92" i="1"/>
  <c r="K84" i="1"/>
  <c r="K76" i="1"/>
  <c r="K70" i="1"/>
  <c r="K62" i="1"/>
  <c r="K54" i="1"/>
  <c r="K46" i="1"/>
  <c r="J30" i="1"/>
  <c r="J22" i="1"/>
  <c r="J14" i="1"/>
  <c r="J6" i="1"/>
  <c r="K68" i="1"/>
  <c r="K60" i="1"/>
  <c r="K52" i="1"/>
  <c r="K44" i="1"/>
  <c r="J32" i="1"/>
  <c r="J16" i="1"/>
  <c r="J28" i="1"/>
  <c r="J20" i="1"/>
  <c r="J12" i="1"/>
  <c r="J4" i="1"/>
  <c r="K66" i="1"/>
  <c r="K58" i="1"/>
  <c r="K50" i="1"/>
  <c r="K42" i="1"/>
  <c r="J24" i="1"/>
  <c r="J8" i="1"/>
  <c r="J34" i="1"/>
  <c r="J26" i="1"/>
  <c r="J18" i="1"/>
  <c r="J10" i="1"/>
  <c r="K72" i="1"/>
  <c r="K64" i="1"/>
  <c r="K56" i="1"/>
  <c r="K48" i="1"/>
  <c r="K40" i="1"/>
  <c r="J71" i="1"/>
  <c r="J67" i="1"/>
  <c r="J63" i="1"/>
  <c r="J59" i="1"/>
  <c r="J55" i="1"/>
  <c r="J51" i="1"/>
  <c r="J47" i="1"/>
  <c r="J43" i="1"/>
  <c r="K35" i="1"/>
  <c r="K31" i="1"/>
  <c r="K27" i="1"/>
  <c r="K23" i="1"/>
  <c r="K19" i="1"/>
  <c r="K15" i="1"/>
  <c r="K11" i="1"/>
  <c r="K7" i="1"/>
  <c r="J33" i="1"/>
  <c r="J29" i="1"/>
  <c r="J25" i="1"/>
  <c r="J21" i="1"/>
  <c r="J17" i="1"/>
  <c r="J13" i="1"/>
  <c r="J9" i="1"/>
  <c r="J5" i="1"/>
  <c r="K38" i="1"/>
  <c r="J3" i="1"/>
  <c r="J69" i="1"/>
  <c r="J65" i="1"/>
  <c r="J61" i="1"/>
  <c r="J57" i="1"/>
  <c r="J53" i="1"/>
  <c r="J49" i="1"/>
  <c r="J45" i="1"/>
  <c r="J41" i="1"/>
  <c r="K37" i="1"/>
  <c r="K36" i="1"/>
  <c r="K39" i="1"/>
</calcChain>
</file>

<file path=xl/sharedStrings.xml><?xml version="1.0" encoding="utf-8"?>
<sst xmlns="http://schemas.openxmlformats.org/spreadsheetml/2006/main" count="274" uniqueCount="253">
  <si>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</si>
  <si>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</si>
  <si>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</si>
  <si>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</si>
  <si>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</si>
  <si>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</si>
  <si>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</si>
  <si>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</si>
  <si>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</si>
  <si>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</si>
  <si>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</si>
  <si>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</si>
  <si>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</si>
  <si>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</si>
  <si>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025-2024</t>
  </si>
  <si>
    <t>026-2024</t>
  </si>
  <si>
    <t>027-2024</t>
  </si>
  <si>
    <t>029-2024</t>
  </si>
  <si>
    <t>033-2024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</si>
  <si>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</si>
  <si>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</si>
  <si>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</si>
  <si>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</si>
  <si>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</si>
  <si>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</si>
  <si>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</si>
  <si>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</si>
  <si>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</si>
  <si>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</si>
  <si>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</si>
  <si>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</si>
  <si>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</si>
  <si>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</si>
  <si>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</si>
  <si>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</si>
  <si>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</si>
  <si>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</si>
  <si>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</si>
  <si>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</si>
  <si>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</si>
  <si>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</si>
  <si>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</si>
  <si>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</si>
  <si>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</si>
  <si>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</si>
  <si>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</si>
  <si>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</si>
  <si>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</si>
  <si>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</si>
  <si>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</si>
  <si>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</si>
  <si>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</si>
  <si>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</si>
  <si>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</si>
  <si>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</si>
  <si>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</si>
  <si>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</si>
  <si>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</si>
  <si>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</si>
  <si>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039-2024</t>
  </si>
  <si>
    <t>043-2024</t>
  </si>
  <si>
    <t>046-2024</t>
  </si>
  <si>
    <t>Prestar el servicio de mantenimiento preventivo y correctivo a la planta eléctrica, sus componentes y conexiones, de propiedad del Departamento Administrativo de la Función Pública.</t>
  </si>
  <si>
    <t>Contratar el servicio de mantenimiento preventivo y correctivo a todo costo que incluye materiales y repuestos para la red eléctrica y sus componentes, del edificio sede del departamento administrativo de la función pública.</t>
  </si>
  <si>
    <t xml:space="preserve"> Prestar servicios profesionales para la ejecución de pruebas funcionales de los sistemas de información, brindar soporte de segundo nivel y gestionar los incidentes que sean asignados por los canales de atención a la Oficina de Tecnologías de la información y las Comunicaciones del Departamento Administrativo de la Función Pública.</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</si>
  <si>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</si>
  <si>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Adquirir luminarias tipo LED para las instalaciones del Departamento Administrativo de la Función Pública, de acuerdo con las especificaciones técnicas del presente documento.</t>
  </si>
  <si>
    <t>047-2024</t>
  </si>
  <si>
    <t>057-2024</t>
  </si>
  <si>
    <t>064-2024</t>
  </si>
  <si>
    <t>Suscripción, servicio de garantía extendida para la UPS APC modelo Symmetra 80K con Serial PD0828360091 y configurada a 80KVA, con servicio de mantenimiento integral preventivo y correctivo por un año.</t>
  </si>
  <si>
    <t>Prestar servicios profesionales en la Dirección Técnica de Participación, Transparencia y Servicio al Ciudadano, orientados a la actualización, desarrollo, seguimiento e implementación de la estrategia Juntémonos para tejer lo público para apoyar la elaboración durante el primer semestre de la vigencia 2024 una Memoria Colectiva de los juntémonos desarrollados en la que se valoren, en conjunto con los territorios, la incidencia de los espacios de diálogo de saberes y participación.</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</si>
  <si>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sus actividades.</t>
  </si>
  <si>
    <t>Adquirir sillas ergonómicas para el personal del Departamento Administrativo de la Función Pública</t>
  </si>
  <si>
    <t>058-2024</t>
  </si>
  <si>
    <t>062-2024</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</si>
  <si>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</si>
  <si>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 xml:space="preserve"> 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 </t>
  </si>
  <si>
    <t>Contratar la prestación de servicios logísticos para la organización, planificación, administración, operación y ejecución de eventos, actividades y reuniones protocolarias, para el desarrollo de los diferentes eventos desde que requiera el Departamento Administrativo de la Función Pública - DAFP</t>
  </si>
  <si>
    <t>Prestar servicios profesionales a la Dirección de Participación, Transparencia y Servicio al Ciudadano de Función Pública, para apoyar el asesoramiento de los equipos de las políticas de relación Estado - Ciudadano, en la construcción de batería de indicadores, insumos y productos de la gestión institucional de la Dirección, que mejoren las asistencias técnicas realizadas a las entidades del orden nacional y territorial.</t>
  </si>
  <si>
    <t>Contratar el servicio de mantenimiento preventivo, correctivo y evolutivo para los sistemas de información misionales del Departamento Administrativo de la Función Pública - SIGEP II y FURAG III</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</si>
  <si>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20222 026 Colombia, potencia mundial de la vida, donde el marco de las competencias administrativas del DAFP</t>
  </si>
  <si>
    <t>Prestar servicios profesionales en la Dirección de Gestión y Desempeño Institucional de Función Pública en la fase para apoyar la publicación y difusión de la información estadística generada a partir de la Medición del Desempeño Institucional vigencia 2023, con su respectiva documentación, teniendo en cuenta los lineamientos y estándares establecidos en la Norma Técnica de Calidad Estadística NTCPE 1000: 2017.</t>
  </si>
  <si>
    <t>Prestación de servicios profesionales para la elaboración de un documento técnico y metodológico sobre Medición de Impacto de los Rediseños Institucionales implementados por las entidades públicas del orden nacional y territorial.</t>
  </si>
  <si>
    <t>Prestación de servicios profesionales para la elaboración de un documento técnico y metodológico para la identificación de procesos y procedimientos tipo, como insumo para la definición de estructuras organizacionales que permitan la estandarización de las mismas en las administraciones públicas a nivel nacional y territorial.</t>
  </si>
  <si>
    <t xml:space="preserve"> Prestar servicios profesionales a la Dirección de Participación, Transparencia y Servicio al Ciudadano en el diseño y elaboración de documentos técnicos, diplomados y cursos de asistencia técnica de acuerdo con las funciones de la dirección y en el marco del convenio interadministrativo realizado entre el Departamento Administrativo de la Función Pública y la Escuela Superior de Administración Pública</t>
  </si>
  <si>
    <t>ES UN CONVENIO</t>
  </si>
  <si>
    <t>089-2024</t>
  </si>
  <si>
    <t>Prestación de servicios profesionales para la implementación de espacios participativos de co creación, diseño metodológico, laboratorios de innovación pública, así como la sistematización de estas experiencias de acuerdo con las orientaciones de la Dirección de Gestión del Conocimiento del DAFP en el marco del Convenio Interadministrativo Derivado No.BOG-694-2024 ESAP y No.037-2024 DAFP</t>
  </si>
  <si>
    <t>Prestar servicios profesionales a la Dirección de Gestión del Conocimiento de la Función Pública para apoyar actividades en la elaboración de diplomados y demás productos, en el marco del convenio interadministrativo derivado N° BOG-694-2024 suscrito con la ESAP y numero 037-2024 para el DAFP suscrito con la ESAP.</t>
  </si>
  <si>
    <t>Prestar servicios profesionales a la Dirección de Gestión del Conocimiento de la Función Pública para la elaboración de diplomados, documentos, en el marco del convenio interadministrativo derivado No. BOG-694-2024 y No. 037-2024 suscrito con la ESAP.</t>
  </si>
  <si>
    <t>Prestar servicios profesionales a la Dirección de Gestión del Conocimiento de la Función Pública para apoyar actividades de organización, seguimiento, sistematización y elaboración de documentos, en el marco del Convenio Interadministrativo Derivado No.BOG-694-2024 - ESAP y No.037-2024 DAFP.</t>
  </si>
  <si>
    <t>Prestar los servicios profesionales en la Dirección de Gestión del Conocimiento de Función Pública, con el fin de apoyar la elaboración de un documento técnico de línea temática en administración pública sobre paz total y desarrollar actividades de creación de contenidos para cursos y diplomados en Paz, en el marco del Convenio Interadministrativo derivado BOG 6942024ESAP y No 037 de 2024 DAFP suscrito con la ESAP.</t>
  </si>
  <si>
    <t>Prestar servicios profesionales a la Dirección de Gestión del Conocimiento de la Función Pública para apoyar actividades de investigación y redacción de documentos y demás productos, en el marco del convenio interadministrativo Derivado Nro. BOG-560-2024 según numeración de la ESAP y 037-2024 enumerado por DAFP.</t>
  </si>
  <si>
    <t>Prestar servicios profesionales a la Dirección de Gestión del Conocimiento de la Función Pública para elaborar y analizar un documento técnico de política pública sobre la reorganización de las administraciones públicas y apoyar las actividades de laboratorio e investigación en Gestión del Conocimiento, en el marco del convenio interadministrativo Derivado Nro. BOG-560-2024 según numeración de la ESAP y 037-2024 enumerado por DAFP.</t>
  </si>
  <si>
    <t xml:space="preserve"> Prestar servicios profesionales a la Dirección de Gestión del Conocimiento de la Función Pública para realizar actividades de redacción y sistematización de contenidos de diplomados y demás productos en el marco del convenio interadministrativo Derivado Nro. BOG-560-2024 según numeración de la ESAP y 037-2024 enumerado por DAFP</t>
  </si>
  <si>
    <t>Prestación de servicios profesionales al Departamento Administrativo de la Función Pública, para el acompañamiento, apoyo y desarrollo de asuntos financieros y contables a cargo a la Secretaría General y el Grupo de Gestión Financiera.</t>
  </si>
  <si>
    <t>Prestar servicios profesionales para la identificación del nivel de desarrollo de las competencias laborales en los procesos de selección de gerentes públicos, así como de cargos de libre nombramiento y remoción en el Grupo de Apoyo a la Gestión Meritocrática</t>
  </si>
  <si>
    <t>Prestación de servicios de apoyo a la gestión, realizando las actividades propias de gestión documental, requeridas en cumplimiento de la estrategia de asistencia integral territorial, del Departamento Administrativo de la Función Pública.</t>
  </si>
  <si>
    <t>Prestación de servicios como apoyo a la gestión para la creación, organización, de expedientes digitales y físicos con el fin de garantizar la conservación del archivo de gestión de los procesos de implementación de la gestión meritocrática del Grupo de Apoyo a la Gestión Meritocrática del Departamento Administrativo de la Función Pública DAFP en el marco del Convenio Interadministrativo Derivado No.BOG-694-2024 ESAP y No.037 2024 DAFP.</t>
  </si>
  <si>
    <t>Prestación de servicios profesionales para la elaboración de un documento técnico y metodológico en Modernización Institucional para orientar el desarrollo de la asistencia técnica a entidades públicas del nivel nacional y territorial en el marco del convenio suscrito entre el Departamento Administrativo de la Función Pública y la Escuela Superior de Administración Pública</t>
  </si>
  <si>
    <t>Contratar con una compañía de seguros, la póliza de casco aviación aeronaves no tripuladas drones, para la adecuada protección de los bienes e intereses patrimoniales de propiedad o por la cual sea responsable, en el desarrollo de las actividades diarias el departamento administrativo de la función pública.</t>
  </si>
  <si>
    <t>Prestar servicios profesionales a las actividades técnicas relacionadas con la gestión de requerimientos funcionales y no funcionales y la atención del soporte técnico de primer y segundo nivel, ejecución de pruebas y controles de cambio para los sistemas de información SIGEP II y SUIT, así como brindar apoyo en la evaluación y pruebas de nuevas tecnologías que permitan actualizar tecnológicamente los sistemas de información Misionales de la Oficina de Tecnologías de la información y las Comunic</t>
  </si>
  <si>
    <t>092-2024</t>
  </si>
  <si>
    <t>093-2024</t>
  </si>
  <si>
    <t>098-2024</t>
  </si>
  <si>
    <t>099-2024</t>
  </si>
  <si>
    <t>107-2024</t>
  </si>
  <si>
    <t>108-2024</t>
  </si>
  <si>
    <t>113-2024</t>
  </si>
  <si>
    <t>Prestación de servicios para el mantenimiento preventivo y correctivo del sistema hidráulico, lavado y desinfección de dos (2) tanques de almacenamiento de agua y del sistema de desagües con suministro e instalación de repuestos e insumos y mano de obra, de acuerdo con el anexo n° 1 “ficha técnica” del departamento administrativo de la función pública (dafp).</t>
  </si>
  <si>
    <t>Adquisición de insumos de papelería, útiles de escritorio y oficina y equipos de oficina acorde con las especificaciones previstas en la ficha técnica.</t>
  </si>
  <si>
    <t>Prestación de servicios profesionales para apoyar el seguimiento administrativo, financiero y contractual del proyecto de inversión “consolidación de las capacidades de gestión y desempeño de las entidades y servidores públicos del nivel territorial y nacional para recuperar la confianza de la ciudadanía en el estado” a cargo de la dirección de desarrollo organizacional</t>
  </si>
  <si>
    <t>Prestar servicios profesionales en la dirección de empleo público, para apoyar la implementación de herramientas e instrumentos y fortalecer la política de empleo público y de gestión estratégica del talento humano en las entidades públicas.</t>
  </si>
  <si>
    <t>Prestar servicios profesionales a las actividades técnicas relacionadas con la gestión de requerimientos funcionales y no funcionales y la atención del soporte técnico de primer y segundo nivel, ejecución de pruebas y controles de cambio para los sistemas de información sigep ii y suit, así como brindar apoyo en la evaluación y pruebas de nuevas tecnologías que permitan actualizar tecnológicamente los sistemas de información misionales de la oficina de tecnologías de la información y las comunicaciones del departamento administrativo de la función pública.</t>
  </si>
  <si>
    <t>Prestación de servicios profesionales en la oficina de tecnologías de la información y las comunicaciones para gestionar las actividades relacionadas con el diseño e implementación del drp (disaster recovery plan) de base de datos, así como administrar las bases de datos (dba) de los sistemas misionales que sean incluidos en el plan de recuperación, asegurando que los datos sean precisos, consistentes y seguros en el departamento administrativo de la función pública".</t>
  </si>
  <si>
    <t>Adquisición, instalación, configuración puesta en marcha y soporte de fábrica de los equipos (access point, controladora en nube, switche) para la configuración de la red wifi del departamento administrativo de la función pública.</t>
  </si>
  <si>
    <t xml:space="preserve">Prestar servicios profesionales en la oficina de las tecnologías de la información y las 
comunicaciones como desarrollador de software fullstack para soportar los sistemas 
misionales y asegurar el desarrollo continuo de los diferentes sistemas de información 
con los que cuenta la entidad, asegurando la operatividad y actualización constante de 
las plataformas tecnológicas, mejorando la eficiencia y calidad de los servicios prestados.
</t>
  </si>
  <si>
    <t xml:space="preserve">Apoyar al dafp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pnd 2022 2026 colombia, potencia mundial de la vida, donde el marco de las competencias administrativas del departamento y la oferta de servicios de sus áreas misionales así lo permitan, impulsando los procesos de transformación y
destacando la reconfiguración de las administraciones públicas hacia un servicio orientado
al cuidado de la vida, la construcción de la paz con justicia social, la eliminación de las
distintas formas de segregación humana y territorial, la mejor atención a las comunidades
y el aumento de la participación ciudadana para impulsar el bienestar social y el desarrollo
territorial de manera transparente y eficiente, recuperando la confianza de la ciudadanía en
el estado.
</t>
  </si>
  <si>
    <t xml:space="preserve">Prestar servicios profesionales en la subdirección general, orientados al apoyo en el diseño
y elaboración de los entregables de (i) documento de bio-administración pública y, (ii)
diplomado de 80 horas acerca de administraciones públicas para el desarrollo, liderados
por esta área y en el marco del convenio interadministrativo derivado suscrito entre la
escuela superior de administración pública y el departamento administrativo de la función
pública (no.bog-694-2024 – esap y no.037-2024 dafp).
</t>
  </si>
  <si>
    <t xml:space="preserve">Prestar servicios profesionales en la dirección de empleo público, para apoyar la 
implementación de herramientas e instrumentos tendientes a fortalecer la política de 
integridad como pilar de la política de empleo público y de gestión estratégica del talento 
humano en las entidades públicas.
</t>
  </si>
  <si>
    <t xml:space="preserve">Prestación de servicios profesionales para diseñar y estructurar contenido temático y 
metodológico en sistema de cualificaciones para el desarrollo de un (1) diplomado virtual, 
para el fortalecimiento del proceso de asistencia técnica del sector función pública en el 
marco del convenio interadministrativo derivado no.bog-694-2024 – esap y no.037-
2024 dafp.
</t>
  </si>
  <si>
    <t>Prestación de servicios profesionales para apoyar la estructuración de contenido temático y metodológico de un (1) diplomado virtual en catastro multipropósito, para el fortalecimiento del proceso de asistencia técnica del sector función pública en el marco del convenio interadministrativo derivado no.bog-694-2024 – esap y no.037-2024 dafp.</t>
  </si>
  <si>
    <t xml:space="preserve">Adquisición de aire acondicionado portátil para las instalaciones del departamento
administrativo de la función pública, de acuerdo con las especificaciones técnicas del
presente documento
</t>
  </si>
  <si>
    <t xml:space="preserve">Adquirir cuatro (4) sombrillas parasoles, con sistema de apertura de manivela,
para uso exterior en las instalaciones del departamento administrativo de la función pública,
de acuerdo con las especificaciones técnicas del presente documento.
</t>
  </si>
  <si>
    <t xml:space="preserve">Contratar la renovación de la suscripción anual de las licencias de adobe creative cloud
for teams suite completa que utiliza función pública de acuerdo a lo establecido en la ficha
técnica
</t>
  </si>
  <si>
    <t>109-2024</t>
  </si>
  <si>
    <t>112-2024</t>
  </si>
  <si>
    <t>115-2024</t>
  </si>
  <si>
    <t>116-2024</t>
  </si>
  <si>
    <t>117-2024</t>
  </si>
  <si>
    <t>118-2024</t>
  </si>
  <si>
    <t xml:space="preserve">adquirir los equipos y materiales de ferretería que requiere el departamento
administrativo de la función pública para el manteniendo de las instalaciones físicas y el
complimiento del plan de austeridad y gestión ambiental, según las especificaciones
mínimas establecidas.
</t>
  </si>
  <si>
    <t>prestar servicios profesionales para apoyar la ejecución del plan anual de auditorías y seguimientos de la vigencia 2024 establecido en la oficina de control interno, específicamente en la auditoria basada en riesgos al proceso de gestión contractual y demás actividades necesarias para el cumplimiento de los roles de la oficina.</t>
  </si>
  <si>
    <t>Aunar esfuerzos interinstitucionales entre el departamento administrativo de la función pública y el servicio nacional de aprendizaje, para la implementación de procesos meritocráticos.</t>
  </si>
  <si>
    <t>Prestar servicios profesionales en la dirección de gestión y desempeño institucional de la 
función pública en el marco del convenio establecido con la esap, concerniente al 
componente de creación de cursos con la dirección de capacitación, con el objetivo de 
apoyar en el diseño, desarrollo y estructuración de un diplomado de 120 horas sobre 
modelos de gestión con enfoque poblacional</t>
  </si>
  <si>
    <t>Prestar los servicios de fumigación y control de plagas, roedores, insectos rastreros y voladores, así como la desinfección ambiental de agentes patógenos para el edificio del departamento administrativo de la función pública, ubicado en la carrera no. 6 calle 12 62 de la ciudad de bogotá d.c.</t>
  </si>
  <si>
    <t>Prestación de servicios de mantenimiento preventivo y/o correctivo para sistema de protección contra incendios con suministro e instalación de repuestos e insumos y mano de obra, para el edificio sede del departamento administrativo de la función pública (dafp), ubicado en carrera 6 no 12 62, centro histórico de bogotá, d.c, de acuerdo con las especificaciones establecidas en la ficha técnica del presente proceso.</t>
  </si>
  <si>
    <t>Contratar la suscripción, soporte y mantenimiento al servicio del sistema de atención virtual con respuesta automática vía chat – agenti y todos sus componentes por un año (1) en su última versión en modalidad de software como servicio; así como una (1) bolsa de treinta (30) horas destinados a las automatizaciones, personalizaciones y configuraciones requeridas por función pública.”</t>
  </si>
  <si>
    <t xml:space="preserve">Contratar la renovación de la suscripción al servicio de software de gestión de bienes - sistema neón, para la gestión de bienes y activos fijos para el departamento administrativo de la función pública, con su respectivo soporte, conforme con las condiciones técnicas establecidas en la ficha técnica; así como una (1) bolsa de treinta (30) horas de capacitación. </t>
  </si>
  <si>
    <t>Prestar servicios profesionales en la oficina asesora de comunicaciones para realizar la revisión y ajuste de los documentos de función pública adecuándolos para el proceso editorial que permita su publicación y difusión en el marco del convenio interadministrativo n° bog-694-2024 suscrito entre la escuela superior de administración pública –esap- y el departamento administrativo de la función pública– dafp 037-2024 numeración interna.</t>
  </si>
  <si>
    <t>122-2024</t>
  </si>
  <si>
    <t>127-2024</t>
  </si>
  <si>
    <t>135-2024</t>
  </si>
  <si>
    <t xml:space="preserve">Contratar la renovación y/o adquisición de licenciamiento open value de Microsoft para el
Departamento Administrativo de la Función Pública.
</t>
  </si>
  <si>
    <t xml:space="preserve">Prestar servicios profesionales a la Oficina Asesora de Planeación con el propósito de
apoyar en la revisión, actualización, automatización y visualización de la bodega de datos
y la información estratégica del Departamento Administrativo de la Función Pública (DAFP),al igual que el insumo para la analítica de los mismos.
</t>
  </si>
  <si>
    <t>Prestación de servicios de apoyo a la gestión realizando actividades de apoyo al seguimiento que se requiera para el cumplimiento de la estrategia de asistencia integral territorial del departamento administrativo de la función pública y el festival juntémonos.a.”</t>
  </si>
  <si>
    <t>Prestar servicios profesionales en la dirección de gestión y desempeño institucional de la función pública en el marco del convenio establecido con la esap, concerniente al componente de creación de cursos con la dirección de capacitación, con el objetivo de apoyar en el desarrollo y estructuración de un diplomado de 120 horas sobre modelos de gestión con enfoque poblacional, la revisión y verificación de soportes y documentación relacionada con la aplicación del mipg dirigido a comunidades indígenas de la amazonia colombiana y demás sistemas misionales que le sean asignados en caso de requerirse.</t>
  </si>
  <si>
    <t>Prestar servicios profesionales para apoyar el desarrollo de la operación estadística “medición del desempeño institucional mdi” en las fases de diseño, análisis y mejora continua, en lo correspondiente al diseño, validaciones iniciales y documentación del modelo estadístico, así como para la identificación de los insumos para el alistamiento del formulario único de reporte y avance de gestión –furag para la medición del desempeño institucional vigencia 2024, teniendo en cuenta los lineamientos y estándares establecidos en la norma técnica de calidad estadística ntcpe 1000: 2017.</t>
  </si>
  <si>
    <r>
      <t xml:space="preserve">Prestación del servicio de transporte aéreo de pasajeros correo y carga, en rutas operadas por </t>
    </r>
    <r>
      <rPr>
        <b/>
        <sz val="11"/>
        <color rgb="FF000000"/>
        <rFont val="Arial"/>
        <family val="2"/>
      </rPr>
      <t>satena</t>
    </r>
    <r>
      <rPr>
        <sz val="11"/>
        <color rgb="FF000000"/>
        <rFont val="Arial"/>
        <family val="2"/>
      </rPr>
      <t>, para el desplazamiento de los funcionarios y contratistas del departamento administrativo de la función pública, en cumplimiento de los compromisos y competencias de la entidad. </t>
    </r>
  </si>
  <si>
    <t>Prestar servicios profesionales a la dirección de gestión del conocimiento de la función pública, para la elaboración y análisis de un documento técnico de política pública relacionado con la reorganización de las administraciones públicas, en el contexto del convenio interadministrativo derivado nro. bog-694-2024, según numeración de la esap, y 037-2024, asignado por el dafp.</t>
  </si>
  <si>
    <t>Prestar los servicios profesionales a la dirección de gestión del conocimiento de la función pública para realizar la sistematización y consolidación de laboratorios de innovación pública en el marco del convenio interadministrativo derivado no.bog-694-2024 – esap y no.037-2024 dafp</t>
  </si>
  <si>
    <t>Prestar los servicios profesionales a la dirección de gestión del conocimiento de la función pública, con el objetivo de diseñar, desarrollar y estructurar diplomados, así como la elaboración de documentos estratégicos, en el marco de las actividades establecidas en el convenio interadministrativo derivado no. bog-694-2024 y no. 037-2024, suscrito con la escuela superior de administración pública (esap).</t>
  </si>
  <si>
    <t>Prestar servicios apoyo a la gestión a la oficina asesora de planeación para desarrollar todas las actividades de seguimiento y apoyo a la supervisión en el marco del convenio interadministrativo n° bog-694-2024 suscrito entre la escuela superior de administración pública –esap- y el departamento administrativo de la función pública– dafp 037-2024 numeración interna.</t>
  </si>
  <si>
    <t>Prestar servicios profesionales a la dirección jurídica del departamento administrativo de la función pública para desarrollar las actividades de asesoría legal y apoyo a la supervisión en el marco del convenio interadministrativo n° bog-694-2024 suscrito entre la escuela superior de administración pública –esap- y el departamento administrativo de la función pública– dafp 037-2024.</t>
  </si>
  <si>
    <t>Prestar servicios profesionales en la dirección de participación trasparencia y servicio al ciudadano, apoyando la implementación de la política de racionalización de tramites con la realización de actividades para el desarrollo, pruebas y soporte de la herramienta del sistema único de información de trámites suit.</t>
  </si>
  <si>
    <t>Contratar con una o varias compañías de seguros, las pólizas de seguros generales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</si>
  <si>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002-2024</t>
  </si>
  <si>
    <t>003-2024</t>
  </si>
  <si>
    <t>004-2024</t>
  </si>
  <si>
    <t>005-2024</t>
  </si>
  <si>
    <t>006-2024</t>
  </si>
  <si>
    <t>007-2024</t>
  </si>
  <si>
    <t>008-2024</t>
  </si>
  <si>
    <t>009-2024</t>
  </si>
  <si>
    <t>010-2024</t>
  </si>
  <si>
    <t>011-2024</t>
  </si>
  <si>
    <t>012-2024</t>
  </si>
  <si>
    <t>013-2024</t>
  </si>
  <si>
    <t>014-2024</t>
  </si>
  <si>
    <t>015-2024</t>
  </si>
  <si>
    <t>016-2024</t>
  </si>
  <si>
    <t>017-2024</t>
  </si>
  <si>
    <t>018-2024</t>
  </si>
  <si>
    <t>019-2024</t>
  </si>
  <si>
    <t>020-2024</t>
  </si>
  <si>
    <t>021-2024</t>
  </si>
  <si>
    <t>022-2024</t>
  </si>
  <si>
    <t>023-2024</t>
  </si>
  <si>
    <t>024-2024</t>
  </si>
  <si>
    <t>028-2024</t>
  </si>
  <si>
    <t>030-2024</t>
  </si>
  <si>
    <t>031-2024</t>
  </si>
  <si>
    <t>032-2024</t>
  </si>
  <si>
    <t>034-2024</t>
  </si>
  <si>
    <t>038-2024</t>
  </si>
  <si>
    <t>040-2024</t>
  </si>
  <si>
    <t>041-2024</t>
  </si>
  <si>
    <t>044-2024</t>
  </si>
  <si>
    <t>045-2024</t>
  </si>
  <si>
    <t>048-2024</t>
  </si>
  <si>
    <t>049-2024</t>
  </si>
  <si>
    <t>050-2024</t>
  </si>
  <si>
    <t>051-2024</t>
  </si>
  <si>
    <t>052-2024</t>
  </si>
  <si>
    <t>053-2024</t>
  </si>
  <si>
    <t>054-2024</t>
  </si>
  <si>
    <t>055-2024</t>
  </si>
  <si>
    <t>056-2024</t>
  </si>
  <si>
    <t>059-2024</t>
  </si>
  <si>
    <t>060-2024</t>
  </si>
  <si>
    <t>061-2024</t>
  </si>
  <si>
    <t>063-2024</t>
  </si>
  <si>
    <t>065-2024</t>
  </si>
  <si>
    <t>066-2024</t>
  </si>
  <si>
    <t>067-2024</t>
  </si>
  <si>
    <t>068-2024</t>
  </si>
  <si>
    <t>069-2024</t>
  </si>
  <si>
    <t>070-2024</t>
  </si>
  <si>
    <t>071-2024</t>
  </si>
  <si>
    <t>072-2024</t>
  </si>
  <si>
    <t>073-2024</t>
  </si>
  <si>
    <t>074-2024</t>
  </si>
  <si>
    <t>075-2024</t>
  </si>
  <si>
    <t>076-2024</t>
  </si>
  <si>
    <t>077-2024</t>
  </si>
  <si>
    <t>078-2024</t>
  </si>
  <si>
    <t>079-2024</t>
  </si>
  <si>
    <t>080-2024</t>
  </si>
  <si>
    <t>081-2024</t>
  </si>
  <si>
    <t>082-2024</t>
  </si>
  <si>
    <t>083-2024</t>
  </si>
  <si>
    <t>084-2024</t>
  </si>
  <si>
    <t>085-2024</t>
  </si>
  <si>
    <t>086-2024</t>
  </si>
  <si>
    <t>087-2024</t>
  </si>
  <si>
    <t>088-2024</t>
  </si>
  <si>
    <t>090-2024</t>
  </si>
  <si>
    <t>091-2024</t>
  </si>
  <si>
    <t>094-2024</t>
  </si>
  <si>
    <t>095-2024</t>
  </si>
  <si>
    <t>096-2024</t>
  </si>
  <si>
    <t>097-2024</t>
  </si>
  <si>
    <t>101-2024</t>
  </si>
  <si>
    <t>102-2024</t>
  </si>
  <si>
    <t>103-2024</t>
  </si>
  <si>
    <t>104-2024</t>
  </si>
  <si>
    <t>105-2024</t>
  </si>
  <si>
    <t>106-2024</t>
  </si>
  <si>
    <t>111-2024</t>
  </si>
  <si>
    <t>114-2024</t>
  </si>
  <si>
    <t>121-2024</t>
  </si>
  <si>
    <t>123-2024</t>
  </si>
  <si>
    <t>124-2024</t>
  </si>
  <si>
    <t>125-2024</t>
  </si>
  <si>
    <t>126-2024</t>
  </si>
  <si>
    <t>128-2024</t>
  </si>
  <si>
    <t>129-2024</t>
  </si>
  <si>
    <t>130-2024</t>
  </si>
  <si>
    <t>131-2024</t>
  </si>
  <si>
    <t>132-2024</t>
  </si>
  <si>
    <t>133-2024</t>
  </si>
  <si>
    <t>134-2024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</si>
</sst>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8" formatCode="&quot;$&quot;\ #,##0.00;[Red]\-&quot;$&quot;\ #,##0.00"/>
    <numFmt numFmtId="43" formatCode="_-* #,##0.00_-;\-* #,##0.00_-;_-* &quot;-&quot;??_-;_-@_-"/>
    <numFmt numFmtId="164" formatCode="_-* #,##0_-;\-* #,##0_-;_-* &quot;-&quot;??_-;_-@_-"/>
    <numFmt numFmtId="165" formatCode="&quot;$&quot;\ #,##0.0;[Red]\-&quot;$&quot;\ #,##0.0"/>
    <numFmt numFmtId="166" formatCode="&quot;$&quot;\ #,##0"/>
  </numFmts>
  <fonts count="8"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
      <b/>
      <sz val="11"/>
      <color rgb="FF000000"/>
      <name val="Arial"/>
      <family val="2"/>
    </font>
    <font>
      <sz val="11"/>
      <color rgb="FF000000"/>
      <name val="Arial"/>
      <family val="2"/>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26">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165" fontId="3" fillId="0" borderId="4" xfId="0" applyNumberFormat="1" applyFont="1" applyBorder="1" applyAlignment="1">
      <alignment vertical="center"/>
    </xf>
    <xf numFmtId="8" fontId="3" fillId="0" borderId="4" xfId="0" applyNumberFormat="1" applyFont="1" applyBorder="1" applyAlignment="1">
      <alignment vertical="center"/>
    </xf>
    <xf numFmtId="6" fontId="3" fillId="0" borderId="0" xfId="0" applyNumberFormat="1" applyFont="1"/>
    <xf numFmtId="166" fontId="3" fillId="0" borderId="4" xfId="0" applyNumberFormat="1" applyFont="1" applyBorder="1" applyAlignment="1">
      <alignment horizontal="right" vertical="center"/>
    </xf>
    <xf numFmtId="14" fontId="0"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133"/>
  <sheetViews>
    <sheetView showGridLines="0" tabSelected="1" topLeftCell="A2" zoomScale="80" zoomScaleNormal="80" workbookViewId="0">
      <pane xSplit="1" ySplit="1" topLeftCell="B60" activePane="bottomRight" state="frozen"/>
      <selection activeCell="A2" sqref="A2"/>
      <selection pane="topRight" activeCell="B2" sqref="B2"/>
      <selection pane="bottomLeft" activeCell="A3" sqref="A3"/>
      <selection pane="bottomRight" activeCell="L2" sqref="L1:L1048576"/>
    </sheetView>
  </sheetViews>
  <sheetFormatPr baseColWidth="10" defaultColWidth="18.75" defaultRowHeight="14" x14ac:dyDescent="0.3"/>
  <cols>
    <col min="1" max="1" width="16.58203125" style="13" customWidth="1"/>
    <col min="2" max="2" width="33.25" style="14" customWidth="1"/>
    <col min="3" max="4" width="14.58203125" style="15" customWidth="1"/>
    <col min="5" max="5" width="17" style="16" customWidth="1"/>
    <col min="6" max="6" width="20.08203125" style="16" customWidth="1"/>
    <col min="7" max="7" width="20.58203125" style="16" customWidth="1"/>
    <col min="8" max="10" width="18.75" style="16"/>
    <col min="11" max="11" width="18.75" style="17"/>
    <col min="12" max="16384" width="18.75" style="1"/>
  </cols>
  <sheetData>
    <row r="1" spans="1:13" ht="73.5" customHeight="1" x14ac:dyDescent="0.3">
      <c r="A1" s="23"/>
      <c r="B1" s="24"/>
      <c r="C1" s="24"/>
      <c r="D1" s="24"/>
      <c r="E1" s="24"/>
      <c r="F1" s="24"/>
      <c r="G1" s="24"/>
      <c r="H1" s="24"/>
      <c r="I1" s="24"/>
      <c r="J1" s="24"/>
      <c r="K1" s="25"/>
    </row>
    <row r="2" spans="1:13" s="6" customFormat="1" ht="62" x14ac:dyDescent="0.3">
      <c r="A2" s="2" t="s">
        <v>0</v>
      </c>
      <c r="B2" s="3" t="s">
        <v>1</v>
      </c>
      <c r="C2" s="4" t="s">
        <v>2</v>
      </c>
      <c r="D2" s="4" t="s">
        <v>3</v>
      </c>
      <c r="E2" s="5" t="s">
        <v>4</v>
      </c>
      <c r="F2" s="5" t="s">
        <v>5</v>
      </c>
      <c r="G2" s="5" t="s">
        <v>6</v>
      </c>
      <c r="H2" s="5" t="s">
        <v>7</v>
      </c>
      <c r="I2" s="5" t="s">
        <v>8</v>
      </c>
      <c r="J2" s="5" t="s">
        <v>9</v>
      </c>
      <c r="K2" s="5" t="s">
        <v>10</v>
      </c>
    </row>
    <row r="3" spans="1:13" x14ac:dyDescent="0.3">
      <c r="A3" s="7" t="s">
        <v>12</v>
      </c>
      <c r="B3" s="7" t="s">
        <v>13</v>
      </c>
      <c r="C3" s="8">
        <v>45321</v>
      </c>
      <c r="D3" s="8">
        <v>45327</v>
      </c>
      <c r="E3" s="9">
        <v>3340000</v>
      </c>
      <c r="F3" s="10"/>
      <c r="G3" s="9">
        <v>0</v>
      </c>
      <c r="H3" s="9">
        <f>+E3+G3</f>
        <v>3340000</v>
      </c>
      <c r="I3" s="9">
        <v>3340000</v>
      </c>
      <c r="J3" s="11">
        <f>+I3*1/H3</f>
        <v>1</v>
      </c>
      <c r="K3" s="12">
        <f>+H3-I3</f>
        <v>0</v>
      </c>
      <c r="L3" s="20"/>
      <c r="M3" s="20"/>
    </row>
    <row r="4" spans="1:13" x14ac:dyDescent="0.3">
      <c r="A4" s="7" t="s">
        <v>157</v>
      </c>
      <c r="B4" s="7" t="s">
        <v>20</v>
      </c>
      <c r="C4" s="8">
        <v>45323</v>
      </c>
      <c r="D4" s="8">
        <v>45473</v>
      </c>
      <c r="E4" s="9">
        <v>23831280</v>
      </c>
      <c r="F4" s="10"/>
      <c r="G4" s="9">
        <v>0</v>
      </c>
      <c r="H4" s="9">
        <f t="shared" ref="H4:H67" si="0">+E4+G4</f>
        <v>23831280</v>
      </c>
      <c r="I4" s="9">
        <v>23831280</v>
      </c>
      <c r="J4" s="11">
        <f t="shared" ref="J4:J67" si="1">+I4*1/H4</f>
        <v>1</v>
      </c>
      <c r="K4" s="12">
        <f t="shared" ref="K4:K67" si="2">+H4-I4</f>
        <v>0</v>
      </c>
      <c r="L4" s="20"/>
      <c r="M4" s="20"/>
    </row>
    <row r="5" spans="1:13" x14ac:dyDescent="0.3">
      <c r="A5" s="7" t="s">
        <v>158</v>
      </c>
      <c r="B5" s="7" t="s">
        <v>21</v>
      </c>
      <c r="C5" s="8">
        <v>45323</v>
      </c>
      <c r="D5" s="8">
        <v>45641</v>
      </c>
      <c r="E5" s="9">
        <v>81741292</v>
      </c>
      <c r="F5" s="10"/>
      <c r="G5" s="9">
        <v>0</v>
      </c>
      <c r="H5" s="9">
        <f t="shared" si="0"/>
        <v>81741292</v>
      </c>
      <c r="I5" s="9">
        <v>62279080</v>
      </c>
      <c r="J5" s="11">
        <f t="shared" si="1"/>
        <v>0.76190476656522632</v>
      </c>
      <c r="K5" s="12">
        <f t="shared" si="2"/>
        <v>19462212</v>
      </c>
      <c r="L5" s="20"/>
      <c r="M5" s="20"/>
    </row>
    <row r="6" spans="1:13" x14ac:dyDescent="0.3">
      <c r="A6" s="7" t="s">
        <v>159</v>
      </c>
      <c r="B6" s="7" t="s">
        <v>22</v>
      </c>
      <c r="C6" s="8">
        <v>45323</v>
      </c>
      <c r="D6" s="8">
        <v>45641</v>
      </c>
      <c r="E6" s="9">
        <v>95642872</v>
      </c>
      <c r="F6" s="10"/>
      <c r="G6" s="9">
        <v>0</v>
      </c>
      <c r="H6" s="9">
        <f t="shared" si="0"/>
        <v>95642872</v>
      </c>
      <c r="I6" s="9">
        <v>72870760</v>
      </c>
      <c r="J6" s="11">
        <f t="shared" si="1"/>
        <v>0.76190476588783318</v>
      </c>
      <c r="K6" s="12">
        <f t="shared" si="2"/>
        <v>22772112</v>
      </c>
      <c r="L6" s="20"/>
      <c r="M6" s="20"/>
    </row>
    <row r="7" spans="1:13" x14ac:dyDescent="0.3">
      <c r="A7" s="7" t="s">
        <v>160</v>
      </c>
      <c r="B7" s="7" t="s">
        <v>23</v>
      </c>
      <c r="C7" s="8">
        <v>45323</v>
      </c>
      <c r="D7" s="8">
        <v>45641</v>
      </c>
      <c r="E7" s="9">
        <v>73500000</v>
      </c>
      <c r="F7" s="10"/>
      <c r="G7" s="9">
        <v>0</v>
      </c>
      <c r="H7" s="9">
        <f t="shared" si="0"/>
        <v>73500000</v>
      </c>
      <c r="I7" s="9">
        <v>56000000</v>
      </c>
      <c r="J7" s="11">
        <f t="shared" si="1"/>
        <v>0.76190476190476186</v>
      </c>
      <c r="K7" s="12">
        <f t="shared" si="2"/>
        <v>17500000</v>
      </c>
      <c r="L7" s="20"/>
      <c r="M7" s="20"/>
    </row>
    <row r="8" spans="1:13" x14ac:dyDescent="0.3">
      <c r="A8" s="7" t="s">
        <v>161</v>
      </c>
      <c r="B8" s="7" t="s">
        <v>24</v>
      </c>
      <c r="C8" s="8">
        <v>45323</v>
      </c>
      <c r="D8" s="8">
        <v>45641</v>
      </c>
      <c r="E8" s="9">
        <v>73500000</v>
      </c>
      <c r="F8" s="10"/>
      <c r="G8" s="9">
        <v>0</v>
      </c>
      <c r="H8" s="9">
        <f t="shared" si="0"/>
        <v>73500000</v>
      </c>
      <c r="I8" s="9">
        <v>56000000</v>
      </c>
      <c r="J8" s="11">
        <f t="shared" si="1"/>
        <v>0.76190476190476186</v>
      </c>
      <c r="K8" s="12">
        <f t="shared" si="2"/>
        <v>17500000</v>
      </c>
      <c r="L8" s="20"/>
      <c r="M8" s="20"/>
    </row>
    <row r="9" spans="1:13" x14ac:dyDescent="0.3">
      <c r="A9" s="7" t="s">
        <v>162</v>
      </c>
      <c r="B9" s="7" t="s">
        <v>25</v>
      </c>
      <c r="C9" s="8">
        <v>45323</v>
      </c>
      <c r="D9" s="8">
        <v>45473</v>
      </c>
      <c r="E9" s="9">
        <v>40000000</v>
      </c>
      <c r="F9" s="10"/>
      <c r="G9" s="9">
        <v>0</v>
      </c>
      <c r="H9" s="9">
        <f t="shared" si="0"/>
        <v>40000000</v>
      </c>
      <c r="I9" s="9">
        <v>40000000</v>
      </c>
      <c r="J9" s="11">
        <f t="shared" si="1"/>
        <v>1</v>
      </c>
      <c r="K9" s="12">
        <f t="shared" si="2"/>
        <v>0</v>
      </c>
      <c r="L9" s="20"/>
      <c r="M9" s="20"/>
    </row>
    <row r="10" spans="1:13" x14ac:dyDescent="0.3">
      <c r="A10" s="7" t="s">
        <v>163</v>
      </c>
      <c r="B10" s="7" t="s">
        <v>26</v>
      </c>
      <c r="C10" s="8">
        <v>45323</v>
      </c>
      <c r="D10" s="8">
        <v>45473</v>
      </c>
      <c r="E10" s="9">
        <v>10500000</v>
      </c>
      <c r="F10" s="10"/>
      <c r="G10" s="9">
        <v>0</v>
      </c>
      <c r="H10" s="9">
        <f t="shared" si="0"/>
        <v>10500000</v>
      </c>
      <c r="I10" s="9">
        <v>10500000</v>
      </c>
      <c r="J10" s="11">
        <f t="shared" si="1"/>
        <v>1</v>
      </c>
      <c r="K10" s="12">
        <f t="shared" si="2"/>
        <v>0</v>
      </c>
      <c r="L10" s="20"/>
      <c r="M10" s="20"/>
    </row>
    <row r="11" spans="1:13" x14ac:dyDescent="0.3">
      <c r="A11" s="7" t="s">
        <v>164</v>
      </c>
      <c r="B11" s="7" t="s">
        <v>27</v>
      </c>
      <c r="C11" s="8">
        <v>45323</v>
      </c>
      <c r="D11" s="8">
        <v>45473</v>
      </c>
      <c r="E11" s="9">
        <v>27500000</v>
      </c>
      <c r="F11" s="10"/>
      <c r="G11" s="9">
        <v>0</v>
      </c>
      <c r="H11" s="9">
        <f t="shared" si="0"/>
        <v>27500000</v>
      </c>
      <c r="I11" s="9">
        <v>27500000</v>
      </c>
      <c r="J11" s="11">
        <f t="shared" si="1"/>
        <v>1</v>
      </c>
      <c r="K11" s="12">
        <f t="shared" si="2"/>
        <v>0</v>
      </c>
      <c r="L11" s="20"/>
      <c r="M11" s="20"/>
    </row>
    <row r="12" spans="1:13" x14ac:dyDescent="0.3">
      <c r="A12" s="7" t="s">
        <v>165</v>
      </c>
      <c r="B12" s="7" t="s">
        <v>23</v>
      </c>
      <c r="C12" s="8">
        <v>45329</v>
      </c>
      <c r="D12" s="8">
        <v>45641</v>
      </c>
      <c r="E12" s="9">
        <v>73500000</v>
      </c>
      <c r="F12" s="10"/>
      <c r="G12" s="9">
        <v>0</v>
      </c>
      <c r="H12" s="9">
        <f t="shared" si="0"/>
        <v>73500000</v>
      </c>
      <c r="I12" s="9">
        <v>54366667</v>
      </c>
      <c r="J12" s="11">
        <f t="shared" si="1"/>
        <v>0.73968254421768709</v>
      </c>
      <c r="K12" s="12">
        <f t="shared" si="2"/>
        <v>19133333</v>
      </c>
      <c r="L12" s="20"/>
      <c r="M12" s="20"/>
    </row>
    <row r="13" spans="1:13" x14ac:dyDescent="0.3">
      <c r="A13" s="7" t="s">
        <v>166</v>
      </c>
      <c r="B13" s="7" t="s">
        <v>23</v>
      </c>
      <c r="C13" s="8">
        <v>45323</v>
      </c>
      <c r="D13" s="8">
        <v>45641</v>
      </c>
      <c r="E13" s="9">
        <v>73500000</v>
      </c>
      <c r="F13" s="10">
        <v>1</v>
      </c>
      <c r="G13" s="9">
        <v>-50400000</v>
      </c>
      <c r="H13" s="9">
        <f t="shared" si="0"/>
        <v>23100000</v>
      </c>
      <c r="I13" s="9">
        <v>23100000</v>
      </c>
      <c r="J13" s="11">
        <f t="shared" si="1"/>
        <v>1</v>
      </c>
      <c r="K13" s="12">
        <f t="shared" si="2"/>
        <v>0</v>
      </c>
      <c r="L13" s="20"/>
      <c r="M13" s="20"/>
    </row>
    <row r="14" spans="1:13" x14ac:dyDescent="0.3">
      <c r="A14" s="7" t="s">
        <v>167</v>
      </c>
      <c r="B14" s="7" t="s">
        <v>28</v>
      </c>
      <c r="C14" s="8">
        <v>45323</v>
      </c>
      <c r="D14" s="8">
        <v>45473</v>
      </c>
      <c r="E14" s="9">
        <v>27500000</v>
      </c>
      <c r="F14" s="10"/>
      <c r="G14" s="9">
        <v>0</v>
      </c>
      <c r="H14" s="9">
        <f t="shared" si="0"/>
        <v>27500000</v>
      </c>
      <c r="I14" s="9">
        <v>27500000</v>
      </c>
      <c r="J14" s="11">
        <f t="shared" si="1"/>
        <v>1</v>
      </c>
      <c r="K14" s="12">
        <f t="shared" si="2"/>
        <v>0</v>
      </c>
      <c r="L14" s="20"/>
      <c r="M14" s="20"/>
    </row>
    <row r="15" spans="1:13" x14ac:dyDescent="0.3">
      <c r="A15" s="7" t="s">
        <v>168</v>
      </c>
      <c r="B15" s="7" t="s">
        <v>29</v>
      </c>
      <c r="C15" s="8">
        <v>45324</v>
      </c>
      <c r="D15" s="8">
        <v>45641</v>
      </c>
      <c r="E15" s="9">
        <v>84000000</v>
      </c>
      <c r="F15" s="10"/>
      <c r="G15" s="9">
        <v>0</v>
      </c>
      <c r="H15" s="9">
        <f t="shared" si="0"/>
        <v>84000000</v>
      </c>
      <c r="I15" s="9">
        <v>64000000</v>
      </c>
      <c r="J15" s="11">
        <f t="shared" si="1"/>
        <v>0.76190476190476186</v>
      </c>
      <c r="K15" s="12">
        <f t="shared" si="2"/>
        <v>20000000</v>
      </c>
      <c r="L15" s="20"/>
      <c r="M15" s="20"/>
    </row>
    <row r="16" spans="1:13" x14ac:dyDescent="0.3">
      <c r="A16" s="7" t="s">
        <v>169</v>
      </c>
      <c r="B16" s="7" t="s">
        <v>30</v>
      </c>
      <c r="C16" s="8">
        <v>45323</v>
      </c>
      <c r="D16" s="8">
        <v>45641</v>
      </c>
      <c r="E16" s="9">
        <v>28500000</v>
      </c>
      <c r="F16" s="10"/>
      <c r="G16" s="9">
        <v>0</v>
      </c>
      <c r="H16" s="9">
        <f t="shared" si="0"/>
        <v>28500000</v>
      </c>
      <c r="I16" s="9">
        <v>28500000</v>
      </c>
      <c r="J16" s="11">
        <f t="shared" si="1"/>
        <v>1</v>
      </c>
      <c r="K16" s="12">
        <f t="shared" si="2"/>
        <v>0</v>
      </c>
      <c r="L16" s="20"/>
      <c r="M16" s="20"/>
    </row>
    <row r="17" spans="1:13" x14ac:dyDescent="0.3">
      <c r="A17" s="7" t="s">
        <v>170</v>
      </c>
      <c r="B17" s="7" t="s">
        <v>31</v>
      </c>
      <c r="C17" s="8">
        <v>45323</v>
      </c>
      <c r="D17" s="8">
        <v>45651</v>
      </c>
      <c r="E17" s="9">
        <v>130000000</v>
      </c>
      <c r="F17" s="10"/>
      <c r="G17" s="9">
        <v>0</v>
      </c>
      <c r="H17" s="9">
        <f t="shared" si="0"/>
        <v>130000000</v>
      </c>
      <c r="I17" s="9">
        <v>72000000</v>
      </c>
      <c r="J17" s="11">
        <f t="shared" si="1"/>
        <v>0.55384615384615388</v>
      </c>
      <c r="K17" s="12">
        <f t="shared" si="2"/>
        <v>58000000</v>
      </c>
      <c r="L17" s="20"/>
      <c r="M17" s="20"/>
    </row>
    <row r="18" spans="1:13" x14ac:dyDescent="0.3">
      <c r="A18" s="7" t="s">
        <v>171</v>
      </c>
      <c r="B18" s="7" t="s">
        <v>32</v>
      </c>
      <c r="C18" s="8">
        <v>45323</v>
      </c>
      <c r="D18" s="8">
        <v>45651</v>
      </c>
      <c r="E18" s="9">
        <v>130000000</v>
      </c>
      <c r="F18" s="10"/>
      <c r="G18" s="9">
        <v>0</v>
      </c>
      <c r="H18" s="9">
        <f t="shared" si="0"/>
        <v>130000000</v>
      </c>
      <c r="I18" s="9">
        <v>96000000</v>
      </c>
      <c r="J18" s="11">
        <f t="shared" si="1"/>
        <v>0.7384615384615385</v>
      </c>
      <c r="K18" s="12">
        <f t="shared" si="2"/>
        <v>34000000</v>
      </c>
      <c r="L18" s="20"/>
      <c r="M18" s="20"/>
    </row>
    <row r="19" spans="1:13" x14ac:dyDescent="0.3">
      <c r="A19" s="7" t="s">
        <v>172</v>
      </c>
      <c r="B19" s="7" t="s">
        <v>33</v>
      </c>
      <c r="C19" s="8">
        <v>45323</v>
      </c>
      <c r="D19" s="8">
        <v>45641</v>
      </c>
      <c r="E19" s="9">
        <v>67839712</v>
      </c>
      <c r="F19" s="10"/>
      <c r="G19" s="9">
        <v>0</v>
      </c>
      <c r="H19" s="9">
        <f t="shared" si="0"/>
        <v>67839712</v>
      </c>
      <c r="I19" s="9">
        <v>51687400</v>
      </c>
      <c r="J19" s="11">
        <f t="shared" si="1"/>
        <v>0.7619047675202395</v>
      </c>
      <c r="K19" s="12">
        <f t="shared" si="2"/>
        <v>16152312</v>
      </c>
      <c r="L19" s="20"/>
      <c r="M19" s="20"/>
    </row>
    <row r="20" spans="1:13" x14ac:dyDescent="0.3">
      <c r="A20" s="7" t="s">
        <v>173</v>
      </c>
      <c r="B20" s="7" t="s">
        <v>34</v>
      </c>
      <c r="C20" s="8">
        <v>45323</v>
      </c>
      <c r="D20" s="8">
        <v>45641</v>
      </c>
      <c r="E20" s="9">
        <v>95642872</v>
      </c>
      <c r="F20" s="10"/>
      <c r="G20" s="9">
        <v>0</v>
      </c>
      <c r="H20" s="9">
        <f t="shared" si="0"/>
        <v>95642872</v>
      </c>
      <c r="I20" s="9">
        <v>72870760</v>
      </c>
      <c r="J20" s="11">
        <f t="shared" si="1"/>
        <v>0.76190476588783318</v>
      </c>
      <c r="K20" s="12">
        <f t="shared" si="2"/>
        <v>22772112</v>
      </c>
      <c r="L20" s="20"/>
      <c r="M20" s="20"/>
    </row>
    <row r="21" spans="1:13" x14ac:dyDescent="0.3">
      <c r="A21" s="7" t="s">
        <v>174</v>
      </c>
      <c r="B21" s="7" t="s">
        <v>35</v>
      </c>
      <c r="C21" s="8">
        <v>45323</v>
      </c>
      <c r="D21" s="8">
        <v>45641</v>
      </c>
      <c r="E21" s="9">
        <v>86215500</v>
      </c>
      <c r="F21" s="10"/>
      <c r="G21" s="9">
        <v>0</v>
      </c>
      <c r="H21" s="9">
        <f t="shared" si="0"/>
        <v>86215500</v>
      </c>
      <c r="I21" s="9">
        <v>65688000</v>
      </c>
      <c r="J21" s="11">
        <f t="shared" si="1"/>
        <v>0.76190476190476186</v>
      </c>
      <c r="K21" s="12">
        <f t="shared" si="2"/>
        <v>20527500</v>
      </c>
      <c r="L21" s="20"/>
      <c r="M21" s="20"/>
    </row>
    <row r="22" spans="1:13" x14ac:dyDescent="0.3">
      <c r="A22" s="7" t="s">
        <v>175</v>
      </c>
      <c r="B22" s="7" t="s">
        <v>36</v>
      </c>
      <c r="C22" s="8">
        <v>45323</v>
      </c>
      <c r="D22" s="8">
        <v>45641</v>
      </c>
      <c r="E22" s="9">
        <v>85077667</v>
      </c>
      <c r="F22" s="10"/>
      <c r="G22" s="9">
        <v>0</v>
      </c>
      <c r="H22" s="9">
        <f t="shared" si="0"/>
        <v>85077667</v>
      </c>
      <c r="I22" s="9">
        <v>56718445</v>
      </c>
      <c r="J22" s="11">
        <f t="shared" si="1"/>
        <v>0.66666667058465534</v>
      </c>
      <c r="K22" s="12">
        <f t="shared" si="2"/>
        <v>28359222</v>
      </c>
      <c r="L22" s="20"/>
      <c r="M22" s="20"/>
    </row>
    <row r="23" spans="1:13" x14ac:dyDescent="0.3">
      <c r="A23" s="7" t="s">
        <v>176</v>
      </c>
      <c r="B23" s="7" t="s">
        <v>37</v>
      </c>
      <c r="C23" s="8">
        <v>45323</v>
      </c>
      <c r="D23" s="8">
        <v>45641</v>
      </c>
      <c r="E23" s="9">
        <v>81736200</v>
      </c>
      <c r="F23" s="10"/>
      <c r="G23" s="9">
        <v>0</v>
      </c>
      <c r="H23" s="9">
        <f t="shared" si="0"/>
        <v>81736200</v>
      </c>
      <c r="I23" s="9">
        <v>62275200</v>
      </c>
      <c r="J23" s="11">
        <f t="shared" si="1"/>
        <v>0.76190476190476186</v>
      </c>
      <c r="K23" s="12">
        <f t="shared" si="2"/>
        <v>19461000</v>
      </c>
      <c r="L23" s="20"/>
      <c r="M23" s="20"/>
    </row>
    <row r="24" spans="1:13" x14ac:dyDescent="0.3">
      <c r="A24" s="7" t="s">
        <v>177</v>
      </c>
      <c r="B24" s="7" t="s">
        <v>23</v>
      </c>
      <c r="C24" s="8">
        <v>45324</v>
      </c>
      <c r="D24" s="8">
        <v>45641</v>
      </c>
      <c r="E24" s="9">
        <v>73500000</v>
      </c>
      <c r="F24" s="10"/>
      <c r="G24" s="9">
        <v>0</v>
      </c>
      <c r="H24" s="9">
        <f t="shared" si="0"/>
        <v>73500000</v>
      </c>
      <c r="I24" s="9">
        <v>55766667</v>
      </c>
      <c r="J24" s="11">
        <f t="shared" si="1"/>
        <v>0.75873016326530607</v>
      </c>
      <c r="K24" s="12">
        <f t="shared" si="2"/>
        <v>17733333</v>
      </c>
      <c r="L24" s="20"/>
      <c r="M24" s="20"/>
    </row>
    <row r="25" spans="1:13" x14ac:dyDescent="0.3">
      <c r="A25" s="7" t="s">
        <v>178</v>
      </c>
      <c r="B25" s="7" t="s">
        <v>38</v>
      </c>
      <c r="C25" s="8">
        <v>45323</v>
      </c>
      <c r="D25" s="8">
        <v>45473</v>
      </c>
      <c r="E25" s="9">
        <v>27500000</v>
      </c>
      <c r="F25" s="10"/>
      <c r="G25" s="9">
        <v>0</v>
      </c>
      <c r="H25" s="9">
        <f t="shared" si="0"/>
        <v>27500000</v>
      </c>
      <c r="I25" s="9">
        <v>27500000</v>
      </c>
      <c r="J25" s="11">
        <f t="shared" si="1"/>
        <v>1</v>
      </c>
      <c r="K25" s="12">
        <f t="shared" si="2"/>
        <v>0</v>
      </c>
      <c r="L25" s="20"/>
      <c r="M25" s="20"/>
    </row>
    <row r="26" spans="1:13" x14ac:dyDescent="0.3">
      <c r="A26" s="7" t="s">
        <v>179</v>
      </c>
      <c r="B26" s="7" t="s">
        <v>39</v>
      </c>
      <c r="C26" s="8">
        <v>45323</v>
      </c>
      <c r="D26" s="8">
        <v>45504</v>
      </c>
      <c r="E26" s="9">
        <v>47400000</v>
      </c>
      <c r="F26" s="10"/>
      <c r="G26" s="9">
        <v>0</v>
      </c>
      <c r="H26" s="9">
        <f t="shared" si="0"/>
        <v>47400000</v>
      </c>
      <c r="I26" s="9">
        <v>47400000</v>
      </c>
      <c r="J26" s="11">
        <f t="shared" si="1"/>
        <v>1</v>
      </c>
      <c r="K26" s="12">
        <f t="shared" si="2"/>
        <v>0</v>
      </c>
      <c r="L26" s="20"/>
      <c r="M26" s="20"/>
    </row>
    <row r="27" spans="1:13" x14ac:dyDescent="0.3">
      <c r="A27" s="7" t="s">
        <v>14</v>
      </c>
      <c r="B27" s="7" t="s">
        <v>11</v>
      </c>
      <c r="C27" s="8">
        <v>45323</v>
      </c>
      <c r="D27" s="8">
        <v>45329</v>
      </c>
      <c r="E27" s="9">
        <v>2576796</v>
      </c>
      <c r="F27" s="10"/>
      <c r="G27" s="9">
        <v>0</v>
      </c>
      <c r="H27" s="9">
        <f t="shared" si="0"/>
        <v>2576796</v>
      </c>
      <c r="I27" s="9">
        <v>2576796</v>
      </c>
      <c r="J27" s="11">
        <f t="shared" si="1"/>
        <v>1</v>
      </c>
      <c r="K27" s="12">
        <f t="shared" si="2"/>
        <v>0</v>
      </c>
      <c r="L27" s="20"/>
      <c r="M27" s="20"/>
    </row>
    <row r="28" spans="1:13" x14ac:dyDescent="0.3">
      <c r="A28" s="7" t="s">
        <v>15</v>
      </c>
      <c r="B28" s="7" t="s">
        <v>40</v>
      </c>
      <c r="C28" s="8">
        <v>45336</v>
      </c>
      <c r="D28" s="8">
        <v>45514</v>
      </c>
      <c r="E28" s="9">
        <v>54600000</v>
      </c>
      <c r="F28" s="10"/>
      <c r="G28" s="9">
        <v>0</v>
      </c>
      <c r="H28" s="9">
        <f t="shared" si="0"/>
        <v>54600000</v>
      </c>
      <c r="I28" s="9">
        <v>54371539.280000001</v>
      </c>
      <c r="J28" s="11">
        <f t="shared" si="1"/>
        <v>0.99581573772893772</v>
      </c>
      <c r="K28" s="12">
        <f t="shared" si="2"/>
        <v>228460.71999999881</v>
      </c>
      <c r="L28" s="20"/>
      <c r="M28" s="20"/>
    </row>
    <row r="29" spans="1:13" x14ac:dyDescent="0.3">
      <c r="A29" s="7" t="s">
        <v>16</v>
      </c>
      <c r="B29" s="7" t="s">
        <v>41</v>
      </c>
      <c r="C29" s="8">
        <v>45338</v>
      </c>
      <c r="D29" s="8">
        <v>45352</v>
      </c>
      <c r="E29" s="9">
        <v>867500</v>
      </c>
      <c r="F29" s="10"/>
      <c r="G29" s="9">
        <v>0</v>
      </c>
      <c r="H29" s="9">
        <f t="shared" si="0"/>
        <v>867500</v>
      </c>
      <c r="I29" s="9">
        <v>867500</v>
      </c>
      <c r="J29" s="11">
        <f t="shared" si="1"/>
        <v>1</v>
      </c>
      <c r="K29" s="12">
        <f t="shared" si="2"/>
        <v>0</v>
      </c>
      <c r="L29" s="20"/>
      <c r="M29" s="20"/>
    </row>
    <row r="30" spans="1:13" x14ac:dyDescent="0.3">
      <c r="A30" s="7" t="s">
        <v>180</v>
      </c>
      <c r="B30" s="7" t="s">
        <v>42</v>
      </c>
      <c r="C30" s="8">
        <v>45334</v>
      </c>
      <c r="D30" s="8">
        <v>45646</v>
      </c>
      <c r="E30" s="9">
        <v>100366760</v>
      </c>
      <c r="F30" s="10">
        <v>1</v>
      </c>
      <c r="G30" s="9">
        <v>-324812</v>
      </c>
      <c r="H30" s="9">
        <f t="shared" si="0"/>
        <v>100041948</v>
      </c>
      <c r="I30" s="9">
        <v>74057030</v>
      </c>
      <c r="J30" s="11">
        <f t="shared" si="1"/>
        <v>0.74025977582923519</v>
      </c>
      <c r="K30" s="12">
        <f t="shared" si="2"/>
        <v>25984918</v>
      </c>
      <c r="L30" s="20"/>
      <c r="M30" s="20"/>
    </row>
    <row r="31" spans="1:13" x14ac:dyDescent="0.3">
      <c r="A31" s="7" t="s">
        <v>17</v>
      </c>
      <c r="B31" s="7" t="s">
        <v>43</v>
      </c>
      <c r="C31" s="8">
        <v>45341</v>
      </c>
      <c r="D31" s="8">
        <v>45581</v>
      </c>
      <c r="E31" s="9">
        <v>11440000</v>
      </c>
      <c r="F31" s="10"/>
      <c r="G31" s="9">
        <v>0</v>
      </c>
      <c r="H31" s="9">
        <f t="shared" si="0"/>
        <v>11440000</v>
      </c>
      <c r="I31" s="9">
        <v>9247333</v>
      </c>
      <c r="J31" s="11">
        <f t="shared" si="1"/>
        <v>0.80833330419580418</v>
      </c>
      <c r="K31" s="12">
        <f t="shared" si="2"/>
        <v>2192667</v>
      </c>
      <c r="L31" s="20"/>
      <c r="M31" s="20"/>
    </row>
    <row r="32" spans="1:13" x14ac:dyDescent="0.3">
      <c r="A32" s="7" t="s">
        <v>181</v>
      </c>
      <c r="B32" s="7" t="s">
        <v>44</v>
      </c>
      <c r="C32" s="8">
        <v>45341</v>
      </c>
      <c r="D32" s="8">
        <v>45641</v>
      </c>
      <c r="E32" s="9">
        <v>60384000</v>
      </c>
      <c r="F32" s="10"/>
      <c r="G32" s="9">
        <v>0</v>
      </c>
      <c r="H32" s="9">
        <f t="shared" si="0"/>
        <v>60384000</v>
      </c>
      <c r="I32" s="9">
        <v>45084000</v>
      </c>
      <c r="J32" s="11">
        <f t="shared" si="1"/>
        <v>0.7466216216216216</v>
      </c>
      <c r="K32" s="12">
        <f t="shared" si="2"/>
        <v>15300000</v>
      </c>
      <c r="L32" s="20"/>
      <c r="M32" s="20"/>
    </row>
    <row r="33" spans="1:13" x14ac:dyDescent="0.3">
      <c r="A33" s="7" t="s">
        <v>182</v>
      </c>
      <c r="B33" s="7" t="s">
        <v>45</v>
      </c>
      <c r="C33" s="8">
        <v>45341</v>
      </c>
      <c r="D33" s="8">
        <v>45641</v>
      </c>
      <c r="E33" s="9">
        <v>69066667</v>
      </c>
      <c r="F33" s="10"/>
      <c r="G33" s="9">
        <v>0</v>
      </c>
      <c r="H33" s="9">
        <f t="shared" si="0"/>
        <v>69066667</v>
      </c>
      <c r="I33" s="9">
        <v>51566667</v>
      </c>
      <c r="J33" s="11">
        <f t="shared" si="1"/>
        <v>0.74662162284449018</v>
      </c>
      <c r="K33" s="12">
        <f t="shared" si="2"/>
        <v>17500000</v>
      </c>
      <c r="L33" s="20"/>
      <c r="M33" s="20"/>
    </row>
    <row r="34" spans="1:13" x14ac:dyDescent="0.3">
      <c r="A34" s="7" t="s">
        <v>183</v>
      </c>
      <c r="B34" s="7" t="s">
        <v>46</v>
      </c>
      <c r="C34" s="8">
        <v>45341</v>
      </c>
      <c r="D34" s="8">
        <v>45641</v>
      </c>
      <c r="E34" s="9">
        <v>81022403</v>
      </c>
      <c r="F34" s="10"/>
      <c r="G34" s="9">
        <v>0</v>
      </c>
      <c r="H34" s="9">
        <f t="shared" si="0"/>
        <v>81022403</v>
      </c>
      <c r="I34" s="9">
        <v>60493078</v>
      </c>
      <c r="J34" s="11">
        <f t="shared" si="1"/>
        <v>0.74662162266404264</v>
      </c>
      <c r="K34" s="12">
        <f t="shared" si="2"/>
        <v>20529325</v>
      </c>
      <c r="L34" s="20"/>
      <c r="M34" s="20"/>
    </row>
    <row r="35" spans="1:13" x14ac:dyDescent="0.3">
      <c r="A35" s="7" t="s">
        <v>18</v>
      </c>
      <c r="B35" s="7" t="s">
        <v>47</v>
      </c>
      <c r="C35" s="8">
        <v>45342</v>
      </c>
      <c r="D35" s="8">
        <v>46387</v>
      </c>
      <c r="E35" s="9">
        <v>0</v>
      </c>
      <c r="F35" s="10"/>
      <c r="G35" s="9">
        <v>0</v>
      </c>
      <c r="H35" s="9">
        <f t="shared" si="0"/>
        <v>0</v>
      </c>
      <c r="I35" s="9" t="e">
        <v>#N/A</v>
      </c>
      <c r="J35" s="11" t="e">
        <f t="shared" si="1"/>
        <v>#N/A</v>
      </c>
      <c r="K35" s="12" t="e">
        <f t="shared" si="2"/>
        <v>#N/A</v>
      </c>
      <c r="L35" s="20"/>
      <c r="M35" s="20"/>
    </row>
    <row r="36" spans="1:13" x14ac:dyDescent="0.3">
      <c r="A36" s="7" t="s">
        <v>184</v>
      </c>
      <c r="B36" s="7" t="s">
        <v>48</v>
      </c>
      <c r="C36" s="8">
        <v>45349</v>
      </c>
      <c r="D36" s="8">
        <v>45641</v>
      </c>
      <c r="E36" s="9">
        <v>77066667</v>
      </c>
      <c r="F36" s="10"/>
      <c r="G36" s="9">
        <v>0</v>
      </c>
      <c r="H36" s="9">
        <f t="shared" si="0"/>
        <v>77066667</v>
      </c>
      <c r="I36" s="9">
        <v>41066667</v>
      </c>
      <c r="J36" s="11">
        <f t="shared" si="1"/>
        <v>0.53287197433878908</v>
      </c>
      <c r="K36" s="12">
        <f t="shared" si="2"/>
        <v>36000000</v>
      </c>
      <c r="L36" s="20"/>
      <c r="M36" s="20"/>
    </row>
    <row r="37" spans="1:13" x14ac:dyDescent="0.3">
      <c r="A37" s="7" t="s">
        <v>50</v>
      </c>
      <c r="B37" s="7" t="s">
        <v>53</v>
      </c>
      <c r="C37" s="8">
        <v>45371</v>
      </c>
      <c r="D37" s="8">
        <v>46387</v>
      </c>
      <c r="E37" s="9">
        <v>0</v>
      </c>
      <c r="F37" s="10"/>
      <c r="G37" s="9">
        <v>0</v>
      </c>
      <c r="H37" s="9">
        <f t="shared" si="0"/>
        <v>0</v>
      </c>
      <c r="I37" s="9" t="e">
        <v>#N/A</v>
      </c>
      <c r="J37" s="11" t="e">
        <f t="shared" si="1"/>
        <v>#N/A</v>
      </c>
      <c r="K37" s="12" t="e">
        <f t="shared" si="2"/>
        <v>#N/A</v>
      </c>
      <c r="L37" s="20"/>
      <c r="M37" s="20"/>
    </row>
    <row r="38" spans="1:13" x14ac:dyDescent="0.3">
      <c r="A38" s="7" t="s">
        <v>19</v>
      </c>
      <c r="B38" s="7" t="s">
        <v>49</v>
      </c>
      <c r="C38" s="8">
        <v>45349</v>
      </c>
      <c r="D38" s="8">
        <v>45655</v>
      </c>
      <c r="E38" s="9">
        <v>33680175</v>
      </c>
      <c r="F38" s="10"/>
      <c r="G38" s="9">
        <v>0</v>
      </c>
      <c r="H38" s="9">
        <f t="shared" si="0"/>
        <v>33680175</v>
      </c>
      <c r="I38" s="9">
        <v>19476714</v>
      </c>
      <c r="J38" s="11">
        <f t="shared" si="1"/>
        <v>0.57828422803622603</v>
      </c>
      <c r="K38" s="12">
        <f t="shared" si="2"/>
        <v>14203461</v>
      </c>
      <c r="L38" s="20"/>
      <c r="M38" s="20"/>
    </row>
    <row r="39" spans="1:13" x14ac:dyDescent="0.3">
      <c r="A39" s="7" t="s">
        <v>51</v>
      </c>
      <c r="B39" s="7" t="s">
        <v>54</v>
      </c>
      <c r="C39" s="8">
        <v>45365</v>
      </c>
      <c r="D39" s="8">
        <v>45641</v>
      </c>
      <c r="E39" s="9" t="s">
        <v>86</v>
      </c>
      <c r="F39" s="10"/>
      <c r="G39" s="9">
        <v>0</v>
      </c>
      <c r="H39" s="9" t="e">
        <f t="shared" si="0"/>
        <v>#VALUE!</v>
      </c>
      <c r="I39" s="9" t="e">
        <v>#N/A</v>
      </c>
      <c r="J39" s="11" t="e">
        <f t="shared" si="1"/>
        <v>#N/A</v>
      </c>
      <c r="K39" s="12" t="e">
        <f t="shared" si="2"/>
        <v>#VALUE!</v>
      </c>
      <c r="L39" s="20"/>
      <c r="M39" s="20"/>
    </row>
    <row r="40" spans="1:13" x14ac:dyDescent="0.3">
      <c r="A40" s="7" t="s">
        <v>185</v>
      </c>
      <c r="B40" s="7" t="s">
        <v>55</v>
      </c>
      <c r="C40" s="8">
        <v>45369</v>
      </c>
      <c r="D40" s="8">
        <v>45626</v>
      </c>
      <c r="E40" s="9">
        <v>68332222</v>
      </c>
      <c r="F40" s="10"/>
      <c r="G40" s="9">
        <v>0</v>
      </c>
      <c r="H40" s="9">
        <f t="shared" si="0"/>
        <v>68332222</v>
      </c>
      <c r="I40" s="9">
        <v>52126952</v>
      </c>
      <c r="J40" s="11">
        <f t="shared" si="1"/>
        <v>0.76284585038080566</v>
      </c>
      <c r="K40" s="12">
        <f t="shared" si="2"/>
        <v>16205270</v>
      </c>
      <c r="L40" s="20"/>
      <c r="M40" s="20"/>
    </row>
    <row r="41" spans="1:13" x14ac:dyDescent="0.3">
      <c r="A41" s="7" t="s">
        <v>59</v>
      </c>
      <c r="B41" s="7" t="s">
        <v>62</v>
      </c>
      <c r="C41" s="8">
        <v>45386</v>
      </c>
      <c r="D41" s="8">
        <v>45657</v>
      </c>
      <c r="E41" s="9">
        <v>10745561</v>
      </c>
      <c r="F41" s="10"/>
      <c r="G41" s="9">
        <v>0</v>
      </c>
      <c r="H41" s="9">
        <f t="shared" si="0"/>
        <v>10745561</v>
      </c>
      <c r="I41" s="9">
        <v>5730166</v>
      </c>
      <c r="J41" s="11">
        <f t="shared" si="1"/>
        <v>0.53325889639452051</v>
      </c>
      <c r="K41" s="12">
        <f t="shared" si="2"/>
        <v>5015395</v>
      </c>
      <c r="L41" s="20"/>
      <c r="M41" s="20"/>
    </row>
    <row r="42" spans="1:13" x14ac:dyDescent="0.3">
      <c r="A42" s="7" t="s">
        <v>186</v>
      </c>
      <c r="B42" s="7" t="s">
        <v>56</v>
      </c>
      <c r="C42" s="8">
        <v>45370</v>
      </c>
      <c r="D42" s="8">
        <v>45646</v>
      </c>
      <c r="E42" s="9">
        <v>33016666</v>
      </c>
      <c r="F42" s="10">
        <v>1</v>
      </c>
      <c r="G42" s="9">
        <v>-1283332.67</v>
      </c>
      <c r="H42" s="9">
        <f t="shared" si="0"/>
        <v>31733333.329999998</v>
      </c>
      <c r="I42" s="9">
        <v>22400000</v>
      </c>
      <c r="J42" s="11">
        <f t="shared" si="1"/>
        <v>0.70588235301532387</v>
      </c>
      <c r="K42" s="12">
        <f t="shared" si="2"/>
        <v>9333333.3299999982</v>
      </c>
      <c r="L42" s="20"/>
      <c r="M42" s="20"/>
    </row>
    <row r="43" spans="1:13" x14ac:dyDescent="0.3">
      <c r="A43" s="7" t="s">
        <v>187</v>
      </c>
      <c r="B43" s="7" t="s">
        <v>57</v>
      </c>
      <c r="C43" s="8">
        <v>45377</v>
      </c>
      <c r="D43" s="8">
        <v>45641</v>
      </c>
      <c r="E43" s="9">
        <v>36717824</v>
      </c>
      <c r="F43" s="10"/>
      <c r="G43" s="9">
        <v>0</v>
      </c>
      <c r="H43" s="9">
        <f t="shared" si="0"/>
        <v>36717824</v>
      </c>
      <c r="I43" s="9">
        <v>26126144</v>
      </c>
      <c r="J43" s="11">
        <f t="shared" si="1"/>
        <v>0.71153846153846156</v>
      </c>
      <c r="K43" s="12">
        <f t="shared" si="2"/>
        <v>10591680</v>
      </c>
      <c r="L43" s="20"/>
      <c r="M43" s="20"/>
    </row>
    <row r="44" spans="1:13" x14ac:dyDescent="0.3">
      <c r="A44" s="7" t="s">
        <v>52</v>
      </c>
      <c r="B44" s="7" t="s">
        <v>58</v>
      </c>
      <c r="C44" s="8">
        <v>45378</v>
      </c>
      <c r="D44" s="8">
        <v>45602</v>
      </c>
      <c r="E44" s="19">
        <v>522652248.49000001</v>
      </c>
      <c r="F44" s="10"/>
      <c r="G44" s="9">
        <v>0</v>
      </c>
      <c r="H44" s="9">
        <f t="shared" si="0"/>
        <v>522652248.49000001</v>
      </c>
      <c r="I44" s="9">
        <v>443315290.06</v>
      </c>
      <c r="J44" s="11">
        <f t="shared" si="1"/>
        <v>0.84820316250582828</v>
      </c>
      <c r="K44" s="12">
        <f t="shared" si="2"/>
        <v>79336958.430000007</v>
      </c>
      <c r="L44" s="20"/>
      <c r="M44" s="20"/>
    </row>
    <row r="45" spans="1:13" x14ac:dyDescent="0.3">
      <c r="A45" s="7" t="s">
        <v>60</v>
      </c>
      <c r="B45" s="7" t="s">
        <v>63</v>
      </c>
      <c r="C45" s="8">
        <v>45398</v>
      </c>
      <c r="D45" s="8">
        <v>45657</v>
      </c>
      <c r="E45" s="18">
        <v>12024652.5</v>
      </c>
      <c r="F45" s="10"/>
      <c r="G45" s="9">
        <v>0</v>
      </c>
      <c r="H45" s="9">
        <f t="shared" si="0"/>
        <v>12024652.5</v>
      </c>
      <c r="I45" s="9">
        <v>12024652.5</v>
      </c>
      <c r="J45" s="11">
        <f t="shared" si="1"/>
        <v>1</v>
      </c>
      <c r="K45" s="12">
        <f t="shared" si="2"/>
        <v>0</v>
      </c>
      <c r="L45" s="20"/>
      <c r="M45" s="20"/>
    </row>
    <row r="46" spans="1:13" x14ac:dyDescent="0.3">
      <c r="A46" s="7" t="s">
        <v>188</v>
      </c>
      <c r="B46" s="7" t="s">
        <v>64</v>
      </c>
      <c r="C46" s="8">
        <v>45394</v>
      </c>
      <c r="D46" s="8">
        <v>45641</v>
      </c>
      <c r="E46" s="9">
        <v>52764220</v>
      </c>
      <c r="F46" s="10">
        <v>1</v>
      </c>
      <c r="G46" s="9">
        <v>-215364</v>
      </c>
      <c r="H46" s="9">
        <f t="shared" si="0"/>
        <v>52548856</v>
      </c>
      <c r="I46" s="9">
        <v>36396544</v>
      </c>
      <c r="J46" s="11">
        <f t="shared" si="1"/>
        <v>0.69262295643505545</v>
      </c>
      <c r="K46" s="12">
        <f t="shared" si="2"/>
        <v>16152312</v>
      </c>
      <c r="L46" s="20"/>
      <c r="M46" s="20"/>
    </row>
    <row r="47" spans="1:13" x14ac:dyDescent="0.3">
      <c r="A47" s="7" t="s">
        <v>189</v>
      </c>
      <c r="B47" s="7" t="s">
        <v>65</v>
      </c>
      <c r="C47" s="8">
        <v>45398</v>
      </c>
      <c r="D47" s="8">
        <v>45641</v>
      </c>
      <c r="E47" s="9">
        <v>45756055</v>
      </c>
      <c r="F47" s="10"/>
      <c r="G47" s="9">
        <v>0</v>
      </c>
      <c r="H47" s="9">
        <f t="shared" si="0"/>
        <v>45756055</v>
      </c>
      <c r="I47" s="9">
        <v>31457288</v>
      </c>
      <c r="J47" s="11">
        <f t="shared" si="1"/>
        <v>0.68750000409781831</v>
      </c>
      <c r="K47" s="12">
        <f t="shared" si="2"/>
        <v>14298767</v>
      </c>
      <c r="L47" s="20"/>
      <c r="M47" s="20"/>
    </row>
    <row r="48" spans="1:13" x14ac:dyDescent="0.3">
      <c r="A48" s="7" t="s">
        <v>61</v>
      </c>
      <c r="B48" s="7" t="s">
        <v>66</v>
      </c>
      <c r="C48" s="8">
        <v>45411</v>
      </c>
      <c r="D48" s="8">
        <v>45443</v>
      </c>
      <c r="E48" s="9">
        <v>16326000</v>
      </c>
      <c r="F48" s="10"/>
      <c r="G48" s="9">
        <v>0</v>
      </c>
      <c r="H48" s="9">
        <f t="shared" si="0"/>
        <v>16326000</v>
      </c>
      <c r="I48" s="9">
        <v>16326000</v>
      </c>
      <c r="J48" s="11">
        <f t="shared" si="1"/>
        <v>1</v>
      </c>
      <c r="K48" s="12">
        <f t="shared" si="2"/>
        <v>0</v>
      </c>
      <c r="L48" s="20"/>
      <c r="M48" s="20"/>
    </row>
    <row r="49" spans="1:13" x14ac:dyDescent="0.3">
      <c r="A49" s="7" t="s">
        <v>67</v>
      </c>
      <c r="B49" s="7" t="s">
        <v>70</v>
      </c>
      <c r="C49" s="8">
        <v>45432</v>
      </c>
      <c r="D49" s="8">
        <v>45797</v>
      </c>
      <c r="E49" s="9">
        <v>22400000</v>
      </c>
      <c r="F49" s="10"/>
      <c r="G49" s="9">
        <v>0</v>
      </c>
      <c r="H49" s="9">
        <f t="shared" si="0"/>
        <v>22400000</v>
      </c>
      <c r="I49" s="9">
        <v>22400000</v>
      </c>
      <c r="J49" s="11">
        <f t="shared" si="1"/>
        <v>1</v>
      </c>
      <c r="K49" s="12">
        <f t="shared" si="2"/>
        <v>0</v>
      </c>
      <c r="L49" s="20"/>
      <c r="M49" s="20"/>
    </row>
    <row r="50" spans="1:13" x14ac:dyDescent="0.3">
      <c r="A50" s="7" t="s">
        <v>190</v>
      </c>
      <c r="B50" s="7" t="s">
        <v>71</v>
      </c>
      <c r="C50" s="8">
        <v>45432</v>
      </c>
      <c r="D50" s="8">
        <v>45551</v>
      </c>
      <c r="E50" s="9">
        <v>12000000</v>
      </c>
      <c r="F50" s="10">
        <v>1</v>
      </c>
      <c r="G50" s="9">
        <v>-400000</v>
      </c>
      <c r="H50" s="9">
        <f t="shared" si="0"/>
        <v>11600000</v>
      </c>
      <c r="I50" s="9">
        <v>11600000</v>
      </c>
      <c r="J50" s="11">
        <f t="shared" si="1"/>
        <v>1</v>
      </c>
      <c r="K50" s="12">
        <f t="shared" si="2"/>
        <v>0</v>
      </c>
      <c r="L50" s="20"/>
      <c r="M50" s="20"/>
    </row>
    <row r="51" spans="1:13" x14ac:dyDescent="0.3">
      <c r="A51" s="7" t="s">
        <v>191</v>
      </c>
      <c r="B51" s="7" t="s">
        <v>23</v>
      </c>
      <c r="C51" s="8">
        <v>45444</v>
      </c>
      <c r="D51" s="8">
        <v>45641</v>
      </c>
      <c r="E51" s="9">
        <v>45500000</v>
      </c>
      <c r="F51" s="10"/>
      <c r="G51" s="9">
        <v>0</v>
      </c>
      <c r="H51" s="9">
        <f t="shared" si="0"/>
        <v>45500000</v>
      </c>
      <c r="I51" s="9">
        <v>28000000</v>
      </c>
      <c r="J51" s="11">
        <f t="shared" si="1"/>
        <v>0.61538461538461542</v>
      </c>
      <c r="K51" s="12">
        <f t="shared" si="2"/>
        <v>17500000</v>
      </c>
      <c r="L51" s="20"/>
      <c r="M51" s="20"/>
    </row>
    <row r="52" spans="1:13" x14ac:dyDescent="0.3">
      <c r="A52" s="7" t="s">
        <v>192</v>
      </c>
      <c r="B52" s="7" t="s">
        <v>76</v>
      </c>
      <c r="C52" s="8">
        <v>45444</v>
      </c>
      <c r="D52" s="8">
        <v>45641</v>
      </c>
      <c r="E52" s="9">
        <v>45500000</v>
      </c>
      <c r="F52" s="10"/>
      <c r="G52" s="9">
        <v>0</v>
      </c>
      <c r="H52" s="9">
        <f t="shared" si="0"/>
        <v>45500000</v>
      </c>
      <c r="I52" s="9">
        <v>28000000</v>
      </c>
      <c r="J52" s="11">
        <f t="shared" si="1"/>
        <v>0.61538461538461542</v>
      </c>
      <c r="K52" s="12">
        <f t="shared" si="2"/>
        <v>17500000</v>
      </c>
      <c r="L52" s="20"/>
      <c r="M52" s="20"/>
    </row>
    <row r="53" spans="1:13" x14ac:dyDescent="0.3">
      <c r="A53" s="7" t="s">
        <v>193</v>
      </c>
      <c r="B53" s="7" t="s">
        <v>76</v>
      </c>
      <c r="C53" s="8">
        <v>45444</v>
      </c>
      <c r="D53" s="8">
        <v>45641</v>
      </c>
      <c r="E53" s="9">
        <v>45500000</v>
      </c>
      <c r="F53" s="10"/>
      <c r="G53" s="9">
        <v>0</v>
      </c>
      <c r="H53" s="9">
        <f t="shared" si="0"/>
        <v>45500000</v>
      </c>
      <c r="I53" s="9">
        <v>28000000</v>
      </c>
      <c r="J53" s="11">
        <f t="shared" si="1"/>
        <v>0.61538461538461542</v>
      </c>
      <c r="K53" s="12">
        <f t="shared" si="2"/>
        <v>17500000</v>
      </c>
      <c r="L53" s="20"/>
      <c r="M53" s="20"/>
    </row>
    <row r="54" spans="1:13" x14ac:dyDescent="0.3">
      <c r="A54" s="7" t="s">
        <v>194</v>
      </c>
      <c r="B54" s="7" t="s">
        <v>77</v>
      </c>
      <c r="C54" s="8">
        <v>45444</v>
      </c>
      <c r="D54" s="8">
        <v>45641</v>
      </c>
      <c r="E54" s="9">
        <v>45500000</v>
      </c>
      <c r="F54" s="10"/>
      <c r="G54" s="9">
        <v>0</v>
      </c>
      <c r="H54" s="9">
        <f t="shared" si="0"/>
        <v>45500000</v>
      </c>
      <c r="I54" s="9">
        <v>28000000</v>
      </c>
      <c r="J54" s="11">
        <f t="shared" si="1"/>
        <v>0.61538461538461542</v>
      </c>
      <c r="K54" s="12">
        <f t="shared" si="2"/>
        <v>17500000</v>
      </c>
      <c r="L54" s="20"/>
      <c r="M54" s="20"/>
    </row>
    <row r="55" spans="1:13" x14ac:dyDescent="0.3">
      <c r="A55" s="7" t="s">
        <v>195</v>
      </c>
      <c r="B55" s="7" t="s">
        <v>23</v>
      </c>
      <c r="C55" s="8">
        <v>45444</v>
      </c>
      <c r="D55" s="8">
        <v>45641</v>
      </c>
      <c r="E55" s="9">
        <v>45500000</v>
      </c>
      <c r="F55" s="10"/>
      <c r="G55" s="9">
        <v>0</v>
      </c>
      <c r="H55" s="9">
        <f t="shared" si="0"/>
        <v>45500000</v>
      </c>
      <c r="I55" s="9">
        <v>28000000</v>
      </c>
      <c r="J55" s="11">
        <f t="shared" si="1"/>
        <v>0.61538461538461542</v>
      </c>
      <c r="K55" s="12">
        <f t="shared" si="2"/>
        <v>17500000</v>
      </c>
      <c r="L55" s="20"/>
      <c r="M55" s="20"/>
    </row>
    <row r="56" spans="1:13" x14ac:dyDescent="0.3">
      <c r="A56" s="7" t="s">
        <v>196</v>
      </c>
      <c r="B56" s="7" t="s">
        <v>23</v>
      </c>
      <c r="C56" s="8">
        <v>45444</v>
      </c>
      <c r="D56" s="8">
        <v>45641</v>
      </c>
      <c r="E56" s="9">
        <v>45500000</v>
      </c>
      <c r="F56" s="10"/>
      <c r="G56" s="9">
        <v>0</v>
      </c>
      <c r="H56" s="9">
        <f t="shared" si="0"/>
        <v>45500000</v>
      </c>
      <c r="I56" s="9">
        <v>28000000</v>
      </c>
      <c r="J56" s="11">
        <f t="shared" si="1"/>
        <v>0.61538461538461542</v>
      </c>
      <c r="K56" s="12">
        <f t="shared" si="2"/>
        <v>17500000</v>
      </c>
      <c r="L56" s="20"/>
      <c r="M56" s="20"/>
    </row>
    <row r="57" spans="1:13" x14ac:dyDescent="0.3">
      <c r="A57" s="7" t="s">
        <v>197</v>
      </c>
      <c r="B57" s="7" t="s">
        <v>76</v>
      </c>
      <c r="C57" s="8">
        <v>45444</v>
      </c>
      <c r="D57" s="8">
        <v>45641</v>
      </c>
      <c r="E57" s="9">
        <v>45500000</v>
      </c>
      <c r="F57" s="10"/>
      <c r="G57" s="9">
        <v>0</v>
      </c>
      <c r="H57" s="9">
        <f t="shared" si="0"/>
        <v>45500000</v>
      </c>
      <c r="I57" s="9">
        <v>28000000</v>
      </c>
      <c r="J57" s="11">
        <f t="shared" si="1"/>
        <v>0.61538461538461542</v>
      </c>
      <c r="K57" s="12">
        <f t="shared" si="2"/>
        <v>17500000</v>
      </c>
      <c r="L57" s="20"/>
      <c r="M57" s="20"/>
    </row>
    <row r="58" spans="1:13" x14ac:dyDescent="0.3">
      <c r="A58" s="7" t="s">
        <v>198</v>
      </c>
      <c r="B58" s="7" t="s">
        <v>23</v>
      </c>
      <c r="C58" s="8">
        <v>45447</v>
      </c>
      <c r="D58" s="8">
        <v>45641</v>
      </c>
      <c r="E58" s="9">
        <v>45500000</v>
      </c>
      <c r="F58" s="10"/>
      <c r="G58" s="9">
        <v>0</v>
      </c>
      <c r="H58" s="9">
        <f t="shared" si="0"/>
        <v>45500000</v>
      </c>
      <c r="I58" s="9">
        <v>20300000</v>
      </c>
      <c r="J58" s="11">
        <f t="shared" si="1"/>
        <v>0.44615384615384618</v>
      </c>
      <c r="K58" s="12">
        <f t="shared" si="2"/>
        <v>25200000</v>
      </c>
      <c r="L58" s="20"/>
      <c r="M58" s="20"/>
    </row>
    <row r="59" spans="1:13" x14ac:dyDescent="0.3">
      <c r="A59" s="7" t="s">
        <v>68</v>
      </c>
      <c r="B59" s="7" t="s">
        <v>72</v>
      </c>
      <c r="C59" s="8">
        <v>45442</v>
      </c>
      <c r="D59" s="8">
        <v>45816</v>
      </c>
      <c r="E59" s="9">
        <v>46564875</v>
      </c>
      <c r="F59" s="10"/>
      <c r="G59" s="9">
        <v>0</v>
      </c>
      <c r="H59" s="9">
        <f t="shared" si="0"/>
        <v>46564875</v>
      </c>
      <c r="I59" s="9">
        <v>46564874.990000002</v>
      </c>
      <c r="J59" s="11">
        <f t="shared" si="1"/>
        <v>0.9999999997852459</v>
      </c>
      <c r="K59" s="12">
        <f t="shared" si="2"/>
        <v>9.9999979138374329E-3</v>
      </c>
      <c r="L59" s="20"/>
      <c r="M59" s="20"/>
    </row>
    <row r="60" spans="1:13" x14ac:dyDescent="0.3">
      <c r="A60" s="7" t="s">
        <v>74</v>
      </c>
      <c r="B60" s="7" t="s">
        <v>78</v>
      </c>
      <c r="C60" s="8">
        <v>45464</v>
      </c>
      <c r="D60" s="8">
        <v>45646</v>
      </c>
      <c r="E60" s="9">
        <v>430000000</v>
      </c>
      <c r="F60" s="10"/>
      <c r="G60" s="9">
        <v>0</v>
      </c>
      <c r="H60" s="9">
        <f t="shared" si="0"/>
        <v>430000000</v>
      </c>
      <c r="I60" s="9">
        <v>210731360.12</v>
      </c>
      <c r="J60" s="11">
        <f t="shared" si="1"/>
        <v>0.49007293051162792</v>
      </c>
      <c r="K60" s="12">
        <f t="shared" si="2"/>
        <v>219268639.88</v>
      </c>
      <c r="L60" s="20"/>
      <c r="M60" s="20"/>
    </row>
    <row r="61" spans="1:13" x14ac:dyDescent="0.3">
      <c r="A61" s="7" t="s">
        <v>199</v>
      </c>
      <c r="B61" s="7" t="s">
        <v>79</v>
      </c>
      <c r="C61" s="8">
        <v>45447</v>
      </c>
      <c r="D61" s="8">
        <v>45638</v>
      </c>
      <c r="E61" s="9">
        <v>50400000</v>
      </c>
      <c r="F61" s="10"/>
      <c r="G61" s="9">
        <v>0</v>
      </c>
      <c r="H61" s="9">
        <f t="shared" si="0"/>
        <v>50400000</v>
      </c>
      <c r="I61" s="9">
        <v>31200000</v>
      </c>
      <c r="J61" s="11">
        <f t="shared" si="1"/>
        <v>0.61904761904761907</v>
      </c>
      <c r="K61" s="12">
        <f t="shared" si="2"/>
        <v>19200000</v>
      </c>
      <c r="L61" s="20"/>
      <c r="M61" s="20"/>
    </row>
    <row r="62" spans="1:13" x14ac:dyDescent="0.3">
      <c r="A62" s="7" t="s">
        <v>200</v>
      </c>
      <c r="B62" s="7" t="s">
        <v>23</v>
      </c>
      <c r="C62" s="8">
        <v>45447</v>
      </c>
      <c r="D62" s="8">
        <v>45641</v>
      </c>
      <c r="E62" s="9">
        <v>45500000</v>
      </c>
      <c r="F62" s="10"/>
      <c r="G62" s="9">
        <v>0</v>
      </c>
      <c r="H62" s="9">
        <f t="shared" si="0"/>
        <v>45500000</v>
      </c>
      <c r="I62" s="9">
        <v>27300000</v>
      </c>
      <c r="J62" s="11">
        <f t="shared" si="1"/>
        <v>0.6</v>
      </c>
      <c r="K62" s="12">
        <f t="shared" si="2"/>
        <v>18200000</v>
      </c>
      <c r="L62" s="20"/>
      <c r="M62" s="20"/>
    </row>
    <row r="63" spans="1:13" x14ac:dyDescent="0.3">
      <c r="A63" s="7" t="s">
        <v>201</v>
      </c>
      <c r="B63" s="7" t="s">
        <v>23</v>
      </c>
      <c r="C63" s="8">
        <v>45444</v>
      </c>
      <c r="D63" s="8">
        <v>45641</v>
      </c>
      <c r="E63" s="9">
        <v>45500000</v>
      </c>
      <c r="F63" s="10"/>
      <c r="G63" s="9">
        <v>0</v>
      </c>
      <c r="H63" s="9">
        <f t="shared" si="0"/>
        <v>45500000</v>
      </c>
      <c r="I63" s="9">
        <v>28000000</v>
      </c>
      <c r="J63" s="11">
        <f t="shared" si="1"/>
        <v>0.61538461538461542</v>
      </c>
      <c r="K63" s="12">
        <f t="shared" si="2"/>
        <v>17500000</v>
      </c>
      <c r="L63" s="20"/>
      <c r="M63" s="20"/>
    </row>
    <row r="64" spans="1:13" x14ac:dyDescent="0.3">
      <c r="A64" s="7" t="s">
        <v>75</v>
      </c>
      <c r="B64" s="7" t="s">
        <v>80</v>
      </c>
      <c r="C64" s="8">
        <v>45456</v>
      </c>
      <c r="D64" s="8">
        <v>45657</v>
      </c>
      <c r="E64" s="9">
        <v>936312000</v>
      </c>
      <c r="F64" s="10"/>
      <c r="G64" s="9">
        <v>0</v>
      </c>
      <c r="H64" s="9">
        <f t="shared" si="0"/>
        <v>936312000</v>
      </c>
      <c r="I64" s="9">
        <v>291890493</v>
      </c>
      <c r="J64" s="11">
        <f t="shared" si="1"/>
        <v>0.31174490234024554</v>
      </c>
      <c r="K64" s="12">
        <f t="shared" si="2"/>
        <v>644421507</v>
      </c>
      <c r="L64" s="20"/>
      <c r="M64" s="20"/>
    </row>
    <row r="65" spans="1:13" x14ac:dyDescent="0.3">
      <c r="A65" s="7" t="s">
        <v>202</v>
      </c>
      <c r="B65" s="7" t="s">
        <v>23</v>
      </c>
      <c r="C65" s="8">
        <v>45447</v>
      </c>
      <c r="D65" s="8">
        <v>45641</v>
      </c>
      <c r="E65" s="9">
        <v>45500000</v>
      </c>
      <c r="F65" s="10"/>
      <c r="G65" s="9">
        <v>0</v>
      </c>
      <c r="H65" s="9">
        <f t="shared" si="0"/>
        <v>45500000</v>
      </c>
      <c r="I65" s="9">
        <v>27300000</v>
      </c>
      <c r="J65" s="11">
        <f t="shared" si="1"/>
        <v>0.6</v>
      </c>
      <c r="K65" s="12">
        <f t="shared" si="2"/>
        <v>18200000</v>
      </c>
      <c r="L65" s="20"/>
      <c r="M65" s="20"/>
    </row>
    <row r="66" spans="1:13" x14ac:dyDescent="0.3">
      <c r="A66" s="7" t="s">
        <v>203</v>
      </c>
      <c r="B66" s="7" t="s">
        <v>23</v>
      </c>
      <c r="C66" s="8">
        <v>45455</v>
      </c>
      <c r="D66" s="8">
        <v>45641</v>
      </c>
      <c r="E66" s="9">
        <v>36332100</v>
      </c>
      <c r="F66" s="10"/>
      <c r="G66" s="9">
        <v>0</v>
      </c>
      <c r="H66" s="9">
        <f t="shared" si="0"/>
        <v>36332100</v>
      </c>
      <c r="I66" s="9">
        <v>25433333</v>
      </c>
      <c r="J66" s="11">
        <f t="shared" si="1"/>
        <v>0.70002375309987586</v>
      </c>
      <c r="K66" s="12">
        <f t="shared" si="2"/>
        <v>10898767</v>
      </c>
      <c r="L66" s="20"/>
      <c r="M66" s="20"/>
    </row>
    <row r="67" spans="1:13" x14ac:dyDescent="0.3">
      <c r="A67" s="7" t="s">
        <v>69</v>
      </c>
      <c r="B67" s="7" t="s">
        <v>73</v>
      </c>
      <c r="C67" s="8">
        <v>45443</v>
      </c>
      <c r="D67" s="8">
        <v>45503</v>
      </c>
      <c r="E67" s="9">
        <v>43166667</v>
      </c>
      <c r="F67" s="10"/>
      <c r="G67" s="9">
        <v>0</v>
      </c>
      <c r="H67" s="9">
        <f t="shared" si="0"/>
        <v>43166667</v>
      </c>
      <c r="I67" s="9">
        <v>36332100</v>
      </c>
      <c r="J67" s="11">
        <f t="shared" si="1"/>
        <v>0.84167026377088594</v>
      </c>
      <c r="K67" s="12">
        <f t="shared" si="2"/>
        <v>6834567</v>
      </c>
      <c r="L67" s="20"/>
      <c r="M67" s="20"/>
    </row>
    <row r="68" spans="1:13" x14ac:dyDescent="0.3">
      <c r="A68" s="7" t="s">
        <v>204</v>
      </c>
      <c r="B68" s="7" t="s">
        <v>81</v>
      </c>
      <c r="C68" s="8">
        <v>45456</v>
      </c>
      <c r="D68" s="8">
        <v>45641</v>
      </c>
      <c r="E68" s="9">
        <v>42933333</v>
      </c>
      <c r="F68" s="10"/>
      <c r="G68" s="9">
        <v>0</v>
      </c>
      <c r="H68" s="9">
        <f t="shared" ref="H68:H131" si="3">+E68+G68</f>
        <v>42933333</v>
      </c>
      <c r="I68" s="9">
        <v>7000000</v>
      </c>
      <c r="J68" s="11">
        <f t="shared" ref="J68:J72" si="4">+I68*1/H68</f>
        <v>0.16304347952673509</v>
      </c>
      <c r="K68" s="12">
        <f t="shared" ref="K68:K72" si="5">+H68-I68</f>
        <v>35933333</v>
      </c>
      <c r="L68" s="20"/>
      <c r="M68" s="20"/>
    </row>
    <row r="69" spans="1:13" x14ac:dyDescent="0.3">
      <c r="A69" s="7" t="s">
        <v>205</v>
      </c>
      <c r="B69" s="7" t="s">
        <v>82</v>
      </c>
      <c r="C69" s="8">
        <v>45457</v>
      </c>
      <c r="D69" s="8">
        <v>45517</v>
      </c>
      <c r="E69" s="9">
        <v>10000000</v>
      </c>
      <c r="F69" s="10"/>
      <c r="G69" s="9">
        <v>0</v>
      </c>
      <c r="H69" s="9">
        <f t="shared" si="3"/>
        <v>10000000</v>
      </c>
      <c r="I69" s="9">
        <v>10000000</v>
      </c>
      <c r="J69" s="11">
        <f t="shared" si="4"/>
        <v>1</v>
      </c>
      <c r="K69" s="12">
        <f t="shared" si="5"/>
        <v>0</v>
      </c>
      <c r="L69" s="20"/>
      <c r="M69" s="20"/>
    </row>
    <row r="70" spans="1:13" x14ac:dyDescent="0.3">
      <c r="A70" s="7" t="s">
        <v>206</v>
      </c>
      <c r="B70" s="7" t="s">
        <v>83</v>
      </c>
      <c r="C70" s="8">
        <v>45470</v>
      </c>
      <c r="D70" s="8">
        <v>45622</v>
      </c>
      <c r="E70" s="9">
        <v>35280000</v>
      </c>
      <c r="F70" s="10"/>
      <c r="G70" s="9">
        <v>0</v>
      </c>
      <c r="H70" s="9">
        <f t="shared" si="3"/>
        <v>35280000</v>
      </c>
      <c r="I70" s="9">
        <v>22108800</v>
      </c>
      <c r="J70" s="11">
        <f t="shared" si="4"/>
        <v>0.62666666666666671</v>
      </c>
      <c r="K70" s="12">
        <f t="shared" si="5"/>
        <v>13171200</v>
      </c>
      <c r="L70" s="20"/>
      <c r="M70" s="20"/>
    </row>
    <row r="71" spans="1:13" x14ac:dyDescent="0.3">
      <c r="A71" s="7" t="s">
        <v>207</v>
      </c>
      <c r="B71" s="7" t="s">
        <v>84</v>
      </c>
      <c r="C71" s="8">
        <v>45471</v>
      </c>
      <c r="D71" s="8">
        <v>45623</v>
      </c>
      <c r="E71" s="9">
        <v>35280000</v>
      </c>
      <c r="F71" s="10"/>
      <c r="G71" s="9">
        <v>0</v>
      </c>
      <c r="H71" s="9">
        <f t="shared" si="3"/>
        <v>35280000</v>
      </c>
      <c r="I71" s="9" t="e">
        <v>#N/A</v>
      </c>
      <c r="J71" s="11" t="e">
        <f t="shared" si="4"/>
        <v>#N/A</v>
      </c>
      <c r="K71" s="12" t="e">
        <f t="shared" si="5"/>
        <v>#N/A</v>
      </c>
      <c r="L71" s="20"/>
      <c r="M71" s="20"/>
    </row>
    <row r="72" spans="1:13" x14ac:dyDescent="0.3">
      <c r="A72" s="7" t="s">
        <v>208</v>
      </c>
      <c r="B72" s="7" t="s">
        <v>85</v>
      </c>
      <c r="C72" s="8">
        <v>45471</v>
      </c>
      <c r="D72" s="8">
        <v>45641</v>
      </c>
      <c r="E72" s="9">
        <v>40000000</v>
      </c>
      <c r="F72" s="10"/>
      <c r="G72" s="9">
        <v>0</v>
      </c>
      <c r="H72" s="9">
        <f t="shared" si="3"/>
        <v>40000000</v>
      </c>
      <c r="I72" s="9">
        <v>16800000</v>
      </c>
      <c r="J72" s="11">
        <f t="shared" si="4"/>
        <v>0.42</v>
      </c>
      <c r="K72" s="12">
        <f t="shared" si="5"/>
        <v>23200000</v>
      </c>
      <c r="L72" s="20"/>
      <c r="M72" s="20"/>
    </row>
    <row r="73" spans="1:13" x14ac:dyDescent="0.3">
      <c r="A73" s="7" t="s">
        <v>209</v>
      </c>
      <c r="B73" s="7" t="s">
        <v>88</v>
      </c>
      <c r="C73" s="8">
        <v>45481</v>
      </c>
      <c r="D73" s="8">
        <v>45641</v>
      </c>
      <c r="E73" s="9">
        <v>36886667</v>
      </c>
      <c r="F73" s="10"/>
      <c r="G73" s="9">
        <v>0</v>
      </c>
      <c r="H73" s="9">
        <f t="shared" si="3"/>
        <v>36886667</v>
      </c>
      <c r="I73" s="9">
        <v>19366667</v>
      </c>
      <c r="J73" s="11">
        <f t="shared" ref="J73:J133" si="6">+I73*1/H73</f>
        <v>0.52503163270349151</v>
      </c>
      <c r="K73" s="12">
        <f t="shared" ref="K73:K133" si="7">+H73-I73</f>
        <v>17520000</v>
      </c>
      <c r="L73" s="20"/>
      <c r="M73" s="20"/>
    </row>
    <row r="74" spans="1:13" x14ac:dyDescent="0.3">
      <c r="A74" s="7" t="s">
        <v>210</v>
      </c>
      <c r="B74" s="7" t="s">
        <v>89</v>
      </c>
      <c r="C74" s="8">
        <v>45481</v>
      </c>
      <c r="D74" s="8">
        <v>45641</v>
      </c>
      <c r="E74" s="9">
        <v>21066667</v>
      </c>
      <c r="F74" s="10"/>
      <c r="G74" s="9">
        <v>0</v>
      </c>
      <c r="H74" s="9">
        <f t="shared" si="3"/>
        <v>21066667</v>
      </c>
      <c r="I74" s="9">
        <v>11066666</v>
      </c>
      <c r="J74" s="11">
        <f t="shared" si="6"/>
        <v>0.52531641573866428</v>
      </c>
      <c r="K74" s="12">
        <f t="shared" si="7"/>
        <v>10000001</v>
      </c>
      <c r="L74" s="20"/>
      <c r="M74" s="20"/>
    </row>
    <row r="75" spans="1:13" x14ac:dyDescent="0.3">
      <c r="A75" s="7" t="s">
        <v>211</v>
      </c>
      <c r="B75" s="7" t="s">
        <v>90</v>
      </c>
      <c r="C75" s="8">
        <v>45481</v>
      </c>
      <c r="D75" s="8">
        <v>45641</v>
      </c>
      <c r="E75" s="9">
        <v>26833333</v>
      </c>
      <c r="F75" s="10"/>
      <c r="G75" s="9">
        <v>0</v>
      </c>
      <c r="H75" s="9">
        <f t="shared" si="3"/>
        <v>26833333</v>
      </c>
      <c r="I75" s="9">
        <v>13833333</v>
      </c>
      <c r="J75" s="11">
        <f t="shared" si="6"/>
        <v>0.51552794429227256</v>
      </c>
      <c r="K75" s="12">
        <f t="shared" si="7"/>
        <v>13000000</v>
      </c>
      <c r="L75" s="20"/>
      <c r="M75" s="20"/>
    </row>
    <row r="76" spans="1:13" x14ac:dyDescent="0.3">
      <c r="A76" s="7" t="s">
        <v>212</v>
      </c>
      <c r="B76" s="7" t="s">
        <v>91</v>
      </c>
      <c r="C76" s="8">
        <v>45486</v>
      </c>
      <c r="D76" s="8">
        <v>45641</v>
      </c>
      <c r="E76" s="9">
        <v>15800000</v>
      </c>
      <c r="F76" s="10"/>
      <c r="G76" s="9">
        <v>0</v>
      </c>
      <c r="H76" s="9">
        <f t="shared" si="3"/>
        <v>15800000</v>
      </c>
      <c r="I76" s="9">
        <v>8300000</v>
      </c>
      <c r="J76" s="11">
        <f t="shared" si="6"/>
        <v>0.52531645569620256</v>
      </c>
      <c r="K76" s="12">
        <f t="shared" si="7"/>
        <v>7500000</v>
      </c>
      <c r="L76" s="20"/>
      <c r="M76" s="20"/>
    </row>
    <row r="77" spans="1:13" x14ac:dyDescent="0.3">
      <c r="A77" s="7" t="s">
        <v>213</v>
      </c>
      <c r="B77" s="7" t="s">
        <v>92</v>
      </c>
      <c r="C77" s="8">
        <v>45481</v>
      </c>
      <c r="D77" s="8">
        <v>45641</v>
      </c>
      <c r="E77" s="9">
        <v>15800000</v>
      </c>
      <c r="F77" s="10"/>
      <c r="G77" s="9">
        <v>0</v>
      </c>
      <c r="H77" s="9">
        <f t="shared" si="3"/>
        <v>15800000</v>
      </c>
      <c r="I77" s="9">
        <v>8300000</v>
      </c>
      <c r="J77" s="11">
        <f t="shared" si="6"/>
        <v>0.52531645569620256</v>
      </c>
      <c r="K77" s="12">
        <f t="shared" si="7"/>
        <v>7500000</v>
      </c>
      <c r="L77" s="20"/>
      <c r="M77" s="20"/>
    </row>
    <row r="78" spans="1:13" x14ac:dyDescent="0.3">
      <c r="A78" s="7" t="s">
        <v>214</v>
      </c>
      <c r="B78" s="7" t="s">
        <v>93</v>
      </c>
      <c r="C78" s="8">
        <v>45481</v>
      </c>
      <c r="D78" s="8">
        <v>45641</v>
      </c>
      <c r="E78" s="9">
        <v>26333333</v>
      </c>
      <c r="F78" s="10"/>
      <c r="G78" s="9">
        <v>0</v>
      </c>
      <c r="H78" s="9">
        <f t="shared" si="3"/>
        <v>26333333</v>
      </c>
      <c r="I78" s="9">
        <v>13833333</v>
      </c>
      <c r="J78" s="11">
        <f t="shared" si="6"/>
        <v>0.52531644968754998</v>
      </c>
      <c r="K78" s="12">
        <f t="shared" si="7"/>
        <v>12500000</v>
      </c>
      <c r="L78" s="20"/>
      <c r="M78" s="20"/>
    </row>
    <row r="79" spans="1:13" x14ac:dyDescent="0.3">
      <c r="A79" s="7" t="s">
        <v>215</v>
      </c>
      <c r="B79" s="7" t="s">
        <v>94</v>
      </c>
      <c r="C79" s="8">
        <v>45481</v>
      </c>
      <c r="D79" s="8">
        <v>45641</v>
      </c>
      <c r="E79" s="9">
        <v>33355554</v>
      </c>
      <c r="F79" s="10"/>
      <c r="G79" s="9">
        <v>0</v>
      </c>
      <c r="H79" s="9">
        <f t="shared" si="3"/>
        <v>33355554</v>
      </c>
      <c r="I79" s="9">
        <v>17522221</v>
      </c>
      <c r="J79" s="11">
        <f t="shared" si="6"/>
        <v>0.52531644355239915</v>
      </c>
      <c r="K79" s="12">
        <f t="shared" si="7"/>
        <v>15833333</v>
      </c>
      <c r="L79" s="20"/>
      <c r="M79" s="20"/>
    </row>
    <row r="80" spans="1:13" x14ac:dyDescent="0.3">
      <c r="A80" s="7" t="s">
        <v>216</v>
      </c>
      <c r="B80" s="7" t="s">
        <v>23</v>
      </c>
      <c r="C80" s="8">
        <v>45481</v>
      </c>
      <c r="D80" s="8">
        <v>45641</v>
      </c>
      <c r="E80" s="9">
        <v>36866667</v>
      </c>
      <c r="F80" s="10"/>
      <c r="G80" s="9">
        <v>0</v>
      </c>
      <c r="H80" s="9">
        <f t="shared" si="3"/>
        <v>36866667</v>
      </c>
      <c r="I80" s="9">
        <v>19366667</v>
      </c>
      <c r="J80" s="11">
        <f t="shared" si="6"/>
        <v>0.52531645998809706</v>
      </c>
      <c r="K80" s="12">
        <f t="shared" si="7"/>
        <v>17500000</v>
      </c>
      <c r="L80" s="20"/>
      <c r="M80" s="20"/>
    </row>
    <row r="81" spans="1:13" x14ac:dyDescent="0.3">
      <c r="A81" s="7" t="s">
        <v>217</v>
      </c>
      <c r="B81" s="7" t="s">
        <v>23</v>
      </c>
      <c r="C81" s="8">
        <v>45481</v>
      </c>
      <c r="D81" s="8">
        <v>45641</v>
      </c>
      <c r="E81" s="9">
        <v>36866667</v>
      </c>
      <c r="F81" s="10"/>
      <c r="G81" s="9">
        <v>0</v>
      </c>
      <c r="H81" s="9">
        <f t="shared" si="3"/>
        <v>36866667</v>
      </c>
      <c r="I81" s="9">
        <v>19366666</v>
      </c>
      <c r="J81" s="11">
        <f t="shared" si="6"/>
        <v>0.52531643286332341</v>
      </c>
      <c r="K81" s="12">
        <f t="shared" si="7"/>
        <v>17500001</v>
      </c>
      <c r="L81" s="20"/>
      <c r="M81" s="20"/>
    </row>
    <row r="82" spans="1:13" x14ac:dyDescent="0.3">
      <c r="A82" s="7" t="s">
        <v>218</v>
      </c>
      <c r="B82" s="7" t="s">
        <v>23</v>
      </c>
      <c r="C82" s="8">
        <v>45481</v>
      </c>
      <c r="D82" s="8">
        <v>45641</v>
      </c>
      <c r="E82" s="9">
        <v>36866667</v>
      </c>
      <c r="F82" s="10"/>
      <c r="G82" s="9">
        <v>0</v>
      </c>
      <c r="H82" s="9">
        <f t="shared" si="3"/>
        <v>36866667</v>
      </c>
      <c r="I82" s="9">
        <v>19366666</v>
      </c>
      <c r="J82" s="11">
        <f t="shared" si="6"/>
        <v>0.52531643286332341</v>
      </c>
      <c r="K82" s="12">
        <f t="shared" si="7"/>
        <v>17500001</v>
      </c>
      <c r="L82" s="20"/>
      <c r="M82" s="20"/>
    </row>
    <row r="83" spans="1:13" x14ac:dyDescent="0.3">
      <c r="A83" s="7" t="s">
        <v>219</v>
      </c>
      <c r="B83" s="7" t="s">
        <v>95</v>
      </c>
      <c r="C83" s="8">
        <v>45482</v>
      </c>
      <c r="D83" s="8">
        <v>45641</v>
      </c>
      <c r="E83" s="9">
        <v>29665557</v>
      </c>
      <c r="F83" s="10"/>
      <c r="G83" s="9">
        <v>0</v>
      </c>
      <c r="H83" s="9">
        <f t="shared" si="3"/>
        <v>29665557</v>
      </c>
      <c r="I83" s="9">
        <v>15488889</v>
      </c>
      <c r="J83" s="11">
        <f t="shared" si="6"/>
        <v>0.52211691154155637</v>
      </c>
      <c r="K83" s="12">
        <f t="shared" si="7"/>
        <v>14176668</v>
      </c>
      <c r="L83" s="20"/>
      <c r="M83" s="20"/>
    </row>
    <row r="84" spans="1:13" x14ac:dyDescent="0.3">
      <c r="A84" s="7" t="s">
        <v>220</v>
      </c>
      <c r="B84" s="7" t="s">
        <v>96</v>
      </c>
      <c r="C84" s="8">
        <v>45482</v>
      </c>
      <c r="D84" s="8">
        <v>45528</v>
      </c>
      <c r="E84" s="9">
        <v>9906751</v>
      </c>
      <c r="F84" s="10"/>
      <c r="G84" s="9">
        <v>0</v>
      </c>
      <c r="H84" s="9">
        <f t="shared" si="3"/>
        <v>9906751</v>
      </c>
      <c r="I84" s="9">
        <v>9906751</v>
      </c>
      <c r="J84" s="11">
        <f t="shared" si="6"/>
        <v>1</v>
      </c>
      <c r="K84" s="12">
        <f t="shared" si="7"/>
        <v>0</v>
      </c>
      <c r="L84" s="20"/>
      <c r="M84" s="20"/>
    </row>
    <row r="85" spans="1:13" x14ac:dyDescent="0.3">
      <c r="A85" s="7" t="s">
        <v>221</v>
      </c>
      <c r="B85" s="7" t="s">
        <v>97</v>
      </c>
      <c r="C85" s="8">
        <v>45483</v>
      </c>
      <c r="D85" s="8">
        <v>45636</v>
      </c>
      <c r="E85" s="9">
        <v>23656667</v>
      </c>
      <c r="F85" s="10"/>
      <c r="G85" s="9">
        <v>0</v>
      </c>
      <c r="H85" s="9">
        <f t="shared" si="3"/>
        <v>23656667</v>
      </c>
      <c r="I85" s="9">
        <v>12690000</v>
      </c>
      <c r="J85" s="11">
        <f t="shared" si="6"/>
        <v>0.53642383350114364</v>
      </c>
      <c r="K85" s="12">
        <f t="shared" si="7"/>
        <v>10966667</v>
      </c>
      <c r="L85" s="20"/>
      <c r="M85" s="20"/>
    </row>
    <row r="86" spans="1:13" x14ac:dyDescent="0.3">
      <c r="A86" s="7" t="s">
        <v>222</v>
      </c>
      <c r="B86" s="7" t="s">
        <v>23</v>
      </c>
      <c r="C86" s="8">
        <v>45489</v>
      </c>
      <c r="D86" s="8">
        <v>45641</v>
      </c>
      <c r="E86" s="9">
        <v>35233333</v>
      </c>
      <c r="F86" s="10"/>
      <c r="G86" s="9">
        <v>0</v>
      </c>
      <c r="H86" s="9">
        <f t="shared" si="3"/>
        <v>35233333</v>
      </c>
      <c r="I86" s="9">
        <v>17500000</v>
      </c>
      <c r="J86" s="11">
        <f t="shared" si="6"/>
        <v>0.49668874642089639</v>
      </c>
      <c r="K86" s="12">
        <f t="shared" si="7"/>
        <v>17733333</v>
      </c>
      <c r="L86" s="20"/>
      <c r="M86" s="20"/>
    </row>
    <row r="87" spans="1:13" x14ac:dyDescent="0.3">
      <c r="A87" s="7" t="s">
        <v>223</v>
      </c>
      <c r="B87" s="7" t="s">
        <v>98</v>
      </c>
      <c r="C87" s="8">
        <v>45495</v>
      </c>
      <c r="D87" s="8">
        <v>45641</v>
      </c>
      <c r="E87" s="9">
        <v>10176320</v>
      </c>
      <c r="F87" s="10"/>
      <c r="G87" s="9">
        <v>0</v>
      </c>
      <c r="H87" s="9">
        <f t="shared" si="3"/>
        <v>10176320</v>
      </c>
      <c r="I87" s="9">
        <v>4984320</v>
      </c>
      <c r="J87" s="11">
        <f t="shared" si="6"/>
        <v>0.48979591836734693</v>
      </c>
      <c r="K87" s="12">
        <f t="shared" si="7"/>
        <v>5192000</v>
      </c>
      <c r="L87" s="20"/>
      <c r="M87" s="20"/>
    </row>
    <row r="88" spans="1:13" x14ac:dyDescent="0.3">
      <c r="A88" s="7" t="s">
        <v>224</v>
      </c>
      <c r="B88" s="7" t="s">
        <v>99</v>
      </c>
      <c r="C88" s="8">
        <v>45492</v>
      </c>
      <c r="D88" s="8">
        <v>45636</v>
      </c>
      <c r="E88" s="9">
        <v>11304715</v>
      </c>
      <c r="F88" s="10"/>
      <c r="G88" s="9">
        <v>0</v>
      </c>
      <c r="H88" s="9">
        <f t="shared" si="3"/>
        <v>11304715</v>
      </c>
      <c r="I88" s="9">
        <v>5731968</v>
      </c>
      <c r="J88" s="11">
        <f t="shared" si="6"/>
        <v>0.50704223857036645</v>
      </c>
      <c r="K88" s="12">
        <f t="shared" si="7"/>
        <v>5572747</v>
      </c>
      <c r="L88" s="20"/>
      <c r="M88" s="20"/>
    </row>
    <row r="89" spans="1:13" x14ac:dyDescent="0.3">
      <c r="A89" s="7" t="s">
        <v>225</v>
      </c>
      <c r="B89" s="7" t="s">
        <v>100</v>
      </c>
      <c r="C89" s="8">
        <v>45492</v>
      </c>
      <c r="D89" s="8">
        <v>45641</v>
      </c>
      <c r="E89" s="9">
        <v>48000000</v>
      </c>
      <c r="F89" s="10"/>
      <c r="G89" s="9">
        <v>0</v>
      </c>
      <c r="H89" s="9">
        <f t="shared" si="3"/>
        <v>48000000</v>
      </c>
      <c r="I89" s="9">
        <v>23000000</v>
      </c>
      <c r="J89" s="11">
        <f t="shared" si="6"/>
        <v>0.47916666666666669</v>
      </c>
      <c r="K89" s="12">
        <f t="shared" si="7"/>
        <v>25000000</v>
      </c>
      <c r="L89" s="20"/>
      <c r="M89" s="20"/>
    </row>
    <row r="90" spans="1:13" x14ac:dyDescent="0.3">
      <c r="A90" s="7" t="s">
        <v>226</v>
      </c>
      <c r="B90" s="7" t="s">
        <v>101</v>
      </c>
      <c r="C90" s="8">
        <v>45496</v>
      </c>
      <c r="D90" s="8">
        <v>45648</v>
      </c>
      <c r="E90" s="9">
        <v>14354149</v>
      </c>
      <c r="F90" s="10"/>
      <c r="G90" s="9">
        <v>0</v>
      </c>
      <c r="H90" s="9">
        <f t="shared" si="3"/>
        <v>14354149</v>
      </c>
      <c r="I90" s="9">
        <v>6825029</v>
      </c>
      <c r="J90" s="11">
        <f t="shared" si="6"/>
        <v>0.47547430363165383</v>
      </c>
      <c r="K90" s="12">
        <f t="shared" si="7"/>
        <v>7529120</v>
      </c>
      <c r="L90" s="20"/>
      <c r="M90" s="20"/>
    </row>
    <row r="91" spans="1:13" x14ac:dyDescent="0.3">
      <c r="A91" s="7" t="s">
        <v>87</v>
      </c>
      <c r="B91" s="7" t="s">
        <v>101</v>
      </c>
      <c r="C91" s="8">
        <v>45502</v>
      </c>
      <c r="D91" s="8">
        <v>45861</v>
      </c>
      <c r="E91" s="9">
        <v>4549535</v>
      </c>
      <c r="F91" s="10"/>
      <c r="G91" s="9">
        <v>0</v>
      </c>
      <c r="H91" s="9">
        <f t="shared" si="3"/>
        <v>4549535</v>
      </c>
      <c r="I91" s="9">
        <v>4549534.22</v>
      </c>
      <c r="J91" s="11">
        <f t="shared" si="6"/>
        <v>0.99999982855390712</v>
      </c>
      <c r="K91" s="12">
        <f t="shared" si="7"/>
        <v>0.78000000026077032</v>
      </c>
      <c r="L91" s="20"/>
      <c r="M91" s="20"/>
    </row>
    <row r="92" spans="1:13" x14ac:dyDescent="0.3">
      <c r="A92" s="7" t="s">
        <v>227</v>
      </c>
      <c r="B92" s="7" t="s">
        <v>23</v>
      </c>
      <c r="C92" s="8">
        <v>45499</v>
      </c>
      <c r="D92" s="8">
        <v>45641</v>
      </c>
      <c r="E92" s="9">
        <v>32900000</v>
      </c>
      <c r="F92" s="10"/>
      <c r="G92" s="9">
        <v>0</v>
      </c>
      <c r="H92" s="9">
        <f t="shared" si="3"/>
        <v>32900000</v>
      </c>
      <c r="I92" s="9">
        <v>15166667</v>
      </c>
      <c r="J92" s="11">
        <f t="shared" si="6"/>
        <v>0.46099291793313069</v>
      </c>
      <c r="K92" s="12">
        <f t="shared" si="7"/>
        <v>17733333</v>
      </c>
      <c r="L92" s="20"/>
      <c r="M92" s="20"/>
    </row>
    <row r="93" spans="1:13" x14ac:dyDescent="0.3">
      <c r="A93" s="7" t="s">
        <v>228</v>
      </c>
      <c r="B93" s="7" t="s">
        <v>102</v>
      </c>
      <c r="C93" s="8">
        <v>45498</v>
      </c>
      <c r="D93" s="8">
        <v>45620</v>
      </c>
      <c r="E93" s="9">
        <v>36200000</v>
      </c>
      <c r="F93" s="10"/>
      <c r="G93" s="9">
        <v>0</v>
      </c>
      <c r="H93" s="9">
        <f t="shared" si="3"/>
        <v>36200000</v>
      </c>
      <c r="I93" s="9">
        <v>19910000</v>
      </c>
      <c r="J93" s="11">
        <f t="shared" si="6"/>
        <v>0.55000000000000004</v>
      </c>
      <c r="K93" s="12">
        <f t="shared" si="7"/>
        <v>16290000</v>
      </c>
      <c r="L93" s="20"/>
      <c r="M93" s="20"/>
    </row>
    <row r="94" spans="1:13" x14ac:dyDescent="0.3">
      <c r="A94" s="7" t="s">
        <v>103</v>
      </c>
      <c r="B94" s="7" t="s">
        <v>110</v>
      </c>
      <c r="C94" s="8">
        <v>45505</v>
      </c>
      <c r="D94" s="8">
        <v>45657</v>
      </c>
      <c r="E94" s="9">
        <v>15000000</v>
      </c>
      <c r="F94" s="10"/>
      <c r="G94" s="9">
        <v>0</v>
      </c>
      <c r="H94" s="9">
        <f t="shared" si="3"/>
        <v>15000000</v>
      </c>
      <c r="I94" s="9">
        <v>14201638</v>
      </c>
      <c r="J94" s="11">
        <f t="shared" si="6"/>
        <v>0.94677586666666669</v>
      </c>
      <c r="K94" s="12">
        <f t="shared" si="7"/>
        <v>798362</v>
      </c>
      <c r="L94" s="20"/>
      <c r="M94" s="20"/>
    </row>
    <row r="95" spans="1:13" x14ac:dyDescent="0.3">
      <c r="A95" s="7" t="s">
        <v>104</v>
      </c>
      <c r="B95" s="7" t="s">
        <v>111</v>
      </c>
      <c r="C95" s="8">
        <v>45505</v>
      </c>
      <c r="D95" s="8">
        <v>45565</v>
      </c>
      <c r="E95" s="9">
        <v>12478795</v>
      </c>
      <c r="F95" s="10"/>
      <c r="G95" s="9">
        <v>0</v>
      </c>
      <c r="H95" s="9">
        <f t="shared" si="3"/>
        <v>12478795</v>
      </c>
      <c r="I95" s="9" t="e">
        <v>#N/A</v>
      </c>
      <c r="J95" s="11" t="e">
        <f t="shared" si="6"/>
        <v>#N/A</v>
      </c>
      <c r="K95" s="12" t="e">
        <f t="shared" si="7"/>
        <v>#N/A</v>
      </c>
      <c r="L95" s="20"/>
      <c r="M95" s="20"/>
    </row>
    <row r="96" spans="1:13" x14ac:dyDescent="0.3">
      <c r="A96" s="7" t="s">
        <v>229</v>
      </c>
      <c r="B96" s="7" t="s">
        <v>112</v>
      </c>
      <c r="C96" s="8">
        <v>45505</v>
      </c>
      <c r="D96" s="8">
        <v>45641</v>
      </c>
      <c r="E96" s="9">
        <v>38250000</v>
      </c>
      <c r="F96" s="10"/>
      <c r="G96" s="9">
        <v>0</v>
      </c>
      <c r="H96" s="9">
        <f t="shared" si="3"/>
        <v>38250000</v>
      </c>
      <c r="I96" s="9" t="e">
        <v>#N/A</v>
      </c>
      <c r="J96" s="11" t="e">
        <f t="shared" si="6"/>
        <v>#N/A</v>
      </c>
      <c r="K96" s="12" t="e">
        <f t="shared" si="7"/>
        <v>#N/A</v>
      </c>
      <c r="L96" s="20"/>
      <c r="M96" s="20"/>
    </row>
    <row r="97" spans="1:13" x14ac:dyDescent="0.3">
      <c r="A97" s="7" t="s">
        <v>230</v>
      </c>
      <c r="B97" s="7" t="s">
        <v>113</v>
      </c>
      <c r="C97" s="8">
        <v>45505</v>
      </c>
      <c r="D97" s="8">
        <v>45641</v>
      </c>
      <c r="E97" s="9">
        <v>37849680</v>
      </c>
      <c r="F97" s="10"/>
      <c r="G97" s="9">
        <v>0</v>
      </c>
      <c r="H97" s="9">
        <f t="shared" si="3"/>
        <v>37849680</v>
      </c>
      <c r="I97" s="9">
        <v>16822080</v>
      </c>
      <c r="J97" s="11">
        <f t="shared" si="6"/>
        <v>0.44444444444444442</v>
      </c>
      <c r="K97" s="12">
        <f t="shared" si="7"/>
        <v>21027600</v>
      </c>
      <c r="L97" s="20"/>
      <c r="M97" s="20"/>
    </row>
    <row r="98" spans="1:13" x14ac:dyDescent="0.3">
      <c r="A98" s="7" t="s">
        <v>231</v>
      </c>
      <c r="B98" s="7" t="s">
        <v>114</v>
      </c>
      <c r="C98" s="8">
        <v>45505</v>
      </c>
      <c r="D98" s="8">
        <v>45626</v>
      </c>
      <c r="E98" s="9">
        <v>11214720</v>
      </c>
      <c r="F98" s="10"/>
      <c r="G98" s="9">
        <v>0</v>
      </c>
      <c r="H98" s="9">
        <f t="shared" si="3"/>
        <v>11214720</v>
      </c>
      <c r="I98" s="9">
        <v>5607360</v>
      </c>
      <c r="J98" s="11">
        <f t="shared" si="6"/>
        <v>0.5</v>
      </c>
      <c r="K98" s="12">
        <f t="shared" si="7"/>
        <v>5607360</v>
      </c>
      <c r="L98" s="20"/>
      <c r="M98" s="20"/>
    </row>
    <row r="99" spans="1:13" x14ac:dyDescent="0.3">
      <c r="A99" s="7" t="s">
        <v>232</v>
      </c>
      <c r="B99" s="7" t="s">
        <v>115</v>
      </c>
      <c r="C99" s="8">
        <v>45505</v>
      </c>
      <c r="D99" s="8">
        <v>45626</v>
      </c>
      <c r="E99" s="9">
        <v>36000000</v>
      </c>
      <c r="F99" s="10"/>
      <c r="G99" s="9">
        <v>0</v>
      </c>
      <c r="H99" s="9">
        <f t="shared" si="3"/>
        <v>36000000</v>
      </c>
      <c r="I99" s="9">
        <v>18000000</v>
      </c>
      <c r="J99" s="11">
        <f t="shared" si="6"/>
        <v>0.5</v>
      </c>
      <c r="K99" s="12">
        <f t="shared" si="7"/>
        <v>18000000</v>
      </c>
      <c r="L99" s="20"/>
      <c r="M99" s="20"/>
    </row>
    <row r="100" spans="1:13" x14ac:dyDescent="0.3">
      <c r="A100" s="7" t="s">
        <v>105</v>
      </c>
      <c r="B100" s="7" t="s">
        <v>116</v>
      </c>
      <c r="C100" s="8">
        <v>45516</v>
      </c>
      <c r="D100" s="8">
        <v>45874</v>
      </c>
      <c r="E100" s="9">
        <v>30364498</v>
      </c>
      <c r="F100" s="10"/>
      <c r="G100" s="9">
        <v>0</v>
      </c>
      <c r="H100" s="9">
        <f t="shared" si="3"/>
        <v>30364498</v>
      </c>
      <c r="I100" s="9">
        <v>30364498</v>
      </c>
      <c r="J100" s="11">
        <f t="shared" si="6"/>
        <v>1</v>
      </c>
      <c r="K100" s="12">
        <f t="shared" si="7"/>
        <v>0</v>
      </c>
      <c r="L100" s="20"/>
      <c r="M100" s="20"/>
    </row>
    <row r="101" spans="1:13" x14ac:dyDescent="0.3">
      <c r="A101" s="7" t="s">
        <v>106</v>
      </c>
      <c r="B101" s="7" t="s">
        <v>110</v>
      </c>
      <c r="C101" s="8">
        <v>45513</v>
      </c>
      <c r="D101" s="8">
        <v>45551</v>
      </c>
      <c r="E101" s="9">
        <v>36400000</v>
      </c>
      <c r="F101" s="10"/>
      <c r="G101" s="9">
        <v>0</v>
      </c>
      <c r="H101" s="9">
        <f t="shared" si="3"/>
        <v>36400000</v>
      </c>
      <c r="I101" s="9" t="e">
        <v>#N/A</v>
      </c>
      <c r="J101" s="11" t="e">
        <f t="shared" si="6"/>
        <v>#N/A</v>
      </c>
      <c r="K101" s="12" t="e">
        <f t="shared" si="7"/>
        <v>#N/A</v>
      </c>
      <c r="L101" s="20"/>
      <c r="M101" s="20"/>
    </row>
    <row r="102" spans="1:13" x14ac:dyDescent="0.3">
      <c r="A102" s="7" t="s">
        <v>233</v>
      </c>
      <c r="B102" s="7" t="s">
        <v>117</v>
      </c>
      <c r="C102" s="8">
        <v>45524</v>
      </c>
      <c r="D102" s="8">
        <v>45641</v>
      </c>
      <c r="E102" s="9">
        <v>48333333</v>
      </c>
      <c r="F102" s="10"/>
      <c r="G102" s="9">
        <v>0</v>
      </c>
      <c r="H102" s="9">
        <f t="shared" si="3"/>
        <v>48333333</v>
      </c>
      <c r="I102" s="9">
        <v>17083333</v>
      </c>
      <c r="J102" s="11">
        <f t="shared" si="6"/>
        <v>0.35344827140309154</v>
      </c>
      <c r="K102" s="12">
        <f t="shared" si="7"/>
        <v>31250000</v>
      </c>
      <c r="L102" s="20"/>
      <c r="M102" s="20"/>
    </row>
    <row r="103" spans="1:13" x14ac:dyDescent="0.3">
      <c r="A103" s="7" t="s">
        <v>234</v>
      </c>
      <c r="B103" s="7" t="s">
        <v>118</v>
      </c>
      <c r="C103" s="8">
        <v>45524</v>
      </c>
      <c r="D103" s="8">
        <v>45641</v>
      </c>
      <c r="E103" s="9">
        <v>28000000</v>
      </c>
      <c r="F103" s="10"/>
      <c r="G103" s="9">
        <v>0</v>
      </c>
      <c r="H103" s="9">
        <f t="shared" si="3"/>
        <v>28000000</v>
      </c>
      <c r="I103" s="9">
        <v>9566667</v>
      </c>
      <c r="J103" s="11">
        <f t="shared" si="6"/>
        <v>0.34166667857142857</v>
      </c>
      <c r="K103" s="12">
        <f t="shared" si="7"/>
        <v>18433333</v>
      </c>
      <c r="L103" s="20"/>
      <c r="M103" s="20"/>
    </row>
    <row r="104" spans="1:13" x14ac:dyDescent="0.3">
      <c r="A104" s="7" t="s">
        <v>235</v>
      </c>
      <c r="B104" s="7" t="s">
        <v>119</v>
      </c>
      <c r="C104" s="8">
        <v>45520</v>
      </c>
      <c r="D104" s="8">
        <v>45641</v>
      </c>
      <c r="E104" s="9">
        <v>35400000</v>
      </c>
      <c r="F104" s="10"/>
      <c r="G104" s="9">
        <v>0</v>
      </c>
      <c r="H104" s="9">
        <f t="shared" si="3"/>
        <v>35400000</v>
      </c>
      <c r="I104" s="9">
        <v>13275000</v>
      </c>
      <c r="J104" s="11">
        <f t="shared" si="6"/>
        <v>0.375</v>
      </c>
      <c r="K104" s="12">
        <f t="shared" si="7"/>
        <v>22125000</v>
      </c>
      <c r="L104" s="20"/>
      <c r="M104" s="20"/>
    </row>
    <row r="105" spans="1:13" x14ac:dyDescent="0.3">
      <c r="A105" s="7" t="s">
        <v>236</v>
      </c>
      <c r="B105" s="7" t="s">
        <v>120</v>
      </c>
      <c r="C105" s="8">
        <v>45528</v>
      </c>
      <c r="D105" s="8">
        <v>45641</v>
      </c>
      <c r="E105" s="9">
        <v>30250000</v>
      </c>
      <c r="F105" s="10"/>
      <c r="G105" s="9">
        <v>0</v>
      </c>
      <c r="H105" s="9">
        <f t="shared" si="3"/>
        <v>30250000</v>
      </c>
      <c r="I105" s="9">
        <v>9250000</v>
      </c>
      <c r="J105" s="11">
        <f t="shared" si="6"/>
        <v>0.30578512396694213</v>
      </c>
      <c r="K105" s="12">
        <f t="shared" si="7"/>
        <v>21000000</v>
      </c>
      <c r="L105" s="20"/>
      <c r="M105" s="20"/>
    </row>
    <row r="106" spans="1:13" x14ac:dyDescent="0.3">
      <c r="A106" s="7" t="s">
        <v>237</v>
      </c>
      <c r="B106" s="7" t="s">
        <v>121</v>
      </c>
      <c r="C106" s="8">
        <v>45528</v>
      </c>
      <c r="D106" s="8">
        <v>45617</v>
      </c>
      <c r="E106" s="21">
        <v>11267603</v>
      </c>
      <c r="F106" s="10"/>
      <c r="G106" s="9">
        <v>0</v>
      </c>
      <c r="H106" s="9">
        <f t="shared" si="3"/>
        <v>11267603</v>
      </c>
      <c r="I106" s="9">
        <v>4632237</v>
      </c>
      <c r="J106" s="11">
        <f t="shared" si="6"/>
        <v>0.41111112984722659</v>
      </c>
      <c r="K106" s="12">
        <f t="shared" si="7"/>
        <v>6635366</v>
      </c>
      <c r="L106" s="20"/>
      <c r="M106" s="20"/>
    </row>
    <row r="107" spans="1:13" x14ac:dyDescent="0.3">
      <c r="A107" s="7" t="s">
        <v>238</v>
      </c>
      <c r="B107" s="7" t="s">
        <v>122</v>
      </c>
      <c r="C107" s="8">
        <v>45530</v>
      </c>
      <c r="D107" s="8">
        <v>45590</v>
      </c>
      <c r="E107" s="9">
        <v>7511736</v>
      </c>
      <c r="F107" s="10"/>
      <c r="G107" s="9">
        <v>0</v>
      </c>
      <c r="H107" s="9">
        <f t="shared" si="3"/>
        <v>7511736</v>
      </c>
      <c r="I107" s="9">
        <v>4381846</v>
      </c>
      <c r="J107" s="11">
        <f t="shared" si="6"/>
        <v>0.58333333333333337</v>
      </c>
      <c r="K107" s="12">
        <f t="shared" si="7"/>
        <v>3129890</v>
      </c>
      <c r="L107" s="20"/>
      <c r="M107" s="20"/>
    </row>
    <row r="108" spans="1:13" x14ac:dyDescent="0.3">
      <c r="A108" s="7" t="s">
        <v>107</v>
      </c>
      <c r="B108" s="7" t="s">
        <v>123</v>
      </c>
      <c r="C108" s="8">
        <v>45530</v>
      </c>
      <c r="D108" s="8">
        <v>45559</v>
      </c>
      <c r="E108" s="9">
        <v>1774444</v>
      </c>
      <c r="F108" s="10"/>
      <c r="G108" s="9">
        <v>0</v>
      </c>
      <c r="H108" s="9">
        <f t="shared" si="3"/>
        <v>1774444</v>
      </c>
      <c r="I108" s="9">
        <v>1774444</v>
      </c>
      <c r="J108" s="11">
        <f t="shared" si="6"/>
        <v>1</v>
      </c>
      <c r="K108" s="12">
        <f t="shared" si="7"/>
        <v>0</v>
      </c>
      <c r="L108" s="20"/>
      <c r="M108" s="20"/>
    </row>
    <row r="109" spans="1:13" x14ac:dyDescent="0.3">
      <c r="A109" s="7" t="s">
        <v>108</v>
      </c>
      <c r="B109" s="7" t="s">
        <v>124</v>
      </c>
      <c r="C109" s="8">
        <v>45530</v>
      </c>
      <c r="D109" s="8">
        <v>45558</v>
      </c>
      <c r="E109" s="9">
        <v>1568000</v>
      </c>
      <c r="F109" s="10"/>
      <c r="G109" s="9">
        <v>0</v>
      </c>
      <c r="H109" s="9">
        <f t="shared" si="3"/>
        <v>1568000</v>
      </c>
      <c r="I109" s="9">
        <v>1568000</v>
      </c>
      <c r="J109" s="11">
        <f t="shared" si="6"/>
        <v>1</v>
      </c>
      <c r="K109" s="12">
        <f t="shared" si="7"/>
        <v>0</v>
      </c>
      <c r="L109" s="20"/>
      <c r="M109" s="20"/>
    </row>
    <row r="110" spans="1:13" x14ac:dyDescent="0.3">
      <c r="A110" s="7" t="s">
        <v>109</v>
      </c>
      <c r="B110" s="7" t="s">
        <v>125</v>
      </c>
      <c r="C110" s="8">
        <v>45534</v>
      </c>
      <c r="D110" s="8">
        <v>45565</v>
      </c>
      <c r="E110" s="9">
        <v>31722000</v>
      </c>
      <c r="F110" s="10"/>
      <c r="G110" s="9">
        <v>0</v>
      </c>
      <c r="H110" s="9">
        <f t="shared" si="3"/>
        <v>31722000</v>
      </c>
      <c r="I110" s="9" t="e">
        <v>#N/A</v>
      </c>
      <c r="J110" s="11" t="e">
        <f t="shared" si="6"/>
        <v>#N/A</v>
      </c>
      <c r="K110" s="12" t="e">
        <f t="shared" si="7"/>
        <v>#N/A</v>
      </c>
      <c r="L110" s="20"/>
      <c r="M110" s="20"/>
    </row>
    <row r="111" spans="1:13" x14ac:dyDescent="0.3">
      <c r="A111" s="7" t="s">
        <v>126</v>
      </c>
      <c r="B111" s="7" t="s">
        <v>132</v>
      </c>
      <c r="C111" s="22">
        <v>45537</v>
      </c>
      <c r="D111" s="8">
        <v>45564</v>
      </c>
      <c r="E111" s="9">
        <v>4194031</v>
      </c>
      <c r="F111" s="10"/>
      <c r="G111" s="9">
        <v>0</v>
      </c>
      <c r="H111" s="9">
        <f t="shared" si="3"/>
        <v>4194031</v>
      </c>
      <c r="I111" s="9" t="e">
        <v>#N/A</v>
      </c>
      <c r="J111" s="11" t="e">
        <f t="shared" si="6"/>
        <v>#N/A</v>
      </c>
      <c r="K111" s="12" t="e">
        <f t="shared" si="7"/>
        <v>#N/A</v>
      </c>
      <c r="L111" s="20"/>
      <c r="M111" s="20"/>
    </row>
    <row r="112" spans="1:13" x14ac:dyDescent="0.3">
      <c r="A112" s="7" t="s">
        <v>239</v>
      </c>
      <c r="B112" s="7" t="s">
        <v>133</v>
      </c>
      <c r="C112" s="22">
        <v>45545</v>
      </c>
      <c r="D112" s="8">
        <v>45641</v>
      </c>
      <c r="E112" s="9">
        <v>20018275</v>
      </c>
      <c r="F112" s="10"/>
      <c r="G112" s="9">
        <v>0</v>
      </c>
      <c r="H112" s="9">
        <f t="shared" si="3"/>
        <v>20018275</v>
      </c>
      <c r="I112" s="9">
        <v>4003655</v>
      </c>
      <c r="J112" s="11">
        <f t="shared" si="6"/>
        <v>0.2</v>
      </c>
      <c r="K112" s="12">
        <f t="shared" si="7"/>
        <v>16014620</v>
      </c>
      <c r="L112" s="20"/>
      <c r="M112" s="20"/>
    </row>
    <row r="113" spans="1:13" x14ac:dyDescent="0.3">
      <c r="A113" s="7" t="s">
        <v>127</v>
      </c>
      <c r="B113" s="7" t="s">
        <v>134</v>
      </c>
      <c r="C113" s="22">
        <v>45548</v>
      </c>
      <c r="D113" s="8">
        <v>46386</v>
      </c>
      <c r="E113" s="9">
        <v>0</v>
      </c>
      <c r="F113" s="10"/>
      <c r="G113" s="9">
        <v>0</v>
      </c>
      <c r="H113" s="9">
        <f t="shared" si="3"/>
        <v>0</v>
      </c>
      <c r="I113" s="9" t="e">
        <v>#N/A</v>
      </c>
      <c r="J113" s="11" t="e">
        <f t="shared" si="6"/>
        <v>#N/A</v>
      </c>
      <c r="K113" s="12" t="e">
        <f t="shared" si="7"/>
        <v>#N/A</v>
      </c>
      <c r="L113" s="20"/>
      <c r="M113" s="20"/>
    </row>
    <row r="114" spans="1:13" x14ac:dyDescent="0.3">
      <c r="A114" s="7" t="s">
        <v>240</v>
      </c>
      <c r="B114" s="7" t="s">
        <v>135</v>
      </c>
      <c r="C114" s="22">
        <v>45552</v>
      </c>
      <c r="D114" s="8">
        <v>45626</v>
      </c>
      <c r="E114" s="9">
        <v>16891307</v>
      </c>
      <c r="F114" s="10"/>
      <c r="G114" s="9">
        <v>0</v>
      </c>
      <c r="H114" s="9">
        <f t="shared" si="3"/>
        <v>16891307</v>
      </c>
      <c r="I114" s="9" t="e">
        <v>#N/A</v>
      </c>
      <c r="J114" s="11" t="e">
        <f t="shared" si="6"/>
        <v>#N/A</v>
      </c>
      <c r="K114" s="12" t="e">
        <f t="shared" si="7"/>
        <v>#N/A</v>
      </c>
      <c r="L114" s="20"/>
      <c r="M114" s="20"/>
    </row>
    <row r="115" spans="1:13" x14ac:dyDescent="0.3">
      <c r="A115" s="7" t="s">
        <v>128</v>
      </c>
      <c r="B115" s="7" t="s">
        <v>136</v>
      </c>
      <c r="C115" s="22">
        <v>45552</v>
      </c>
      <c r="D115" s="8">
        <v>45656</v>
      </c>
      <c r="E115" s="9">
        <v>1100000</v>
      </c>
      <c r="F115" s="10"/>
      <c r="G115" s="9">
        <v>0</v>
      </c>
      <c r="H115" s="9">
        <f t="shared" si="3"/>
        <v>1100000</v>
      </c>
      <c r="I115" s="9">
        <v>550000</v>
      </c>
      <c r="J115" s="11">
        <f t="shared" si="6"/>
        <v>0.5</v>
      </c>
      <c r="K115" s="12">
        <f t="shared" si="7"/>
        <v>550000</v>
      </c>
      <c r="L115" s="20"/>
      <c r="M115" s="20"/>
    </row>
    <row r="116" spans="1:13" x14ac:dyDescent="0.3">
      <c r="A116" s="7" t="s">
        <v>129</v>
      </c>
      <c r="B116" s="7" t="s">
        <v>137</v>
      </c>
      <c r="C116" s="22">
        <v>45552</v>
      </c>
      <c r="D116" s="8">
        <v>45657</v>
      </c>
      <c r="E116" s="9">
        <v>9841300</v>
      </c>
      <c r="F116" s="10"/>
      <c r="G116" s="9">
        <v>0</v>
      </c>
      <c r="H116" s="9">
        <f t="shared" si="3"/>
        <v>9841300</v>
      </c>
      <c r="I116" s="9" t="e">
        <v>#N/A</v>
      </c>
      <c r="J116" s="11" t="e">
        <f t="shared" si="6"/>
        <v>#N/A</v>
      </c>
      <c r="K116" s="12" t="e">
        <f t="shared" si="7"/>
        <v>#N/A</v>
      </c>
      <c r="L116" s="20"/>
      <c r="M116" s="20"/>
    </row>
    <row r="117" spans="1:13" x14ac:dyDescent="0.3">
      <c r="A117" s="7" t="s">
        <v>130</v>
      </c>
      <c r="B117" s="7" t="s">
        <v>138</v>
      </c>
      <c r="C117" s="22">
        <v>45560</v>
      </c>
      <c r="D117" s="8">
        <v>45923</v>
      </c>
      <c r="E117" s="9">
        <v>38003400</v>
      </c>
      <c r="F117" s="10"/>
      <c r="G117" s="9">
        <v>0</v>
      </c>
      <c r="H117" s="9">
        <f t="shared" si="3"/>
        <v>38003400</v>
      </c>
      <c r="I117" s="9" t="e">
        <v>#N/A</v>
      </c>
      <c r="J117" s="11" t="e">
        <f t="shared" si="6"/>
        <v>#N/A</v>
      </c>
      <c r="K117" s="12" t="e">
        <f t="shared" si="7"/>
        <v>#N/A</v>
      </c>
      <c r="L117" s="20"/>
      <c r="M117" s="20"/>
    </row>
    <row r="118" spans="1:13" x14ac:dyDescent="0.3">
      <c r="A118" s="7" t="s">
        <v>131</v>
      </c>
      <c r="B118" s="7" t="s">
        <v>139</v>
      </c>
      <c r="C118" s="22">
        <v>45559</v>
      </c>
      <c r="D118" s="8">
        <v>45923</v>
      </c>
      <c r="E118" s="9">
        <v>82578000</v>
      </c>
      <c r="F118" s="10"/>
      <c r="G118" s="9">
        <v>0</v>
      </c>
      <c r="H118" s="9">
        <f t="shared" si="3"/>
        <v>82578000</v>
      </c>
      <c r="I118" s="9">
        <v>82578000</v>
      </c>
      <c r="J118" s="11">
        <f t="shared" si="6"/>
        <v>1</v>
      </c>
      <c r="K118" s="12">
        <f t="shared" si="7"/>
        <v>0</v>
      </c>
      <c r="L118" s="20"/>
      <c r="M118" s="20"/>
    </row>
    <row r="119" spans="1:13" x14ac:dyDescent="0.3">
      <c r="A119" s="7" t="s">
        <v>241</v>
      </c>
      <c r="B119" s="7" t="s">
        <v>140</v>
      </c>
      <c r="C119" s="22">
        <v>45560</v>
      </c>
      <c r="D119" s="8">
        <v>45641</v>
      </c>
      <c r="E119" s="9">
        <v>14325000</v>
      </c>
      <c r="F119" s="10"/>
      <c r="G119" s="9">
        <v>0</v>
      </c>
      <c r="H119" s="9">
        <f t="shared" si="3"/>
        <v>14325000</v>
      </c>
      <c r="I119" s="9">
        <v>955000</v>
      </c>
      <c r="J119" s="11">
        <f t="shared" si="6"/>
        <v>6.6666666666666666E-2</v>
      </c>
      <c r="K119" s="12">
        <f t="shared" si="7"/>
        <v>13370000</v>
      </c>
      <c r="L119" s="20"/>
      <c r="M119" s="20"/>
    </row>
    <row r="120" spans="1:13" x14ac:dyDescent="0.3">
      <c r="A120" s="7" t="s">
        <v>141</v>
      </c>
      <c r="B120" s="7" t="s">
        <v>144</v>
      </c>
      <c r="C120" s="22">
        <v>45566</v>
      </c>
      <c r="D120" s="8">
        <v>45657</v>
      </c>
      <c r="E120" s="9">
        <v>359561916.44999999</v>
      </c>
      <c r="F120" s="10"/>
      <c r="G120" s="9">
        <v>0</v>
      </c>
      <c r="H120" s="9">
        <f t="shared" si="3"/>
        <v>359561916.44999999</v>
      </c>
      <c r="I120" s="9">
        <v>359561916.44999999</v>
      </c>
      <c r="J120" s="11">
        <f t="shared" si="6"/>
        <v>1</v>
      </c>
      <c r="K120" s="12">
        <f t="shared" si="7"/>
        <v>0</v>
      </c>
      <c r="L120" s="20"/>
      <c r="M120" s="20"/>
    </row>
    <row r="121" spans="1:13" x14ac:dyDescent="0.3">
      <c r="A121" s="7" t="s">
        <v>242</v>
      </c>
      <c r="B121" s="7" t="s">
        <v>145</v>
      </c>
      <c r="C121" s="22">
        <v>45567</v>
      </c>
      <c r="D121" s="8">
        <v>45645</v>
      </c>
      <c r="E121" s="9">
        <v>18000000</v>
      </c>
      <c r="F121" s="10"/>
      <c r="G121" s="9">
        <v>0</v>
      </c>
      <c r="H121" s="9">
        <f t="shared" si="3"/>
        <v>18000000</v>
      </c>
      <c r="I121" s="9" t="e">
        <v>#N/A</v>
      </c>
      <c r="J121" s="11" t="e">
        <f t="shared" si="6"/>
        <v>#N/A</v>
      </c>
      <c r="K121" s="12" t="e">
        <f t="shared" si="7"/>
        <v>#N/A</v>
      </c>
      <c r="L121" s="20"/>
      <c r="M121" s="20"/>
    </row>
    <row r="122" spans="1:13" x14ac:dyDescent="0.3">
      <c r="A122" s="7" t="s">
        <v>243</v>
      </c>
      <c r="B122" s="7" t="s">
        <v>146</v>
      </c>
      <c r="C122" s="22">
        <v>45566</v>
      </c>
      <c r="D122" s="8">
        <v>45641</v>
      </c>
      <c r="E122" s="9">
        <v>10383360</v>
      </c>
      <c r="F122" s="10"/>
      <c r="G122" s="9">
        <v>0</v>
      </c>
      <c r="H122" s="9">
        <f t="shared" si="3"/>
        <v>10383360</v>
      </c>
      <c r="I122" s="9" t="e">
        <v>#N/A</v>
      </c>
      <c r="J122" s="11" t="e">
        <f t="shared" si="6"/>
        <v>#N/A</v>
      </c>
      <c r="K122" s="12" t="e">
        <f t="shared" si="7"/>
        <v>#N/A</v>
      </c>
      <c r="L122" s="20"/>
      <c r="M122" s="20"/>
    </row>
    <row r="123" spans="1:13" x14ac:dyDescent="0.3">
      <c r="A123" s="7" t="s">
        <v>244</v>
      </c>
      <c r="B123" s="7" t="s">
        <v>147</v>
      </c>
      <c r="C123" s="22">
        <v>45576</v>
      </c>
      <c r="D123" s="8">
        <v>45641</v>
      </c>
      <c r="E123" s="9">
        <v>11214720</v>
      </c>
      <c r="F123" s="10"/>
      <c r="G123" s="9">
        <v>0</v>
      </c>
      <c r="H123" s="9">
        <f t="shared" si="3"/>
        <v>11214720</v>
      </c>
      <c r="I123" s="9" t="e">
        <v>#N/A</v>
      </c>
      <c r="J123" s="11" t="e">
        <f t="shared" si="6"/>
        <v>#N/A</v>
      </c>
      <c r="K123" s="12" t="e">
        <f t="shared" si="7"/>
        <v>#N/A</v>
      </c>
      <c r="L123" s="20"/>
      <c r="M123" s="20"/>
    </row>
    <row r="124" spans="1:13" x14ac:dyDescent="0.3">
      <c r="A124" s="7" t="s">
        <v>245</v>
      </c>
      <c r="B124" s="7" t="s">
        <v>147</v>
      </c>
      <c r="C124" s="22">
        <v>45576</v>
      </c>
      <c r="D124" s="8">
        <v>45641</v>
      </c>
      <c r="E124" s="9">
        <v>5192000</v>
      </c>
      <c r="F124" s="10"/>
      <c r="G124" s="9">
        <v>0</v>
      </c>
      <c r="H124" s="9">
        <f t="shared" si="3"/>
        <v>5192000</v>
      </c>
      <c r="I124" s="9" t="e">
        <v>#N/A</v>
      </c>
      <c r="J124" s="11" t="e">
        <f t="shared" si="6"/>
        <v>#N/A</v>
      </c>
      <c r="K124" s="12" t="e">
        <f t="shared" si="7"/>
        <v>#N/A</v>
      </c>
      <c r="L124" s="20"/>
      <c r="M124" s="20"/>
    </row>
    <row r="125" spans="1:13" x14ac:dyDescent="0.3">
      <c r="A125" s="7" t="s">
        <v>246</v>
      </c>
      <c r="B125" s="7" t="s">
        <v>148</v>
      </c>
      <c r="C125" s="22">
        <v>45576</v>
      </c>
      <c r="D125" s="8">
        <v>45646</v>
      </c>
      <c r="E125" s="9">
        <v>19833333</v>
      </c>
      <c r="F125" s="10"/>
      <c r="G125" s="9">
        <v>0</v>
      </c>
      <c r="H125" s="9">
        <f t="shared" si="3"/>
        <v>19833333</v>
      </c>
      <c r="I125" s="9" t="e">
        <v>#N/A</v>
      </c>
      <c r="J125" s="11" t="e">
        <f t="shared" si="6"/>
        <v>#N/A</v>
      </c>
      <c r="K125" s="12" t="e">
        <f t="shared" si="7"/>
        <v>#N/A</v>
      </c>
      <c r="L125" s="20"/>
      <c r="M125" s="20"/>
    </row>
    <row r="126" spans="1:13" x14ac:dyDescent="0.3">
      <c r="A126" s="7" t="s">
        <v>142</v>
      </c>
      <c r="B126" s="7" t="s">
        <v>149</v>
      </c>
      <c r="C126" s="22">
        <v>45580</v>
      </c>
      <c r="D126" s="8">
        <v>45657</v>
      </c>
      <c r="E126" s="9">
        <v>65738600</v>
      </c>
      <c r="F126" s="10"/>
      <c r="G126" s="9">
        <v>0</v>
      </c>
      <c r="H126" s="9">
        <f t="shared" si="3"/>
        <v>65738600</v>
      </c>
      <c r="I126" s="9">
        <v>32869300</v>
      </c>
      <c r="J126" s="11">
        <f t="shared" si="6"/>
        <v>0.5</v>
      </c>
      <c r="K126" s="12">
        <f t="shared" si="7"/>
        <v>32869300</v>
      </c>
      <c r="L126" s="20"/>
      <c r="M126" s="20"/>
    </row>
    <row r="127" spans="1:13" x14ac:dyDescent="0.3">
      <c r="A127" s="7" t="s">
        <v>247</v>
      </c>
      <c r="B127" s="7" t="s">
        <v>150</v>
      </c>
      <c r="C127" s="22">
        <v>45576</v>
      </c>
      <c r="D127" s="8">
        <v>45641</v>
      </c>
      <c r="E127" s="9">
        <v>15000000</v>
      </c>
      <c r="F127" s="10"/>
      <c r="G127" s="9">
        <v>0</v>
      </c>
      <c r="H127" s="9">
        <f t="shared" si="3"/>
        <v>15000000</v>
      </c>
      <c r="I127" s="9" t="e">
        <v>#N/A</v>
      </c>
      <c r="J127" s="11" t="e">
        <f t="shared" si="6"/>
        <v>#N/A</v>
      </c>
      <c r="K127" s="12" t="e">
        <f t="shared" si="7"/>
        <v>#N/A</v>
      </c>
      <c r="L127" s="20"/>
      <c r="M127" s="20"/>
    </row>
    <row r="128" spans="1:13" x14ac:dyDescent="0.3">
      <c r="A128" s="7" t="s">
        <v>248</v>
      </c>
      <c r="B128" s="7" t="s">
        <v>151</v>
      </c>
      <c r="C128" s="22">
        <v>45576</v>
      </c>
      <c r="D128" s="8">
        <v>45641</v>
      </c>
      <c r="E128" s="9">
        <v>15000000</v>
      </c>
      <c r="F128" s="10"/>
      <c r="G128" s="9">
        <v>0</v>
      </c>
      <c r="H128" s="9">
        <f t="shared" si="3"/>
        <v>15000000</v>
      </c>
      <c r="I128" s="9" t="e">
        <v>#N/A</v>
      </c>
      <c r="J128" s="11" t="e">
        <f t="shared" si="6"/>
        <v>#N/A</v>
      </c>
      <c r="K128" s="12" t="e">
        <f t="shared" si="7"/>
        <v>#N/A</v>
      </c>
      <c r="L128" s="20"/>
      <c r="M128" s="20"/>
    </row>
    <row r="129" spans="1:13" x14ac:dyDescent="0.3">
      <c r="A129" s="7" t="s">
        <v>249</v>
      </c>
      <c r="B129" s="7" t="s">
        <v>152</v>
      </c>
      <c r="C129" s="22">
        <v>45576</v>
      </c>
      <c r="D129" s="8">
        <v>45641</v>
      </c>
      <c r="E129" s="9">
        <v>15000000</v>
      </c>
      <c r="F129" s="10"/>
      <c r="G129" s="9">
        <v>0</v>
      </c>
      <c r="H129" s="9">
        <f t="shared" si="3"/>
        <v>15000000</v>
      </c>
      <c r="I129" s="9" t="e">
        <v>#N/A</v>
      </c>
      <c r="J129" s="11" t="e">
        <f t="shared" si="6"/>
        <v>#N/A</v>
      </c>
      <c r="K129" s="12" t="e">
        <f t="shared" si="7"/>
        <v>#N/A</v>
      </c>
      <c r="L129" s="20"/>
      <c r="M129" s="20"/>
    </row>
    <row r="130" spans="1:13" x14ac:dyDescent="0.3">
      <c r="A130" s="7" t="s">
        <v>250</v>
      </c>
      <c r="B130" s="7" t="s">
        <v>153</v>
      </c>
      <c r="C130" s="22">
        <v>45576</v>
      </c>
      <c r="D130" s="8">
        <v>45646</v>
      </c>
      <c r="E130" s="9">
        <v>5846607</v>
      </c>
      <c r="F130" s="10"/>
      <c r="G130" s="9">
        <v>0</v>
      </c>
      <c r="H130" s="9">
        <f t="shared" si="3"/>
        <v>5846607</v>
      </c>
      <c r="I130" s="9" t="e">
        <v>#N/A</v>
      </c>
      <c r="J130" s="11" t="e">
        <f t="shared" si="6"/>
        <v>#N/A</v>
      </c>
      <c r="K130" s="12" t="e">
        <f t="shared" si="7"/>
        <v>#N/A</v>
      </c>
      <c r="L130" s="20"/>
      <c r="M130" s="20"/>
    </row>
    <row r="131" spans="1:13" x14ac:dyDescent="0.3">
      <c r="A131" s="7" t="s">
        <v>251</v>
      </c>
      <c r="B131" s="7" t="s">
        <v>154</v>
      </c>
      <c r="C131" s="22">
        <v>45582</v>
      </c>
      <c r="D131" s="8">
        <v>45641</v>
      </c>
      <c r="E131" s="9">
        <v>8633333</v>
      </c>
      <c r="F131" s="10"/>
      <c r="G131" s="9">
        <v>0</v>
      </c>
      <c r="H131" s="9">
        <f t="shared" si="3"/>
        <v>8633333</v>
      </c>
      <c r="I131" s="9" t="e">
        <v>#N/A</v>
      </c>
      <c r="J131" s="11" t="e">
        <f t="shared" si="6"/>
        <v>#N/A</v>
      </c>
      <c r="K131" s="12" t="e">
        <f t="shared" si="7"/>
        <v>#N/A</v>
      </c>
      <c r="L131" s="20"/>
      <c r="M131" s="20"/>
    </row>
    <row r="132" spans="1:13" x14ac:dyDescent="0.3">
      <c r="A132" s="7" t="s">
        <v>252</v>
      </c>
      <c r="B132" s="7" t="s">
        <v>155</v>
      </c>
      <c r="C132" s="22">
        <v>45583</v>
      </c>
      <c r="D132" s="8">
        <v>45641</v>
      </c>
      <c r="E132" s="9">
        <v>13706880</v>
      </c>
      <c r="F132" s="10"/>
      <c r="G132" s="9">
        <v>0</v>
      </c>
      <c r="H132" s="9">
        <f t="shared" ref="H132:H133" si="8">+E132+G132</f>
        <v>13706880</v>
      </c>
      <c r="I132" s="9" t="e">
        <v>#N/A</v>
      </c>
      <c r="J132" s="11" t="e">
        <f t="shared" si="6"/>
        <v>#N/A</v>
      </c>
      <c r="K132" s="12" t="e">
        <f t="shared" si="7"/>
        <v>#N/A</v>
      </c>
      <c r="L132" s="20"/>
      <c r="M132" s="20"/>
    </row>
    <row r="133" spans="1:13" x14ac:dyDescent="0.3">
      <c r="A133" s="7" t="s">
        <v>143</v>
      </c>
      <c r="B133" s="7" t="s">
        <v>156</v>
      </c>
      <c r="C133" s="22">
        <v>45590</v>
      </c>
      <c r="D133" s="8">
        <v>46131</v>
      </c>
      <c r="E133" s="9">
        <v>137434904</v>
      </c>
      <c r="F133" s="10"/>
      <c r="G133" s="9">
        <v>0</v>
      </c>
      <c r="H133" s="9">
        <f t="shared" si="8"/>
        <v>137434904</v>
      </c>
      <c r="I133" s="9" t="e">
        <v>#N/A</v>
      </c>
      <c r="J133" s="11" t="e">
        <f t="shared" si="6"/>
        <v>#N/A</v>
      </c>
      <c r="K133" s="12" t="e">
        <f t="shared" si="7"/>
        <v>#N/A</v>
      </c>
      <c r="L133" s="20"/>
      <c r="M133" s="20"/>
    </row>
  </sheetData>
  <autoFilter ref="A2:K133"/>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2024-01-09T18:58:12Z</dcterms:created>
  <dcterms:modified xsi:type="dcterms:W3CDTF">2024-11-12T22:11:27Z</dcterms:modified>
</cp:coreProperties>
</file>