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aksa\12002ggc\2024\TRD\INFORMES\INFORMES DE GESTIÓN\"/>
    </mc:Choice>
  </mc:AlternateContent>
  <bookViews>
    <workbookView xWindow="0" yWindow="0" windowWidth="19200" windowHeight="6640"/>
  </bookViews>
  <sheets>
    <sheet name="Informe" sheetId="1" r:id="rId1"/>
  </sheets>
  <definedNames>
    <definedName name="_xlnm._FilterDatabase" localSheetId="0" hidden="1">Informe!$A$2:$K$147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7" i="1" l="1"/>
  <c r="H134" i="1"/>
  <c r="H135" i="1"/>
  <c r="H136" i="1"/>
  <c r="H137" i="1"/>
  <c r="H138" i="1"/>
  <c r="H139" i="1"/>
  <c r="H140" i="1"/>
  <c r="H141" i="1"/>
  <c r="H142" i="1"/>
  <c r="H143" i="1"/>
  <c r="H144" i="1"/>
  <c r="H145" i="1"/>
  <c r="H146" i="1"/>
  <c r="H4" i="1" l="1"/>
  <c r="K4" i="1" s="1"/>
  <c r="H5" i="1"/>
  <c r="K5" i="1" s="1"/>
  <c r="H6" i="1"/>
  <c r="K6" i="1" s="1"/>
  <c r="H7" i="1"/>
  <c r="J7" i="1" s="1"/>
  <c r="H8" i="1"/>
  <c r="K8" i="1" s="1"/>
  <c r="H9" i="1"/>
  <c r="K9" i="1" s="1"/>
  <c r="H10" i="1"/>
  <c r="K10" i="1" s="1"/>
  <c r="H11" i="1"/>
  <c r="J11" i="1" s="1"/>
  <c r="H12" i="1"/>
  <c r="K12" i="1" s="1"/>
  <c r="H13" i="1"/>
  <c r="K13" i="1" s="1"/>
  <c r="H14" i="1"/>
  <c r="K14" i="1" s="1"/>
  <c r="H15" i="1"/>
  <c r="J15" i="1" s="1"/>
  <c r="H16" i="1"/>
  <c r="K16" i="1" s="1"/>
  <c r="H17" i="1"/>
  <c r="K17" i="1" s="1"/>
  <c r="H18" i="1"/>
  <c r="K18" i="1" s="1"/>
  <c r="H19" i="1"/>
  <c r="J19" i="1" s="1"/>
  <c r="H20" i="1"/>
  <c r="K20" i="1" s="1"/>
  <c r="H21" i="1"/>
  <c r="K21" i="1" s="1"/>
  <c r="H22" i="1"/>
  <c r="K22" i="1" s="1"/>
  <c r="H23" i="1"/>
  <c r="J23" i="1" s="1"/>
  <c r="H24" i="1"/>
  <c r="K24" i="1" s="1"/>
  <c r="H25" i="1"/>
  <c r="K25" i="1" s="1"/>
  <c r="H26" i="1"/>
  <c r="K26" i="1" s="1"/>
  <c r="H27" i="1"/>
  <c r="J27" i="1" s="1"/>
  <c r="H28" i="1"/>
  <c r="K28" i="1" s="1"/>
  <c r="H29" i="1"/>
  <c r="K29" i="1" s="1"/>
  <c r="H30" i="1"/>
  <c r="K30" i="1" s="1"/>
  <c r="H31" i="1"/>
  <c r="J31" i="1" s="1"/>
  <c r="H32" i="1"/>
  <c r="K32" i="1" s="1"/>
  <c r="H33" i="1"/>
  <c r="K33" i="1" s="1"/>
  <c r="H34" i="1"/>
  <c r="K34" i="1" s="1"/>
  <c r="H35" i="1"/>
  <c r="J35" i="1" s="1"/>
  <c r="H36" i="1"/>
  <c r="J36" i="1" s="1"/>
  <c r="H37" i="1"/>
  <c r="J37" i="1" s="1"/>
  <c r="H38" i="1"/>
  <c r="H39" i="1"/>
  <c r="J39" i="1" s="1"/>
  <c r="H40" i="1"/>
  <c r="J40" i="1" s="1"/>
  <c r="H41" i="1"/>
  <c r="K41" i="1" s="1"/>
  <c r="H42" i="1"/>
  <c r="J42" i="1" s="1"/>
  <c r="H43" i="1"/>
  <c r="K43" i="1" s="1"/>
  <c r="H44" i="1"/>
  <c r="J44" i="1" s="1"/>
  <c r="H45" i="1"/>
  <c r="K45" i="1" s="1"/>
  <c r="H46" i="1"/>
  <c r="J46" i="1" s="1"/>
  <c r="H47" i="1"/>
  <c r="K47" i="1" s="1"/>
  <c r="H48" i="1"/>
  <c r="J48" i="1" s="1"/>
  <c r="H49" i="1"/>
  <c r="K49" i="1" s="1"/>
  <c r="H50" i="1"/>
  <c r="J50" i="1" s="1"/>
  <c r="H51" i="1"/>
  <c r="K51" i="1" s="1"/>
  <c r="H52" i="1"/>
  <c r="J52" i="1" s="1"/>
  <c r="H53" i="1"/>
  <c r="K53" i="1" s="1"/>
  <c r="H54" i="1"/>
  <c r="J54" i="1" s="1"/>
  <c r="H55" i="1"/>
  <c r="K55" i="1" s="1"/>
  <c r="H56" i="1"/>
  <c r="J56" i="1" s="1"/>
  <c r="H57" i="1"/>
  <c r="K57" i="1" s="1"/>
  <c r="H58" i="1"/>
  <c r="J58" i="1" s="1"/>
  <c r="H59" i="1"/>
  <c r="K59" i="1" s="1"/>
  <c r="H60" i="1"/>
  <c r="J60" i="1" s="1"/>
  <c r="H61" i="1"/>
  <c r="K61" i="1" s="1"/>
  <c r="H62" i="1"/>
  <c r="J62" i="1" s="1"/>
  <c r="H63" i="1"/>
  <c r="K63" i="1" s="1"/>
  <c r="H64" i="1"/>
  <c r="J64" i="1" s="1"/>
  <c r="H65" i="1"/>
  <c r="K65" i="1" s="1"/>
  <c r="H66" i="1"/>
  <c r="J66" i="1" s="1"/>
  <c r="H67" i="1"/>
  <c r="K67" i="1" s="1"/>
  <c r="H68" i="1"/>
  <c r="J68" i="1" s="1"/>
  <c r="H69" i="1"/>
  <c r="K69" i="1" s="1"/>
  <c r="H70" i="1"/>
  <c r="J70" i="1" s="1"/>
  <c r="H71" i="1"/>
  <c r="K71" i="1" s="1"/>
  <c r="H72" i="1"/>
  <c r="J72" i="1" s="1"/>
  <c r="H73" i="1"/>
  <c r="H74" i="1"/>
  <c r="H75" i="1"/>
  <c r="H76" i="1"/>
  <c r="J76" i="1" s="1"/>
  <c r="H77" i="1"/>
  <c r="H78" i="1"/>
  <c r="J78" i="1" s="1"/>
  <c r="H79" i="1"/>
  <c r="H80" i="1"/>
  <c r="J80" i="1" s="1"/>
  <c r="H81" i="1"/>
  <c r="I81" i="1" s="1"/>
  <c r="H82" i="1"/>
  <c r="H83" i="1"/>
  <c r="H84" i="1"/>
  <c r="J84" i="1" s="1"/>
  <c r="H85" i="1"/>
  <c r="H86" i="1"/>
  <c r="J86" i="1" s="1"/>
  <c r="H87" i="1"/>
  <c r="H88" i="1"/>
  <c r="J88" i="1" s="1"/>
  <c r="H89" i="1"/>
  <c r="H90" i="1"/>
  <c r="J90" i="1" s="1"/>
  <c r="H91" i="1"/>
  <c r="I91" i="1" s="1"/>
  <c r="H92" i="1"/>
  <c r="J92" i="1" s="1"/>
  <c r="H93" i="1"/>
  <c r="H94" i="1"/>
  <c r="J94" i="1" s="1"/>
  <c r="H95" i="1"/>
  <c r="H96" i="1"/>
  <c r="J96" i="1" s="1"/>
  <c r="H97" i="1"/>
  <c r="H98" i="1"/>
  <c r="J98" i="1" s="1"/>
  <c r="H99" i="1"/>
  <c r="H100" i="1"/>
  <c r="J100" i="1" s="1"/>
  <c r="H101" i="1"/>
  <c r="H102" i="1"/>
  <c r="J102" i="1" s="1"/>
  <c r="H103" i="1"/>
  <c r="H104" i="1"/>
  <c r="J104" i="1" s="1"/>
  <c r="H105" i="1"/>
  <c r="H106" i="1"/>
  <c r="J106" i="1" s="1"/>
  <c r="H107" i="1"/>
  <c r="H108" i="1"/>
  <c r="J108" i="1" s="1"/>
  <c r="H109" i="1"/>
  <c r="H110" i="1"/>
  <c r="J110" i="1" s="1"/>
  <c r="H111" i="1"/>
  <c r="H112" i="1"/>
  <c r="J112" i="1" s="1"/>
  <c r="H113" i="1"/>
  <c r="H114" i="1"/>
  <c r="J114" i="1" s="1"/>
  <c r="H115" i="1"/>
  <c r="H116" i="1"/>
  <c r="J116" i="1" s="1"/>
  <c r="H117" i="1"/>
  <c r="H118" i="1"/>
  <c r="J118" i="1" s="1"/>
  <c r="H119" i="1"/>
  <c r="H120" i="1"/>
  <c r="J120" i="1" s="1"/>
  <c r="H121" i="1"/>
  <c r="H122" i="1"/>
  <c r="J122" i="1" s="1"/>
  <c r="H123" i="1"/>
  <c r="H124" i="1"/>
  <c r="J124" i="1" s="1"/>
  <c r="H125" i="1"/>
  <c r="H126" i="1"/>
  <c r="J126" i="1" s="1"/>
  <c r="H127" i="1"/>
  <c r="H128" i="1"/>
  <c r="J128" i="1" s="1"/>
  <c r="H129" i="1"/>
  <c r="H130" i="1"/>
  <c r="J130" i="1" s="1"/>
  <c r="H131" i="1"/>
  <c r="H132" i="1"/>
  <c r="J132" i="1" s="1"/>
  <c r="H133" i="1"/>
  <c r="H3" i="1"/>
  <c r="K3" i="1" s="1"/>
  <c r="I82" i="1" l="1"/>
  <c r="J82" i="1" s="1"/>
  <c r="I74" i="1"/>
  <c r="K74" i="1" s="1"/>
  <c r="J38" i="1"/>
  <c r="I38" i="1"/>
  <c r="K130" i="1"/>
  <c r="K98" i="1"/>
  <c r="K122" i="1"/>
  <c r="K90" i="1"/>
  <c r="K114" i="1"/>
  <c r="K82" i="1"/>
  <c r="K106" i="1"/>
  <c r="J127" i="1"/>
  <c r="K127" i="1"/>
  <c r="J119" i="1"/>
  <c r="K119" i="1"/>
  <c r="J111" i="1"/>
  <c r="K111" i="1"/>
  <c r="J103" i="1"/>
  <c r="K103" i="1"/>
  <c r="J95" i="1"/>
  <c r="K95" i="1"/>
  <c r="J87" i="1"/>
  <c r="K87" i="1"/>
  <c r="J75" i="1"/>
  <c r="K75" i="1"/>
  <c r="K128" i="1"/>
  <c r="K120" i="1"/>
  <c r="K112" i="1"/>
  <c r="K104" i="1"/>
  <c r="K96" i="1"/>
  <c r="K80" i="1"/>
  <c r="K126" i="1"/>
  <c r="K118" i="1"/>
  <c r="K110" i="1"/>
  <c r="K102" i="1"/>
  <c r="K94" i="1"/>
  <c r="K86" i="1"/>
  <c r="K78" i="1"/>
  <c r="J131" i="1"/>
  <c r="K131" i="1"/>
  <c r="J123" i="1"/>
  <c r="K123" i="1"/>
  <c r="J115" i="1"/>
  <c r="K115" i="1"/>
  <c r="J107" i="1"/>
  <c r="K107" i="1"/>
  <c r="J99" i="1"/>
  <c r="K99" i="1"/>
  <c r="J91" i="1"/>
  <c r="K91" i="1"/>
  <c r="J83" i="1"/>
  <c r="K83" i="1"/>
  <c r="J79" i="1"/>
  <c r="K79" i="1"/>
  <c r="K88" i="1"/>
  <c r="J133" i="1"/>
  <c r="K133" i="1"/>
  <c r="J129" i="1"/>
  <c r="K129" i="1"/>
  <c r="J125" i="1"/>
  <c r="K125" i="1"/>
  <c r="J121" i="1"/>
  <c r="K121" i="1"/>
  <c r="J117" i="1"/>
  <c r="K117" i="1"/>
  <c r="J113" i="1"/>
  <c r="K113" i="1"/>
  <c r="J109" i="1"/>
  <c r="K109" i="1"/>
  <c r="J105" i="1"/>
  <c r="K105" i="1"/>
  <c r="J101" i="1"/>
  <c r="K101" i="1"/>
  <c r="J97" i="1"/>
  <c r="K97" i="1"/>
  <c r="J93" i="1"/>
  <c r="K93" i="1"/>
  <c r="J89" i="1"/>
  <c r="K89" i="1"/>
  <c r="J85" i="1"/>
  <c r="K85" i="1"/>
  <c r="J81" i="1"/>
  <c r="K81" i="1"/>
  <c r="J77" i="1"/>
  <c r="K77" i="1"/>
  <c r="J73" i="1"/>
  <c r="K73" i="1"/>
  <c r="K132" i="1"/>
  <c r="K124" i="1"/>
  <c r="K116" i="1"/>
  <c r="K108" i="1"/>
  <c r="K100" i="1"/>
  <c r="K92" i="1"/>
  <c r="K84" i="1"/>
  <c r="K76" i="1"/>
  <c r="K70" i="1"/>
  <c r="K62" i="1"/>
  <c r="K54" i="1"/>
  <c r="K46" i="1"/>
  <c r="J30" i="1"/>
  <c r="J22" i="1"/>
  <c r="J14" i="1"/>
  <c r="J6" i="1"/>
  <c r="K68" i="1"/>
  <c r="K60" i="1"/>
  <c r="K52" i="1"/>
  <c r="K44" i="1"/>
  <c r="J32" i="1"/>
  <c r="J16" i="1"/>
  <c r="J28" i="1"/>
  <c r="J20" i="1"/>
  <c r="J12" i="1"/>
  <c r="J4" i="1"/>
  <c r="K66" i="1"/>
  <c r="K58" i="1"/>
  <c r="K50" i="1"/>
  <c r="K42" i="1"/>
  <c r="J24" i="1"/>
  <c r="J8" i="1"/>
  <c r="J34" i="1"/>
  <c r="J26" i="1"/>
  <c r="J18" i="1"/>
  <c r="J10" i="1"/>
  <c r="K72" i="1"/>
  <c r="K64" i="1"/>
  <c r="K56" i="1"/>
  <c r="K48" i="1"/>
  <c r="K40" i="1"/>
  <c r="J71" i="1"/>
  <c r="J67" i="1"/>
  <c r="J63" i="1"/>
  <c r="J59" i="1"/>
  <c r="J55" i="1"/>
  <c r="J51" i="1"/>
  <c r="J47" i="1"/>
  <c r="J43" i="1"/>
  <c r="K35" i="1"/>
  <c r="K31" i="1"/>
  <c r="K27" i="1"/>
  <c r="K23" i="1"/>
  <c r="K19" i="1"/>
  <c r="K15" i="1"/>
  <c r="K11" i="1"/>
  <c r="K7" i="1"/>
  <c r="J33" i="1"/>
  <c r="J29" i="1"/>
  <c r="J25" i="1"/>
  <c r="J21" i="1"/>
  <c r="J17" i="1"/>
  <c r="J13" i="1"/>
  <c r="J9" i="1"/>
  <c r="J5" i="1"/>
  <c r="K38" i="1"/>
  <c r="J3" i="1"/>
  <c r="J69" i="1"/>
  <c r="J65" i="1"/>
  <c r="J61" i="1"/>
  <c r="J57" i="1"/>
  <c r="J53" i="1"/>
  <c r="J49" i="1"/>
  <c r="J45" i="1"/>
  <c r="J41" i="1"/>
  <c r="K37" i="1"/>
  <c r="K36" i="1"/>
  <c r="K39" i="1"/>
  <c r="J74" i="1" l="1"/>
</calcChain>
</file>

<file path=xl/sharedStrings.xml><?xml version="1.0" encoding="utf-8"?>
<sst xmlns="http://schemas.openxmlformats.org/spreadsheetml/2006/main" count="314" uniqueCount="293">
  <si>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</si>
  <si>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</si>
  <si>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</si>
  <si>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</si>
  <si>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</si>
  <si>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</si>
  <si>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</si>
  <si>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</si>
  <si>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</si>
  <si>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</si>
  <si>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</si>
  <si>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001-2024</t>
  </si>
  <si>
    <t>Renovar la suscripción del rango de direcciones ipv6 por un año a nombre del departamento administrativo de la función pública - dafp, según lo detallado en la ficha técnica.</t>
  </si>
  <si>
    <t>002-2024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</si>
  <si>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</si>
  <si>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003-2024</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</si>
  <si>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</si>
  <si>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004-2024</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</si>
  <si>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</si>
  <si>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005-2024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</si>
  <si>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</si>
  <si>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006-2024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</si>
  <si>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</si>
  <si>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007-2024</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</si>
  <si>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</si>
  <si>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008-2024</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</si>
  <si>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</si>
  <si>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009-2024</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</si>
  <si>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</si>
  <si>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010-2024</t>
  </si>
  <si>
    <t>011-2024</t>
  </si>
  <si>
    <t>012-2024</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</si>
  <si>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</si>
  <si>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013-2024</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</si>
  <si>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</si>
  <si>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014-2024</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</si>
  <si>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</si>
  <si>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015-2024</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</si>
  <si>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</si>
  <si>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016-2024</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</si>
  <si>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</si>
  <si>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017-2024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</si>
  <si>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</si>
  <si>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018-2024</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</si>
  <si>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</si>
  <si>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019-2024</t>
  </si>
  <si>
    <t>Prestar servicios profesionales para atender las necesidades técnicas del aplicativo FURAG 3.0., en la Oficina OTIC del Departamento administrativo de la Función Pública</t>
  </si>
  <si>
    <t>020-2024</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</si>
  <si>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</si>
  <si>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021-2024</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</si>
  <si>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</si>
  <si>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022-2024</t>
  </si>
  <si>
    <t>023-2024</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</si>
  <si>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</si>
  <si>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024-2024</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</si>
  <si>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</si>
  <si>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025-2024</t>
  </si>
  <si>
    <t>Adquisición de llantas, necesarias para el normal funcionamiento del parque automotor de la Función Pública, de conformidad con ficha técnica descrita en el presente documento.</t>
  </si>
  <si>
    <t>026-2024</t>
  </si>
  <si>
    <t>Suministrar los tiquetes aéreos nacionales e internacionales para el desplazamiento de los servidores y contratistas, de manera que se garantice el cumplimiento de los compromisos y competencias del Departamento Administrativo de la Función Pública.</t>
  </si>
  <si>
    <t>027-2024</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</si>
  <si>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</si>
  <si>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028-2024</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</si>
  <si>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</si>
  <si>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029-2024</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</si>
  <si>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</si>
  <si>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030-2024</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</si>
  <si>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</si>
  <si>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031-2024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</si>
  <si>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</si>
  <si>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032-2024</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</si>
  <si>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</si>
  <si>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033-2024</t>
  </si>
  <si>
    <t>Establecer un marco de colaboración entre LA ESAP y LA FUNCION PUBLICA, para aunar esfuerzos interinstitucionales tendientes al fortalecimiento de las capacidades y funciones misionales de LAS PARTES</t>
  </si>
  <si>
    <t>034-2024</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</si>
  <si>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</si>
  <si>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035-2024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</si>
  <si>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</si>
  <si>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036-2024</t>
  </si>
  <si>
    <t>Adquirir la dotación de vestuario de labor y calzado, para las y los servidores del Departamento Administrativo de la Función Pública</t>
  </si>
  <si>
    <t>037-2024</t>
  </si>
  <si>
    <t>Aunar esfuerzos interinstitucionales con el fin de adelantar las actividades acordadas, que se requieran en el cumplimiento del Plan Estratégico Sectorial del Sector Función Pública en la vigencia 2024</t>
  </si>
  <si>
    <t>ES UN CONVENIO</t>
  </si>
  <si>
    <t>038-2024</t>
  </si>
  <si>
    <t>Presentación de servicios profesionales, para apoyar el ejercicio de Arquitectura Empresarial, desde la oficina OTIC del Departamento Administrativo de la Función Pública.</t>
  </si>
  <si>
    <t>039-2024</t>
  </si>
  <si>
    <t>Prestar el servicio de mantenimiento preventivo y correctivo a la planta eléctrica, sus componentes y conexiones, de propiedad del Departamento Administrativo de la Función Pública.</t>
  </si>
  <si>
    <t>040-2024</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</si>
  <si>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</si>
  <si>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041-2024</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</si>
  <si>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</si>
  <si>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042-2024</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</si>
  <si>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</si>
  <si>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043-2024</t>
  </si>
  <si>
    <t>Contratar el servicio de mantenimiento preventivo y correctivo a todo costo que incluye materiales y repuestos para la red eléctrica y sus componentes, del edificio sede del departamento administrativo de la función pública.</t>
  </si>
  <si>
    <t>044-2024</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</si>
  <si>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</si>
  <si>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045-2024</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</si>
  <si>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</si>
  <si>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046-2024</t>
  </si>
  <si>
    <t>Adquirir luminarias tipo LED para las instalaciones del Departamento Administrativo de la Función Pública, de acuerdo con las especificaciones técnicas del presente documento.</t>
  </si>
  <si>
    <t>047-2024</t>
  </si>
  <si>
    <t>Suscripción, servicio de garantía extendida para la UPS APC modelo Symmetra 80K con Serial PD0828360091 y configurada a 80KVA, con servicio de mantenimiento integral preventivo y correctivo por un año.</t>
  </si>
  <si>
    <t>048-2024</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</si>
  <si>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</si>
  <si>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049-2024</t>
  </si>
  <si>
    <t>050-2024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</si>
  <si>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</si>
  <si>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051-2024</t>
  </si>
  <si>
    <t>052-2024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</si>
  <si>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 </t>
  </si>
  <si>
    <t>053-2024</t>
  </si>
  <si>
    <t>054-2024</t>
  </si>
  <si>
    <t>055-2024</t>
  </si>
  <si>
    <t>056-2024</t>
  </si>
  <si>
    <t>057-2024</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</si>
  <si>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</si>
  <si>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058-2024</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</si>
  <si>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</si>
  <si>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059-2024</t>
  </si>
  <si>
    <t>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t>
  </si>
  <si>
    <t>060-2024</t>
  </si>
  <si>
    <t>061-2024</t>
  </si>
  <si>
    <t>062-2024</t>
  </si>
  <si>
    <t>Contratar el servicio de mantenimiento preventivo, correctivo y evolutivo para los sistemas de información misionales del Departamento Administrativo de la Función Pública - SIGEP II y FURAG III</t>
  </si>
  <si>
    <t>063-2024</t>
  </si>
  <si>
    <t>065-2024</t>
  </si>
  <si>
    <t>064-2024</t>
  </si>
  <si>
    <t>Adquirir sillas ergonómicas para el personal del Departamento Administrativo de la Función Pública</t>
  </si>
  <si>
    <t>066-2024</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</si>
  <si>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20222 026 Colombia, potencia mundial de la vida, donde el marco de las competencias administrativas del DAFP</t>
  </si>
  <si>
    <t>067-2024</t>
  </si>
  <si>
    <t>Prestar servicios profesionales en la Dirección de Gestión y Desempeño Institucional de Función Pública en la fase para apoyar la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</si>
  <si>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068-2024</t>
  </si>
  <si>
    <t>Prestación de servicios profesionales para la elaboración de un documento técnico y metodológico sobre Medición de Impacto de los Rediseños Institucionales implementados por las entidades públicas del orden nacional y territorial.</t>
  </si>
  <si>
    <t>069-2024</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</si>
  <si>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</si>
  <si>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070-2024</t>
  </si>
  <si>
    <t xml:space="preserve"> 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</si>
  <si>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071-2024</t>
  </si>
  <si>
    <t>Prestación de servicios profesionales para la implementación de espacios participativos de co creación, diseño metodológico, laboratorios de innovación pública, así como la sistematización de estas experiencias de acuerdo con las orientaciones de la Dirección de Gestión del Conocimiento del DAFP en el marco del Convenio Interadministrativo Derivado No.BOG-694-2024 ESAP y No.037-2024 DAFP</t>
  </si>
  <si>
    <t>072-2024</t>
  </si>
  <si>
    <t>Prestar servicios profesionales a la Dirección de Gestión del Conocimiento de la Función Pública para apoyar actividades en la elaboración de diplomados y demás productos, en el marco del convenio interadministrativo derivado N° BOG-694-2024 suscrito con la ESAP y numero 037-2024 para el DAFP suscrito con la ESAP.</t>
  </si>
  <si>
    <t>073-2024</t>
  </si>
  <si>
    <t>Prestar servicios profesionales a la Dirección de Gestión del Conocimiento de la Función Pública para la elaboración de diplomados, documentos, en el marco del convenio interadministrativo derivado No. BOG-694-2024 y No. 037-2024 suscrito con la ESAP.</t>
  </si>
  <si>
    <t>074-2024</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</si>
  <si>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</si>
  <si>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075-2024</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</si>
  <si>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 6942024ESAP y No 037 de 2024 DAFP suscrito con la ESAP.</t>
  </si>
  <si>
    <t>076-2024</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</si>
  <si>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</si>
  <si>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077-2024</t>
  </si>
  <si>
    <t>Prestar servicios profesionales a la Dirección de Gestión del Conocimiento de la Función Pública para elaborar y analizar un documento técnico de política pública sobre la reorganización de las administraciones públicas y apoyar las actividades de laboratorio e investigación en Gestión del Conocimiento, en el marco del convenio interadministrativo Derivado Nro. BOG-560-2024 según numeración de la ESAP y 037-2024 enumerado por DAFP.</t>
  </si>
  <si>
    <t>078-2024</t>
  </si>
  <si>
    <t>079-2024</t>
  </si>
  <si>
    <t>080-2024</t>
  </si>
  <si>
    <t>081-2024</t>
  </si>
  <si>
    <t xml:space="preserve"> 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</si>
  <si>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082-2024</t>
  </si>
  <si>
    <t>Prestación de servicios profesionales al Departamento Administrativo de la Función Pública, para el acompañamiento, apoyo y desarrollo de asuntos financieros y contables a cargo a la Secretaría General y el Grupo de Gestión Financiera.</t>
  </si>
  <si>
    <t>083-2024</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</si>
  <si>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</si>
  <si>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084-2024</t>
  </si>
  <si>
    <t>085-2024</t>
  </si>
  <si>
    <t>Prestación de servicios de apoyo a la gestión, realizando las actividades propias de gestión documental, requeridas en cumplimiento de la estrategia de asistencia integral territorial, del Departamento Administrativo de la Función Pública.</t>
  </si>
  <si>
    <t>086-2024</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</si>
  <si>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DAFP en el marco del Convenio Interadministrativo Derivado No.BOG-694-2024 ESAP y No.037 2024 DAFP.</t>
  </si>
  <si>
    <t>087-2024</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</si>
  <si>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t>
  </si>
  <si>
    <t>088-2024</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</si>
  <si>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</si>
  <si>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089-2024</t>
  </si>
  <si>
    <t>090-2024</t>
  </si>
  <si>
    <t>091-2024</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</si>
  <si>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t>
  </si>
  <si>
    <t>092-2024</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</si>
  <si>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</si>
  <si>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093-2024</t>
  </si>
  <si>
    <t>Adquisición de insumos de papelería, útiles de escritorio y oficina y equipos de oficina acorde con las especificaciones previstas en la ficha técnica.</t>
  </si>
  <si>
    <t>094-2024</t>
  </si>
  <si>
    <t>Prestación de servicios profesionales para apoyar el seguimiento administrativo, financiero y contractual del proyecto de inversión “consolidación de las capacidades de gestión y desempeño de las entidades y servidores públicos del nivel territorial y nacional para recuperar la confianza de la ciudadanía en el estado” a cargo de la dirección de desarrollo organizacional</t>
  </si>
  <si>
    <t>095-2024</t>
  </si>
  <si>
    <t>Prestar servicios profesionales en la dirección de empleo público, para apoyar la implementación de herramientas e instrumentos y fortalecer la política de empleo público y de gestión estratégica del talento humano en las entidades públicas.</t>
  </si>
  <si>
    <t>096-2024</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</si>
  <si>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</si>
  <si>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097-2024</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</si>
  <si>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</si>
  <si>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098-2024</t>
  </si>
  <si>
    <t>Adquisición, instalación, configuración puesta en marcha y soporte de fábrica de los equipos (access point, controladora en nube, switche) para la configuración de la red wifi del departamento administrativo de la función pública.</t>
  </si>
  <si>
    <t>099-2024</t>
  </si>
  <si>
    <t>101-2024</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</si>
  <si>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</si>
  <si>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102-2024</t>
  </si>
  <si>
    <t xml:space="preserve">Apoyar al dafp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pnd 2022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
</t>
  </si>
  <si>
    <t>103-2024</t>
  </si>
  <si>
    <t xml:space="preserve">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
</t>
  </si>
  <si>
    <t>104-2024</t>
  </si>
  <si>
    <t xml:space="preserve">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
</t>
  </si>
  <si>
    <t>105-2024</t>
  </si>
  <si>
    <t xml:space="preserve">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
</t>
  </si>
  <si>
    <t>106-2024</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</si>
  <si>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</si>
  <si>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107-2024</t>
  </si>
  <si>
    <t xml:space="preserve">Adquisición de aire acondicionado portátil para las instalaciones del departamento
administrativo de la función pública, de acuerdo con las especificaciones técnicas del
presente documento
</t>
  </si>
  <si>
    <t>108-2024</t>
  </si>
  <si>
    <t xml:space="preserve">Adquirir cuatro (4) sombrillas parasoles, con sistema de apertura de manivela,
para uso exterior en las instalaciones del departamento administrativo de la función pública,
de acuerdo con las especificaciones técnicas del presente documento.
</t>
  </si>
  <si>
    <t>113-2024</t>
  </si>
  <si>
    <t xml:space="preserve">Contratar la renovación de la suscripción anual de las licencias de adobe creative cloud
for teams suite completa que utiliza función pública de acuerdo a lo establecido en la ficha
técnica
</t>
  </si>
  <si>
    <t>109-2024</t>
  </si>
  <si>
    <t xml:space="preserve">adquirir los equipos y materiales de ferretería que requiere el departamento
administrativo de la función pública para el manteniendo de las instalaciones físicas y el
complimiento del plan de austeridad y gestión ambiental, según las especificaciones
mínimas establecidas.
</t>
  </si>
  <si>
    <t>111-2024</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</si>
  <si>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</si>
  <si>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112-2024</t>
  </si>
  <si>
    <t>Aunar esfuerzos interinstitucionales entre el departamento administrativo de la función pública y el servicio nacional de aprendizaje, para la implementación de procesos meritocráticos.</t>
  </si>
  <si>
    <t>114-2024</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</si>
  <si>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t>
  </si>
  <si>
    <t>115-2024</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</si>
  <si>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</si>
  <si>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116-2024</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</si>
  <si>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</si>
  <si>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117-2024</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</si>
  <si>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</si>
  <si>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118-2024</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</si>
  <si>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</si>
  <si>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121-2024</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</si>
  <si>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</si>
  <si>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122-2024</t>
  </si>
  <si>
    <t xml:space="preserve">Contratar la renovación y/o adquisición de licenciamiento open value de Microsoft para el
Departamento Administrativo de la Función Pública.
</t>
  </si>
  <si>
    <t>123-2024</t>
  </si>
  <si>
    <t xml:space="preserve">Prestar servicios profesionales a la Oficina Asesora de Planeación con el propósito de
apoyar en la revisión, actualización, automatización y visualización de la bodega de datos
y la información estratégica del Departamento Administrativo de la Función Pública (DAFP),al igual que el insumo para la analítica de los mismos.
</t>
  </si>
  <si>
    <t>124-2024</t>
  </si>
  <si>
    <t>Prestación de servicios de apoyo a la gestión realizando actividades de apoyo al seguimiento que se requiera para el cumplimiento de la estrategia de asistencia integral territorial del departamento administrativo de la función pública y el festival juntémonos.a.”</t>
  </si>
  <si>
    <t>125-2024</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</si>
  <si>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desarrollo y estructuración de un diplomado de 120 horas sobre modelos de gestión con enfoque poblacional, la revisión y verificación de soportes y documentación relacionada con la aplicación del mipg dirigido a comunidades indígenas de la amazonia colombiana y demás sistemas misionales que le sean asignados en caso de requerirse.</t>
  </si>
  <si>
    <t>126-2024</t>
  </si>
  <si>
    <t>128-2024</t>
  </si>
  <si>
    <t>Prestar servicios profesionales para apoyar el desarrollo de la operación estadística “medición del desempeño institucional mdi” en las fases de diseño, análisis y mejora continua, en lo correspondiente al diseño, validaciones iniciales y documentación del modelo estadístico, así como para la identificación de los insumos para el alistamiento del formulario único de reporte y avance de gestión –furag para la medición del desempeño institucional vigencia 2024, teniendo en cuenta los lineamientos y estándares establecidos en la norma técnica de calidad estadística ntcpe 1000: 2017.</t>
  </si>
  <si>
    <t>127-2024</t>
  </si>
  <si>
    <r>
      <t xml:space="preserve">Prestación del servicio de transporte aéreo de pasajeros correo y carga, en rutas operadas por </t>
    </r>
    <r>
      <rPr>
        <b/>
        <sz val="11"/>
        <color rgb="FF000000"/>
        <rFont val="Arial"/>
        <family val="2"/>
      </rPr>
      <t>satena</t>
    </r>
    <r>
      <rPr>
        <sz val="11"/>
        <color rgb="FF000000"/>
        <rFont val="Arial"/>
        <family val="2"/>
      </rPr>
      <t>, para el desplazamiento de los funcionarios y contratistas del departamento administrativo de la función pública, en cumplimiento de los compromisos y competencias de la entidad. </t>
    </r>
  </si>
  <si>
    <t>129-2024</t>
  </si>
  <si>
    <t>Prestar servicios profesionales a la dirección de gestión del conocimiento de la función pública, para la elaboración y análisis de un documento técnico de política pública relacionado con la reorganización de las administraciones públicas, en el contexto del convenio interadministrativo derivado nro. bog-694-2024, según numeración de la esap, y 037-2024, asignado por el dafp.</t>
  </si>
  <si>
    <t>130-2024</t>
  </si>
  <si>
    <t>Prestar los servicios profesionales a la dirección de gestión del conocimiento de la función pública para realizar la sistematización y consolidación de laboratorios de innovación pública en el marco del convenio interadministrativo derivado no.bog-694-2024 – esap y no.037-2024 dafp</t>
  </si>
  <si>
    <t>131-2024</t>
  </si>
  <si>
    <t>Prestar los servicios profesionales a la dirección de gestión del conocimiento de la función pública, con el objetivo de diseñar, desarrollar y estructurar diplomados, así como la elaboración de documentos estratégicos, en el marco de las actividades establecidas en el convenio interadministrativo derivado no. bog-694-2024 y no. 037-2024, suscrito con la escuela superior de administración pública (esap).</t>
  </si>
  <si>
    <t>132-2024</t>
  </si>
  <si>
    <t>Prestar servicios apoyo a la gestión a la oficina asesora de planeación para desarrollar todas las actividades de seguimiento y apoyo a la supervisión en el marco del convenio interadministrativo n° bog-694-2024 suscrito entre la escuela superior de administración pública –esap- y el departamento administrativo de la función pública– dafp 037-2024 numeración interna.</t>
  </si>
  <si>
    <t>133-2024</t>
  </si>
  <si>
    <t>Prestar servicios profesionales a la dirección jurídica del departamento administrativo de la función pública para desarrollar las actividades de asesoría legal y apoyo a la supervisión en el marco del convenio interadministrativo n° bog-694-2024 suscrito entre la escuela superior de administración pública –esap- y el departamento administrativo de la función pública– dafp 037-2024.</t>
  </si>
  <si>
    <t>134-2024</t>
  </si>
  <si>
    <t>Prestar servicios profesionales en la dirección de participación trasparencia y servicio al ciudadano, apoyando la implementación de la política de racionalización de tramites con la realización de actividades para el desarrollo, pruebas y soporte de la herramienta del sistema único de información de trámites suit.</t>
  </si>
  <si>
    <t>135-2024</t>
  </si>
  <si>
    <t>Contratar con una o varias compañías de seguros, las pólizas de seguros generales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</si>
  <si>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138-2024</t>
  </si>
  <si>
    <t>Prestar sus servicios profesionales apoyando jurídicamente en la revisión, estructuración y trámite de los procesos de contratación en sus etapas precontractuales, contractuales y poscontractuales derivados de las actividades a cargo del grupo de gestión contractual del departamento administrativo de la función pública.</t>
  </si>
  <si>
    <t>139-2024</t>
  </si>
  <si>
    <t>Adquisición de certificados digitales de sitio seguro conforme a los requerimientos técnicos mínimos y demás requisitos definidos por función pública en el simulador del acuerdo marco para la adquisición de productos y servicios electrónicos y digitales de confianza cce-309-amp-2022 de colombia compra eficiente.</t>
  </si>
  <si>
    <t>140-2024</t>
  </si>
  <si>
    <t>Aunar esfuerzos técnicos y administrativos entre el departamento administrativo de la función pública y la comisión especial de carrera de las contralorías territoriales-cecat, con el fin de prestar apoyo institucional permitiéndole en el edificio sede del dafp un espacio de almacenamiento para la custodia de su archivo según inventario anexo.</t>
  </si>
  <si>
    <t>141-2024</t>
  </si>
  <si>
    <t xml:space="preserve">Adquisición de mobiliario específico depuestos de trabajo para las instalaciones de edificio del departamento administrativo de la función pública ubicado en la carrera 6 # 12-62 de la ciudad de bogotá d.c. </t>
  </si>
  <si>
    <t>142-2024</t>
  </si>
  <si>
    <t>Prestar los servicios de adecuación del parqueadero y aparcamiento de bicicletas, patinetas convencionales y/o eléctricas con estación de carga en las instalaciones del edificio del departamento administrativo de la función pública.</t>
  </si>
  <si>
    <t>143-2024</t>
  </si>
  <si>
    <t>Prestar servicios profesionales en la oficina de tecnologías de la información y las comunicaciones para brindar acompañamiento, apoyo y soporte técnico en la gestión y en la administración de los sistemas críticos del centro de datos (data center), incluyendo, sistemas de aire acondicionado, sistema de detección y prevención de incendios y control de acceso biométrico además proporcionara soporte técnico de primer nivel a los usuarios de la entidad.</t>
  </si>
  <si>
    <t>144-2024</t>
  </si>
  <si>
    <t>Contratar la prestación de servicios en el desarrollo y ejecución de las actividades del plan de incentivos 2024 del departamento administrativo de la función pública, para motivar el desempeño eficaz y el compromiso de sus servidores públicos, creando condiciones favorables de trabajo y reconociendo los resultados de desempeño en niveles de excelencia.</t>
  </si>
  <si>
    <t>145-2024</t>
  </si>
  <si>
    <t>Aunar esfuerzos interinstitucionales entre el departamento administrativo de la función pública - dafp y el servicio nacional de aprendizaje - sena, para el desarrollo de la etapa de entrevista de los procesos meritocráticos para la conformación de ternas para proveer los empleos de director regional y para la conformación de ternas para proveer los empleos de subdirector de centro grado 02.</t>
  </si>
  <si>
    <t>146-2024</t>
  </si>
  <si>
    <t>Renovación de la suscripción del rango de direcciones ipv6 por dos (2) años a nombre del departamento administrativo de la función pública - dafp, de acuerdo con lo detallado en la ficha técnica.</t>
  </si>
  <si>
    <t>147-2024</t>
  </si>
  <si>
    <t>Prestar el servicio de certificación de inspección y acreditación, de acuerdo a la norma técnica ntc 5926-1 2021, de los dos ascensores del edificio sede del departamento administrativo de la departamento administrativo de la función pública.</t>
  </si>
  <si>
    <t>148-2024</t>
  </si>
  <si>
    <t>Prestación del servicio integral de vigilancia, seguridad privada y recepción, con armas y sin armas de fuego, con medios de apoyo humano, para la protección de los funcionarios, usuarios, bienes muebles e inmuebles de las instalaciones físicas del departamento administrativo de la función pública, ubicado en la ciudad de bogotá d.c.</t>
  </si>
  <si>
    <t>149-2024</t>
  </si>
  <si>
    <t>Contratar los servicios de soporte y renovación de licencias de bria de softphone de la solución de voz ip, de acuerdo con lo detallado en la ficha técnica</t>
  </si>
  <si>
    <t>150-2024</t>
  </si>
  <si>
    <t>Realizar la contratación de la adquisición por seis (6) meses de los derechos de soporte técnico, actualización y mantenimiento de la herramienta de mesa de servicio "proactivanet", de propiedad de función pública.</t>
  </si>
  <si>
    <t>151-2024</t>
  </si>
  <si>
    <t>Contratar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t>
  </si>
  <si>
    <t>1(Terminación Anticipada)</t>
  </si>
  <si>
    <t>1SUSPENSIÓN 1 (PRIMERO (01) DE JULIO DE 2024 HASTA EL DÍA TREINTA Y UNO (31) DE JULIO DE 2024)</t>
  </si>
  <si>
    <t>1 (TERMINACIÓN ANTICIPADA (17/07/2024)</t>
  </si>
  <si>
    <t>1 (ADICIÓN Y PRORROGA DE 30 DÍAS)</t>
  </si>
  <si>
    <t>1 (ADICIÓN $2,860,000 Y PRORROGA 63 DÍAS)</t>
  </si>
  <si>
    <t xml:space="preserve">MODIFICACIÓN 1:PRORROGA (3) DÍAS, MODIFICACIÓN 2 : PRORROGA (46) DÍAS, ADICION ($111,401,432) </t>
  </si>
  <si>
    <t>1 (PRORROGA (18) DÍAS, ADICION ($4,800,000) )</t>
  </si>
  <si>
    <t xml:space="preserve">1 (MODIFICACIÓN 1:ADICION ($2,598,305) </t>
  </si>
  <si>
    <t>MODIFICACIÓN 1:ADICION ($130,000,000)</t>
  </si>
  <si>
    <t>MODIFICACIÓN 1:ADICION ($4,500,000), PRORROGA (15) DÍAS</t>
  </si>
  <si>
    <t>MODIFICACIÓN 1:ADICION ($6,033,333), PRORROGA (25) DÍAS</t>
  </si>
  <si>
    <t>MODIFICACIÓN 1:ADICION ($1,401,840), PRORROGA (15)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</si>
</sst>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quot;$&quot;\ #,##0.0;[Red]\-&quot;$&quot;\ #,##0.0"/>
    <numFmt numFmtId="166" formatCode="&quot;$&quot;\ #,##0"/>
    <numFmt numFmtId="167" formatCode="_-&quot;$&quot;* #,##0_-;\-&quot;$&quot;* #,##0_-;_-&quot;$&quot;* &quot;-&quot;_-;_-@_-"/>
    <numFmt numFmtId="168" formatCode="_-&quot;$&quot;* #,##0.00_-;\-&quot;$&quot;* #,##0.00_-;_-&quot;$&quot;* &quot;-&quot;??_-;_-@_-"/>
    <numFmt numFmtId="169" formatCode="_(&quot;$&quot;\ * #,##0.00_);_(&quot;$&quot;\ * \(#,##0.00\);_(&quot;$&quot;\ * &quot;-&quot;??_);_(@_)"/>
    <numFmt numFmtId="170" formatCode="00"/>
    <numFmt numFmtId="171" formatCode="000"/>
  </numFmts>
  <fonts count="15" x14ac:knownFonts="1">
    <font>
      <sz val="11"/>
      <color theme="1"/>
      <name val="Helvetica"/>
      <family val="2"/>
    </font>
    <font>
      <sz val="11"/>
      <color theme="1"/>
      <name val="Calibri"/>
      <family val="2"/>
      <scheme val="minor"/>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
      <b/>
      <sz val="11"/>
      <color rgb="FF000000"/>
      <name val="Arial"/>
      <family val="2"/>
    </font>
    <font>
      <sz val="11"/>
      <color rgb="FF000000"/>
      <name val="Arial"/>
      <family val="2"/>
    </font>
    <font>
      <sz val="10"/>
      <name val="Arial Narrow"/>
      <family val="2"/>
    </font>
    <font>
      <sz val="16"/>
      <color theme="1"/>
      <name val="Calibri"/>
      <family val="2"/>
      <scheme val="minor"/>
    </font>
    <font>
      <sz val="16"/>
      <color theme="0"/>
      <name val="Calibri"/>
      <family val="2"/>
      <scheme val="minor"/>
    </font>
    <font>
      <u/>
      <sz val="11"/>
      <color rgb="FF0000FF"/>
      <name val="Calibri"/>
      <family val="2"/>
      <scheme val="minor"/>
    </font>
    <font>
      <sz val="11"/>
      <color rgb="FF000000"/>
      <name val="Calibri"/>
      <family val="2"/>
      <scheme val="minor"/>
    </font>
    <font>
      <sz val="10"/>
      <color rgb="FF000000"/>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4"/>
      </patternFill>
    </fill>
    <fill>
      <patternFill patternType="solid">
        <fgColor theme="0"/>
        <bgColor indexed="64"/>
      </patternFill>
    </fill>
    <fill>
      <patternFill patternType="solid">
        <fgColor theme="5" tint="-0.249977111117893"/>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2" fillId="0" borderId="0" applyFont="0" applyFill="0" applyBorder="0" applyAlignment="0" applyProtection="0"/>
    <xf numFmtId="0" fontId="1" fillId="0" borderId="0"/>
    <xf numFmtId="42" fontId="1" fillId="0" borderId="0" applyFont="0" applyFill="0" applyBorder="0" applyAlignment="0" applyProtection="0"/>
    <xf numFmtId="0" fontId="10" fillId="0" borderId="0"/>
    <xf numFmtId="0" fontId="11" fillId="3" borderId="0" applyNumberFormat="0" applyBorder="0" applyAlignment="0" applyProtection="0"/>
    <xf numFmtId="41" fontId="1" fillId="0" borderId="0" applyFont="0" applyFill="0" applyBorder="0" applyAlignment="0" applyProtection="0"/>
    <xf numFmtId="0" fontId="12" fillId="0" borderId="0" applyNumberForma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0" fillId="0" borderId="0" applyFont="0" applyFill="0" applyBorder="0" applyAlignment="0" applyProtection="0"/>
    <xf numFmtId="41" fontId="1" fillId="0" borderId="0" applyFont="0" applyFill="0" applyBorder="0" applyAlignment="0" applyProtection="0"/>
    <xf numFmtId="0" fontId="13"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9"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2" fontId="10"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8" fontId="10"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168"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70" fontId="9" fillId="0" borderId="0" applyFill="0">
      <alignment horizontal="center" vertical="center" wrapText="1"/>
    </xf>
    <xf numFmtId="171" fontId="9" fillId="5" borderId="0" applyFill="0" applyProtection="0">
      <alignment horizontal="center" vertical="center"/>
    </xf>
    <xf numFmtId="1" fontId="9" fillId="4" borderId="0" applyFill="0">
      <alignment horizontal="center" vertical="center"/>
    </xf>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4" fontId="1" fillId="0" borderId="0" applyFont="0" applyFill="0" applyBorder="0" applyAlignment="0" applyProtection="0"/>
    <xf numFmtId="42" fontId="1" fillId="0" borderId="0" applyFont="0" applyFill="0" applyBorder="0" applyAlignment="0" applyProtection="0"/>
    <xf numFmtId="0" fontId="1" fillId="0" borderId="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44"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10" fillId="0" borderId="0"/>
    <xf numFmtId="43"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41"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cellStyleXfs>
  <cellXfs count="27">
    <xf numFmtId="0" fontId="0" fillId="0" borderId="0" xfId="0"/>
    <xf numFmtId="0" fontId="4" fillId="0" borderId="0" xfId="0" applyFont="1"/>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6" fontId="5" fillId="2" borderId="4" xfId="0" applyNumberFormat="1" applyFont="1" applyFill="1" applyBorder="1" applyAlignment="1">
      <alignment horizontal="center" vertical="center" wrapText="1"/>
    </xf>
    <xf numFmtId="0" fontId="6" fillId="0" borderId="0" xfId="0" applyFont="1"/>
    <xf numFmtId="0" fontId="4" fillId="0" borderId="4" xfId="0" applyFont="1" applyBorder="1" applyAlignment="1">
      <alignment vertical="center"/>
    </xf>
    <xf numFmtId="14" fontId="4" fillId="0" borderId="4" xfId="0" applyNumberFormat="1" applyFont="1" applyBorder="1" applyAlignment="1">
      <alignment horizontal="center" vertical="center" wrapText="1"/>
    </xf>
    <xf numFmtId="6" fontId="4" fillId="0" borderId="4" xfId="0" applyNumberFormat="1" applyFont="1" applyBorder="1" applyAlignment="1">
      <alignment vertical="center"/>
    </xf>
    <xf numFmtId="164" fontId="4" fillId="0" borderId="4" xfId="1" applyNumberFormat="1" applyFont="1" applyBorder="1" applyAlignment="1">
      <alignment vertical="center"/>
    </xf>
    <xf numFmtId="10" fontId="4" fillId="0" borderId="4" xfId="0" applyNumberFormat="1" applyFont="1" applyBorder="1" applyAlignment="1">
      <alignment vertical="center"/>
    </xf>
    <xf numFmtId="6" fontId="4" fillId="0" borderId="4"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14" fontId="4" fillId="0" borderId="0" xfId="0" applyNumberFormat="1" applyFont="1" applyAlignment="1">
      <alignment horizontal="center" vertical="center" wrapText="1"/>
    </xf>
    <xf numFmtId="6" fontId="4" fillId="0" borderId="0" xfId="0" applyNumberFormat="1" applyFont="1" applyAlignment="1">
      <alignment vertical="center"/>
    </xf>
    <xf numFmtId="9" fontId="4" fillId="0" borderId="0" xfId="0" applyNumberFormat="1" applyFont="1" applyAlignment="1">
      <alignment vertical="center"/>
    </xf>
    <xf numFmtId="165" fontId="4" fillId="0" borderId="4" xfId="0" applyNumberFormat="1" applyFont="1" applyBorder="1" applyAlignment="1">
      <alignment vertical="center"/>
    </xf>
    <xf numFmtId="8" fontId="4" fillId="0" borderId="4" xfId="0" applyNumberFormat="1" applyFont="1" applyBorder="1" applyAlignment="1">
      <alignment vertical="center"/>
    </xf>
    <xf numFmtId="6" fontId="4" fillId="0" borderId="0" xfId="0" applyNumberFormat="1" applyFont="1"/>
    <xf numFmtId="166" fontId="4" fillId="0" borderId="4" xfId="0" applyNumberFormat="1" applyFont="1" applyBorder="1" applyAlignment="1">
      <alignment horizontal="right" vertical="center"/>
    </xf>
    <xf numFmtId="14" fontId="0" fillId="0" borderId="4" xfId="0" applyNumberFormat="1" applyBorder="1" applyAlignment="1">
      <alignment horizontal="center" vertical="center" wrapText="1"/>
    </xf>
    <xf numFmtId="0" fontId="14" fillId="0" borderId="0" xfId="0"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308">
    <cellStyle name="Énfasis1 2" xfId="5"/>
    <cellStyle name="Hipervínculo 2" xfId="7"/>
    <cellStyle name="Millares" xfId="1" builtinId="3"/>
    <cellStyle name="Millares [0] 2" xfId="6"/>
    <cellStyle name="Millares [0] 2 2" xfId="12"/>
    <cellStyle name="Millares [0] 2 2 2" xfId="20"/>
    <cellStyle name="Millares [0] 2 2 2 2" xfId="25"/>
    <cellStyle name="Millares [0] 2 2 2 2 2" xfId="30"/>
    <cellStyle name="Millares [0] 2 2 2 2 2 2" xfId="35"/>
    <cellStyle name="Millares [0] 2 2 2 2 2 3" xfId="40"/>
    <cellStyle name="Millares [0] 2 2 2 2 2 4" xfId="45"/>
    <cellStyle name="Millares [0] 2 2 2 2 2 4 2" xfId="53"/>
    <cellStyle name="Millares [0] 2 2 2 2 2 4 2 2" xfId="65"/>
    <cellStyle name="Millares [0] 2 2 2 2 2 4 2 2 2" xfId="70"/>
    <cellStyle name="Millares [0] 2 2 2 2 2 4 2 3" xfId="81"/>
    <cellStyle name="Millares [0] 2 2 2 2 2 4 2 4" xfId="89"/>
    <cellStyle name="Millares [0] 2 2 2 2 2 4 2 4 2" xfId="102"/>
    <cellStyle name="Millares [0] 2 2 2 2 2 4 2 4 2 2" xfId="110"/>
    <cellStyle name="Millares [0] 2 2 2 2 2 4 3" xfId="58"/>
    <cellStyle name="Millares [0] 2 2 2 2 2 4 3 2" xfId="64"/>
    <cellStyle name="Millares [0] 2 2 2 2 2 4 3 2 2" xfId="71"/>
    <cellStyle name="Millares [0] 2 2 2 2 2 4 3 3" xfId="80"/>
    <cellStyle name="Millares [0] 2 2 2 2 2 4 3 4" xfId="88"/>
    <cellStyle name="Millares [0] 2 2 2 2 2 4 3 4 2" xfId="101"/>
    <cellStyle name="Millares [0] 2 2 2 2 2 4 3 4 2 2" xfId="109"/>
    <cellStyle name="Millares [0] 2 3" xfId="16"/>
    <cellStyle name="Millares [0] 2 3 2" xfId="21"/>
    <cellStyle name="Millares [0] 2 3 2 2" xfId="26"/>
    <cellStyle name="Millares [0] 2 3 2 2 2" xfId="31"/>
    <cellStyle name="Millares [0] 2 3 2 2 3" xfId="36"/>
    <cellStyle name="Millares [0] 2 3 2 2 4" xfId="41"/>
    <cellStyle name="Millares [0] 2 3 2 2 4 2" xfId="49"/>
    <cellStyle name="Millares [0] 2 3 2 2 4 2 2" xfId="63"/>
    <cellStyle name="Millares [0] 2 3 2 2 4 2 2 2" xfId="72"/>
    <cellStyle name="Millares [0] 2 3 2 2 4 2 3" xfId="79"/>
    <cellStyle name="Millares [0] 2 3 2 2 4 2 4" xfId="87"/>
    <cellStyle name="Millares [0] 2 3 2 2 4 2 4 2" xfId="100"/>
    <cellStyle name="Millares [0] 2 3 2 2 4 2 4 2 2" xfId="108"/>
    <cellStyle name="Millares [0] 2 3 2 2 4 3" xfId="54"/>
    <cellStyle name="Millares [0] 2 3 2 2 4 3 2" xfId="59"/>
    <cellStyle name="Millares [0] 2 3 2 2 4 3 2 2" xfId="68"/>
    <cellStyle name="Millares [0] 2 3 2 2 4 3 3" xfId="75"/>
    <cellStyle name="Millares [0] 2 3 2 2 4 3 4" xfId="83"/>
    <cellStyle name="Millares [0] 2 3 2 2 4 3 4 2" xfId="96"/>
    <cellStyle name="Millares [0] 2 3 2 2 4 3 4 2 2" xfId="104"/>
    <cellStyle name="Millares [0] 2 3 2 2 4 3 4 2 2 2" xfId="117"/>
    <cellStyle name="Millares [0] 2 3 2 2 4 3 4 2 2 2 2" xfId="122"/>
    <cellStyle name="Millares [0] 2 3 2 2 4 3 4 2 2 2 2 2" xfId="126"/>
    <cellStyle name="Millares [0] 2 3 2 2 4 3 4 2 2 2 2 2 2" xfId="132"/>
    <cellStyle name="Millares [0] 2 3 2 2 4 3 4 2 2 2 2 2 2 2" xfId="137"/>
    <cellStyle name="Millares [0] 2 3 2 2 4 3 4 2 2 2 2 2 2 2 2" xfId="141"/>
    <cellStyle name="Millares [0] 2 3 2 2 4 3 4 2 2 2 2 2 2 2 2 2" xfId="150"/>
    <cellStyle name="Millares [0] 2 3 2 2 4 3 4 2 2 2 2 2 2 2 2 2 2" xfId="161"/>
    <cellStyle name="Millares [0] 2 3 2 2 4 3 4 2 2 2 2 2 2 2 2 2 3" xfId="168"/>
    <cellStyle name="Millares [0] 2 3 2 2 4 3 4 2 2 2 2 2 2 2 2 2 3 2" xfId="178"/>
    <cellStyle name="Millares [0] 2 3 2 2 4 3 4 2 2 2 2 2 2 2 2 2 3 2 2" xfId="189"/>
    <cellStyle name="Millares [0] 2 3 2 2 4 3 4 2 2 2 2 2 2 2 2 2 3 2 2 2" xfId="201"/>
    <cellStyle name="Millares [0] 2 3 2 2 4 3 4 2 2 2 2 2 2 2 2 2 3 2 2 2 2" xfId="217"/>
    <cellStyle name="Millares [0] 2 3 2 2 4 3 4 2 2 2 2 2 2 2 2 2 3 2 2 2 2 2" xfId="223"/>
    <cellStyle name="Millares [0] 2 3 2 2 4 3 4 2 2 2 2 2 2 2 2 2 3 2 2 2 2 2 2" xfId="233"/>
    <cellStyle name="Millares [0] 2 3 2 2 4 3 4 2 2 2 2 2 2 2 2 2 3 2 2 2 2 2 2 2" xfId="244"/>
    <cellStyle name="Millares [0] 2 3 2 2 4 3 4 2 2 2 2 2 2 2 2 2 3 2 2 2 2 2 2 3" xfId="256"/>
    <cellStyle name="Millares [0] 2 3 2 2 4 3 4 2 2 2 2 2 2 2 2 2 3 2 2 2 2 2 2 3 2" xfId="270"/>
    <cellStyle name="Millares [0] 2 3 2 2 4 3 4 2 2 2 2 2 2 2 2 2 3 2 2 2 2 2 2 3 2 2" xfId="272"/>
    <cellStyle name="Millares [0] 2 3 2 2 4 3 4 2 2 2 2 2 2 2 2 2 3 2 2 2 2 2 2 3 2 2 2" xfId="293"/>
    <cellStyle name="Millares [0] 2 3 2 2 4 3 4 2 2 2 2 2 2 2 2 2 3 2 2 2 2 2 2 3 2 3" xfId="286"/>
    <cellStyle name="Millares [0] 2 3 2 2 4 3 4 2 2 2 2 2 2 2 2 2 3 2 2 2 2 2 2 3 2 3 2" xfId="299"/>
    <cellStyle name="Millares [0] 2 3 2 2 4 3 4 2 2 2 2 2 2 2 2 2 3 2 2 2 2 2 2 4" xfId="306"/>
    <cellStyle name="Millares [0] 2 3 2 2 4 3 4 2 3" xfId="163"/>
    <cellStyle name="Millares [0] 2 3 2 2 4 3 4 2 3 2" xfId="205"/>
    <cellStyle name="Millares [0] 2 3 2 2 4 3 4 2 3 2 2" xfId="221"/>
    <cellStyle name="Millares [0] 2 3 2 2 4 3 4 2 3 2 2 2" xfId="227"/>
    <cellStyle name="Millares [0] 2 3 2 2 4 3 4 2 3 2 2 2 2" xfId="237"/>
    <cellStyle name="Millares [0] 2 3 2 2 4 3 4 2 3 2 2 2 2 2" xfId="248"/>
    <cellStyle name="Millares [0] 2 3 2 2 4 3 4 2 3 2 2 2 2 3" xfId="260"/>
    <cellStyle name="Millares [0] 2 3 2 2 4 3 4 2 3 3" xfId="291"/>
    <cellStyle name="Millares [0] 2 3 2 2 4 3 4 2 3 3 2" xfId="304"/>
    <cellStyle name="Millares [0] 3" xfId="10"/>
    <cellStyle name="Millares [0] 3 2" xfId="19"/>
    <cellStyle name="Millares [0] 3 2 2" xfId="24"/>
    <cellStyle name="Millares [0] 3 2 2 2" xfId="29"/>
    <cellStyle name="Millares [0] 3 2 2 2 2" xfId="34"/>
    <cellStyle name="Millares [0] 3 2 2 2 3" xfId="39"/>
    <cellStyle name="Millares [0] 3 2 2 2 4" xfId="44"/>
    <cellStyle name="Millares [0] 3 2 2 2 4 2" xfId="52"/>
    <cellStyle name="Millares [0] 3 2 2 2 4 3" xfId="57"/>
    <cellStyle name="Millares [0] 3 2 2 2 4 3 2" xfId="62"/>
    <cellStyle name="Millares [0] 3 2 2 2 4 3 2 2" xfId="73"/>
    <cellStyle name="Millares [0] 3 2 2 2 4 3 3" xfId="78"/>
    <cellStyle name="Millares [0] 3 2 2 2 4 3 4" xfId="86"/>
    <cellStyle name="Millares [0] 3 2 2 2 4 3 4 2" xfId="99"/>
    <cellStyle name="Millares [0] 3 2 2 2 4 3 4 2 2" xfId="107"/>
    <cellStyle name="Millares [0] 3 2 2 2 4 3 4 2 2 2" xfId="120"/>
    <cellStyle name="Millares [0] 3 2 2 2 4 3 4 2 2 2 2" xfId="125"/>
    <cellStyle name="Millares [0] 3 2 2 2 4 3 4 2 2 2 2 2" xfId="129"/>
    <cellStyle name="Millares [0] 3 2 2 2 4 3 4 2 2 2 2 2 2" xfId="135"/>
    <cellStyle name="Millares [0] 3 2 2 2 4 3 4 2 2 2 2 2 2 2" xfId="140"/>
    <cellStyle name="Millares [0] 3 2 2 2 4 3 4 2 2 2 2 2 2 2 2" xfId="144"/>
    <cellStyle name="Millares [0] 3 2 2 2 4 3 4 2 2 2 2 2 2 2 2 2" xfId="151"/>
    <cellStyle name="Millares [0] 3 2 2 2 4 3 4 2 2 2 2 2 2 2 2 2 2" xfId="171"/>
    <cellStyle name="Millares [0] 3 2 2 2 4 3 4 2 2 2 2 2 2 2 2 2 2 2" xfId="181"/>
    <cellStyle name="Millares [0] 3 2 2 2 4 3 4 2 2 2 2 2 2 2 2 2 2 2 2" xfId="192"/>
    <cellStyle name="Millares [0] 3 2 2 2 4 3 4 2 2 2 2 2 2 2 2 2 2 2 2 2" xfId="204"/>
    <cellStyle name="Millares [0] 3 2 2 2 4 3 4 2 2 2 2 2 2 2 2 2 2 2 2 2 2" xfId="220"/>
    <cellStyle name="Millares [0] 3 2 2 2 4 3 4 2 2 2 2 2 2 2 2 2 2 2 2 2 2 2" xfId="226"/>
    <cellStyle name="Millares [0] 3 2 2 2 4 3 4 2 2 2 2 2 2 2 2 2 2 2 2 2 2 2 2" xfId="236"/>
    <cellStyle name="Millares [0] 3 2 2 2 4 3 4 2 2 2 2 2 2 2 2 2 2 2 2 2 2 2 2 2" xfId="247"/>
    <cellStyle name="Millares [0] 3 2 2 2 4 3 4 2 2 2 2 2 2 2 2 2 2 2 2 2 2 2 2 3" xfId="259"/>
    <cellStyle name="Millares [0] 3 2 2 2 4 3 4 2 2 2 2 2 2 2 2 2 2 2 2 2 2 2 2 3 2" xfId="277"/>
    <cellStyle name="Millares [0] 3 2 2 2 4 3 4 2 2 2 2 2 2 2 2 2 2 2 2 2 2 2 2 3 3" xfId="289"/>
    <cellStyle name="Millares [0] 3 2 2 2 4 3 4 2 2 2 2 2 2 2 2 2 2 2 2 2 2 2 2 3 3 2" xfId="302"/>
    <cellStyle name="Millares [0] 4" xfId="136"/>
    <cellStyle name="Millares 2" xfId="156"/>
    <cellStyle name="Millares 3" xfId="269"/>
    <cellStyle name="Moneda [0] 2" xfId="48"/>
    <cellStyle name="Moneda [0] 2 2" xfId="8"/>
    <cellStyle name="Moneda [0] 2 2 2" xfId="17"/>
    <cellStyle name="Moneda [0] 2 2 2 2" xfId="22"/>
    <cellStyle name="Moneda [0] 2 2 2 2 2" xfId="27"/>
    <cellStyle name="Moneda [0] 2 2 2 2 2 2" xfId="32"/>
    <cellStyle name="Moneda [0] 2 2 2 2 2 3" xfId="37"/>
    <cellStyle name="Moneda [0] 2 2 2 2 2 4" xfId="42"/>
    <cellStyle name="Moneda [0] 2 2 2 2 2 4 2" xfId="50"/>
    <cellStyle name="Moneda [0] 2 2 2 2 2 4 3" xfId="55"/>
    <cellStyle name="Moneda [0] 2 2 2 2 2 4 3 2" xfId="60"/>
    <cellStyle name="Moneda [0] 2 2 2 2 2 4 3 2 2" xfId="74"/>
    <cellStyle name="Moneda [0] 2 2 2 2 2 4 3 3" xfId="76"/>
    <cellStyle name="Moneda [0] 2 2 2 2 2 4 3 4" xfId="84"/>
    <cellStyle name="Moneda [0] 2 2 2 2 2 4 3 4 2" xfId="97"/>
    <cellStyle name="Moneda [0] 2 2 2 2 2 4 3 4 2 2" xfId="105"/>
    <cellStyle name="Moneda [0] 2 2 2 2 2 4 3 4 2 2 2" xfId="118"/>
    <cellStyle name="Moneda [0] 2 2 2 2 2 4 3 4 2 2 2 2" xfId="123"/>
    <cellStyle name="Moneda [0] 2 2 2 2 2 4 3 4 2 2 2 2 2" xfId="127"/>
    <cellStyle name="Moneda [0] 2 2 2 2 2 4 3 4 2 2 2 2 2 2" xfId="133"/>
    <cellStyle name="Moneda [0] 2 2 2 2 2 4 3 4 2 2 2 2 2 2 2" xfId="138"/>
    <cellStyle name="Moneda [0] 2 2 2 2 2 4 3 4 2 2 2 2 2 2 2 2" xfId="142"/>
    <cellStyle name="Moneda [0] 2 2 2 2 2 4 3 4 2 2 2 2 2 2 2 2 2" xfId="152"/>
    <cellStyle name="Moneda [0] 2 2 2 2 2 4 3 4 2 2 2 2 2 2 2 2 2 2" xfId="169"/>
    <cellStyle name="Moneda [0] 2 2 2 2 2 4 3 4 2 2 2 2 2 2 2 2 2 2 2" xfId="179"/>
    <cellStyle name="Moneda [0] 2 2 2 2 2 4 3 4 2 2 2 2 2 2 2 2 2 2 2 2" xfId="190"/>
    <cellStyle name="Moneda [0] 2 2 2 2 2 4 3 4 2 2 2 2 2 2 2 2 2 2 2 2 2" xfId="202"/>
    <cellStyle name="Moneda [0] 2 2 2 2 2 4 3 4 2 2 2 2 2 2 2 2 2 2 2 2 2 2" xfId="218"/>
    <cellStyle name="Moneda [0] 2 2 2 2 2 4 3 4 2 2 2 2 2 2 2 2 2 2 2 2 2 2 2" xfId="224"/>
    <cellStyle name="Moneda [0] 2 2 2 2 2 4 3 4 2 2 2 2 2 2 2 2 2 2 2 2 2 2 2 2" xfId="234"/>
    <cellStyle name="Moneda [0] 2 2 2 2 2 4 3 4 2 2 2 2 2 2 2 2 2 2 2 2 2 2 2 2 2" xfId="245"/>
    <cellStyle name="Moneda [0] 2 2 2 2 2 4 3 4 2 2 2 2 2 2 2 2 2 2 2 2 2 2 2 2 3" xfId="257"/>
    <cellStyle name="Moneda [0] 2 2 2 2 2 4 3 4 2 2 2 2 2 2 2 2 2 2 2 2 2 2 2 2 3 2" xfId="287"/>
    <cellStyle name="Moneda [0] 2 2 2 2 2 4 3 4 2 2 2 2 2 2 2 2 2 2 2 2 2 2 2 2 3 2 2" xfId="300"/>
    <cellStyle name="Moneda [0] 2 2 3" xfId="92"/>
    <cellStyle name="Moneda [0] 2 2 3 2" xfId="112"/>
    <cellStyle name="Moneda [0] 2 2 3 2 2" xfId="145"/>
    <cellStyle name="Moneda [0] 2 2 3 2 2 2" xfId="157"/>
    <cellStyle name="Moneda [0] 2 2 3 2 2 3" xfId="182"/>
    <cellStyle name="Moneda [0] 2 2 3 2 2 3 2" xfId="193"/>
    <cellStyle name="Moneda [0] 2 2 3 2 2 3 2 2" xfId="211"/>
    <cellStyle name="Moneda [0] 2 2 3 2 2 3 2 3" xfId="239"/>
    <cellStyle name="Moneda [0] 2 2 3 2 2 3 2 3 2" xfId="252"/>
    <cellStyle name="Moneda [0] 2 2 3 2 2 3 2 3 3" xfId="262"/>
    <cellStyle name="Moneda [0] 2 2 3 2 2 3 2 3 3 2" xfId="273"/>
    <cellStyle name="Moneda [0] 2 2 3 2 2 3 2 3 3 2 2" xfId="281"/>
    <cellStyle name="Moneda [0] 2 2 3 2 2 3 2 3 3 2 2 2" xfId="283"/>
    <cellStyle name="Moneda [0] 2 2 3 2 2 3 2 3 3 2 2 3" xfId="284"/>
    <cellStyle name="Moneda [0] 2 2 3 2 2 3 2 3 3 2 2 4" xfId="285"/>
    <cellStyle name="Moneda [0] 2 2 3 2 2 3 2 3 3 2 3" xfId="294"/>
    <cellStyle name="Moneda [0] 2 3" xfId="116"/>
    <cellStyle name="Moneda [0] 3" xfId="188"/>
    <cellStyle name="Moneda [0] 4" xfId="199"/>
    <cellStyle name="Moneda [0] 5" xfId="232"/>
    <cellStyle name="Moneda [0] 6" xfId="3"/>
    <cellStyle name="Moneda 10" xfId="121"/>
    <cellStyle name="Moneda 2" xfId="11"/>
    <cellStyle name="Moneda 2 2" xfId="9"/>
    <cellStyle name="Moneda 2 2 2" xfId="18"/>
    <cellStyle name="Moneda 2 2 2 2" xfId="23"/>
    <cellStyle name="Moneda 2 2 2 2 2" xfId="28"/>
    <cellStyle name="Moneda 2 2 2 2 2 2" xfId="33"/>
    <cellStyle name="Moneda 2 2 2 2 2 3" xfId="38"/>
    <cellStyle name="Moneda 2 2 2 2 2 4" xfId="43"/>
    <cellStyle name="Moneda 2 2 2 2 2 4 2" xfId="51"/>
    <cellStyle name="Moneda 2 2 2 2 2 4 2 2" xfId="66"/>
    <cellStyle name="Moneda 2 2 2 2 2 4 2 2 2" xfId="69"/>
    <cellStyle name="Moneda 2 2 2 2 2 4 2 3" xfId="82"/>
    <cellStyle name="Moneda 2 2 2 2 2 4 2 4" xfId="90"/>
    <cellStyle name="Moneda 2 2 2 2 2 4 2 4 2" xfId="103"/>
    <cellStyle name="Moneda 2 2 2 2 2 4 2 4 2 2" xfId="111"/>
    <cellStyle name="Moneda 2 2 2 2 2 4 3" xfId="56"/>
    <cellStyle name="Moneda 2 2 2 2 2 4 3 2" xfId="61"/>
    <cellStyle name="Moneda 2 2 2 2 2 4 3 2 2" xfId="67"/>
    <cellStyle name="Moneda 2 2 2 2 2 4 3 3" xfId="77"/>
    <cellStyle name="Moneda 2 2 2 2 2 4 3 4" xfId="85"/>
    <cellStyle name="Moneda 2 2 2 2 2 4 3 4 2" xfId="98"/>
    <cellStyle name="Moneda 2 2 2 2 2 4 3 4 2 2" xfId="106"/>
    <cellStyle name="Moneda 2 2 2 2 2 4 3 4 2 2 2" xfId="119"/>
    <cellStyle name="Moneda 2 2 2 2 2 4 3 4 2 2 2 2" xfId="124"/>
    <cellStyle name="Moneda 2 2 2 2 2 4 3 4 2 2 2 2 2" xfId="128"/>
    <cellStyle name="Moneda 2 2 2 2 2 4 3 4 2 2 2 2 2 2" xfId="134"/>
    <cellStyle name="Moneda 2 2 2 2 2 4 3 4 2 2 2 2 2 2 2" xfId="139"/>
    <cellStyle name="Moneda 2 2 2 2 2 4 3 4 2 2 2 2 2 2 2 2" xfId="143"/>
    <cellStyle name="Moneda 2 2 2 2 2 4 3 4 2 2 2 2 2 2 2 2 2" xfId="149"/>
    <cellStyle name="Moneda 2 2 2 2 2 4 3 4 2 2 2 2 2 2 2 2 2 2" xfId="162"/>
    <cellStyle name="Moneda 2 2 2 2 2 4 3 4 2 2 2 2 2 2 2 2 2 3" xfId="170"/>
    <cellStyle name="Moneda 2 2 2 2 2 4 3 4 2 2 2 2 2 2 2 2 2 3 2" xfId="180"/>
    <cellStyle name="Moneda 2 2 2 2 2 4 3 4 2 2 2 2 2 2 2 2 2 3 2 2" xfId="191"/>
    <cellStyle name="Moneda 2 2 2 2 2 4 3 4 2 2 2 2 2 2 2 2 2 3 2 2 2" xfId="203"/>
    <cellStyle name="Moneda 2 2 2 2 2 4 3 4 2 2 2 2 2 2 2 2 2 3 2 2 2 2" xfId="219"/>
    <cellStyle name="Moneda 2 2 2 2 2 4 3 4 2 2 2 2 2 2 2 2 2 3 2 2 2 2 2" xfId="225"/>
    <cellStyle name="Moneda 2 2 2 2 2 4 3 4 2 2 2 2 2 2 2 2 2 3 2 2 2 2 2 2" xfId="235"/>
    <cellStyle name="Moneda 2 2 2 2 2 4 3 4 2 2 2 2 2 2 2 2 2 3 2 2 2 2 2 2 2" xfId="246"/>
    <cellStyle name="Moneda 2 2 2 2 2 4 3 4 2 2 2 2 2 2 2 2 2 3 2 2 2 2 2 2 3" xfId="258"/>
    <cellStyle name="Moneda 2 2 2 2 2 4 3 4 2 2 2 2 2 2 2 2 2 3 2 2 2 2 2 2 3 2" xfId="271"/>
    <cellStyle name="Moneda 2 2 2 2 2 4 3 4 2 2 2 2 2 2 2 2 2 3 2 2 2 2 2 2 3 2 2" xfId="288"/>
    <cellStyle name="Moneda 2 2 2 2 2 4 3 4 2 2 2 2 2 2 2 2 2 3 2 2 2 2 2 2 3 2 2 2" xfId="301"/>
    <cellStyle name="Moneda 2 2 2 2 2 4 3 4 2 2 2 2 2 2 2 2 2 3 2 2 2 2 2 2 4" xfId="307"/>
    <cellStyle name="Moneda 2 2 2 2 2 4 3 4 2 2 2 2 2 2 2 2 2 3 2 2 3" xfId="279"/>
    <cellStyle name="Moneda 2 2 2 2 2 4 3 4 2 3" xfId="164"/>
    <cellStyle name="Moneda 2 2 2 2 2 4 3 4 2 3 2" xfId="206"/>
    <cellStyle name="Moneda 2 2 2 2 2 4 3 4 2 3 2 2" xfId="222"/>
    <cellStyle name="Moneda 2 2 2 2 2 4 3 4 2 3 2 2 2" xfId="228"/>
    <cellStyle name="Moneda 2 2 2 2 2 4 3 4 2 3 2 2 2 2" xfId="238"/>
    <cellStyle name="Moneda 2 2 2 2 2 4 3 4 2 3 2 2 2 2 2" xfId="249"/>
    <cellStyle name="Moneda 2 2 2 2 2 4 3 4 2 3 2 2 2 2 3" xfId="261"/>
    <cellStyle name="Moneda 2 2 2 2 2 4 3 4 2 3 3" xfId="292"/>
    <cellStyle name="Moneda 2 2 2 2 2 4 3 4 2 3 3 2" xfId="305"/>
    <cellStyle name="Moneda 2 2 3" xfId="95"/>
    <cellStyle name="Moneda 2 2 3 2" xfId="115"/>
    <cellStyle name="Moneda 2 2 3 2 2" xfId="148"/>
    <cellStyle name="Moneda 2 2 3 2 2 2" xfId="160"/>
    <cellStyle name="Moneda 2 2 3 2 2 3" xfId="185"/>
    <cellStyle name="Moneda 2 2 3 2 2 3 2" xfId="196"/>
    <cellStyle name="Moneda 2 2 3 2 2 3 2 2" xfId="214"/>
    <cellStyle name="Moneda 2 2 3 2 2 3 2 3" xfId="242"/>
    <cellStyle name="Moneda 2 2 3 2 2 3 2 3 2" xfId="255"/>
    <cellStyle name="Moneda 2 2 3 2 2 3 2 3 3" xfId="265"/>
    <cellStyle name="Moneda 2 2 3 2 2 3 2 3 3 2" xfId="276"/>
    <cellStyle name="Moneda 2 2 3 2 2 3 2 3 3 2 2" xfId="297"/>
    <cellStyle name="Moneda 3" xfId="131"/>
    <cellStyle name="Moneda 3 2" xfId="267"/>
    <cellStyle name="Moneda 4" xfId="154"/>
    <cellStyle name="Moneda 5" xfId="174"/>
    <cellStyle name="Moneda 5 2" xfId="177"/>
    <cellStyle name="Moneda 6" xfId="187"/>
    <cellStyle name="Moneda 7" xfId="198"/>
    <cellStyle name="Moneda 8" xfId="208"/>
    <cellStyle name="Moneda 8 2" xfId="210"/>
    <cellStyle name="Moneda 8 2 2" xfId="216"/>
    <cellStyle name="Moneda 9" xfId="231"/>
    <cellStyle name="Nivel 1,2.3,5,6,9" xfId="165"/>
    <cellStyle name="Nivel 4" xfId="166"/>
    <cellStyle name="Nivel 7" xfId="167"/>
    <cellStyle name="Normal" xfId="0" builtinId="0"/>
    <cellStyle name="Normal 10" xfId="197"/>
    <cellStyle name="Normal 11" xfId="230"/>
    <cellStyle name="Normal 12" xfId="280"/>
    <cellStyle name="Normal 13" xfId="282"/>
    <cellStyle name="Normal 14" xfId="4"/>
    <cellStyle name="Normal 15" xfId="2"/>
    <cellStyle name="Normal 2" xfId="13"/>
    <cellStyle name="Normal 3" xfId="14"/>
    <cellStyle name="Normal 3 2" xfId="91"/>
    <cellStyle name="Normal 3 3" xfId="94"/>
    <cellStyle name="Normal 3 3 2" xfId="113"/>
    <cellStyle name="Normal 3 3 2 2" xfId="146"/>
    <cellStyle name="Normal 3 3 2 2 2" xfId="158"/>
    <cellStyle name="Normal 3 3 2 2 3" xfId="183"/>
    <cellStyle name="Normal 3 3 2 2 3 2" xfId="194"/>
    <cellStyle name="Normal 3 3 2 2 3 2 2" xfId="213"/>
    <cellStyle name="Normal 3 3 2 2 3 2 3" xfId="240"/>
    <cellStyle name="Normal 3 3 2 2 3 2 3 2" xfId="253"/>
    <cellStyle name="Normal 3 3 2 2 3 2 3 3" xfId="263"/>
    <cellStyle name="Normal 3 3 2 2 3 2 3 3 2" xfId="274"/>
    <cellStyle name="Normal 3 3 2 2 3 2 3 3 2 2" xfId="295"/>
    <cellStyle name="Normal 3 3 2 2 3 2 3 3 2 3" xfId="298"/>
    <cellStyle name="Normal 4" xfId="46"/>
    <cellStyle name="Normal 4 2" xfId="173"/>
    <cellStyle name="Normal 4 2 2" xfId="176"/>
    <cellStyle name="Normal 4 3" xfId="268"/>
    <cellStyle name="Normal 4 4" xfId="278"/>
    <cellStyle name="Normal 4 5" xfId="290"/>
    <cellStyle name="Normal 4 5 2" xfId="303"/>
    <cellStyle name="Normal 5" xfId="130"/>
    <cellStyle name="Normal 6" xfId="153"/>
    <cellStyle name="Normal 7" xfId="155"/>
    <cellStyle name="Normal 8" xfId="172"/>
    <cellStyle name="Normal 8 2" xfId="175"/>
    <cellStyle name="Normal 8 2 2" xfId="200"/>
    <cellStyle name="Normal 8 2 2 2" xfId="207"/>
    <cellStyle name="Normal 8 2 2 2 2" xfId="209"/>
    <cellStyle name="Normal 8 2 2 2 2 2" xfId="215"/>
    <cellStyle name="Normal 8 2 2 2 2 2 2" xfId="229"/>
    <cellStyle name="Normal 8 2 2 2 2 2 2 2" xfId="243"/>
    <cellStyle name="Normal 8 2 2 2 2 2 2 2 2" xfId="251"/>
    <cellStyle name="Normal 8 2 2 2 2 2 2 3" xfId="250"/>
    <cellStyle name="Normal 9" xfId="186"/>
    <cellStyle name="Porcentaje 2" xfId="15"/>
    <cellStyle name="Porcentaje 2 2" xfId="93"/>
    <cellStyle name="Porcentaje 2 2 2" xfId="114"/>
    <cellStyle name="Porcentaje 2 2 2 2" xfId="147"/>
    <cellStyle name="Porcentaje 2 2 2 2 2" xfId="159"/>
    <cellStyle name="Porcentaje 2 2 2 2 3" xfId="184"/>
    <cellStyle name="Porcentaje 2 2 2 2 3 2" xfId="195"/>
    <cellStyle name="Porcentaje 2 2 2 2 3 2 2" xfId="212"/>
    <cellStyle name="Porcentaje 2 2 2 2 3 2 3" xfId="241"/>
    <cellStyle name="Porcentaje 2 2 2 2 3 2 3 2" xfId="254"/>
    <cellStyle name="Porcentaje 2 2 2 2 3 2 3 3" xfId="264"/>
    <cellStyle name="Porcentaje 2 2 2 2 3 2 3 3 2" xfId="275"/>
    <cellStyle name="Porcentaje 2 2 2 2 3 2 3 3 2 2" xfId="296"/>
    <cellStyle name="Porcentaje 2 3" xfId="266"/>
    <cellStyle name="Porcentaje 3"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147"/>
  <sheetViews>
    <sheetView showGridLines="0" tabSelected="1" topLeftCell="A2" zoomScale="80" zoomScaleNormal="80" workbookViewId="0">
      <pane xSplit="1" ySplit="1" topLeftCell="B141" activePane="bottomRight" state="frozen"/>
      <selection pane="topRight" activeCell="B2" sqref="B2"/>
      <selection pane="bottomLeft" activeCell="A3" sqref="A3"/>
      <selection pane="bottomRight" activeCell="I155" sqref="I155"/>
    </sheetView>
  </sheetViews>
  <sheetFormatPr baseColWidth="10" defaultColWidth="18.75" defaultRowHeight="14" x14ac:dyDescent="0.3"/>
  <cols>
    <col min="1" max="1" width="16.58203125" style="13" customWidth="1"/>
    <col min="2" max="2" width="33.25" style="14" customWidth="1"/>
    <col min="3" max="4" width="14.58203125" style="15" customWidth="1"/>
    <col min="5" max="5" width="17" style="16" customWidth="1"/>
    <col min="6" max="6" width="20.08203125" style="16" customWidth="1"/>
    <col min="7" max="7" width="20.58203125" style="16" customWidth="1"/>
    <col min="8" max="10" width="18.75" style="16"/>
    <col min="11" max="11" width="18.75" style="17"/>
    <col min="12" max="16384" width="18.75" style="1"/>
  </cols>
  <sheetData>
    <row r="1" spans="1:13" ht="73.5" customHeight="1" x14ac:dyDescent="0.3">
      <c r="A1" s="24"/>
      <c r="B1" s="25"/>
      <c r="C1" s="25"/>
      <c r="D1" s="25"/>
      <c r="E1" s="25"/>
      <c r="F1" s="25"/>
      <c r="G1" s="25"/>
      <c r="H1" s="25"/>
      <c r="I1" s="25"/>
      <c r="J1" s="25"/>
      <c r="K1" s="26"/>
    </row>
    <row r="2" spans="1:13" s="6" customFormat="1" ht="62" x14ac:dyDescent="0.3">
      <c r="A2" s="2" t="s">
        <v>0</v>
      </c>
      <c r="B2" s="3" t="s">
        <v>1</v>
      </c>
      <c r="C2" s="4" t="s">
        <v>2</v>
      </c>
      <c r="D2" s="4" t="s">
        <v>3</v>
      </c>
      <c r="E2" s="5" t="s">
        <v>4</v>
      </c>
      <c r="F2" s="5" t="s">
        <v>5</v>
      </c>
      <c r="G2" s="5" t="s">
        <v>6</v>
      </c>
      <c r="H2" s="5" t="s">
        <v>7</v>
      </c>
      <c r="I2" s="5" t="s">
        <v>8</v>
      </c>
      <c r="J2" s="5" t="s">
        <v>9</v>
      </c>
      <c r="K2" s="5" t="s">
        <v>10</v>
      </c>
    </row>
    <row r="3" spans="1:13" x14ac:dyDescent="0.3">
      <c r="A3" s="7" t="s">
        <v>11</v>
      </c>
      <c r="B3" s="7" t="s">
        <v>12</v>
      </c>
      <c r="C3" s="8">
        <v>45321</v>
      </c>
      <c r="D3" s="8">
        <v>45327</v>
      </c>
      <c r="E3" s="9">
        <v>3340000</v>
      </c>
      <c r="F3" s="10"/>
      <c r="G3" s="9">
        <v>0</v>
      </c>
      <c r="H3" s="9">
        <f>+E3+G3</f>
        <v>3340000</v>
      </c>
      <c r="I3" s="9">
        <v>3340000</v>
      </c>
      <c r="J3" s="11">
        <f>+I3*1/H3</f>
        <v>1</v>
      </c>
      <c r="K3" s="12">
        <f>+H3-I3</f>
        <v>0</v>
      </c>
      <c r="L3" s="20"/>
      <c r="M3" s="20"/>
    </row>
    <row r="4" spans="1:13" x14ac:dyDescent="0.3">
      <c r="A4" s="7" t="s">
        <v>13</v>
      </c>
      <c r="B4" s="7" t="s">
        <v>14</v>
      </c>
      <c r="C4" s="8">
        <v>45323</v>
      </c>
      <c r="D4" s="8">
        <v>45473</v>
      </c>
      <c r="E4" s="9">
        <v>23831280</v>
      </c>
      <c r="F4" s="10"/>
      <c r="G4" s="9">
        <v>0</v>
      </c>
      <c r="H4" s="9">
        <f t="shared" ref="H4:I67" si="0">+E4+G4</f>
        <v>23831280</v>
      </c>
      <c r="I4" s="9">
        <v>23831280</v>
      </c>
      <c r="J4" s="11">
        <f t="shared" ref="J4:J67" si="1">+I4*1/H4</f>
        <v>1</v>
      </c>
      <c r="K4" s="12">
        <f t="shared" ref="K4:K67" si="2">+H4-I4</f>
        <v>0</v>
      </c>
      <c r="L4" s="20"/>
      <c r="M4" s="20"/>
    </row>
    <row r="5" spans="1:13" x14ac:dyDescent="0.3">
      <c r="A5" s="7" t="s">
        <v>15</v>
      </c>
      <c r="B5" s="7" t="s">
        <v>16</v>
      </c>
      <c r="C5" s="8">
        <v>45323</v>
      </c>
      <c r="D5" s="8">
        <v>45641</v>
      </c>
      <c r="E5" s="9">
        <v>81741292</v>
      </c>
      <c r="F5" s="10"/>
      <c r="G5" s="9">
        <v>0</v>
      </c>
      <c r="H5" s="9">
        <f t="shared" si="0"/>
        <v>81741292</v>
      </c>
      <c r="I5" s="9">
        <v>81741292</v>
      </c>
      <c r="J5" s="11">
        <f t="shared" si="1"/>
        <v>1</v>
      </c>
      <c r="K5" s="12">
        <f t="shared" si="2"/>
        <v>0</v>
      </c>
      <c r="L5" s="20"/>
      <c r="M5" s="20"/>
    </row>
    <row r="6" spans="1:13" x14ac:dyDescent="0.3">
      <c r="A6" s="7" t="s">
        <v>17</v>
      </c>
      <c r="B6" s="7" t="s">
        <v>18</v>
      </c>
      <c r="C6" s="8">
        <v>45323</v>
      </c>
      <c r="D6" s="8">
        <v>45641</v>
      </c>
      <c r="E6" s="9">
        <v>95642872</v>
      </c>
      <c r="F6" s="10"/>
      <c r="G6" s="9">
        <v>0</v>
      </c>
      <c r="H6" s="9">
        <f t="shared" si="0"/>
        <v>95642872</v>
      </c>
      <c r="I6" s="9">
        <v>95642872</v>
      </c>
      <c r="J6" s="11">
        <f t="shared" si="1"/>
        <v>1</v>
      </c>
      <c r="K6" s="12">
        <f t="shared" si="2"/>
        <v>0</v>
      </c>
      <c r="L6" s="20"/>
      <c r="M6" s="20"/>
    </row>
    <row r="7" spans="1:13" x14ac:dyDescent="0.3">
      <c r="A7" s="7" t="s">
        <v>19</v>
      </c>
      <c r="B7" s="7" t="s">
        <v>20</v>
      </c>
      <c r="C7" s="8">
        <v>45323</v>
      </c>
      <c r="D7" s="8">
        <v>45641</v>
      </c>
      <c r="E7" s="9">
        <v>73500000</v>
      </c>
      <c r="F7" s="10"/>
      <c r="G7" s="9">
        <v>0</v>
      </c>
      <c r="H7" s="9">
        <f t="shared" si="0"/>
        <v>73500000</v>
      </c>
      <c r="I7" s="9">
        <v>73500000</v>
      </c>
      <c r="J7" s="11">
        <f t="shared" si="1"/>
        <v>1</v>
      </c>
      <c r="K7" s="12">
        <f t="shared" si="2"/>
        <v>0</v>
      </c>
      <c r="L7" s="20"/>
      <c r="M7" s="20"/>
    </row>
    <row r="8" spans="1:13" x14ac:dyDescent="0.3">
      <c r="A8" s="7" t="s">
        <v>21</v>
      </c>
      <c r="B8" s="7" t="s">
        <v>22</v>
      </c>
      <c r="C8" s="8">
        <v>45323</v>
      </c>
      <c r="D8" s="8">
        <v>45641</v>
      </c>
      <c r="E8" s="9">
        <v>73500000</v>
      </c>
      <c r="F8" s="10"/>
      <c r="G8" s="9">
        <v>0</v>
      </c>
      <c r="H8" s="9">
        <f t="shared" si="0"/>
        <v>73500000</v>
      </c>
      <c r="I8" s="9">
        <v>73500000</v>
      </c>
      <c r="J8" s="11">
        <f t="shared" si="1"/>
        <v>1</v>
      </c>
      <c r="K8" s="12">
        <f t="shared" si="2"/>
        <v>0</v>
      </c>
      <c r="L8" s="20"/>
      <c r="M8" s="20"/>
    </row>
    <row r="9" spans="1:13" x14ac:dyDescent="0.3">
      <c r="A9" s="7" t="s">
        <v>23</v>
      </c>
      <c r="B9" s="7" t="s">
        <v>24</v>
      </c>
      <c r="C9" s="8">
        <v>45323</v>
      </c>
      <c r="D9" s="8">
        <v>45473</v>
      </c>
      <c r="E9" s="9">
        <v>40000000</v>
      </c>
      <c r="F9" s="10"/>
      <c r="G9" s="9">
        <v>0</v>
      </c>
      <c r="H9" s="9">
        <f t="shared" si="0"/>
        <v>40000000</v>
      </c>
      <c r="I9" s="9">
        <v>40000000</v>
      </c>
      <c r="J9" s="11">
        <f t="shared" si="1"/>
        <v>1</v>
      </c>
      <c r="K9" s="12">
        <f t="shared" si="2"/>
        <v>0</v>
      </c>
      <c r="L9" s="20"/>
      <c r="M9" s="20"/>
    </row>
    <row r="10" spans="1:13" x14ac:dyDescent="0.3">
      <c r="A10" s="7" t="s">
        <v>25</v>
      </c>
      <c r="B10" s="7" t="s">
        <v>26</v>
      </c>
      <c r="C10" s="8">
        <v>45323</v>
      </c>
      <c r="D10" s="8">
        <v>45473</v>
      </c>
      <c r="E10" s="9">
        <v>10500000</v>
      </c>
      <c r="F10" s="10"/>
      <c r="G10" s="9">
        <v>0</v>
      </c>
      <c r="H10" s="9">
        <f t="shared" si="0"/>
        <v>10500000</v>
      </c>
      <c r="I10" s="9">
        <v>10500000</v>
      </c>
      <c r="J10" s="11">
        <f t="shared" si="1"/>
        <v>1</v>
      </c>
      <c r="K10" s="12">
        <f t="shared" si="2"/>
        <v>0</v>
      </c>
      <c r="L10" s="20"/>
      <c r="M10" s="20"/>
    </row>
    <row r="11" spans="1:13" x14ac:dyDescent="0.3">
      <c r="A11" s="7" t="s">
        <v>27</v>
      </c>
      <c r="B11" s="7" t="s">
        <v>28</v>
      </c>
      <c r="C11" s="8">
        <v>45323</v>
      </c>
      <c r="D11" s="8">
        <v>45473</v>
      </c>
      <c r="E11" s="9">
        <v>27500000</v>
      </c>
      <c r="F11" s="10"/>
      <c r="G11" s="9">
        <v>0</v>
      </c>
      <c r="H11" s="9">
        <f t="shared" si="0"/>
        <v>27500000</v>
      </c>
      <c r="I11" s="9">
        <v>27500000</v>
      </c>
      <c r="J11" s="11">
        <f t="shared" si="1"/>
        <v>1</v>
      </c>
      <c r="K11" s="12">
        <f t="shared" si="2"/>
        <v>0</v>
      </c>
      <c r="L11" s="20"/>
      <c r="M11" s="20"/>
    </row>
    <row r="12" spans="1:13" x14ac:dyDescent="0.3">
      <c r="A12" s="7" t="s">
        <v>29</v>
      </c>
      <c r="B12" s="7" t="s">
        <v>20</v>
      </c>
      <c r="C12" s="8">
        <v>45329</v>
      </c>
      <c r="D12" s="8">
        <v>45641</v>
      </c>
      <c r="E12" s="9">
        <v>73500000</v>
      </c>
      <c r="F12" s="10"/>
      <c r="G12" s="9">
        <v>0</v>
      </c>
      <c r="H12" s="9">
        <f t="shared" si="0"/>
        <v>73500000</v>
      </c>
      <c r="I12" s="9">
        <v>71866667</v>
      </c>
      <c r="J12" s="11">
        <f t="shared" si="1"/>
        <v>0.97777778231292523</v>
      </c>
      <c r="K12" s="12">
        <f t="shared" si="2"/>
        <v>1633333</v>
      </c>
      <c r="L12" s="20"/>
      <c r="M12" s="20"/>
    </row>
    <row r="13" spans="1:13" x14ac:dyDescent="0.3">
      <c r="A13" s="7" t="s">
        <v>30</v>
      </c>
      <c r="B13" s="7" t="s">
        <v>20</v>
      </c>
      <c r="C13" s="8">
        <v>45323</v>
      </c>
      <c r="D13" s="8">
        <v>45641</v>
      </c>
      <c r="E13" s="9">
        <v>73500000</v>
      </c>
      <c r="F13" s="10" t="s">
        <v>281</v>
      </c>
      <c r="G13" s="9">
        <v>-50400000</v>
      </c>
      <c r="H13" s="9">
        <f t="shared" si="0"/>
        <v>23100000</v>
      </c>
      <c r="I13" s="9">
        <v>23100000</v>
      </c>
      <c r="J13" s="11">
        <f t="shared" si="1"/>
        <v>1</v>
      </c>
      <c r="K13" s="12">
        <f t="shared" si="2"/>
        <v>0</v>
      </c>
      <c r="L13" s="20"/>
      <c r="M13" s="20"/>
    </row>
    <row r="14" spans="1:13" x14ac:dyDescent="0.3">
      <c r="A14" s="7" t="s">
        <v>31</v>
      </c>
      <c r="B14" s="7" t="s">
        <v>32</v>
      </c>
      <c r="C14" s="8">
        <v>45323</v>
      </c>
      <c r="D14" s="8">
        <v>45473</v>
      </c>
      <c r="E14" s="9">
        <v>27500000</v>
      </c>
      <c r="F14" s="10"/>
      <c r="G14" s="9">
        <v>0</v>
      </c>
      <c r="H14" s="9">
        <f t="shared" si="0"/>
        <v>27500000</v>
      </c>
      <c r="I14" s="9">
        <v>27500000</v>
      </c>
      <c r="J14" s="11">
        <f t="shared" si="1"/>
        <v>1</v>
      </c>
      <c r="K14" s="12">
        <f t="shared" si="2"/>
        <v>0</v>
      </c>
      <c r="L14" s="20"/>
      <c r="M14" s="20"/>
    </row>
    <row r="15" spans="1:13" x14ac:dyDescent="0.3">
      <c r="A15" s="7" t="s">
        <v>33</v>
      </c>
      <c r="B15" s="7" t="s">
        <v>34</v>
      </c>
      <c r="C15" s="8">
        <v>45324</v>
      </c>
      <c r="D15" s="8">
        <v>45641</v>
      </c>
      <c r="E15" s="9">
        <v>84000000</v>
      </c>
      <c r="F15" s="10"/>
      <c r="G15" s="9">
        <v>0</v>
      </c>
      <c r="H15" s="9">
        <f t="shared" si="0"/>
        <v>84000000</v>
      </c>
      <c r="I15" s="9">
        <v>72000000</v>
      </c>
      <c r="J15" s="11">
        <f t="shared" si="1"/>
        <v>0.8571428571428571</v>
      </c>
      <c r="K15" s="12">
        <f t="shared" si="2"/>
        <v>12000000</v>
      </c>
      <c r="L15" s="20"/>
      <c r="M15" s="20"/>
    </row>
    <row r="16" spans="1:13" x14ac:dyDescent="0.3">
      <c r="A16" s="7" t="s">
        <v>35</v>
      </c>
      <c r="B16" s="7" t="s">
        <v>36</v>
      </c>
      <c r="C16" s="8">
        <v>45323</v>
      </c>
      <c r="D16" s="8">
        <v>45641</v>
      </c>
      <c r="E16" s="9">
        <v>28500000</v>
      </c>
      <c r="F16" s="10"/>
      <c r="G16" s="9">
        <v>0</v>
      </c>
      <c r="H16" s="9">
        <f t="shared" si="0"/>
        <v>28500000</v>
      </c>
      <c r="I16" s="9">
        <v>28500000</v>
      </c>
      <c r="J16" s="11">
        <f t="shared" si="1"/>
        <v>1</v>
      </c>
      <c r="K16" s="12">
        <f t="shared" si="2"/>
        <v>0</v>
      </c>
      <c r="L16" s="20"/>
      <c r="M16" s="20"/>
    </row>
    <row r="17" spans="1:13" x14ac:dyDescent="0.3">
      <c r="A17" s="7" t="s">
        <v>37</v>
      </c>
      <c r="B17" s="7" t="s">
        <v>38</v>
      </c>
      <c r="C17" s="8">
        <v>45323</v>
      </c>
      <c r="D17" s="8">
        <v>45651</v>
      </c>
      <c r="E17" s="9">
        <v>130000000</v>
      </c>
      <c r="F17" s="10"/>
      <c r="G17" s="9">
        <v>0</v>
      </c>
      <c r="H17" s="9">
        <f t="shared" si="0"/>
        <v>130000000</v>
      </c>
      <c r="I17" s="9">
        <v>130000000</v>
      </c>
      <c r="J17" s="11">
        <f t="shared" si="1"/>
        <v>1</v>
      </c>
      <c r="K17" s="12">
        <f t="shared" si="2"/>
        <v>0</v>
      </c>
      <c r="L17" s="20"/>
      <c r="M17" s="20"/>
    </row>
    <row r="18" spans="1:13" x14ac:dyDescent="0.3">
      <c r="A18" s="7" t="s">
        <v>39</v>
      </c>
      <c r="B18" s="7" t="s">
        <v>40</v>
      </c>
      <c r="C18" s="8">
        <v>45323</v>
      </c>
      <c r="D18" s="8">
        <v>45651</v>
      </c>
      <c r="E18" s="9">
        <v>130000000</v>
      </c>
      <c r="F18" s="10"/>
      <c r="G18" s="9">
        <v>0</v>
      </c>
      <c r="H18" s="9">
        <f t="shared" si="0"/>
        <v>130000000</v>
      </c>
      <c r="I18" s="9">
        <v>120000000</v>
      </c>
      <c r="J18" s="11">
        <f t="shared" si="1"/>
        <v>0.92307692307692313</v>
      </c>
      <c r="K18" s="12">
        <f t="shared" si="2"/>
        <v>10000000</v>
      </c>
      <c r="L18" s="20"/>
      <c r="M18" s="20"/>
    </row>
    <row r="19" spans="1:13" x14ac:dyDescent="0.3">
      <c r="A19" s="7" t="s">
        <v>41</v>
      </c>
      <c r="B19" s="7" t="s">
        <v>42</v>
      </c>
      <c r="C19" s="8">
        <v>45323</v>
      </c>
      <c r="D19" s="8">
        <v>45641</v>
      </c>
      <c r="E19" s="9">
        <v>67839712</v>
      </c>
      <c r="F19" s="10"/>
      <c r="G19" s="9">
        <v>0</v>
      </c>
      <c r="H19" s="9">
        <f t="shared" si="0"/>
        <v>67839712</v>
      </c>
      <c r="I19" s="9">
        <v>67839712</v>
      </c>
      <c r="J19" s="11">
        <f t="shared" si="1"/>
        <v>1</v>
      </c>
      <c r="K19" s="12">
        <f t="shared" si="2"/>
        <v>0</v>
      </c>
      <c r="L19" s="20"/>
      <c r="M19" s="20"/>
    </row>
    <row r="20" spans="1:13" x14ac:dyDescent="0.3">
      <c r="A20" s="7" t="s">
        <v>43</v>
      </c>
      <c r="B20" s="7" t="s">
        <v>44</v>
      </c>
      <c r="C20" s="8">
        <v>45323</v>
      </c>
      <c r="D20" s="8">
        <v>45641</v>
      </c>
      <c r="E20" s="9">
        <v>95642872</v>
      </c>
      <c r="F20" s="10"/>
      <c r="G20" s="9">
        <v>0</v>
      </c>
      <c r="H20" s="9">
        <f t="shared" si="0"/>
        <v>95642872</v>
      </c>
      <c r="I20" s="9">
        <v>95642872</v>
      </c>
      <c r="J20" s="11">
        <f t="shared" si="1"/>
        <v>1</v>
      </c>
      <c r="K20" s="12">
        <f t="shared" si="2"/>
        <v>0</v>
      </c>
      <c r="L20" s="20"/>
      <c r="M20" s="20"/>
    </row>
    <row r="21" spans="1:13" x14ac:dyDescent="0.3">
      <c r="A21" s="7" t="s">
        <v>45</v>
      </c>
      <c r="B21" s="7" t="s">
        <v>46</v>
      </c>
      <c r="C21" s="8">
        <v>45323</v>
      </c>
      <c r="D21" s="8">
        <v>45641</v>
      </c>
      <c r="E21" s="9">
        <v>86215500</v>
      </c>
      <c r="F21" s="10"/>
      <c r="G21" s="9">
        <v>0</v>
      </c>
      <c r="H21" s="9">
        <f t="shared" si="0"/>
        <v>86215500</v>
      </c>
      <c r="I21" s="9">
        <v>86215500</v>
      </c>
      <c r="J21" s="11">
        <f t="shared" si="1"/>
        <v>1</v>
      </c>
      <c r="K21" s="12">
        <f t="shared" si="2"/>
        <v>0</v>
      </c>
      <c r="L21" s="20"/>
      <c r="M21" s="20"/>
    </row>
    <row r="22" spans="1:13" x14ac:dyDescent="0.3">
      <c r="A22" s="7" t="s">
        <v>47</v>
      </c>
      <c r="B22" s="7" t="s">
        <v>48</v>
      </c>
      <c r="C22" s="8">
        <v>45323</v>
      </c>
      <c r="D22" s="8">
        <v>45641</v>
      </c>
      <c r="E22" s="9">
        <v>85077667</v>
      </c>
      <c r="F22" s="10" t="s">
        <v>282</v>
      </c>
      <c r="G22" s="9">
        <v>0</v>
      </c>
      <c r="H22" s="9">
        <f t="shared" si="0"/>
        <v>85077667</v>
      </c>
      <c r="I22" s="9">
        <v>76975032</v>
      </c>
      <c r="J22" s="11">
        <f t="shared" si="1"/>
        <v>0.90476190420219205</v>
      </c>
      <c r="K22" s="12">
        <f t="shared" si="2"/>
        <v>8102635</v>
      </c>
      <c r="L22" s="20"/>
      <c r="M22" s="20"/>
    </row>
    <row r="23" spans="1:13" x14ac:dyDescent="0.3">
      <c r="A23" s="7" t="s">
        <v>49</v>
      </c>
      <c r="B23" s="7" t="s">
        <v>50</v>
      </c>
      <c r="C23" s="8">
        <v>45323</v>
      </c>
      <c r="D23" s="8">
        <v>45641</v>
      </c>
      <c r="E23" s="9">
        <v>81736200</v>
      </c>
      <c r="F23" s="10"/>
      <c r="G23" s="9">
        <v>0</v>
      </c>
      <c r="H23" s="9">
        <f t="shared" si="0"/>
        <v>81736200</v>
      </c>
      <c r="I23" s="9">
        <v>81736200</v>
      </c>
      <c r="J23" s="11">
        <f t="shared" si="1"/>
        <v>1</v>
      </c>
      <c r="K23" s="12">
        <f t="shared" si="2"/>
        <v>0</v>
      </c>
      <c r="L23" s="20"/>
      <c r="M23" s="20"/>
    </row>
    <row r="24" spans="1:13" x14ac:dyDescent="0.3">
      <c r="A24" s="7" t="s">
        <v>51</v>
      </c>
      <c r="B24" s="7" t="s">
        <v>20</v>
      </c>
      <c r="C24" s="8">
        <v>45324</v>
      </c>
      <c r="D24" s="8">
        <v>45641</v>
      </c>
      <c r="E24" s="9">
        <v>73500000</v>
      </c>
      <c r="F24" s="10"/>
      <c r="G24" s="9">
        <v>0</v>
      </c>
      <c r="H24" s="9">
        <f t="shared" si="0"/>
        <v>73500000</v>
      </c>
      <c r="I24" s="9">
        <v>73266667</v>
      </c>
      <c r="J24" s="11">
        <f t="shared" si="1"/>
        <v>0.99682540136054421</v>
      </c>
      <c r="K24" s="12">
        <f t="shared" si="2"/>
        <v>233333</v>
      </c>
      <c r="L24" s="20"/>
      <c r="M24" s="20"/>
    </row>
    <row r="25" spans="1:13" x14ac:dyDescent="0.3">
      <c r="A25" s="7" t="s">
        <v>52</v>
      </c>
      <c r="B25" s="7" t="s">
        <v>53</v>
      </c>
      <c r="C25" s="8">
        <v>45323</v>
      </c>
      <c r="D25" s="8">
        <v>45473</v>
      </c>
      <c r="E25" s="9">
        <v>27500000</v>
      </c>
      <c r="F25" s="10"/>
      <c r="G25" s="9">
        <v>0</v>
      </c>
      <c r="H25" s="9">
        <f t="shared" si="0"/>
        <v>27500000</v>
      </c>
      <c r="I25" s="9">
        <v>27500000</v>
      </c>
      <c r="J25" s="11">
        <f t="shared" si="1"/>
        <v>1</v>
      </c>
      <c r="K25" s="12">
        <f t="shared" si="2"/>
        <v>0</v>
      </c>
      <c r="L25" s="20"/>
      <c r="M25" s="20"/>
    </row>
    <row r="26" spans="1:13" x14ac:dyDescent="0.3">
      <c r="A26" s="7" t="s">
        <v>54</v>
      </c>
      <c r="B26" s="7" t="s">
        <v>55</v>
      </c>
      <c r="C26" s="8">
        <v>45323</v>
      </c>
      <c r="D26" s="8">
        <v>45504</v>
      </c>
      <c r="E26" s="9">
        <v>47400000</v>
      </c>
      <c r="F26" s="10"/>
      <c r="G26" s="9">
        <v>0</v>
      </c>
      <c r="H26" s="9">
        <f t="shared" si="0"/>
        <v>47400000</v>
      </c>
      <c r="I26" s="9">
        <v>47400000</v>
      </c>
      <c r="J26" s="11">
        <f t="shared" si="1"/>
        <v>1</v>
      </c>
      <c r="K26" s="12">
        <f t="shared" si="2"/>
        <v>0</v>
      </c>
      <c r="L26" s="20"/>
      <c r="M26" s="20"/>
    </row>
    <row r="27" spans="1:13" x14ac:dyDescent="0.3">
      <c r="A27" s="7" t="s">
        <v>56</v>
      </c>
      <c r="B27" s="7" t="s">
        <v>57</v>
      </c>
      <c r="C27" s="8">
        <v>45323</v>
      </c>
      <c r="D27" s="8">
        <v>45329</v>
      </c>
      <c r="E27" s="9">
        <v>2576796</v>
      </c>
      <c r="F27" s="10"/>
      <c r="G27" s="9">
        <v>0</v>
      </c>
      <c r="H27" s="9">
        <f t="shared" si="0"/>
        <v>2576796</v>
      </c>
      <c r="I27" s="9">
        <v>2576796</v>
      </c>
      <c r="J27" s="11">
        <f t="shared" si="1"/>
        <v>1</v>
      </c>
      <c r="K27" s="12">
        <f t="shared" si="2"/>
        <v>0</v>
      </c>
      <c r="L27" s="20"/>
      <c r="M27" s="20"/>
    </row>
    <row r="28" spans="1:13" x14ac:dyDescent="0.3">
      <c r="A28" s="7" t="s">
        <v>58</v>
      </c>
      <c r="B28" s="7" t="s">
        <v>59</v>
      </c>
      <c r="C28" s="8">
        <v>45336</v>
      </c>
      <c r="D28" s="8">
        <v>45514</v>
      </c>
      <c r="E28" s="9">
        <v>36400000</v>
      </c>
      <c r="F28" s="10">
        <v>1</v>
      </c>
      <c r="G28" s="9">
        <v>18200000</v>
      </c>
      <c r="H28" s="9">
        <f t="shared" si="0"/>
        <v>54600000</v>
      </c>
      <c r="I28" s="9">
        <v>54371539.280000001</v>
      </c>
      <c r="J28" s="11">
        <f t="shared" si="1"/>
        <v>0.99581573772893772</v>
      </c>
      <c r="K28" s="12">
        <f t="shared" si="2"/>
        <v>228460.71999999881</v>
      </c>
      <c r="L28" s="20"/>
      <c r="M28" s="20"/>
    </row>
    <row r="29" spans="1:13" x14ac:dyDescent="0.3">
      <c r="A29" s="7" t="s">
        <v>60</v>
      </c>
      <c r="B29" s="7" t="s">
        <v>61</v>
      </c>
      <c r="C29" s="8">
        <v>45338</v>
      </c>
      <c r="D29" s="8">
        <v>45352</v>
      </c>
      <c r="E29" s="9">
        <v>867500</v>
      </c>
      <c r="F29" s="10"/>
      <c r="G29" s="9">
        <v>0</v>
      </c>
      <c r="H29" s="9">
        <f t="shared" si="0"/>
        <v>867500</v>
      </c>
      <c r="I29" s="9">
        <v>867500</v>
      </c>
      <c r="J29" s="11">
        <f t="shared" si="1"/>
        <v>1</v>
      </c>
      <c r="K29" s="12">
        <f t="shared" si="2"/>
        <v>0</v>
      </c>
      <c r="L29" s="20"/>
      <c r="M29" s="20"/>
    </row>
    <row r="30" spans="1:13" x14ac:dyDescent="0.3">
      <c r="A30" s="7" t="s">
        <v>62</v>
      </c>
      <c r="B30" s="7" t="s">
        <v>63</v>
      </c>
      <c r="C30" s="8">
        <v>45334</v>
      </c>
      <c r="D30" s="8">
        <v>45646</v>
      </c>
      <c r="E30" s="9">
        <v>100366760</v>
      </c>
      <c r="F30" s="10">
        <v>1</v>
      </c>
      <c r="G30" s="9">
        <v>-324812</v>
      </c>
      <c r="H30" s="9">
        <f t="shared" si="0"/>
        <v>100041948</v>
      </c>
      <c r="I30" s="9">
        <v>100041948</v>
      </c>
      <c r="J30" s="11">
        <f t="shared" si="1"/>
        <v>1</v>
      </c>
      <c r="K30" s="12">
        <f t="shared" si="2"/>
        <v>0</v>
      </c>
      <c r="L30" s="20"/>
      <c r="M30" s="20"/>
    </row>
    <row r="31" spans="1:13" x14ac:dyDescent="0.3">
      <c r="A31" s="7" t="s">
        <v>64</v>
      </c>
      <c r="B31" s="7" t="s">
        <v>65</v>
      </c>
      <c r="C31" s="8">
        <v>45341</v>
      </c>
      <c r="D31" s="8">
        <v>45581</v>
      </c>
      <c r="E31" s="9">
        <v>11440000</v>
      </c>
      <c r="F31" s="10" t="s">
        <v>285</v>
      </c>
      <c r="G31" s="9">
        <v>2860000</v>
      </c>
      <c r="H31" s="9">
        <f t="shared" si="0"/>
        <v>14300000</v>
      </c>
      <c r="I31" s="9">
        <v>13537333</v>
      </c>
      <c r="J31" s="11">
        <f t="shared" si="1"/>
        <v>0.94666664335664341</v>
      </c>
      <c r="K31" s="12">
        <f t="shared" si="2"/>
        <v>762667</v>
      </c>
      <c r="L31" s="20"/>
      <c r="M31" s="20"/>
    </row>
    <row r="32" spans="1:13" x14ac:dyDescent="0.3">
      <c r="A32" s="7" t="s">
        <v>66</v>
      </c>
      <c r="B32" s="7" t="s">
        <v>67</v>
      </c>
      <c r="C32" s="8">
        <v>45341</v>
      </c>
      <c r="D32" s="8">
        <v>45641</v>
      </c>
      <c r="E32" s="9">
        <v>60384000</v>
      </c>
      <c r="F32" s="10"/>
      <c r="G32" s="9">
        <v>0</v>
      </c>
      <c r="H32" s="9">
        <f t="shared" si="0"/>
        <v>60384000</v>
      </c>
      <c r="I32" s="9">
        <v>60384000</v>
      </c>
      <c r="J32" s="11">
        <f t="shared" si="1"/>
        <v>1</v>
      </c>
      <c r="K32" s="12">
        <f t="shared" si="2"/>
        <v>0</v>
      </c>
      <c r="L32" s="20"/>
      <c r="M32" s="20"/>
    </row>
    <row r="33" spans="1:13" x14ac:dyDescent="0.3">
      <c r="A33" s="7" t="s">
        <v>68</v>
      </c>
      <c r="B33" s="7" t="s">
        <v>69</v>
      </c>
      <c r="C33" s="8">
        <v>45341</v>
      </c>
      <c r="D33" s="8">
        <v>45641</v>
      </c>
      <c r="E33" s="9">
        <v>69066667</v>
      </c>
      <c r="F33" s="10"/>
      <c r="G33" s="9">
        <v>0</v>
      </c>
      <c r="H33" s="9">
        <f t="shared" si="0"/>
        <v>69066667</v>
      </c>
      <c r="I33" s="9">
        <v>69066667</v>
      </c>
      <c r="J33" s="11">
        <f t="shared" si="1"/>
        <v>1</v>
      </c>
      <c r="K33" s="12">
        <f t="shared" si="2"/>
        <v>0</v>
      </c>
      <c r="L33" s="20"/>
      <c r="M33" s="20"/>
    </row>
    <row r="34" spans="1:13" x14ac:dyDescent="0.3">
      <c r="A34" s="7" t="s">
        <v>70</v>
      </c>
      <c r="B34" s="7" t="s">
        <v>71</v>
      </c>
      <c r="C34" s="8">
        <v>45341</v>
      </c>
      <c r="D34" s="8">
        <v>45641</v>
      </c>
      <c r="E34" s="9">
        <v>81022403</v>
      </c>
      <c r="F34" s="10"/>
      <c r="G34" s="9">
        <v>0</v>
      </c>
      <c r="H34" s="9">
        <f t="shared" si="0"/>
        <v>81022403</v>
      </c>
      <c r="I34" s="9">
        <v>81022403</v>
      </c>
      <c r="J34" s="11">
        <f t="shared" si="1"/>
        <v>1</v>
      </c>
      <c r="K34" s="12">
        <f t="shared" si="2"/>
        <v>0</v>
      </c>
      <c r="L34" s="20"/>
      <c r="M34" s="20"/>
    </row>
    <row r="35" spans="1:13" x14ac:dyDescent="0.3">
      <c r="A35" s="7" t="s">
        <v>72</v>
      </c>
      <c r="B35" s="7" t="s">
        <v>73</v>
      </c>
      <c r="C35" s="8">
        <v>45342</v>
      </c>
      <c r="D35" s="8">
        <v>46387</v>
      </c>
      <c r="E35" s="9">
        <v>0</v>
      </c>
      <c r="F35" s="10"/>
      <c r="G35" s="9">
        <v>0</v>
      </c>
      <c r="H35" s="9">
        <f t="shared" si="0"/>
        <v>0</v>
      </c>
      <c r="I35" s="9" t="e">
        <v>#N/A</v>
      </c>
      <c r="J35" s="11" t="e">
        <f t="shared" si="1"/>
        <v>#N/A</v>
      </c>
      <c r="K35" s="12" t="e">
        <f t="shared" si="2"/>
        <v>#N/A</v>
      </c>
      <c r="L35" s="20"/>
      <c r="M35" s="20"/>
    </row>
    <row r="36" spans="1:13" x14ac:dyDescent="0.3">
      <c r="A36" s="7" t="s">
        <v>74</v>
      </c>
      <c r="B36" s="7" t="s">
        <v>75</v>
      </c>
      <c r="C36" s="8">
        <v>45349</v>
      </c>
      <c r="D36" s="8">
        <v>45641</v>
      </c>
      <c r="E36" s="9">
        <v>77066667</v>
      </c>
      <c r="F36" s="10"/>
      <c r="G36" s="9">
        <v>0</v>
      </c>
      <c r="H36" s="9">
        <f t="shared" si="0"/>
        <v>77066667</v>
      </c>
      <c r="I36" s="9">
        <v>77066667</v>
      </c>
      <c r="J36" s="11">
        <f t="shared" si="1"/>
        <v>1</v>
      </c>
      <c r="K36" s="12">
        <f t="shared" si="2"/>
        <v>0</v>
      </c>
      <c r="L36" s="20"/>
      <c r="M36" s="20"/>
    </row>
    <row r="37" spans="1:13" x14ac:dyDescent="0.3">
      <c r="A37" s="7" t="s">
        <v>76</v>
      </c>
      <c r="B37" s="7" t="s">
        <v>77</v>
      </c>
      <c r="C37" s="8">
        <v>45371</v>
      </c>
      <c r="D37" s="8">
        <v>46387</v>
      </c>
      <c r="E37" s="9">
        <v>0</v>
      </c>
      <c r="F37" s="10"/>
      <c r="G37" s="9">
        <v>0</v>
      </c>
      <c r="H37" s="9">
        <f t="shared" si="0"/>
        <v>0</v>
      </c>
      <c r="I37" s="9" t="e">
        <v>#N/A</v>
      </c>
      <c r="J37" s="11" t="e">
        <f t="shared" si="1"/>
        <v>#N/A</v>
      </c>
      <c r="K37" s="12" t="e">
        <f t="shared" si="2"/>
        <v>#N/A</v>
      </c>
      <c r="L37" s="20"/>
      <c r="M37" s="20"/>
    </row>
    <row r="38" spans="1:13" x14ac:dyDescent="0.3">
      <c r="A38" s="7" t="s">
        <v>78</v>
      </c>
      <c r="B38" s="7" t="s">
        <v>79</v>
      </c>
      <c r="C38" s="8">
        <v>45349</v>
      </c>
      <c r="D38" s="8">
        <v>45655</v>
      </c>
      <c r="E38" s="9">
        <v>33680175</v>
      </c>
      <c r="F38" s="10"/>
      <c r="G38" s="9">
        <v>0</v>
      </c>
      <c r="H38" s="9">
        <f t="shared" si="0"/>
        <v>33680175</v>
      </c>
      <c r="I38" s="9">
        <f t="shared" si="0"/>
        <v>33680175</v>
      </c>
      <c r="J38" s="11">
        <f t="shared" si="1"/>
        <v>1</v>
      </c>
      <c r="K38" s="12">
        <f t="shared" si="2"/>
        <v>0</v>
      </c>
      <c r="L38" s="20"/>
      <c r="M38" s="20"/>
    </row>
    <row r="39" spans="1:13" x14ac:dyDescent="0.3">
      <c r="A39" s="7" t="s">
        <v>80</v>
      </c>
      <c r="B39" s="7" t="s">
        <v>81</v>
      </c>
      <c r="C39" s="8">
        <v>45365</v>
      </c>
      <c r="D39" s="8">
        <v>45641</v>
      </c>
      <c r="E39" s="9" t="s">
        <v>82</v>
      </c>
      <c r="F39" s="10"/>
      <c r="G39" s="9">
        <v>0</v>
      </c>
      <c r="H39" s="9" t="e">
        <f t="shared" si="0"/>
        <v>#VALUE!</v>
      </c>
      <c r="I39" s="9" t="e">
        <v>#N/A</v>
      </c>
      <c r="J39" s="11" t="e">
        <f t="shared" si="1"/>
        <v>#N/A</v>
      </c>
      <c r="K39" s="12" t="e">
        <f t="shared" si="2"/>
        <v>#VALUE!</v>
      </c>
      <c r="L39" s="20"/>
      <c r="M39" s="20"/>
    </row>
    <row r="40" spans="1:13" x14ac:dyDescent="0.3">
      <c r="A40" s="7" t="s">
        <v>83</v>
      </c>
      <c r="B40" s="7" t="s">
        <v>84</v>
      </c>
      <c r="C40" s="8">
        <v>45369</v>
      </c>
      <c r="D40" s="8">
        <v>45626</v>
      </c>
      <c r="E40" s="9">
        <v>68332222</v>
      </c>
      <c r="F40" s="10"/>
      <c r="G40" s="9">
        <v>0</v>
      </c>
      <c r="H40" s="9">
        <f t="shared" si="0"/>
        <v>68332222</v>
      </c>
      <c r="I40" s="9">
        <v>68332222</v>
      </c>
      <c r="J40" s="11">
        <f t="shared" si="1"/>
        <v>1</v>
      </c>
      <c r="K40" s="12">
        <f t="shared" si="2"/>
        <v>0</v>
      </c>
      <c r="L40" s="20"/>
      <c r="M40" s="20"/>
    </row>
    <row r="41" spans="1:13" x14ac:dyDescent="0.3">
      <c r="A41" s="7" t="s">
        <v>85</v>
      </c>
      <c r="B41" s="7" t="s">
        <v>86</v>
      </c>
      <c r="C41" s="8">
        <v>45386</v>
      </c>
      <c r="D41" s="8">
        <v>45657</v>
      </c>
      <c r="E41" s="9">
        <v>10745561</v>
      </c>
      <c r="F41" s="10"/>
      <c r="G41" s="9">
        <v>0</v>
      </c>
      <c r="H41" s="9">
        <f t="shared" si="0"/>
        <v>10745561</v>
      </c>
      <c r="I41" s="9" t="e">
        <v>#N/A</v>
      </c>
      <c r="J41" s="11" t="e">
        <f t="shared" si="1"/>
        <v>#N/A</v>
      </c>
      <c r="K41" s="12" t="e">
        <f t="shared" si="2"/>
        <v>#N/A</v>
      </c>
      <c r="L41" s="20"/>
      <c r="M41" s="20"/>
    </row>
    <row r="42" spans="1:13" x14ac:dyDescent="0.3">
      <c r="A42" s="7" t="s">
        <v>87</v>
      </c>
      <c r="B42" s="7" t="s">
        <v>88</v>
      </c>
      <c r="C42" s="8">
        <v>45370</v>
      </c>
      <c r="D42" s="8">
        <v>45646</v>
      </c>
      <c r="E42" s="9">
        <v>33016666</v>
      </c>
      <c r="F42" s="10">
        <v>1</v>
      </c>
      <c r="G42" s="9">
        <v>-1283332.67</v>
      </c>
      <c r="H42" s="9">
        <f t="shared" si="0"/>
        <v>31733333.329999998</v>
      </c>
      <c r="I42" s="9">
        <v>31733333</v>
      </c>
      <c r="J42" s="11">
        <f t="shared" si="1"/>
        <v>0.99999998960084036</v>
      </c>
      <c r="K42" s="12">
        <f t="shared" si="2"/>
        <v>0.32999999821186066</v>
      </c>
      <c r="L42" s="20"/>
      <c r="M42" s="20"/>
    </row>
    <row r="43" spans="1:13" x14ac:dyDescent="0.3">
      <c r="A43" s="7" t="s">
        <v>89</v>
      </c>
      <c r="B43" s="7" t="s">
        <v>90</v>
      </c>
      <c r="C43" s="8">
        <v>45377</v>
      </c>
      <c r="D43" s="8">
        <v>45641</v>
      </c>
      <c r="E43" s="9">
        <v>36717824</v>
      </c>
      <c r="F43" s="10"/>
      <c r="G43" s="9">
        <v>0</v>
      </c>
      <c r="H43" s="9">
        <f t="shared" si="0"/>
        <v>36717824</v>
      </c>
      <c r="I43" s="9">
        <v>36717824</v>
      </c>
      <c r="J43" s="11">
        <f t="shared" si="1"/>
        <v>1</v>
      </c>
      <c r="K43" s="12">
        <f t="shared" si="2"/>
        <v>0</v>
      </c>
      <c r="L43" s="20"/>
      <c r="M43" s="20"/>
    </row>
    <row r="44" spans="1:13" x14ac:dyDescent="0.3">
      <c r="A44" s="7" t="s">
        <v>91</v>
      </c>
      <c r="B44" s="7" t="s">
        <v>92</v>
      </c>
      <c r="C44" s="8">
        <v>45378</v>
      </c>
      <c r="D44" s="8">
        <v>45602</v>
      </c>
      <c r="E44" s="19">
        <v>522652248.49000001</v>
      </c>
      <c r="F44" s="10" t="s">
        <v>286</v>
      </c>
      <c r="G44" s="9">
        <v>111401432</v>
      </c>
      <c r="H44" s="9">
        <f t="shared" si="0"/>
        <v>634053680.49000001</v>
      </c>
      <c r="I44" s="9">
        <v>634053680.05999994</v>
      </c>
      <c r="J44" s="11">
        <f t="shared" si="1"/>
        <v>0.99999999932182393</v>
      </c>
      <c r="K44" s="12">
        <f t="shared" si="2"/>
        <v>0.43000006675720215</v>
      </c>
      <c r="L44" s="20"/>
      <c r="M44" s="20"/>
    </row>
    <row r="45" spans="1:13" x14ac:dyDescent="0.3">
      <c r="A45" s="7" t="s">
        <v>93</v>
      </c>
      <c r="B45" s="7" t="s">
        <v>94</v>
      </c>
      <c r="C45" s="8">
        <v>45398</v>
      </c>
      <c r="D45" s="8">
        <v>45657</v>
      </c>
      <c r="E45" s="18">
        <v>12024652.5</v>
      </c>
      <c r="F45" s="10"/>
      <c r="G45" s="9">
        <v>0</v>
      </c>
      <c r="H45" s="9">
        <f t="shared" si="0"/>
        <v>12024652.5</v>
      </c>
      <c r="I45" s="9">
        <v>12024652.5</v>
      </c>
      <c r="J45" s="11">
        <f t="shared" si="1"/>
        <v>1</v>
      </c>
      <c r="K45" s="12">
        <f t="shared" si="2"/>
        <v>0</v>
      </c>
      <c r="L45" s="20"/>
      <c r="M45" s="20"/>
    </row>
    <row r="46" spans="1:13" x14ac:dyDescent="0.3">
      <c r="A46" s="7" t="s">
        <v>95</v>
      </c>
      <c r="B46" s="7" t="s">
        <v>96</v>
      </c>
      <c r="C46" s="8">
        <v>45394</v>
      </c>
      <c r="D46" s="8">
        <v>45641</v>
      </c>
      <c r="E46" s="9">
        <v>52764220</v>
      </c>
      <c r="F46" s="10">
        <v>1</v>
      </c>
      <c r="G46" s="9">
        <v>-215364</v>
      </c>
      <c r="H46" s="9">
        <f t="shared" si="0"/>
        <v>52548856</v>
      </c>
      <c r="I46" s="9">
        <v>52548856</v>
      </c>
      <c r="J46" s="11">
        <f t="shared" si="1"/>
        <v>1</v>
      </c>
      <c r="K46" s="12">
        <f t="shared" si="2"/>
        <v>0</v>
      </c>
      <c r="L46" s="20"/>
      <c r="M46" s="20"/>
    </row>
    <row r="47" spans="1:13" x14ac:dyDescent="0.3">
      <c r="A47" s="7" t="s">
        <v>97</v>
      </c>
      <c r="B47" s="7" t="s">
        <v>98</v>
      </c>
      <c r="C47" s="8">
        <v>45398</v>
      </c>
      <c r="D47" s="8">
        <v>45641</v>
      </c>
      <c r="E47" s="9">
        <v>45756055</v>
      </c>
      <c r="F47" s="10"/>
      <c r="G47" s="9">
        <v>0</v>
      </c>
      <c r="H47" s="9">
        <f t="shared" si="0"/>
        <v>45756055</v>
      </c>
      <c r="I47" s="9">
        <v>45756055</v>
      </c>
      <c r="J47" s="11">
        <f t="shared" si="1"/>
        <v>1</v>
      </c>
      <c r="K47" s="12">
        <f t="shared" si="2"/>
        <v>0</v>
      </c>
      <c r="L47" s="20"/>
      <c r="M47" s="20"/>
    </row>
    <row r="48" spans="1:13" x14ac:dyDescent="0.3">
      <c r="A48" s="7" t="s">
        <v>99</v>
      </c>
      <c r="B48" s="7" t="s">
        <v>100</v>
      </c>
      <c r="C48" s="8">
        <v>45411</v>
      </c>
      <c r="D48" s="8">
        <v>45443</v>
      </c>
      <c r="E48" s="9">
        <v>16326000</v>
      </c>
      <c r="F48" s="10"/>
      <c r="G48" s="9">
        <v>0</v>
      </c>
      <c r="H48" s="9">
        <f t="shared" si="0"/>
        <v>16326000</v>
      </c>
      <c r="I48" s="9">
        <v>16326000</v>
      </c>
      <c r="J48" s="11">
        <f t="shared" si="1"/>
        <v>1</v>
      </c>
      <c r="K48" s="12">
        <f t="shared" si="2"/>
        <v>0</v>
      </c>
      <c r="L48" s="20"/>
      <c r="M48" s="20"/>
    </row>
    <row r="49" spans="1:13" x14ac:dyDescent="0.3">
      <c r="A49" s="7" t="s">
        <v>101</v>
      </c>
      <c r="B49" s="7" t="s">
        <v>102</v>
      </c>
      <c r="C49" s="8">
        <v>45432</v>
      </c>
      <c r="D49" s="8">
        <v>45797</v>
      </c>
      <c r="E49" s="9">
        <v>22400000</v>
      </c>
      <c r="F49" s="10"/>
      <c r="G49" s="9">
        <v>0</v>
      </c>
      <c r="H49" s="9">
        <f t="shared" si="0"/>
        <v>22400000</v>
      </c>
      <c r="I49" s="9">
        <v>22400000</v>
      </c>
      <c r="J49" s="11">
        <f t="shared" si="1"/>
        <v>1</v>
      </c>
      <c r="K49" s="12">
        <f t="shared" si="2"/>
        <v>0</v>
      </c>
      <c r="L49" s="20"/>
      <c r="M49" s="20"/>
    </row>
    <row r="50" spans="1:13" x14ac:dyDescent="0.3">
      <c r="A50" s="7" t="s">
        <v>103</v>
      </c>
      <c r="B50" s="7" t="s">
        <v>104</v>
      </c>
      <c r="C50" s="8">
        <v>45432</v>
      </c>
      <c r="D50" s="8">
        <v>45551</v>
      </c>
      <c r="E50" s="9">
        <v>12000000</v>
      </c>
      <c r="F50" s="10">
        <v>1</v>
      </c>
      <c r="G50" s="9">
        <v>-400000</v>
      </c>
      <c r="H50" s="9">
        <f t="shared" si="0"/>
        <v>11600000</v>
      </c>
      <c r="I50" s="9">
        <v>11600000</v>
      </c>
      <c r="J50" s="11">
        <f t="shared" si="1"/>
        <v>1</v>
      </c>
      <c r="K50" s="12">
        <f t="shared" si="2"/>
        <v>0</v>
      </c>
      <c r="L50" s="20"/>
      <c r="M50" s="20"/>
    </row>
    <row r="51" spans="1:13" x14ac:dyDescent="0.3">
      <c r="A51" s="7" t="s">
        <v>105</v>
      </c>
      <c r="B51" s="7" t="s">
        <v>20</v>
      </c>
      <c r="C51" s="8">
        <v>45444</v>
      </c>
      <c r="D51" s="8">
        <v>45641</v>
      </c>
      <c r="E51" s="9">
        <v>45500000</v>
      </c>
      <c r="F51" s="10"/>
      <c r="G51" s="9">
        <v>0</v>
      </c>
      <c r="H51" s="9">
        <f t="shared" si="0"/>
        <v>45500000</v>
      </c>
      <c r="I51" s="9">
        <v>45500000</v>
      </c>
      <c r="J51" s="11">
        <f t="shared" si="1"/>
        <v>1</v>
      </c>
      <c r="K51" s="12">
        <f t="shared" si="2"/>
        <v>0</v>
      </c>
      <c r="L51" s="20"/>
      <c r="M51" s="20"/>
    </row>
    <row r="52" spans="1:13" x14ac:dyDescent="0.3">
      <c r="A52" s="7" t="s">
        <v>106</v>
      </c>
      <c r="B52" s="7" t="s">
        <v>107</v>
      </c>
      <c r="C52" s="8">
        <v>45444</v>
      </c>
      <c r="D52" s="8">
        <v>45641</v>
      </c>
      <c r="E52" s="9">
        <v>45500000</v>
      </c>
      <c r="F52" s="10"/>
      <c r="G52" s="9">
        <v>0</v>
      </c>
      <c r="H52" s="9">
        <f t="shared" si="0"/>
        <v>45500000</v>
      </c>
      <c r="I52" s="9">
        <v>45500000</v>
      </c>
      <c r="J52" s="11">
        <f t="shared" si="1"/>
        <v>1</v>
      </c>
      <c r="K52" s="12">
        <f t="shared" si="2"/>
        <v>0</v>
      </c>
      <c r="L52" s="20"/>
      <c r="M52" s="20"/>
    </row>
    <row r="53" spans="1:13" x14ac:dyDescent="0.3">
      <c r="A53" s="7" t="s">
        <v>108</v>
      </c>
      <c r="B53" s="7" t="s">
        <v>107</v>
      </c>
      <c r="C53" s="8">
        <v>45444</v>
      </c>
      <c r="D53" s="8">
        <v>45641</v>
      </c>
      <c r="E53" s="9">
        <v>45500000</v>
      </c>
      <c r="F53" s="10"/>
      <c r="G53" s="9">
        <v>0</v>
      </c>
      <c r="H53" s="9">
        <f t="shared" si="0"/>
        <v>45500000</v>
      </c>
      <c r="I53" s="9">
        <v>45500000</v>
      </c>
      <c r="J53" s="11">
        <f t="shared" si="1"/>
        <v>1</v>
      </c>
      <c r="K53" s="12">
        <f t="shared" si="2"/>
        <v>0</v>
      </c>
      <c r="L53" s="20"/>
      <c r="M53" s="20"/>
    </row>
    <row r="54" spans="1:13" x14ac:dyDescent="0.3">
      <c r="A54" s="7" t="s">
        <v>109</v>
      </c>
      <c r="B54" s="7" t="s">
        <v>110</v>
      </c>
      <c r="C54" s="8">
        <v>45444</v>
      </c>
      <c r="D54" s="8">
        <v>45641</v>
      </c>
      <c r="E54" s="9">
        <v>45500000</v>
      </c>
      <c r="F54" s="10"/>
      <c r="G54" s="9">
        <v>0</v>
      </c>
      <c r="H54" s="9">
        <f t="shared" si="0"/>
        <v>45500000</v>
      </c>
      <c r="I54" s="9">
        <v>45500000</v>
      </c>
      <c r="J54" s="11">
        <f t="shared" si="1"/>
        <v>1</v>
      </c>
      <c r="K54" s="12">
        <f t="shared" si="2"/>
        <v>0</v>
      </c>
      <c r="L54" s="20"/>
      <c r="M54" s="20"/>
    </row>
    <row r="55" spans="1:13" x14ac:dyDescent="0.3">
      <c r="A55" s="7" t="s">
        <v>111</v>
      </c>
      <c r="B55" s="7" t="s">
        <v>20</v>
      </c>
      <c r="C55" s="8">
        <v>45444</v>
      </c>
      <c r="D55" s="8">
        <v>45641</v>
      </c>
      <c r="E55" s="9">
        <v>45500000</v>
      </c>
      <c r="F55" s="10"/>
      <c r="G55" s="9">
        <v>0</v>
      </c>
      <c r="H55" s="9">
        <f t="shared" si="0"/>
        <v>45500000</v>
      </c>
      <c r="I55" s="9">
        <v>45500000</v>
      </c>
      <c r="J55" s="11">
        <f t="shared" si="1"/>
        <v>1</v>
      </c>
      <c r="K55" s="12">
        <f t="shared" si="2"/>
        <v>0</v>
      </c>
      <c r="L55" s="20"/>
      <c r="M55" s="20"/>
    </row>
    <row r="56" spans="1:13" x14ac:dyDescent="0.3">
      <c r="A56" s="7" t="s">
        <v>112</v>
      </c>
      <c r="B56" s="7" t="s">
        <v>20</v>
      </c>
      <c r="C56" s="8">
        <v>45444</v>
      </c>
      <c r="D56" s="8">
        <v>45641</v>
      </c>
      <c r="E56" s="9">
        <v>45500000</v>
      </c>
      <c r="F56" s="10"/>
      <c r="G56" s="9">
        <v>0</v>
      </c>
      <c r="H56" s="9">
        <f t="shared" si="0"/>
        <v>45500000</v>
      </c>
      <c r="I56" s="9">
        <v>45500000</v>
      </c>
      <c r="J56" s="11">
        <f t="shared" si="1"/>
        <v>1</v>
      </c>
      <c r="K56" s="12">
        <f t="shared" si="2"/>
        <v>0</v>
      </c>
      <c r="L56" s="20"/>
      <c r="M56" s="20"/>
    </row>
    <row r="57" spans="1:13" x14ac:dyDescent="0.3">
      <c r="A57" s="7" t="s">
        <v>113</v>
      </c>
      <c r="B57" s="7" t="s">
        <v>107</v>
      </c>
      <c r="C57" s="8">
        <v>45444</v>
      </c>
      <c r="D57" s="8">
        <v>45641</v>
      </c>
      <c r="E57" s="9">
        <v>45500000</v>
      </c>
      <c r="F57" s="10"/>
      <c r="G57" s="9">
        <v>0</v>
      </c>
      <c r="H57" s="9">
        <f t="shared" si="0"/>
        <v>45500000</v>
      </c>
      <c r="I57" s="9">
        <v>45500000</v>
      </c>
      <c r="J57" s="11">
        <f t="shared" si="1"/>
        <v>1</v>
      </c>
      <c r="K57" s="12">
        <f t="shared" si="2"/>
        <v>0</v>
      </c>
      <c r="L57" s="20"/>
      <c r="M57" s="20"/>
    </row>
    <row r="58" spans="1:13" x14ac:dyDescent="0.3">
      <c r="A58" s="7" t="s">
        <v>114</v>
      </c>
      <c r="B58" s="7" t="s">
        <v>20</v>
      </c>
      <c r="C58" s="8">
        <v>45447</v>
      </c>
      <c r="D58" s="8">
        <v>45641</v>
      </c>
      <c r="E58" s="9">
        <v>45500000</v>
      </c>
      <c r="F58" s="10"/>
      <c r="G58" s="9">
        <v>0</v>
      </c>
      <c r="H58" s="9">
        <f t="shared" si="0"/>
        <v>45500000</v>
      </c>
      <c r="I58" s="9">
        <v>41300000</v>
      </c>
      <c r="J58" s="11">
        <f t="shared" si="1"/>
        <v>0.90769230769230769</v>
      </c>
      <c r="K58" s="12">
        <f t="shared" si="2"/>
        <v>4200000</v>
      </c>
      <c r="L58" s="20"/>
      <c r="M58" s="20"/>
    </row>
    <row r="59" spans="1:13" x14ac:dyDescent="0.3">
      <c r="A59" s="7" t="s">
        <v>115</v>
      </c>
      <c r="B59" s="7" t="s">
        <v>116</v>
      </c>
      <c r="C59" s="8">
        <v>45442</v>
      </c>
      <c r="D59" s="8">
        <v>45816</v>
      </c>
      <c r="E59" s="9">
        <v>46564875</v>
      </c>
      <c r="F59" s="10"/>
      <c r="G59" s="9">
        <v>0</v>
      </c>
      <c r="H59" s="9">
        <f t="shared" si="0"/>
        <v>46564875</v>
      </c>
      <c r="I59" s="9">
        <v>46564874.990000002</v>
      </c>
      <c r="J59" s="11">
        <f t="shared" si="1"/>
        <v>0.9999999997852459</v>
      </c>
      <c r="K59" s="12">
        <f t="shared" si="2"/>
        <v>9.9999979138374329E-3</v>
      </c>
      <c r="L59" s="20"/>
      <c r="M59" s="20"/>
    </row>
    <row r="60" spans="1:13" x14ac:dyDescent="0.3">
      <c r="A60" s="7" t="s">
        <v>117</v>
      </c>
      <c r="B60" s="7" t="s">
        <v>118</v>
      </c>
      <c r="C60" s="8">
        <v>45464</v>
      </c>
      <c r="D60" s="8">
        <v>45646</v>
      </c>
      <c r="E60" s="9">
        <v>430000000</v>
      </c>
      <c r="F60" s="10" t="s">
        <v>289</v>
      </c>
      <c r="G60" s="9">
        <v>130000000</v>
      </c>
      <c r="H60" s="9">
        <f t="shared" si="0"/>
        <v>560000000</v>
      </c>
      <c r="I60" s="9">
        <v>486154841.61999995</v>
      </c>
      <c r="J60" s="11">
        <f t="shared" si="1"/>
        <v>0.86813364574999985</v>
      </c>
      <c r="K60" s="12">
        <f t="shared" si="2"/>
        <v>73845158.380000055</v>
      </c>
      <c r="L60" s="20"/>
      <c r="M60" s="20"/>
    </row>
    <row r="61" spans="1:13" x14ac:dyDescent="0.3">
      <c r="A61" s="7" t="s">
        <v>119</v>
      </c>
      <c r="B61" s="7" t="s">
        <v>120</v>
      </c>
      <c r="C61" s="8">
        <v>45447</v>
      </c>
      <c r="D61" s="8">
        <v>45638</v>
      </c>
      <c r="E61" s="9">
        <v>50400000</v>
      </c>
      <c r="F61" s="10"/>
      <c r="G61" s="9">
        <v>0</v>
      </c>
      <c r="H61" s="9">
        <f t="shared" si="0"/>
        <v>50400000</v>
      </c>
      <c r="I61" s="9">
        <v>50400000</v>
      </c>
      <c r="J61" s="11">
        <f t="shared" si="1"/>
        <v>1</v>
      </c>
      <c r="K61" s="12">
        <f t="shared" si="2"/>
        <v>0</v>
      </c>
      <c r="L61" s="20"/>
      <c r="M61" s="20"/>
    </row>
    <row r="62" spans="1:13" x14ac:dyDescent="0.3">
      <c r="A62" s="7" t="s">
        <v>121</v>
      </c>
      <c r="B62" s="7" t="s">
        <v>20</v>
      </c>
      <c r="C62" s="8">
        <v>45447</v>
      </c>
      <c r="D62" s="8">
        <v>45641</v>
      </c>
      <c r="E62" s="9">
        <v>45500000</v>
      </c>
      <c r="F62" s="10"/>
      <c r="G62" s="9">
        <v>0</v>
      </c>
      <c r="H62" s="9">
        <f t="shared" si="0"/>
        <v>45500000</v>
      </c>
      <c r="I62" s="9">
        <v>44800000</v>
      </c>
      <c r="J62" s="11">
        <f t="shared" si="1"/>
        <v>0.98461538461538467</v>
      </c>
      <c r="K62" s="12">
        <f t="shared" si="2"/>
        <v>700000</v>
      </c>
      <c r="L62" s="20"/>
      <c r="M62" s="20"/>
    </row>
    <row r="63" spans="1:13" x14ac:dyDescent="0.3">
      <c r="A63" s="7" t="s">
        <v>122</v>
      </c>
      <c r="B63" s="7" t="s">
        <v>20</v>
      </c>
      <c r="C63" s="8">
        <v>45444</v>
      </c>
      <c r="D63" s="8">
        <v>45641</v>
      </c>
      <c r="E63" s="9">
        <v>45500000</v>
      </c>
      <c r="F63" s="10"/>
      <c r="G63" s="9">
        <v>0</v>
      </c>
      <c r="H63" s="9">
        <f t="shared" si="0"/>
        <v>45500000</v>
      </c>
      <c r="I63" s="9">
        <v>45500000</v>
      </c>
      <c r="J63" s="11">
        <f t="shared" si="1"/>
        <v>1</v>
      </c>
      <c r="K63" s="12">
        <f t="shared" si="2"/>
        <v>0</v>
      </c>
      <c r="L63" s="20"/>
      <c r="M63" s="20"/>
    </row>
    <row r="64" spans="1:13" x14ac:dyDescent="0.3">
      <c r="A64" s="7" t="s">
        <v>123</v>
      </c>
      <c r="B64" s="7" t="s">
        <v>124</v>
      </c>
      <c r="C64" s="8">
        <v>45456</v>
      </c>
      <c r="D64" s="8">
        <v>45688</v>
      </c>
      <c r="E64" s="9">
        <v>936312000</v>
      </c>
      <c r="F64" s="10">
        <v>1</v>
      </c>
      <c r="G64" s="9">
        <v>0</v>
      </c>
      <c r="H64" s="9">
        <f t="shared" si="0"/>
        <v>936312000</v>
      </c>
      <c r="I64" s="9">
        <v>404319033</v>
      </c>
      <c r="J64" s="11">
        <f t="shared" si="1"/>
        <v>0.43182083856663162</v>
      </c>
      <c r="K64" s="12">
        <f t="shared" si="2"/>
        <v>531992967</v>
      </c>
      <c r="L64" s="20"/>
      <c r="M64" s="20"/>
    </row>
    <row r="65" spans="1:13" x14ac:dyDescent="0.3">
      <c r="A65" s="7" t="s">
        <v>125</v>
      </c>
      <c r="B65" s="7" t="s">
        <v>20</v>
      </c>
      <c r="C65" s="8">
        <v>45447</v>
      </c>
      <c r="D65" s="8">
        <v>45641</v>
      </c>
      <c r="E65" s="9">
        <v>45500000</v>
      </c>
      <c r="F65" s="10"/>
      <c r="G65" s="9">
        <v>0</v>
      </c>
      <c r="H65" s="9">
        <f t="shared" si="0"/>
        <v>45500000</v>
      </c>
      <c r="I65" s="9">
        <v>44800000</v>
      </c>
      <c r="J65" s="11">
        <f t="shared" si="1"/>
        <v>0.98461538461538467</v>
      </c>
      <c r="K65" s="12">
        <f t="shared" si="2"/>
        <v>700000</v>
      </c>
      <c r="L65" s="20"/>
      <c r="M65" s="20"/>
    </row>
    <row r="66" spans="1:13" x14ac:dyDescent="0.3">
      <c r="A66" s="7" t="s">
        <v>126</v>
      </c>
      <c r="B66" s="7" t="s">
        <v>20</v>
      </c>
      <c r="C66" s="8">
        <v>45455</v>
      </c>
      <c r="D66" s="8">
        <v>45641</v>
      </c>
      <c r="E66" s="9">
        <v>36332100</v>
      </c>
      <c r="F66" s="10"/>
      <c r="G66" s="9">
        <v>6601233</v>
      </c>
      <c r="H66" s="9">
        <f t="shared" si="0"/>
        <v>42933333</v>
      </c>
      <c r="I66" s="9">
        <v>42933333</v>
      </c>
      <c r="J66" s="11">
        <f t="shared" si="1"/>
        <v>1</v>
      </c>
      <c r="K66" s="12">
        <f t="shared" si="2"/>
        <v>0</v>
      </c>
      <c r="L66" s="20"/>
      <c r="M66" s="20"/>
    </row>
    <row r="67" spans="1:13" x14ac:dyDescent="0.3">
      <c r="A67" s="7" t="s">
        <v>127</v>
      </c>
      <c r="B67" s="7" t="s">
        <v>128</v>
      </c>
      <c r="C67" s="8">
        <v>45443</v>
      </c>
      <c r="D67" s="8">
        <v>45503</v>
      </c>
      <c r="E67" s="9">
        <v>43166667</v>
      </c>
      <c r="F67" s="10"/>
      <c r="G67" s="9">
        <v>0</v>
      </c>
      <c r="H67" s="9">
        <f t="shared" si="0"/>
        <v>43166667</v>
      </c>
      <c r="I67" s="9">
        <v>36332100</v>
      </c>
      <c r="J67" s="11">
        <f t="shared" si="1"/>
        <v>0.84167026377088594</v>
      </c>
      <c r="K67" s="12">
        <f t="shared" si="2"/>
        <v>6834567</v>
      </c>
      <c r="L67" s="20"/>
      <c r="M67" s="20"/>
    </row>
    <row r="68" spans="1:13" x14ac:dyDescent="0.3">
      <c r="A68" s="7" t="s">
        <v>129</v>
      </c>
      <c r="B68" s="7" t="s">
        <v>130</v>
      </c>
      <c r="C68" s="8">
        <v>45456</v>
      </c>
      <c r="D68" s="8">
        <v>45641</v>
      </c>
      <c r="E68" s="9">
        <v>42933333</v>
      </c>
      <c r="F68" s="10" t="s">
        <v>283</v>
      </c>
      <c r="G68" s="9">
        <v>0</v>
      </c>
      <c r="H68" s="9">
        <f t="shared" ref="H68:I131" si="3">+E68+G68</f>
        <v>42933333</v>
      </c>
      <c r="I68" s="9">
        <v>7000000</v>
      </c>
      <c r="J68" s="11">
        <f t="shared" ref="J68:J72" si="4">+I68*1/H68</f>
        <v>0.16304347952673509</v>
      </c>
      <c r="K68" s="12">
        <f t="shared" ref="K68:K72" si="5">+H68-I68</f>
        <v>35933333</v>
      </c>
      <c r="L68" s="20"/>
      <c r="M68" s="20"/>
    </row>
    <row r="69" spans="1:13" x14ac:dyDescent="0.3">
      <c r="A69" s="7" t="s">
        <v>131</v>
      </c>
      <c r="B69" s="7" t="s">
        <v>132</v>
      </c>
      <c r="C69" s="8">
        <v>45457</v>
      </c>
      <c r="D69" s="8">
        <v>45517</v>
      </c>
      <c r="E69" s="9">
        <v>10000000</v>
      </c>
      <c r="F69" s="10"/>
      <c r="G69" s="9">
        <v>0</v>
      </c>
      <c r="H69" s="9">
        <f t="shared" si="3"/>
        <v>10000000</v>
      </c>
      <c r="I69" s="9">
        <v>10000000</v>
      </c>
      <c r="J69" s="11">
        <f t="shared" si="4"/>
        <v>1</v>
      </c>
      <c r="K69" s="12">
        <f t="shared" si="5"/>
        <v>0</v>
      </c>
      <c r="L69" s="20"/>
      <c r="M69" s="20"/>
    </row>
    <row r="70" spans="1:13" x14ac:dyDescent="0.3">
      <c r="A70" s="7" t="s">
        <v>133</v>
      </c>
      <c r="B70" s="7" t="s">
        <v>134</v>
      </c>
      <c r="C70" s="8">
        <v>45470</v>
      </c>
      <c r="D70" s="8">
        <v>45622</v>
      </c>
      <c r="E70" s="9">
        <v>35280000</v>
      </c>
      <c r="F70" s="10"/>
      <c r="G70" s="9">
        <v>0</v>
      </c>
      <c r="H70" s="9">
        <f t="shared" si="3"/>
        <v>35280000</v>
      </c>
      <c r="I70" s="9">
        <v>35280000</v>
      </c>
      <c r="J70" s="11">
        <f t="shared" si="4"/>
        <v>1</v>
      </c>
      <c r="K70" s="12">
        <f t="shared" si="5"/>
        <v>0</v>
      </c>
      <c r="L70" s="20"/>
      <c r="M70" s="20"/>
    </row>
    <row r="71" spans="1:13" x14ac:dyDescent="0.3">
      <c r="A71" s="7" t="s">
        <v>135</v>
      </c>
      <c r="B71" s="7" t="s">
        <v>136</v>
      </c>
      <c r="C71" s="8">
        <v>45471</v>
      </c>
      <c r="D71" s="8">
        <v>45623</v>
      </c>
      <c r="E71" s="9">
        <v>35280000</v>
      </c>
      <c r="F71" s="10"/>
      <c r="G71" s="9">
        <v>0</v>
      </c>
      <c r="H71" s="9">
        <f t="shared" si="3"/>
        <v>35280000</v>
      </c>
      <c r="I71" s="9" t="e">
        <v>#N/A</v>
      </c>
      <c r="J71" s="11" t="e">
        <f t="shared" si="4"/>
        <v>#N/A</v>
      </c>
      <c r="K71" s="12" t="e">
        <f t="shared" si="5"/>
        <v>#N/A</v>
      </c>
      <c r="L71" s="20"/>
      <c r="M71" s="20"/>
    </row>
    <row r="72" spans="1:13" x14ac:dyDescent="0.3">
      <c r="A72" s="7" t="s">
        <v>137</v>
      </c>
      <c r="B72" s="7" t="s">
        <v>138</v>
      </c>
      <c r="C72" s="8">
        <v>45471</v>
      </c>
      <c r="D72" s="8">
        <v>45641</v>
      </c>
      <c r="E72" s="9">
        <v>40000000</v>
      </c>
      <c r="F72" s="10" t="s">
        <v>287</v>
      </c>
      <c r="G72" s="9">
        <v>4800000</v>
      </c>
      <c r="H72" s="9">
        <f t="shared" si="3"/>
        <v>44800000</v>
      </c>
      <c r="I72" s="9">
        <v>44800000</v>
      </c>
      <c r="J72" s="11">
        <f t="shared" si="4"/>
        <v>1</v>
      </c>
      <c r="K72" s="12">
        <f t="shared" si="5"/>
        <v>0</v>
      </c>
      <c r="L72" s="20"/>
      <c r="M72" s="20"/>
    </row>
    <row r="73" spans="1:13" x14ac:dyDescent="0.3">
      <c r="A73" s="7" t="s">
        <v>139</v>
      </c>
      <c r="B73" s="7" t="s">
        <v>140</v>
      </c>
      <c r="C73" s="8">
        <v>45481</v>
      </c>
      <c r="D73" s="8">
        <v>45641</v>
      </c>
      <c r="E73" s="9">
        <v>36886667</v>
      </c>
      <c r="F73" s="10"/>
      <c r="G73" s="9">
        <v>0</v>
      </c>
      <c r="H73" s="9">
        <f t="shared" si="3"/>
        <v>36886667</v>
      </c>
      <c r="I73" s="9">
        <v>36866667</v>
      </c>
      <c r="J73" s="11">
        <f t="shared" ref="J73:J133" si="6">+I73*1/H73</f>
        <v>0.99945779866746975</v>
      </c>
      <c r="K73" s="12">
        <f t="shared" ref="K73:K133" si="7">+H73-I73</f>
        <v>20000</v>
      </c>
      <c r="L73" s="20"/>
      <c r="M73" s="20"/>
    </row>
    <row r="74" spans="1:13" x14ac:dyDescent="0.3">
      <c r="A74" s="7" t="s">
        <v>141</v>
      </c>
      <c r="B74" s="7" t="s">
        <v>142</v>
      </c>
      <c r="C74" s="8">
        <v>45481</v>
      </c>
      <c r="D74" s="8">
        <v>45641</v>
      </c>
      <c r="E74" s="9">
        <v>21066667</v>
      </c>
      <c r="F74" s="10"/>
      <c r="G74" s="9">
        <v>0</v>
      </c>
      <c r="H74" s="9">
        <f t="shared" si="3"/>
        <v>21066667</v>
      </c>
      <c r="I74" s="9">
        <f t="shared" si="3"/>
        <v>21066667</v>
      </c>
      <c r="J74" s="11">
        <f t="shared" si="6"/>
        <v>1</v>
      </c>
      <c r="K74" s="12">
        <f t="shared" si="7"/>
        <v>0</v>
      </c>
      <c r="L74" s="20"/>
      <c r="M74" s="20"/>
    </row>
    <row r="75" spans="1:13" x14ac:dyDescent="0.3">
      <c r="A75" s="7" t="s">
        <v>143</v>
      </c>
      <c r="B75" s="7" t="s">
        <v>144</v>
      </c>
      <c r="C75" s="8">
        <v>45481</v>
      </c>
      <c r="D75" s="8">
        <v>45641</v>
      </c>
      <c r="E75" s="9">
        <v>26333333</v>
      </c>
      <c r="F75" s="10">
        <v>1</v>
      </c>
      <c r="G75" s="9">
        <v>0</v>
      </c>
      <c r="H75" s="9">
        <f t="shared" si="3"/>
        <v>26333333</v>
      </c>
      <c r="I75" s="9">
        <v>26333333</v>
      </c>
      <c r="J75" s="11">
        <f t="shared" si="6"/>
        <v>1</v>
      </c>
      <c r="K75" s="12">
        <f t="shared" si="7"/>
        <v>0</v>
      </c>
      <c r="L75" s="20"/>
      <c r="M75" s="20"/>
    </row>
    <row r="76" spans="1:13" x14ac:dyDescent="0.3">
      <c r="A76" s="7" t="s">
        <v>145</v>
      </c>
      <c r="B76" s="7" t="s">
        <v>146</v>
      </c>
      <c r="C76" s="8">
        <v>45486</v>
      </c>
      <c r="D76" s="8">
        <v>45641</v>
      </c>
      <c r="E76" s="9">
        <v>15800000</v>
      </c>
      <c r="F76" s="10"/>
      <c r="G76" s="9">
        <v>0</v>
      </c>
      <c r="H76" s="9">
        <f t="shared" si="3"/>
        <v>15800000</v>
      </c>
      <c r="I76" s="9">
        <v>15800000</v>
      </c>
      <c r="J76" s="11">
        <f t="shared" si="6"/>
        <v>1</v>
      </c>
      <c r="K76" s="12">
        <f t="shared" si="7"/>
        <v>0</v>
      </c>
      <c r="L76" s="20"/>
      <c r="M76" s="20"/>
    </row>
    <row r="77" spans="1:13" x14ac:dyDescent="0.3">
      <c r="A77" s="7" t="s">
        <v>147</v>
      </c>
      <c r="B77" s="7" t="s">
        <v>148</v>
      </c>
      <c r="C77" s="8">
        <v>45481</v>
      </c>
      <c r="D77" s="8">
        <v>45641</v>
      </c>
      <c r="E77" s="9">
        <v>15800000</v>
      </c>
      <c r="F77" s="10"/>
      <c r="G77" s="9">
        <v>0</v>
      </c>
      <c r="H77" s="9">
        <f t="shared" si="3"/>
        <v>15800000</v>
      </c>
      <c r="I77" s="9">
        <v>11300000</v>
      </c>
      <c r="J77" s="11">
        <f t="shared" si="6"/>
        <v>0.71518987341772156</v>
      </c>
      <c r="K77" s="12">
        <f t="shared" si="7"/>
        <v>4500000</v>
      </c>
      <c r="L77" s="20"/>
      <c r="M77" s="20"/>
    </row>
    <row r="78" spans="1:13" x14ac:dyDescent="0.3">
      <c r="A78" s="7" t="s">
        <v>149</v>
      </c>
      <c r="B78" s="7" t="s">
        <v>150</v>
      </c>
      <c r="C78" s="8">
        <v>45481</v>
      </c>
      <c r="D78" s="8">
        <v>45641</v>
      </c>
      <c r="E78" s="9">
        <v>26333333</v>
      </c>
      <c r="F78" s="10"/>
      <c r="G78" s="9">
        <v>0</v>
      </c>
      <c r="H78" s="9">
        <f t="shared" si="3"/>
        <v>26333333</v>
      </c>
      <c r="I78" s="9">
        <v>26333333</v>
      </c>
      <c r="J78" s="11">
        <f t="shared" si="6"/>
        <v>1</v>
      </c>
      <c r="K78" s="12">
        <f t="shared" si="7"/>
        <v>0</v>
      </c>
      <c r="L78" s="20"/>
      <c r="M78" s="20"/>
    </row>
    <row r="79" spans="1:13" x14ac:dyDescent="0.3">
      <c r="A79" s="7" t="s">
        <v>151</v>
      </c>
      <c r="B79" s="7" t="s">
        <v>152</v>
      </c>
      <c r="C79" s="8">
        <v>45481</v>
      </c>
      <c r="D79" s="8">
        <v>45641</v>
      </c>
      <c r="E79" s="9">
        <v>33355554</v>
      </c>
      <c r="F79" s="10"/>
      <c r="G79" s="9">
        <v>0</v>
      </c>
      <c r="H79" s="9">
        <f t="shared" si="3"/>
        <v>33355554</v>
      </c>
      <c r="I79" s="9">
        <v>33355554</v>
      </c>
      <c r="J79" s="11">
        <f t="shared" si="6"/>
        <v>1</v>
      </c>
      <c r="K79" s="12">
        <f t="shared" si="7"/>
        <v>0</v>
      </c>
      <c r="L79" s="20"/>
      <c r="M79" s="20"/>
    </row>
    <row r="80" spans="1:13" x14ac:dyDescent="0.3">
      <c r="A80" s="7" t="s">
        <v>153</v>
      </c>
      <c r="B80" s="7" t="s">
        <v>20</v>
      </c>
      <c r="C80" s="8">
        <v>45481</v>
      </c>
      <c r="D80" s="8">
        <v>45641</v>
      </c>
      <c r="E80" s="9">
        <v>36866667</v>
      </c>
      <c r="F80" s="10"/>
      <c r="G80" s="9">
        <v>0</v>
      </c>
      <c r="H80" s="9">
        <f t="shared" si="3"/>
        <v>36866667</v>
      </c>
      <c r="I80" s="9">
        <v>36866667</v>
      </c>
      <c r="J80" s="11">
        <f t="shared" si="6"/>
        <v>1</v>
      </c>
      <c r="K80" s="12">
        <f t="shared" si="7"/>
        <v>0</v>
      </c>
      <c r="L80" s="20"/>
      <c r="M80" s="20"/>
    </row>
    <row r="81" spans="1:13" x14ac:dyDescent="0.3">
      <c r="A81" s="7" t="s">
        <v>154</v>
      </c>
      <c r="B81" s="7" t="s">
        <v>20</v>
      </c>
      <c r="C81" s="8">
        <v>45481</v>
      </c>
      <c r="D81" s="8">
        <v>45641</v>
      </c>
      <c r="E81" s="9">
        <v>36866667</v>
      </c>
      <c r="F81" s="10"/>
      <c r="G81" s="9">
        <v>0</v>
      </c>
      <c r="H81" s="9">
        <f t="shared" si="3"/>
        <v>36866667</v>
      </c>
      <c r="I81" s="9">
        <f t="shared" si="3"/>
        <v>36866667</v>
      </c>
      <c r="J81" s="11">
        <f t="shared" si="6"/>
        <v>1</v>
      </c>
      <c r="K81" s="12">
        <f t="shared" si="7"/>
        <v>0</v>
      </c>
      <c r="L81" s="20"/>
      <c r="M81" s="20"/>
    </row>
    <row r="82" spans="1:13" x14ac:dyDescent="0.3">
      <c r="A82" s="7" t="s">
        <v>155</v>
      </c>
      <c r="B82" s="7" t="s">
        <v>20</v>
      </c>
      <c r="C82" s="8">
        <v>45481</v>
      </c>
      <c r="D82" s="8">
        <v>45641</v>
      </c>
      <c r="E82" s="9">
        <v>36866667</v>
      </c>
      <c r="F82" s="10"/>
      <c r="G82" s="9">
        <v>0</v>
      </c>
      <c r="H82" s="9">
        <f t="shared" si="3"/>
        <v>36866667</v>
      </c>
      <c r="I82" s="9">
        <f t="shared" si="3"/>
        <v>36866667</v>
      </c>
      <c r="J82" s="11">
        <f t="shared" si="6"/>
        <v>1</v>
      </c>
      <c r="K82" s="12">
        <f t="shared" si="7"/>
        <v>0</v>
      </c>
      <c r="L82" s="20"/>
      <c r="M82" s="20"/>
    </row>
    <row r="83" spans="1:13" x14ac:dyDescent="0.3">
      <c r="A83" s="7" t="s">
        <v>156</v>
      </c>
      <c r="B83" s="7" t="s">
        <v>157</v>
      </c>
      <c r="C83" s="8">
        <v>45482</v>
      </c>
      <c r="D83" s="8">
        <v>45641</v>
      </c>
      <c r="E83" s="9">
        <v>29665557</v>
      </c>
      <c r="F83" s="10"/>
      <c r="G83" s="9">
        <v>0</v>
      </c>
      <c r="H83" s="9">
        <f t="shared" si="3"/>
        <v>29665557</v>
      </c>
      <c r="I83" s="9">
        <v>29655556</v>
      </c>
      <c r="J83" s="11">
        <f t="shared" si="6"/>
        <v>0.99966287503046036</v>
      </c>
      <c r="K83" s="12">
        <f t="shared" si="7"/>
        <v>10001</v>
      </c>
      <c r="L83" s="20"/>
      <c r="M83" s="20"/>
    </row>
    <row r="84" spans="1:13" x14ac:dyDescent="0.3">
      <c r="A84" s="7" t="s">
        <v>158</v>
      </c>
      <c r="B84" s="7" t="s">
        <v>159</v>
      </c>
      <c r="C84" s="8">
        <v>45482</v>
      </c>
      <c r="D84" s="8">
        <v>45528</v>
      </c>
      <c r="E84" s="9">
        <v>9906751</v>
      </c>
      <c r="F84" s="10"/>
      <c r="G84" s="9">
        <v>0</v>
      </c>
      <c r="H84" s="9">
        <f t="shared" si="3"/>
        <v>9906751</v>
      </c>
      <c r="I84" s="9">
        <v>9906751</v>
      </c>
      <c r="J84" s="11">
        <f t="shared" si="6"/>
        <v>1</v>
      </c>
      <c r="K84" s="12">
        <f t="shared" si="7"/>
        <v>0</v>
      </c>
      <c r="L84" s="20"/>
      <c r="M84" s="20"/>
    </row>
    <row r="85" spans="1:13" x14ac:dyDescent="0.3">
      <c r="A85" s="7" t="s">
        <v>160</v>
      </c>
      <c r="B85" s="7" t="s">
        <v>161</v>
      </c>
      <c r="C85" s="8">
        <v>45483</v>
      </c>
      <c r="D85" s="8">
        <v>45636</v>
      </c>
      <c r="E85" s="9">
        <v>23656667</v>
      </c>
      <c r="F85" s="10"/>
      <c r="G85" s="9">
        <v>0</v>
      </c>
      <c r="H85" s="9">
        <f t="shared" si="3"/>
        <v>23656667</v>
      </c>
      <c r="I85" s="9">
        <v>23656667</v>
      </c>
      <c r="J85" s="11">
        <f t="shared" si="6"/>
        <v>1</v>
      </c>
      <c r="K85" s="12">
        <f t="shared" si="7"/>
        <v>0</v>
      </c>
      <c r="L85" s="20"/>
      <c r="M85" s="20"/>
    </row>
    <row r="86" spans="1:13" x14ac:dyDescent="0.3">
      <c r="A86" s="7" t="s">
        <v>162</v>
      </c>
      <c r="B86" s="7" t="s">
        <v>20</v>
      </c>
      <c r="C86" s="8">
        <v>45489</v>
      </c>
      <c r="D86" s="8">
        <v>45641</v>
      </c>
      <c r="E86" s="9">
        <v>35233333</v>
      </c>
      <c r="F86" s="10"/>
      <c r="G86" s="9">
        <v>0</v>
      </c>
      <c r="H86" s="9">
        <f t="shared" si="3"/>
        <v>35233333</v>
      </c>
      <c r="I86" s="9">
        <v>35000000</v>
      </c>
      <c r="J86" s="11">
        <f t="shared" si="6"/>
        <v>0.99337749284179278</v>
      </c>
      <c r="K86" s="12">
        <f t="shared" si="7"/>
        <v>233333</v>
      </c>
      <c r="L86" s="20"/>
      <c r="M86" s="20"/>
    </row>
    <row r="87" spans="1:13" x14ac:dyDescent="0.3">
      <c r="A87" s="7" t="s">
        <v>163</v>
      </c>
      <c r="B87" s="7" t="s">
        <v>164</v>
      </c>
      <c r="C87" s="8">
        <v>45495</v>
      </c>
      <c r="D87" s="8">
        <v>45641</v>
      </c>
      <c r="E87" s="9">
        <v>10176320</v>
      </c>
      <c r="F87" s="10"/>
      <c r="G87" s="9">
        <v>0</v>
      </c>
      <c r="H87" s="9">
        <f t="shared" si="3"/>
        <v>10176320</v>
      </c>
      <c r="I87" s="9">
        <v>9137920</v>
      </c>
      <c r="J87" s="11">
        <f t="shared" si="6"/>
        <v>0.89795918367346939</v>
      </c>
      <c r="K87" s="12">
        <f t="shared" si="7"/>
        <v>1038400</v>
      </c>
      <c r="L87" s="20"/>
      <c r="M87" s="20"/>
    </row>
    <row r="88" spans="1:13" x14ac:dyDescent="0.3">
      <c r="A88" s="7" t="s">
        <v>165</v>
      </c>
      <c r="B88" s="7" t="s">
        <v>166</v>
      </c>
      <c r="C88" s="8">
        <v>45492</v>
      </c>
      <c r="D88" s="8">
        <v>45636</v>
      </c>
      <c r="E88" s="9">
        <v>11304715</v>
      </c>
      <c r="F88" s="10"/>
      <c r="G88" s="9">
        <v>0</v>
      </c>
      <c r="H88" s="9">
        <f t="shared" si="3"/>
        <v>11304715</v>
      </c>
      <c r="I88" s="9">
        <v>11304715</v>
      </c>
      <c r="J88" s="11">
        <f t="shared" si="6"/>
        <v>1</v>
      </c>
      <c r="K88" s="12">
        <f t="shared" si="7"/>
        <v>0</v>
      </c>
      <c r="L88" s="20"/>
      <c r="M88" s="20"/>
    </row>
    <row r="89" spans="1:13" x14ac:dyDescent="0.3">
      <c r="A89" s="7" t="s">
        <v>167</v>
      </c>
      <c r="B89" s="7" t="s">
        <v>168</v>
      </c>
      <c r="C89" s="8">
        <v>45492</v>
      </c>
      <c r="D89" s="8">
        <v>45641</v>
      </c>
      <c r="E89" s="9">
        <v>48000000</v>
      </c>
      <c r="F89" s="10"/>
      <c r="G89" s="9">
        <v>0</v>
      </c>
      <c r="H89" s="9">
        <f t="shared" si="3"/>
        <v>48000000</v>
      </c>
      <c r="I89" s="9">
        <v>48000000</v>
      </c>
      <c r="J89" s="11">
        <f t="shared" si="6"/>
        <v>1</v>
      </c>
      <c r="K89" s="12">
        <f t="shared" si="7"/>
        <v>0</v>
      </c>
      <c r="L89" s="20"/>
      <c r="M89" s="20"/>
    </row>
    <row r="90" spans="1:13" x14ac:dyDescent="0.3">
      <c r="A90" s="7" t="s">
        <v>169</v>
      </c>
      <c r="B90" s="7" t="s">
        <v>170</v>
      </c>
      <c r="C90" s="8">
        <v>45496</v>
      </c>
      <c r="D90" s="8">
        <v>45648</v>
      </c>
      <c r="E90" s="9">
        <v>14354149</v>
      </c>
      <c r="F90" s="10"/>
      <c r="G90" s="9">
        <v>0</v>
      </c>
      <c r="H90" s="9">
        <f t="shared" si="3"/>
        <v>14354149</v>
      </c>
      <c r="I90" s="9">
        <v>14353429</v>
      </c>
      <c r="J90" s="11">
        <f t="shared" si="6"/>
        <v>0.99994984028659584</v>
      </c>
      <c r="K90" s="12">
        <f t="shared" si="7"/>
        <v>720</v>
      </c>
      <c r="L90" s="20"/>
      <c r="M90" s="20"/>
    </row>
    <row r="91" spans="1:13" x14ac:dyDescent="0.3">
      <c r="A91" s="7" t="s">
        <v>171</v>
      </c>
      <c r="B91" s="7" t="s">
        <v>170</v>
      </c>
      <c r="C91" s="8">
        <v>45502</v>
      </c>
      <c r="D91" s="8">
        <v>45861</v>
      </c>
      <c r="E91" s="9">
        <v>4549535</v>
      </c>
      <c r="F91" s="10"/>
      <c r="G91" s="9">
        <v>0</v>
      </c>
      <c r="H91" s="9">
        <f t="shared" si="3"/>
        <v>4549535</v>
      </c>
      <c r="I91" s="9">
        <f t="shared" si="3"/>
        <v>4549535</v>
      </c>
      <c r="J91" s="11">
        <f t="shared" si="6"/>
        <v>1</v>
      </c>
      <c r="K91" s="12">
        <f t="shared" si="7"/>
        <v>0</v>
      </c>
      <c r="L91" s="20"/>
      <c r="M91" s="20"/>
    </row>
    <row r="92" spans="1:13" x14ac:dyDescent="0.3">
      <c r="A92" s="7" t="s">
        <v>172</v>
      </c>
      <c r="B92" s="7" t="s">
        <v>20</v>
      </c>
      <c r="C92" s="8">
        <v>45499</v>
      </c>
      <c r="D92" s="8">
        <v>45641</v>
      </c>
      <c r="E92" s="9">
        <v>32900000</v>
      </c>
      <c r="F92" s="10"/>
      <c r="G92" s="9">
        <v>0</v>
      </c>
      <c r="H92" s="9">
        <f t="shared" si="3"/>
        <v>32900000</v>
      </c>
      <c r="I92" s="9">
        <v>32666667</v>
      </c>
      <c r="J92" s="11">
        <f t="shared" si="6"/>
        <v>0.99290781155015195</v>
      </c>
      <c r="K92" s="12">
        <f t="shared" si="7"/>
        <v>233333</v>
      </c>
      <c r="L92" s="20"/>
      <c r="M92" s="20"/>
    </row>
    <row r="93" spans="1:13" x14ac:dyDescent="0.3">
      <c r="A93" s="7" t="s">
        <v>173</v>
      </c>
      <c r="B93" s="7" t="s">
        <v>174</v>
      </c>
      <c r="C93" s="8">
        <v>45498</v>
      </c>
      <c r="D93" s="8">
        <v>45620</v>
      </c>
      <c r="E93" s="9">
        <v>36200000</v>
      </c>
      <c r="F93" s="10" t="s">
        <v>291</v>
      </c>
      <c r="G93" s="9">
        <v>6033333</v>
      </c>
      <c r="H93" s="9">
        <f t="shared" si="3"/>
        <v>42233333</v>
      </c>
      <c r="I93" s="9">
        <v>42233333</v>
      </c>
      <c r="J93" s="11">
        <f t="shared" si="6"/>
        <v>1</v>
      </c>
      <c r="K93" s="12">
        <f t="shared" si="7"/>
        <v>0</v>
      </c>
      <c r="L93" s="20"/>
      <c r="M93" s="20"/>
    </row>
    <row r="94" spans="1:13" x14ac:dyDescent="0.3">
      <c r="A94" s="7" t="s">
        <v>175</v>
      </c>
      <c r="B94" s="7" t="s">
        <v>176</v>
      </c>
      <c r="C94" s="8">
        <v>45505</v>
      </c>
      <c r="D94" s="8">
        <v>45657</v>
      </c>
      <c r="E94" s="9">
        <v>15000000</v>
      </c>
      <c r="F94" s="10" t="s">
        <v>288</v>
      </c>
      <c r="G94" s="9">
        <v>2598305</v>
      </c>
      <c r="H94" s="9">
        <f t="shared" si="3"/>
        <v>17598305</v>
      </c>
      <c r="I94" s="9">
        <v>17598304.670000002</v>
      </c>
      <c r="J94" s="11">
        <f t="shared" si="6"/>
        <v>0.99999998124819423</v>
      </c>
      <c r="K94" s="12">
        <f t="shared" si="7"/>
        <v>0.32999999821186066</v>
      </c>
      <c r="L94" s="20"/>
      <c r="M94" s="20"/>
    </row>
    <row r="95" spans="1:13" x14ac:dyDescent="0.3">
      <c r="A95" s="7" t="s">
        <v>177</v>
      </c>
      <c r="B95" s="7" t="s">
        <v>178</v>
      </c>
      <c r="C95" s="8">
        <v>45505</v>
      </c>
      <c r="D95" s="8">
        <v>45565</v>
      </c>
      <c r="E95" s="9">
        <v>12478795</v>
      </c>
      <c r="F95" s="10"/>
      <c r="G95" s="9">
        <v>0</v>
      </c>
      <c r="H95" s="9">
        <f t="shared" si="3"/>
        <v>12478795</v>
      </c>
      <c r="I95" s="9" t="e">
        <v>#N/A</v>
      </c>
      <c r="J95" s="11" t="e">
        <f t="shared" si="6"/>
        <v>#N/A</v>
      </c>
      <c r="K95" s="12" t="e">
        <f t="shared" si="7"/>
        <v>#N/A</v>
      </c>
      <c r="L95" s="20"/>
      <c r="M95" s="20"/>
    </row>
    <row r="96" spans="1:13" x14ac:dyDescent="0.3">
      <c r="A96" s="7" t="s">
        <v>179</v>
      </c>
      <c r="B96" s="7" t="s">
        <v>180</v>
      </c>
      <c r="C96" s="8">
        <v>45505</v>
      </c>
      <c r="D96" s="8">
        <v>45641</v>
      </c>
      <c r="E96" s="9">
        <v>38250000</v>
      </c>
      <c r="F96" s="10"/>
      <c r="G96" s="9">
        <v>0</v>
      </c>
      <c r="H96" s="9">
        <f t="shared" si="3"/>
        <v>38250000</v>
      </c>
      <c r="I96" s="9" t="e">
        <v>#N/A</v>
      </c>
      <c r="J96" s="11" t="e">
        <f t="shared" si="6"/>
        <v>#N/A</v>
      </c>
      <c r="K96" s="12" t="e">
        <f t="shared" si="7"/>
        <v>#N/A</v>
      </c>
      <c r="L96" s="20"/>
      <c r="M96" s="20"/>
    </row>
    <row r="97" spans="1:13" x14ac:dyDescent="0.3">
      <c r="A97" s="7" t="s">
        <v>181</v>
      </c>
      <c r="B97" s="7" t="s">
        <v>182</v>
      </c>
      <c r="C97" s="8">
        <v>45505</v>
      </c>
      <c r="D97" s="8">
        <v>45641</v>
      </c>
      <c r="E97" s="9">
        <v>37849680</v>
      </c>
      <c r="F97" s="10"/>
      <c r="G97" s="9">
        <v>0</v>
      </c>
      <c r="H97" s="9">
        <f t="shared" si="3"/>
        <v>37849680</v>
      </c>
      <c r="I97" s="9">
        <v>37849680</v>
      </c>
      <c r="J97" s="11">
        <f t="shared" si="6"/>
        <v>1</v>
      </c>
      <c r="K97" s="12">
        <f t="shared" si="7"/>
        <v>0</v>
      </c>
      <c r="L97" s="20"/>
      <c r="M97" s="20"/>
    </row>
    <row r="98" spans="1:13" x14ac:dyDescent="0.3">
      <c r="A98" s="7" t="s">
        <v>183</v>
      </c>
      <c r="B98" s="7" t="s">
        <v>184</v>
      </c>
      <c r="C98" s="8">
        <v>45505</v>
      </c>
      <c r="D98" s="8">
        <v>45626</v>
      </c>
      <c r="E98" s="9">
        <v>11214720</v>
      </c>
      <c r="F98" s="10" t="s">
        <v>292</v>
      </c>
      <c r="G98" s="9">
        <v>1401840</v>
      </c>
      <c r="H98" s="9">
        <f t="shared" si="3"/>
        <v>12616560</v>
      </c>
      <c r="I98" s="9">
        <v>12616560</v>
      </c>
      <c r="J98" s="11">
        <f t="shared" si="6"/>
        <v>1</v>
      </c>
      <c r="K98" s="12">
        <f t="shared" si="7"/>
        <v>0</v>
      </c>
      <c r="L98" s="20"/>
      <c r="M98" s="20"/>
    </row>
    <row r="99" spans="1:13" x14ac:dyDescent="0.3">
      <c r="A99" s="7" t="s">
        <v>185</v>
      </c>
      <c r="B99" s="7" t="s">
        <v>186</v>
      </c>
      <c r="C99" s="8">
        <v>45505</v>
      </c>
      <c r="D99" s="8">
        <v>45626</v>
      </c>
      <c r="E99" s="9">
        <v>36000000</v>
      </c>
      <c r="F99" s="10" t="s">
        <v>290</v>
      </c>
      <c r="G99" s="9">
        <v>4500000</v>
      </c>
      <c r="H99" s="9">
        <f t="shared" si="3"/>
        <v>40500000</v>
      </c>
      <c r="I99" s="9">
        <v>40500000</v>
      </c>
      <c r="J99" s="11">
        <f t="shared" si="6"/>
        <v>1</v>
      </c>
      <c r="K99" s="12">
        <f t="shared" si="7"/>
        <v>0</v>
      </c>
      <c r="L99" s="20"/>
      <c r="M99" s="20"/>
    </row>
    <row r="100" spans="1:13" x14ac:dyDescent="0.3">
      <c r="A100" s="7" t="s">
        <v>187</v>
      </c>
      <c r="B100" s="7" t="s">
        <v>188</v>
      </c>
      <c r="C100" s="8">
        <v>45516</v>
      </c>
      <c r="D100" s="8">
        <v>45874</v>
      </c>
      <c r="E100" s="9">
        <v>30364498</v>
      </c>
      <c r="F100" s="10"/>
      <c r="G100" s="9">
        <v>0</v>
      </c>
      <c r="H100" s="9">
        <f t="shared" si="3"/>
        <v>30364498</v>
      </c>
      <c r="I100" s="9">
        <v>30364498</v>
      </c>
      <c r="J100" s="11">
        <f t="shared" si="6"/>
        <v>1</v>
      </c>
      <c r="K100" s="12">
        <f t="shared" si="7"/>
        <v>0</v>
      </c>
      <c r="L100" s="20"/>
      <c r="M100" s="20"/>
    </row>
    <row r="101" spans="1:13" x14ac:dyDescent="0.3">
      <c r="A101" s="7" t="s">
        <v>189</v>
      </c>
      <c r="B101" s="7" t="s">
        <v>176</v>
      </c>
      <c r="C101" s="8">
        <v>45513</v>
      </c>
      <c r="D101" s="8">
        <v>45551</v>
      </c>
      <c r="E101" s="9">
        <v>36400000</v>
      </c>
      <c r="F101" s="10"/>
      <c r="G101" s="9">
        <v>0</v>
      </c>
      <c r="H101" s="9">
        <f t="shared" si="3"/>
        <v>36400000</v>
      </c>
      <c r="I101" s="9">
        <v>35715844.450000003</v>
      </c>
      <c r="J101" s="11">
        <f t="shared" si="6"/>
        <v>0.98120451785714291</v>
      </c>
      <c r="K101" s="12">
        <f t="shared" si="7"/>
        <v>684155.54999999702</v>
      </c>
      <c r="L101" s="20"/>
      <c r="M101" s="20"/>
    </row>
    <row r="102" spans="1:13" x14ac:dyDescent="0.3">
      <c r="A102" s="7" t="s">
        <v>190</v>
      </c>
      <c r="B102" s="7" t="s">
        <v>191</v>
      </c>
      <c r="C102" s="8">
        <v>45524</v>
      </c>
      <c r="D102" s="8">
        <v>45641</v>
      </c>
      <c r="E102" s="9">
        <v>48333333</v>
      </c>
      <c r="F102" s="10"/>
      <c r="G102" s="9">
        <v>0</v>
      </c>
      <c r="H102" s="9">
        <f t="shared" si="3"/>
        <v>48333333</v>
      </c>
      <c r="I102" s="9">
        <v>48333333</v>
      </c>
      <c r="J102" s="11">
        <f t="shared" si="6"/>
        <v>1</v>
      </c>
      <c r="K102" s="12">
        <f t="shared" si="7"/>
        <v>0</v>
      </c>
      <c r="L102" s="20"/>
      <c r="M102" s="20"/>
    </row>
    <row r="103" spans="1:13" x14ac:dyDescent="0.3">
      <c r="A103" s="7" t="s">
        <v>192</v>
      </c>
      <c r="B103" s="7" t="s">
        <v>193</v>
      </c>
      <c r="C103" s="8">
        <v>45524</v>
      </c>
      <c r="D103" s="8">
        <v>45641</v>
      </c>
      <c r="E103" s="9">
        <v>28000000</v>
      </c>
      <c r="F103" s="10"/>
      <c r="G103" s="9">
        <v>0</v>
      </c>
      <c r="H103" s="9">
        <f t="shared" si="3"/>
        <v>28000000</v>
      </c>
      <c r="I103" s="9">
        <v>27066667</v>
      </c>
      <c r="J103" s="11">
        <f t="shared" si="6"/>
        <v>0.96666667857142852</v>
      </c>
      <c r="K103" s="12">
        <f t="shared" si="7"/>
        <v>933333</v>
      </c>
      <c r="L103" s="20"/>
      <c r="M103" s="20"/>
    </row>
    <row r="104" spans="1:13" x14ac:dyDescent="0.3">
      <c r="A104" s="7" t="s">
        <v>194</v>
      </c>
      <c r="B104" s="7" t="s">
        <v>195</v>
      </c>
      <c r="C104" s="8">
        <v>45520</v>
      </c>
      <c r="D104" s="8">
        <v>45641</v>
      </c>
      <c r="E104" s="9">
        <v>35400000</v>
      </c>
      <c r="F104" s="10"/>
      <c r="G104" s="9">
        <v>0</v>
      </c>
      <c r="H104" s="9">
        <f t="shared" si="3"/>
        <v>35400000</v>
      </c>
      <c r="I104" s="9">
        <v>35400000</v>
      </c>
      <c r="J104" s="11">
        <f t="shared" si="6"/>
        <v>1</v>
      </c>
      <c r="K104" s="12">
        <f t="shared" si="7"/>
        <v>0</v>
      </c>
      <c r="L104" s="20"/>
      <c r="M104" s="20"/>
    </row>
    <row r="105" spans="1:13" x14ac:dyDescent="0.3">
      <c r="A105" s="7" t="s">
        <v>196</v>
      </c>
      <c r="B105" s="7" t="s">
        <v>197</v>
      </c>
      <c r="C105" s="8">
        <v>45528</v>
      </c>
      <c r="D105" s="8">
        <v>45641</v>
      </c>
      <c r="E105" s="9">
        <v>30250000</v>
      </c>
      <c r="F105" s="10"/>
      <c r="G105" s="9">
        <v>0</v>
      </c>
      <c r="H105" s="9">
        <f t="shared" si="3"/>
        <v>30250000</v>
      </c>
      <c r="I105" s="9">
        <v>28000000</v>
      </c>
      <c r="J105" s="11">
        <f t="shared" si="6"/>
        <v>0.92561983471074383</v>
      </c>
      <c r="K105" s="12">
        <f t="shared" si="7"/>
        <v>2250000</v>
      </c>
      <c r="L105" s="20"/>
      <c r="M105" s="20"/>
    </row>
    <row r="106" spans="1:13" x14ac:dyDescent="0.3">
      <c r="A106" s="7" t="s">
        <v>198</v>
      </c>
      <c r="B106" s="7" t="s">
        <v>199</v>
      </c>
      <c r="C106" s="8">
        <v>45528</v>
      </c>
      <c r="D106" s="8">
        <v>45617</v>
      </c>
      <c r="E106" s="21">
        <v>11267603</v>
      </c>
      <c r="F106" s="10"/>
      <c r="G106" s="9">
        <v>0</v>
      </c>
      <c r="H106" s="9">
        <f t="shared" si="3"/>
        <v>11267603</v>
      </c>
      <c r="I106" s="9">
        <v>11267603</v>
      </c>
      <c r="J106" s="11">
        <f t="shared" si="6"/>
        <v>1</v>
      </c>
      <c r="K106" s="12">
        <f t="shared" si="7"/>
        <v>0</v>
      </c>
      <c r="L106" s="20"/>
      <c r="M106" s="20"/>
    </row>
    <row r="107" spans="1:13" x14ac:dyDescent="0.3">
      <c r="A107" s="7" t="s">
        <v>200</v>
      </c>
      <c r="B107" s="7" t="s">
        <v>201</v>
      </c>
      <c r="C107" s="8">
        <v>45530</v>
      </c>
      <c r="D107" s="8">
        <v>45621</v>
      </c>
      <c r="E107" s="9">
        <v>7511736</v>
      </c>
      <c r="F107" s="10" t="s">
        <v>284</v>
      </c>
      <c r="G107" s="9">
        <v>3755868</v>
      </c>
      <c r="H107" s="9">
        <f t="shared" si="3"/>
        <v>11267604</v>
      </c>
      <c r="I107" s="9">
        <v>11267604</v>
      </c>
      <c r="J107" s="11">
        <f t="shared" si="6"/>
        <v>1</v>
      </c>
      <c r="K107" s="12">
        <f t="shared" si="7"/>
        <v>0</v>
      </c>
      <c r="L107" s="20"/>
      <c r="M107" s="20"/>
    </row>
    <row r="108" spans="1:13" x14ac:dyDescent="0.3">
      <c r="A108" s="7" t="s">
        <v>202</v>
      </c>
      <c r="B108" s="7" t="s">
        <v>203</v>
      </c>
      <c r="C108" s="8">
        <v>45530</v>
      </c>
      <c r="D108" s="8">
        <v>45559</v>
      </c>
      <c r="E108" s="9">
        <v>1774444</v>
      </c>
      <c r="F108" s="10"/>
      <c r="G108" s="9">
        <v>0</v>
      </c>
      <c r="H108" s="9">
        <f t="shared" si="3"/>
        <v>1774444</v>
      </c>
      <c r="I108" s="9">
        <v>1774444</v>
      </c>
      <c r="J108" s="11">
        <f t="shared" si="6"/>
        <v>1</v>
      </c>
      <c r="K108" s="12">
        <f t="shared" si="7"/>
        <v>0</v>
      </c>
      <c r="L108" s="20"/>
      <c r="M108" s="20"/>
    </row>
    <row r="109" spans="1:13" x14ac:dyDescent="0.3">
      <c r="A109" s="7" t="s">
        <v>204</v>
      </c>
      <c r="B109" s="7" t="s">
        <v>205</v>
      </c>
      <c r="C109" s="8">
        <v>45530</v>
      </c>
      <c r="D109" s="8">
        <v>45558</v>
      </c>
      <c r="E109" s="9">
        <v>1568000</v>
      </c>
      <c r="F109" s="10"/>
      <c r="G109" s="9">
        <v>0</v>
      </c>
      <c r="H109" s="9">
        <f t="shared" si="3"/>
        <v>1568000</v>
      </c>
      <c r="I109" s="9">
        <v>1568000</v>
      </c>
      <c r="J109" s="11">
        <f t="shared" si="6"/>
        <v>1</v>
      </c>
      <c r="K109" s="12">
        <f t="shared" si="7"/>
        <v>0</v>
      </c>
      <c r="L109" s="20"/>
      <c r="M109" s="20"/>
    </row>
    <row r="110" spans="1:13" x14ac:dyDescent="0.3">
      <c r="A110" s="7" t="s">
        <v>206</v>
      </c>
      <c r="B110" s="7" t="s">
        <v>207</v>
      </c>
      <c r="C110" s="8">
        <v>45534</v>
      </c>
      <c r="D110" s="8">
        <v>45565</v>
      </c>
      <c r="E110" s="9">
        <v>31722000</v>
      </c>
      <c r="F110" s="10"/>
      <c r="G110" s="9">
        <v>0</v>
      </c>
      <c r="H110" s="9">
        <f t="shared" si="3"/>
        <v>31722000</v>
      </c>
      <c r="I110" s="9">
        <v>31722000</v>
      </c>
      <c r="J110" s="11">
        <f t="shared" si="6"/>
        <v>1</v>
      </c>
      <c r="K110" s="12">
        <f t="shared" si="7"/>
        <v>0</v>
      </c>
      <c r="L110" s="20"/>
      <c r="M110" s="20"/>
    </row>
    <row r="111" spans="1:13" x14ac:dyDescent="0.3">
      <c r="A111" s="7" t="s">
        <v>208</v>
      </c>
      <c r="B111" s="7" t="s">
        <v>209</v>
      </c>
      <c r="C111" s="22">
        <v>45537</v>
      </c>
      <c r="D111" s="8">
        <v>45564</v>
      </c>
      <c r="E111" s="9">
        <v>4194031</v>
      </c>
      <c r="F111" s="10"/>
      <c r="G111" s="9">
        <v>0</v>
      </c>
      <c r="H111" s="9">
        <f t="shared" si="3"/>
        <v>4194031</v>
      </c>
      <c r="I111" s="9">
        <v>4194031</v>
      </c>
      <c r="J111" s="11">
        <f t="shared" si="6"/>
        <v>1</v>
      </c>
      <c r="K111" s="12">
        <f t="shared" si="7"/>
        <v>0</v>
      </c>
      <c r="L111" s="20"/>
      <c r="M111" s="20"/>
    </row>
    <row r="112" spans="1:13" x14ac:dyDescent="0.3">
      <c r="A112" s="7" t="s">
        <v>210</v>
      </c>
      <c r="B112" s="7" t="s">
        <v>211</v>
      </c>
      <c r="C112" s="22">
        <v>45545</v>
      </c>
      <c r="D112" s="8">
        <v>45650</v>
      </c>
      <c r="E112" s="9">
        <v>20018275</v>
      </c>
      <c r="F112" s="10">
        <v>1</v>
      </c>
      <c r="G112" s="9">
        <v>0</v>
      </c>
      <c r="H112" s="9">
        <f t="shared" si="3"/>
        <v>20018275</v>
      </c>
      <c r="I112" s="9">
        <v>20018275</v>
      </c>
      <c r="J112" s="11">
        <f t="shared" si="6"/>
        <v>1</v>
      </c>
      <c r="K112" s="12">
        <f t="shared" si="7"/>
        <v>0</v>
      </c>
      <c r="L112" s="20"/>
      <c r="M112" s="20"/>
    </row>
    <row r="113" spans="1:13" x14ac:dyDescent="0.3">
      <c r="A113" s="7" t="s">
        <v>212</v>
      </c>
      <c r="B113" s="7" t="s">
        <v>213</v>
      </c>
      <c r="C113" s="22">
        <v>45548</v>
      </c>
      <c r="D113" s="8">
        <v>46386</v>
      </c>
      <c r="E113" s="9">
        <v>0</v>
      </c>
      <c r="F113" s="10"/>
      <c r="G113" s="9">
        <v>0</v>
      </c>
      <c r="H113" s="9">
        <f t="shared" si="3"/>
        <v>0</v>
      </c>
      <c r="I113" s="9" t="e">
        <v>#N/A</v>
      </c>
      <c r="J113" s="11" t="e">
        <f t="shared" si="6"/>
        <v>#N/A</v>
      </c>
      <c r="K113" s="12" t="e">
        <f t="shared" si="7"/>
        <v>#N/A</v>
      </c>
      <c r="L113" s="20"/>
      <c r="M113" s="20"/>
    </row>
    <row r="114" spans="1:13" x14ac:dyDescent="0.3">
      <c r="A114" s="7" t="s">
        <v>214</v>
      </c>
      <c r="B114" s="7" t="s">
        <v>215</v>
      </c>
      <c r="C114" s="22">
        <v>45552</v>
      </c>
      <c r="D114" s="8">
        <v>45626</v>
      </c>
      <c r="E114" s="9">
        <v>16891307</v>
      </c>
      <c r="F114" s="10"/>
      <c r="G114" s="9">
        <v>0</v>
      </c>
      <c r="H114" s="9">
        <f t="shared" si="3"/>
        <v>16891307</v>
      </c>
      <c r="I114" s="9">
        <v>16891307</v>
      </c>
      <c r="J114" s="11">
        <f t="shared" si="6"/>
        <v>1</v>
      </c>
      <c r="K114" s="12">
        <f t="shared" si="7"/>
        <v>0</v>
      </c>
      <c r="L114" s="20"/>
      <c r="M114" s="20"/>
    </row>
    <row r="115" spans="1:13" x14ac:dyDescent="0.3">
      <c r="A115" s="7" t="s">
        <v>216</v>
      </c>
      <c r="B115" s="7" t="s">
        <v>217</v>
      </c>
      <c r="C115" s="22">
        <v>45552</v>
      </c>
      <c r="D115" s="8">
        <v>45656</v>
      </c>
      <c r="E115" s="9">
        <v>1100000</v>
      </c>
      <c r="F115" s="10"/>
      <c r="G115" s="9">
        <v>0</v>
      </c>
      <c r="H115" s="9">
        <f t="shared" si="3"/>
        <v>1100000</v>
      </c>
      <c r="I115" s="9">
        <v>1100000</v>
      </c>
      <c r="J115" s="11">
        <f t="shared" si="6"/>
        <v>1</v>
      </c>
      <c r="K115" s="12">
        <f t="shared" si="7"/>
        <v>0</v>
      </c>
      <c r="L115" s="20"/>
      <c r="M115" s="20"/>
    </row>
    <row r="116" spans="1:13" x14ac:dyDescent="0.3">
      <c r="A116" s="7" t="s">
        <v>218</v>
      </c>
      <c r="B116" s="7" t="s">
        <v>219</v>
      </c>
      <c r="C116" s="22">
        <v>45552</v>
      </c>
      <c r="D116" s="8">
        <v>45657</v>
      </c>
      <c r="E116" s="9">
        <v>9841300</v>
      </c>
      <c r="F116" s="10"/>
      <c r="G116" s="9">
        <v>0</v>
      </c>
      <c r="H116" s="9">
        <f t="shared" si="3"/>
        <v>9841300</v>
      </c>
      <c r="I116" s="9">
        <v>9841300</v>
      </c>
      <c r="J116" s="11">
        <f t="shared" si="6"/>
        <v>1</v>
      </c>
      <c r="K116" s="12">
        <f t="shared" si="7"/>
        <v>0</v>
      </c>
      <c r="L116" s="20"/>
      <c r="M116" s="20"/>
    </row>
    <row r="117" spans="1:13" x14ac:dyDescent="0.3">
      <c r="A117" s="7" t="s">
        <v>220</v>
      </c>
      <c r="B117" s="7" t="s">
        <v>221</v>
      </c>
      <c r="C117" s="22">
        <v>45560</v>
      </c>
      <c r="D117" s="8">
        <v>45923</v>
      </c>
      <c r="E117" s="9">
        <v>38003400</v>
      </c>
      <c r="F117" s="10"/>
      <c r="G117" s="9">
        <v>0</v>
      </c>
      <c r="H117" s="9">
        <f t="shared" si="3"/>
        <v>38003400</v>
      </c>
      <c r="I117" s="9">
        <v>38003400</v>
      </c>
      <c r="J117" s="11">
        <f t="shared" si="6"/>
        <v>1</v>
      </c>
      <c r="K117" s="12">
        <f t="shared" si="7"/>
        <v>0</v>
      </c>
      <c r="L117" s="20"/>
      <c r="M117" s="20"/>
    </row>
    <row r="118" spans="1:13" x14ac:dyDescent="0.3">
      <c r="A118" s="7" t="s">
        <v>222</v>
      </c>
      <c r="B118" s="7" t="s">
        <v>223</v>
      </c>
      <c r="C118" s="22">
        <v>45559</v>
      </c>
      <c r="D118" s="8">
        <v>45923</v>
      </c>
      <c r="E118" s="9">
        <v>82578000</v>
      </c>
      <c r="F118" s="10"/>
      <c r="G118" s="9">
        <v>0</v>
      </c>
      <c r="H118" s="9">
        <f t="shared" si="3"/>
        <v>82578000</v>
      </c>
      <c r="I118" s="9">
        <v>82578000</v>
      </c>
      <c r="J118" s="11">
        <f t="shared" si="6"/>
        <v>1</v>
      </c>
      <c r="K118" s="12">
        <f t="shared" si="7"/>
        <v>0</v>
      </c>
      <c r="L118" s="20"/>
      <c r="M118" s="20"/>
    </row>
    <row r="119" spans="1:13" x14ac:dyDescent="0.3">
      <c r="A119" s="7" t="s">
        <v>224</v>
      </c>
      <c r="B119" s="7" t="s">
        <v>225</v>
      </c>
      <c r="C119" s="22">
        <v>45560</v>
      </c>
      <c r="D119" s="8">
        <v>45641</v>
      </c>
      <c r="E119" s="9">
        <v>14325000</v>
      </c>
      <c r="F119" s="10"/>
      <c r="G119" s="9">
        <v>0</v>
      </c>
      <c r="H119" s="9">
        <f t="shared" si="3"/>
        <v>14325000</v>
      </c>
      <c r="I119" s="9">
        <v>12892500</v>
      </c>
      <c r="J119" s="11">
        <f t="shared" si="6"/>
        <v>0.9</v>
      </c>
      <c r="K119" s="12">
        <f t="shared" si="7"/>
        <v>1432500</v>
      </c>
      <c r="L119" s="20"/>
      <c r="M119" s="20"/>
    </row>
    <row r="120" spans="1:13" x14ac:dyDescent="0.3">
      <c r="A120" s="7" t="s">
        <v>226</v>
      </c>
      <c r="B120" s="7" t="s">
        <v>227</v>
      </c>
      <c r="C120" s="22">
        <v>45566</v>
      </c>
      <c r="D120" s="8">
        <v>45657</v>
      </c>
      <c r="E120" s="9">
        <v>359561916.44999999</v>
      </c>
      <c r="F120" s="10"/>
      <c r="G120" s="9">
        <v>0</v>
      </c>
      <c r="H120" s="9">
        <f t="shared" si="3"/>
        <v>359561916.44999999</v>
      </c>
      <c r="I120" s="9">
        <v>359561916.44999999</v>
      </c>
      <c r="J120" s="11">
        <f t="shared" si="6"/>
        <v>1</v>
      </c>
      <c r="K120" s="12">
        <f t="shared" si="7"/>
        <v>0</v>
      </c>
      <c r="L120" s="20"/>
      <c r="M120" s="20"/>
    </row>
    <row r="121" spans="1:13" x14ac:dyDescent="0.3">
      <c r="A121" s="7" t="s">
        <v>228</v>
      </c>
      <c r="B121" s="7" t="s">
        <v>229</v>
      </c>
      <c r="C121" s="22">
        <v>45567</v>
      </c>
      <c r="D121" s="8">
        <v>45645</v>
      </c>
      <c r="E121" s="9">
        <v>18000000</v>
      </c>
      <c r="F121" s="10"/>
      <c r="G121" s="9">
        <v>0</v>
      </c>
      <c r="H121" s="9">
        <f t="shared" si="3"/>
        <v>18000000</v>
      </c>
      <c r="I121" s="9">
        <v>15600000</v>
      </c>
      <c r="J121" s="11">
        <f t="shared" si="6"/>
        <v>0.8666666666666667</v>
      </c>
      <c r="K121" s="12">
        <f t="shared" si="7"/>
        <v>2400000</v>
      </c>
      <c r="L121" s="20"/>
      <c r="M121" s="20"/>
    </row>
    <row r="122" spans="1:13" x14ac:dyDescent="0.3">
      <c r="A122" s="7" t="s">
        <v>230</v>
      </c>
      <c r="B122" s="7" t="s">
        <v>231</v>
      </c>
      <c r="C122" s="22">
        <v>45566</v>
      </c>
      <c r="D122" s="8">
        <v>45641</v>
      </c>
      <c r="E122" s="9">
        <v>10383360</v>
      </c>
      <c r="F122" s="10"/>
      <c r="G122" s="9">
        <v>0</v>
      </c>
      <c r="H122" s="9">
        <f t="shared" si="3"/>
        <v>10383360</v>
      </c>
      <c r="I122" s="9">
        <v>10383360</v>
      </c>
      <c r="J122" s="11">
        <f t="shared" si="6"/>
        <v>1</v>
      </c>
      <c r="K122" s="12">
        <f t="shared" si="7"/>
        <v>0</v>
      </c>
      <c r="L122" s="20"/>
      <c r="M122" s="20"/>
    </row>
    <row r="123" spans="1:13" x14ac:dyDescent="0.3">
      <c r="A123" s="7" t="s">
        <v>232</v>
      </c>
      <c r="B123" s="7" t="s">
        <v>233</v>
      </c>
      <c r="C123" s="22">
        <v>45576</v>
      </c>
      <c r="D123" s="8">
        <v>45641</v>
      </c>
      <c r="E123" s="9">
        <v>11214720</v>
      </c>
      <c r="F123" s="10"/>
      <c r="G123" s="9">
        <v>0</v>
      </c>
      <c r="H123" s="9">
        <f t="shared" si="3"/>
        <v>11214720</v>
      </c>
      <c r="I123" s="9">
        <v>11214720</v>
      </c>
      <c r="J123" s="11">
        <f t="shared" si="6"/>
        <v>1</v>
      </c>
      <c r="K123" s="12">
        <f t="shared" si="7"/>
        <v>0</v>
      </c>
      <c r="L123" s="20"/>
      <c r="M123" s="20"/>
    </row>
    <row r="124" spans="1:13" x14ac:dyDescent="0.3">
      <c r="A124" s="7" t="s">
        <v>234</v>
      </c>
      <c r="B124" s="7" t="s">
        <v>233</v>
      </c>
      <c r="C124" s="22">
        <v>45576</v>
      </c>
      <c r="D124" s="8">
        <v>45641</v>
      </c>
      <c r="E124" s="9">
        <v>5192000</v>
      </c>
      <c r="F124" s="10"/>
      <c r="G124" s="9">
        <v>0</v>
      </c>
      <c r="H124" s="9">
        <f t="shared" si="3"/>
        <v>5192000</v>
      </c>
      <c r="I124" s="9">
        <v>5192000</v>
      </c>
      <c r="J124" s="11">
        <f t="shared" si="6"/>
        <v>1</v>
      </c>
      <c r="K124" s="12">
        <f t="shared" si="7"/>
        <v>0</v>
      </c>
      <c r="L124" s="20"/>
      <c r="M124" s="20"/>
    </row>
    <row r="125" spans="1:13" x14ac:dyDescent="0.3">
      <c r="A125" s="7" t="s">
        <v>235</v>
      </c>
      <c r="B125" s="7" t="s">
        <v>236</v>
      </c>
      <c r="C125" s="22">
        <v>45576</v>
      </c>
      <c r="D125" s="8">
        <v>45646</v>
      </c>
      <c r="E125" s="9">
        <v>19833333</v>
      </c>
      <c r="F125" s="10"/>
      <c r="G125" s="9">
        <v>0</v>
      </c>
      <c r="H125" s="9">
        <f t="shared" si="3"/>
        <v>19833333</v>
      </c>
      <c r="I125" s="9">
        <v>19833333</v>
      </c>
      <c r="J125" s="11">
        <f t="shared" si="6"/>
        <v>1</v>
      </c>
      <c r="K125" s="12">
        <f t="shared" si="7"/>
        <v>0</v>
      </c>
      <c r="L125" s="20"/>
      <c r="M125" s="20"/>
    </row>
    <row r="126" spans="1:13" x14ac:dyDescent="0.3">
      <c r="A126" s="7" t="s">
        <v>237</v>
      </c>
      <c r="B126" s="7" t="s">
        <v>238</v>
      </c>
      <c r="C126" s="22">
        <v>45580</v>
      </c>
      <c r="D126" s="8">
        <v>45657</v>
      </c>
      <c r="E126" s="9">
        <v>65738600</v>
      </c>
      <c r="F126" s="10"/>
      <c r="G126" s="9">
        <v>0</v>
      </c>
      <c r="H126" s="9">
        <f t="shared" si="3"/>
        <v>65738600</v>
      </c>
      <c r="I126" s="9">
        <v>65738600</v>
      </c>
      <c r="J126" s="11">
        <f t="shared" si="6"/>
        <v>1</v>
      </c>
      <c r="K126" s="12">
        <f t="shared" si="7"/>
        <v>0</v>
      </c>
      <c r="L126" s="20"/>
      <c r="M126" s="20"/>
    </row>
    <row r="127" spans="1:13" x14ac:dyDescent="0.3">
      <c r="A127" s="7" t="s">
        <v>239</v>
      </c>
      <c r="B127" s="7" t="s">
        <v>240</v>
      </c>
      <c r="C127" s="22">
        <v>45576</v>
      </c>
      <c r="D127" s="8">
        <v>45641</v>
      </c>
      <c r="E127" s="9">
        <v>15000000</v>
      </c>
      <c r="F127" s="10"/>
      <c r="G127" s="9">
        <v>0</v>
      </c>
      <c r="H127" s="9">
        <f t="shared" si="3"/>
        <v>15000000</v>
      </c>
      <c r="I127" s="9">
        <v>15000000</v>
      </c>
      <c r="J127" s="11">
        <f t="shared" si="6"/>
        <v>1</v>
      </c>
      <c r="K127" s="12">
        <f t="shared" si="7"/>
        <v>0</v>
      </c>
      <c r="L127" s="20"/>
      <c r="M127" s="20"/>
    </row>
    <row r="128" spans="1:13" x14ac:dyDescent="0.3">
      <c r="A128" s="7" t="s">
        <v>241</v>
      </c>
      <c r="B128" s="7" t="s">
        <v>242</v>
      </c>
      <c r="C128" s="22">
        <v>45576</v>
      </c>
      <c r="D128" s="8">
        <v>45641</v>
      </c>
      <c r="E128" s="9">
        <v>15000000</v>
      </c>
      <c r="F128" s="10"/>
      <c r="G128" s="9">
        <v>0</v>
      </c>
      <c r="H128" s="9">
        <f t="shared" si="3"/>
        <v>15000000</v>
      </c>
      <c r="I128" s="9">
        <v>15000000</v>
      </c>
      <c r="J128" s="11">
        <f t="shared" si="6"/>
        <v>1</v>
      </c>
      <c r="K128" s="12">
        <f t="shared" si="7"/>
        <v>0</v>
      </c>
      <c r="L128" s="20"/>
      <c r="M128" s="20"/>
    </row>
    <row r="129" spans="1:13" x14ac:dyDescent="0.3">
      <c r="A129" s="7" t="s">
        <v>243</v>
      </c>
      <c r="B129" s="7" t="s">
        <v>244</v>
      </c>
      <c r="C129" s="22">
        <v>45576</v>
      </c>
      <c r="D129" s="8">
        <v>45641</v>
      </c>
      <c r="E129" s="9">
        <v>15000000</v>
      </c>
      <c r="F129" s="10"/>
      <c r="G129" s="9">
        <v>0</v>
      </c>
      <c r="H129" s="9">
        <f t="shared" si="3"/>
        <v>15000000</v>
      </c>
      <c r="I129" s="9">
        <v>15000000</v>
      </c>
      <c r="J129" s="11">
        <f t="shared" si="6"/>
        <v>1</v>
      </c>
      <c r="K129" s="12">
        <f t="shared" si="7"/>
        <v>0</v>
      </c>
      <c r="L129" s="20"/>
      <c r="M129" s="20"/>
    </row>
    <row r="130" spans="1:13" x14ac:dyDescent="0.3">
      <c r="A130" s="7" t="s">
        <v>245</v>
      </c>
      <c r="B130" s="7" t="s">
        <v>246</v>
      </c>
      <c r="C130" s="22">
        <v>45576</v>
      </c>
      <c r="D130" s="8">
        <v>45646</v>
      </c>
      <c r="E130" s="9">
        <v>5846607</v>
      </c>
      <c r="F130" s="10"/>
      <c r="G130" s="9">
        <v>0</v>
      </c>
      <c r="H130" s="9">
        <f t="shared" si="3"/>
        <v>5846607</v>
      </c>
      <c r="I130" s="9">
        <v>5846607</v>
      </c>
      <c r="J130" s="11">
        <f t="shared" si="6"/>
        <v>1</v>
      </c>
      <c r="K130" s="12">
        <f t="shared" si="7"/>
        <v>0</v>
      </c>
      <c r="L130" s="20"/>
      <c r="M130" s="20"/>
    </row>
    <row r="131" spans="1:13" x14ac:dyDescent="0.3">
      <c r="A131" s="7" t="s">
        <v>247</v>
      </c>
      <c r="B131" s="7" t="s">
        <v>248</v>
      </c>
      <c r="C131" s="22">
        <v>45582</v>
      </c>
      <c r="D131" s="8">
        <v>45641</v>
      </c>
      <c r="E131" s="9">
        <v>8633333</v>
      </c>
      <c r="F131" s="10"/>
      <c r="G131" s="9">
        <v>0</v>
      </c>
      <c r="H131" s="9">
        <f t="shared" si="3"/>
        <v>8633333</v>
      </c>
      <c r="I131" s="9">
        <v>6883333</v>
      </c>
      <c r="J131" s="11">
        <f t="shared" si="6"/>
        <v>0.79729728947093781</v>
      </c>
      <c r="K131" s="12">
        <f t="shared" si="7"/>
        <v>1750000</v>
      </c>
      <c r="L131" s="20"/>
      <c r="M131" s="20"/>
    </row>
    <row r="132" spans="1:13" x14ac:dyDescent="0.3">
      <c r="A132" s="7" t="s">
        <v>249</v>
      </c>
      <c r="B132" s="7" t="s">
        <v>250</v>
      </c>
      <c r="C132" s="22">
        <v>45583</v>
      </c>
      <c r="D132" s="8">
        <v>45641</v>
      </c>
      <c r="E132" s="9">
        <v>13706880</v>
      </c>
      <c r="F132" s="10"/>
      <c r="G132" s="9">
        <v>0</v>
      </c>
      <c r="H132" s="9">
        <f t="shared" ref="H132:H147" si="8">+E132+G132</f>
        <v>13706880</v>
      </c>
      <c r="I132" s="9">
        <v>13554580</v>
      </c>
      <c r="J132" s="11">
        <f t="shared" si="6"/>
        <v>0.98888879161413834</v>
      </c>
      <c r="K132" s="12">
        <f t="shared" si="7"/>
        <v>152300</v>
      </c>
      <c r="L132" s="20"/>
      <c r="M132" s="20"/>
    </row>
    <row r="133" spans="1:13" x14ac:dyDescent="0.3">
      <c r="A133" s="7" t="s">
        <v>251</v>
      </c>
      <c r="B133" s="7" t="s">
        <v>252</v>
      </c>
      <c r="C133" s="22">
        <v>45590</v>
      </c>
      <c r="D133" s="22">
        <v>46131</v>
      </c>
      <c r="E133" s="9">
        <v>137434904</v>
      </c>
      <c r="F133" s="10"/>
      <c r="G133" s="9">
        <v>0</v>
      </c>
      <c r="H133" s="9">
        <f t="shared" si="8"/>
        <v>137434904</v>
      </c>
      <c r="I133" s="9">
        <v>137434904</v>
      </c>
      <c r="J133" s="11">
        <f t="shared" si="6"/>
        <v>1</v>
      </c>
      <c r="K133" s="12">
        <f t="shared" si="7"/>
        <v>0</v>
      </c>
      <c r="L133" s="20"/>
      <c r="M133" s="20"/>
    </row>
    <row r="134" spans="1:13" x14ac:dyDescent="0.3">
      <c r="A134" s="7" t="s">
        <v>253</v>
      </c>
      <c r="B134" s="7" t="s">
        <v>254</v>
      </c>
      <c r="C134" s="22">
        <v>45597</v>
      </c>
      <c r="D134" s="22">
        <v>45646</v>
      </c>
      <c r="E134" s="9">
        <v>12720400</v>
      </c>
      <c r="F134" s="10"/>
      <c r="G134" s="9">
        <v>0</v>
      </c>
      <c r="H134" s="9">
        <f t="shared" si="8"/>
        <v>12720400</v>
      </c>
      <c r="I134" s="9">
        <v>12720400</v>
      </c>
      <c r="J134" s="11"/>
      <c r="K134" s="12"/>
      <c r="L134" s="20"/>
    </row>
    <row r="135" spans="1:13" x14ac:dyDescent="0.3">
      <c r="A135" s="7" t="s">
        <v>255</v>
      </c>
      <c r="B135" s="7" t="s">
        <v>256</v>
      </c>
      <c r="C135" s="22">
        <v>45615</v>
      </c>
      <c r="D135" s="22">
        <v>45622</v>
      </c>
      <c r="E135" s="9">
        <v>4998000</v>
      </c>
      <c r="F135" s="10"/>
      <c r="G135" s="9">
        <v>0</v>
      </c>
      <c r="H135" s="9">
        <f t="shared" si="8"/>
        <v>4998000</v>
      </c>
      <c r="I135" s="9" t="e">
        <v>#N/A</v>
      </c>
      <c r="J135" s="11"/>
      <c r="K135" s="12"/>
      <c r="L135" s="20"/>
    </row>
    <row r="136" spans="1:13" x14ac:dyDescent="0.3">
      <c r="A136" s="7" t="s">
        <v>257</v>
      </c>
      <c r="B136" s="7" t="s">
        <v>258</v>
      </c>
      <c r="C136" s="22">
        <v>45610</v>
      </c>
      <c r="D136" s="22">
        <v>45869</v>
      </c>
      <c r="E136" s="9">
        <v>0</v>
      </c>
      <c r="F136" s="10"/>
      <c r="G136" s="9">
        <v>0</v>
      </c>
      <c r="H136" s="9">
        <f t="shared" si="8"/>
        <v>0</v>
      </c>
      <c r="I136" s="9" t="e">
        <v>#N/A</v>
      </c>
      <c r="J136" s="11"/>
      <c r="K136" s="12"/>
      <c r="L136" s="20"/>
    </row>
    <row r="137" spans="1:13" x14ac:dyDescent="0.3">
      <c r="A137" s="7" t="s">
        <v>259</v>
      </c>
      <c r="B137" s="7" t="s">
        <v>260</v>
      </c>
      <c r="C137" s="22">
        <v>45628</v>
      </c>
      <c r="D137" s="22">
        <v>45646</v>
      </c>
      <c r="E137" s="9">
        <v>26679800</v>
      </c>
      <c r="F137" s="10"/>
      <c r="G137" s="9">
        <v>0</v>
      </c>
      <c r="H137" s="9">
        <f t="shared" si="8"/>
        <v>26679800</v>
      </c>
      <c r="I137" s="9">
        <v>26679800</v>
      </c>
      <c r="J137" s="11"/>
      <c r="K137" s="12"/>
      <c r="L137" s="20"/>
    </row>
    <row r="138" spans="1:13" x14ac:dyDescent="0.3">
      <c r="A138" s="7" t="s">
        <v>261</v>
      </c>
      <c r="B138" s="7" t="s">
        <v>262</v>
      </c>
      <c r="C138" s="22">
        <v>45628</v>
      </c>
      <c r="D138" s="22">
        <v>45641</v>
      </c>
      <c r="E138" s="9">
        <v>7087500</v>
      </c>
      <c r="F138" s="10"/>
      <c r="G138" s="9">
        <v>0</v>
      </c>
      <c r="H138" s="9">
        <f t="shared" si="8"/>
        <v>7087500</v>
      </c>
      <c r="I138" s="9">
        <v>7087500</v>
      </c>
      <c r="J138" s="11"/>
      <c r="K138" s="12"/>
      <c r="L138" s="20"/>
    </row>
    <row r="139" spans="1:13" x14ac:dyDescent="0.3">
      <c r="A139" s="7" t="s">
        <v>263</v>
      </c>
      <c r="B139" s="7" t="s">
        <v>264</v>
      </c>
      <c r="C139" s="22">
        <v>45624</v>
      </c>
      <c r="D139" s="22">
        <v>45641</v>
      </c>
      <c r="E139" s="9">
        <v>5700000</v>
      </c>
      <c r="F139" s="10"/>
      <c r="G139" s="9">
        <v>0</v>
      </c>
      <c r="H139" s="9">
        <f t="shared" si="8"/>
        <v>5700000</v>
      </c>
      <c r="I139" s="9">
        <v>5400000</v>
      </c>
      <c r="J139" s="11"/>
      <c r="K139" s="12"/>
      <c r="L139" s="20"/>
    </row>
    <row r="140" spans="1:13" x14ac:dyDescent="0.3">
      <c r="A140" s="7" t="s">
        <v>265</v>
      </c>
      <c r="B140" s="7" t="s">
        <v>266</v>
      </c>
      <c r="C140" s="22">
        <v>45638</v>
      </c>
      <c r="D140" s="22">
        <v>45641</v>
      </c>
      <c r="E140" s="9">
        <v>15000000</v>
      </c>
      <c r="F140" s="10"/>
      <c r="G140" s="9">
        <v>0</v>
      </c>
      <c r="H140" s="9">
        <f t="shared" si="8"/>
        <v>15000000</v>
      </c>
      <c r="I140" s="9" t="e">
        <v>#N/A</v>
      </c>
      <c r="J140" s="11"/>
      <c r="K140" s="12"/>
      <c r="L140" s="20"/>
    </row>
    <row r="141" spans="1:13" x14ac:dyDescent="0.3">
      <c r="A141" s="7" t="s">
        <v>267</v>
      </c>
      <c r="B141" s="7" t="s">
        <v>268</v>
      </c>
      <c r="C141" s="22">
        <v>45642</v>
      </c>
      <c r="D141" s="22">
        <v>45818</v>
      </c>
      <c r="E141" s="9">
        <v>0</v>
      </c>
      <c r="F141" s="10"/>
      <c r="G141" s="9">
        <v>0</v>
      </c>
      <c r="H141" s="9">
        <f t="shared" si="8"/>
        <v>0</v>
      </c>
      <c r="I141" s="9" t="e">
        <v>#N/A</v>
      </c>
      <c r="J141" s="11"/>
      <c r="K141" s="12"/>
      <c r="L141" s="20"/>
    </row>
    <row r="142" spans="1:13" x14ac:dyDescent="0.3">
      <c r="A142" s="7" t="s">
        <v>269</v>
      </c>
      <c r="B142" s="7" t="s">
        <v>270</v>
      </c>
      <c r="C142" s="22">
        <v>45642</v>
      </c>
      <c r="D142" s="22">
        <v>45646</v>
      </c>
      <c r="E142" s="9">
        <v>7500000</v>
      </c>
      <c r="F142" s="10"/>
      <c r="G142" s="9">
        <v>0</v>
      </c>
      <c r="H142" s="9">
        <f t="shared" si="8"/>
        <v>7500000</v>
      </c>
      <c r="I142" s="9" t="e">
        <v>#N/A</v>
      </c>
      <c r="J142" s="11"/>
      <c r="K142" s="12"/>
      <c r="L142" s="20"/>
    </row>
    <row r="143" spans="1:13" x14ac:dyDescent="0.3">
      <c r="A143" s="7" t="s">
        <v>271</v>
      </c>
      <c r="B143" s="7" t="s">
        <v>272</v>
      </c>
      <c r="C143" s="22">
        <v>45645</v>
      </c>
      <c r="D143" s="22">
        <v>45646</v>
      </c>
      <c r="E143" s="9">
        <v>868462</v>
      </c>
      <c r="F143" s="10"/>
      <c r="G143" s="9">
        <v>0</v>
      </c>
      <c r="H143" s="9">
        <f t="shared" si="8"/>
        <v>868462</v>
      </c>
      <c r="I143" s="9">
        <v>868462</v>
      </c>
      <c r="J143" s="11"/>
      <c r="K143" s="12"/>
      <c r="L143" s="20"/>
    </row>
    <row r="144" spans="1:13" x14ac:dyDescent="0.3">
      <c r="A144" s="7" t="s">
        <v>273</v>
      </c>
      <c r="B144" s="23" t="s">
        <v>274</v>
      </c>
      <c r="C144" s="22">
        <v>45643</v>
      </c>
      <c r="D144" s="22">
        <v>45733</v>
      </c>
      <c r="E144" s="9">
        <v>91945465</v>
      </c>
      <c r="F144" s="10"/>
      <c r="G144" s="9">
        <v>0</v>
      </c>
      <c r="H144" s="9">
        <f t="shared" si="8"/>
        <v>91945465</v>
      </c>
      <c r="I144" s="9">
        <v>12587605</v>
      </c>
      <c r="J144" s="11"/>
      <c r="K144" s="12"/>
      <c r="L144" s="20"/>
    </row>
    <row r="145" spans="1:12" x14ac:dyDescent="0.3">
      <c r="A145" s="7" t="s">
        <v>275</v>
      </c>
      <c r="B145" s="7" t="s">
        <v>276</v>
      </c>
      <c r="C145" s="22">
        <v>45650</v>
      </c>
      <c r="D145" s="22">
        <v>46016</v>
      </c>
      <c r="E145" s="9">
        <v>21362000</v>
      </c>
      <c r="F145" s="10"/>
      <c r="G145" s="9">
        <v>0</v>
      </c>
      <c r="H145" s="9">
        <f t="shared" si="8"/>
        <v>21362000</v>
      </c>
      <c r="I145" s="9" t="e">
        <v>#N/A</v>
      </c>
      <c r="J145" s="11"/>
      <c r="K145" s="12"/>
      <c r="L145" s="20"/>
    </row>
    <row r="146" spans="1:12" x14ac:dyDescent="0.3">
      <c r="A146" s="7" t="s">
        <v>277</v>
      </c>
      <c r="B146" s="7" t="s">
        <v>278</v>
      </c>
      <c r="C146" s="22">
        <v>45652</v>
      </c>
      <c r="D146" s="22">
        <v>45838</v>
      </c>
      <c r="E146" s="9">
        <v>163898658</v>
      </c>
      <c r="F146" s="10"/>
      <c r="G146" s="9">
        <v>0</v>
      </c>
      <c r="H146" s="9">
        <f t="shared" si="8"/>
        <v>163898658</v>
      </c>
      <c r="I146" s="9" t="e">
        <v>#N/A</v>
      </c>
      <c r="J146" s="11"/>
      <c r="K146" s="12"/>
      <c r="L146" s="20"/>
    </row>
    <row r="147" spans="1:12" x14ac:dyDescent="0.3">
      <c r="A147" s="7" t="s">
        <v>279</v>
      </c>
      <c r="B147" s="7" t="s">
        <v>280</v>
      </c>
      <c r="C147" s="22">
        <v>45657</v>
      </c>
      <c r="D147" s="22">
        <v>45801</v>
      </c>
      <c r="E147" s="9">
        <v>378389630</v>
      </c>
      <c r="F147" s="10"/>
      <c r="G147" s="9">
        <v>0</v>
      </c>
      <c r="H147" s="9">
        <f t="shared" si="8"/>
        <v>378389630</v>
      </c>
      <c r="I147" s="9" t="e">
        <v>#N/A</v>
      </c>
      <c r="J147" s="11"/>
      <c r="K147" s="12"/>
      <c r="L147" s="20"/>
    </row>
  </sheetData>
  <autoFilter ref="A2:K147"/>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Dimerley Alvino Bolaños</dc:creator>
  <cp:keywords/>
  <dc:description/>
  <cp:lastModifiedBy>María Yincy Gonzalez Rodriguez</cp:lastModifiedBy>
  <cp:revision/>
  <dcterms:created xsi:type="dcterms:W3CDTF">2024-01-09T18:58:12Z</dcterms:created>
  <dcterms:modified xsi:type="dcterms:W3CDTF">2025-01-13T13:32:02Z</dcterms:modified>
  <cp:category/>
  <cp:contentStatus/>
</cp:coreProperties>
</file>