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ygonzalez\Desktop\"/>
    </mc:Choice>
  </mc:AlternateContent>
  <bookViews>
    <workbookView xWindow="0" yWindow="0" windowWidth="19200" windowHeight="6350" tabRatio="511"/>
  </bookViews>
  <sheets>
    <sheet name="PAA NOVIEMBRE 2024" sheetId="130" r:id="rId1"/>
  </sheets>
  <externalReferences>
    <externalReference r:id="rId2"/>
    <externalReference r:id="rId3"/>
    <externalReference r:id="rId4"/>
    <externalReference r:id="rId5"/>
    <externalReference r:id="rId6"/>
  </externalReferences>
  <definedNames>
    <definedName name="_xlnm._FilterDatabase" localSheetId="0" hidden="1">'PAA NOVIEMBRE 2024'!$A$18:$AS$198</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'PAA NOVIEMBRE 2024'!$18:$18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30" l="1"/>
  <c r="AK178" i="130" l="1"/>
  <c r="AK177" i="130"/>
  <c r="AK171" i="130"/>
  <c r="AK169" i="130"/>
  <c r="AK168" i="130"/>
  <c r="AK166" i="130"/>
  <c r="AK98" i="130" l="1"/>
  <c r="AK23" i="130"/>
  <c r="AK125" i="130"/>
  <c r="AK126" i="130"/>
  <c r="AK142" i="130"/>
  <c r="AK141" i="130"/>
  <c r="AK137" i="130"/>
  <c r="AK127" i="130"/>
  <c r="AK159" i="130"/>
  <c r="AK150" i="130"/>
  <c r="AK162" i="130"/>
  <c r="AK161" i="130"/>
  <c r="AK160" i="130"/>
  <c r="AK158" i="130"/>
  <c r="AK157" i="130"/>
  <c r="AK153" i="130"/>
  <c r="AK151" i="130"/>
  <c r="AK149" i="130"/>
  <c r="AK148" i="130"/>
  <c r="AK147" i="130"/>
  <c r="AK146" i="130"/>
  <c r="AK145" i="130"/>
  <c r="AK144" i="130"/>
  <c r="AK143" i="130"/>
  <c r="AK140" i="130"/>
  <c r="AK139" i="130"/>
  <c r="AK136" i="130"/>
  <c r="AK135" i="130"/>
  <c r="AK134" i="130"/>
  <c r="AK133" i="130"/>
  <c r="AK132" i="130"/>
  <c r="AK131" i="130"/>
  <c r="AK130" i="130"/>
  <c r="AK129" i="130"/>
  <c r="AK128" i="130"/>
  <c r="AK124" i="130"/>
  <c r="AK123" i="130"/>
  <c r="AK121" i="130"/>
  <c r="AK119" i="130"/>
  <c r="AK118" i="130"/>
  <c r="AK117" i="130"/>
  <c r="AK116" i="130"/>
  <c r="AK114" i="130"/>
  <c r="AK113" i="130"/>
  <c r="AK112" i="130"/>
  <c r="AK111" i="130"/>
  <c r="AK110" i="130"/>
  <c r="AK109" i="130"/>
  <c r="AK108" i="130"/>
  <c r="AK107" i="130"/>
  <c r="AK106" i="130"/>
  <c r="AK105" i="130"/>
  <c r="AK104" i="130"/>
  <c r="AK103" i="130"/>
  <c r="AK102" i="130"/>
  <c r="AK95" i="130"/>
  <c r="AK94" i="130"/>
  <c r="AK92" i="130"/>
  <c r="AK91" i="130"/>
  <c r="AK90" i="130"/>
  <c r="AK88" i="130"/>
  <c r="AK87" i="130"/>
  <c r="AK86" i="130"/>
  <c r="AK85" i="130"/>
  <c r="AK84" i="130"/>
  <c r="AK83" i="130"/>
  <c r="AK82" i="130"/>
  <c r="AK80" i="130"/>
  <c r="AK78" i="130"/>
  <c r="AK77" i="130"/>
  <c r="AK76" i="130"/>
  <c r="AK75" i="130"/>
  <c r="AK74" i="130"/>
  <c r="AK73" i="130"/>
  <c r="AK72" i="130"/>
  <c r="AK71" i="130"/>
  <c r="AK70" i="130"/>
  <c r="AK69" i="130"/>
  <c r="AK68" i="130"/>
  <c r="AK67" i="130"/>
  <c r="AK66" i="130"/>
  <c r="AK65" i="130"/>
  <c r="AK64" i="130"/>
  <c r="AK63" i="130"/>
  <c r="AK62" i="130"/>
  <c r="AK61" i="130"/>
  <c r="AK60" i="130"/>
  <c r="AK59" i="130"/>
  <c r="AK58" i="130"/>
  <c r="AK57" i="130"/>
  <c r="AK56" i="130"/>
  <c r="AK55" i="130"/>
  <c r="AK54" i="130"/>
  <c r="AK53" i="130"/>
  <c r="AK52" i="130"/>
  <c r="AK51" i="130"/>
  <c r="AK50" i="130"/>
  <c r="AK49" i="130"/>
  <c r="AK48" i="130"/>
  <c r="AK46" i="130"/>
  <c r="AK39" i="130"/>
  <c r="AK38" i="130"/>
  <c r="AK37" i="130"/>
  <c r="AK35" i="130"/>
  <c r="AK33" i="130"/>
  <c r="AK32" i="130"/>
  <c r="AK29" i="130"/>
  <c r="AK19" i="130"/>
  <c r="X117" i="130" l="1"/>
  <c r="X116" i="130"/>
  <c r="X114" i="130"/>
  <c r="X113" i="130"/>
  <c r="X112" i="130"/>
  <c r="X111" i="130"/>
  <c r="X110" i="130"/>
  <c r="X109" i="130"/>
  <c r="X108" i="130"/>
  <c r="X107" i="130"/>
  <c r="X106" i="130"/>
  <c r="X105" i="130"/>
  <c r="X104" i="130"/>
  <c r="X103" i="130"/>
  <c r="X102" i="130"/>
  <c r="X17" i="130" l="1"/>
  <c r="E11" i="130" s="1"/>
  <c r="AH17" i="130" l="1"/>
  <c r="AJ17" i="130"/>
  <c r="AK17" i="130"/>
</calcChain>
</file>

<file path=xl/sharedStrings.xml><?xml version="1.0" encoding="utf-8"?>
<sst xmlns="http://schemas.openxmlformats.org/spreadsheetml/2006/main" count="4123" uniqueCount="1080">
  <si>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</si>
  <si>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</si>
  <si>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</si>
  <si>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</si>
  <si>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</si>
  <si>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</si>
  <si>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</si>
  <si>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</si>
  <si>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</si>
  <si>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</si>
  <si>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</si>
  <si>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</si>
  <si>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</si>
  <si>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</si>
  <si>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</si>
  <si>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</si>
  <si>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</si>
  <si>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</si>
  <si>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</si>
  <si>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</si>
  <si>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</si>
  <si>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</si>
  <si>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</si>
  <si>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</si>
  <si>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</si>
  <si>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</si>
  <si>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</si>
  <si>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</si>
  <si>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</si>
  <si>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</si>
  <si>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</si>
  <si>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</si>
  <si>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</si>
  <si>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</si>
  <si>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</si>
  <si>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</si>
  <si>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</si>
  <si>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</si>
  <si>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</si>
  <si>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</si>
  <si>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</si>
  <si>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</si>
  <si>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</si>
  <si>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</si>
  <si>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</si>
  <si>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</si>
  <si>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</si>
  <si>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</si>
  <si>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</si>
  <si>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</si>
  <si>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</si>
  <si>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</si>
  <si>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</si>
  <si>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</si>
  <si>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</si>
  <si>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</si>
  <si>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</si>
  <si>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</si>
  <si>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</si>
  <si>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</si>
  <si>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</si>
  <si>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</si>
  <si>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</si>
  <si>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</si>
  <si>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</si>
  <si>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</si>
  <si>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</si>
  <si>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</si>
  <si>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</si>
  <si>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</si>
  <si>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</si>
  <si>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</si>
  <si>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</si>
  <si>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</si>
  <si>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</si>
  <si>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</si>
  <si>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</si>
  <si>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</si>
  <si>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</si>
  <si>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</si>
  <si>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</si>
  <si>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</si>
  <si>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</si>
  <si>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</si>
  <si>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</si>
  <si>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</si>
  <si>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</si>
  <si>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</si>
  <si>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</si>
  <si>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</si>
  <si>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</si>
  <si>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</si>
  <si>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</si>
  <si>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</si>
  <si>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</si>
  <si>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</si>
  <si>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</si>
  <si>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</si>
  <si>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</si>
  <si>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</si>
  <si>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</si>
  <si>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</si>
  <si>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</si>
  <si>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</si>
  <si>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</si>
  <si>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</si>
  <si>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</si>
  <si>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</si>
  <si>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</si>
  <si>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</si>
  <si>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5</t>
  </si>
  <si>
    <t>INVERSION</t>
  </si>
  <si>
    <t>C</t>
  </si>
  <si>
    <t>6</t>
  </si>
  <si>
    <t>10</t>
  </si>
  <si>
    <t>72151511
72151515
73152108</t>
  </si>
  <si>
    <t>72101507
81101508</t>
  </si>
  <si>
    <t xml:space="preserve">78181500 78181501
78181502  78181503 
78181505 </t>
  </si>
  <si>
    <t>A-02-02-02-008-002-01 SERVICIOS JURÍDICOS</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</si>
  <si>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</si>
  <si>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</si>
  <si>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</si>
  <si>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</si>
  <si>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</si>
  <si>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</si>
  <si>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</si>
  <si>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</si>
  <si>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</si>
  <si>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</si>
  <si>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</si>
  <si>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</si>
  <si>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</si>
  <si>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</si>
  <si>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</si>
  <si>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</si>
  <si>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</si>
  <si>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</si>
  <si>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</si>
  <si>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</si>
  <si>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</si>
  <si>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</si>
  <si>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</si>
  <si>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</si>
  <si>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</si>
  <si>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</si>
  <si>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</si>
  <si>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</si>
  <si>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</si>
  <si>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</si>
  <si>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</si>
  <si>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</si>
  <si>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</si>
  <si>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</si>
  <si>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</si>
  <si>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</si>
  <si>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</si>
  <si>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</si>
  <si>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</si>
  <si>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</si>
  <si>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</si>
  <si>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</si>
  <si>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</si>
  <si>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</si>
  <si>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</si>
  <si>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</si>
  <si>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</si>
  <si>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</si>
  <si>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</si>
  <si>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</si>
  <si>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</si>
  <si>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</si>
  <si>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</si>
  <si>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</si>
  <si>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</si>
  <si>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</si>
  <si>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</si>
  <si>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</si>
  <si>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</si>
  <si>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</si>
  <si>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</si>
  <si>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</si>
  <si>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</si>
  <si>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</si>
  <si>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</si>
  <si>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</si>
  <si>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</si>
  <si>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</si>
  <si>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</si>
  <si>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</si>
  <si>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</si>
  <si>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</si>
  <si>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</si>
  <si>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</si>
  <si>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</si>
  <si>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</si>
  <si>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</si>
  <si>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</si>
  <si>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</si>
  <si>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</si>
  <si>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</si>
  <si>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</si>
  <si>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</si>
  <si>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</si>
  <si>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</si>
  <si>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</si>
  <si>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</si>
  <si>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</si>
  <si>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</si>
  <si>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</si>
  <si>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</si>
  <si>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</si>
  <si>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</si>
  <si>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</si>
  <si>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</si>
  <si>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</si>
  <si>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</si>
  <si>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</si>
  <si>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</si>
  <si>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</si>
  <si>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</si>
  <si>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</si>
  <si>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</si>
  <si>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</si>
  <si>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</si>
  <si>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</si>
  <si>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</si>
  <si>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</si>
  <si>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</si>
  <si>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</si>
  <si>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</si>
  <si>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</si>
  <si>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</si>
  <si>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</si>
  <si>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</si>
  <si>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</si>
  <si>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</si>
  <si>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</si>
  <si>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</si>
  <si>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</si>
  <si>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</si>
  <si>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</si>
  <si>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</si>
  <si>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</si>
  <si>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</si>
  <si>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</si>
  <si>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</si>
  <si>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</si>
  <si>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</si>
  <si>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</si>
  <si>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</si>
  <si>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</si>
  <si>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</si>
  <si>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</si>
  <si>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</si>
  <si>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</si>
  <si>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</si>
  <si>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</si>
  <si>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</si>
  <si>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</si>
  <si>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</si>
  <si>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</si>
  <si>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</si>
  <si>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</si>
  <si>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</si>
  <si>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</si>
  <si>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</si>
  <si>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</si>
  <si>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</si>
  <si>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</si>
  <si>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</si>
  <si>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</si>
  <si>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</si>
  <si>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</si>
  <si>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</si>
  <si>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</si>
  <si>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</si>
  <si>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</si>
  <si>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</si>
  <si>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</si>
  <si>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</si>
  <si>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</si>
  <si>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</si>
  <si>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</si>
  <si>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</si>
  <si>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DANIEL CANAL FRANCO</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</si>
  <si>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</si>
  <si>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</si>
  <si>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</si>
  <si>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</si>
  <si>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</si>
  <si>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</si>
  <si>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</si>
  <si>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</si>
  <si>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</si>
  <si>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</si>
  <si>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</si>
  <si>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</si>
  <si>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</si>
  <si>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</si>
  <si>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</si>
  <si>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</si>
  <si>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</si>
  <si>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GUILLERMO ANDRES GARCIA</t>
  </si>
  <si>
    <t>FRANCISCO JOSÉ URBINA SUÁREZ</t>
  </si>
  <si>
    <t>LUCY EDITH VILLARRAGA TOVAR</t>
  </si>
  <si>
    <t>EDUAR ALFONSO GAVIRIA VERA</t>
  </si>
  <si>
    <t xml:space="preserve">OFICINA DE TECNOLOGÍAS DE LA INFORMACIÓN Y LAS COMUNICACIONES </t>
  </si>
  <si>
    <t>9.5</t>
  </si>
  <si>
    <t>8.5</t>
  </si>
  <si>
    <t>A-02-02-02-008-007-01 SERVICIOS DE MANTENIMIENTO Y REPARACIÓN DE OTRA MAQUINARIA Y OTRO EQUIPO</t>
  </si>
  <si>
    <t>Prestacion de servicios profesionales LINEA PAA No. 68</t>
  </si>
  <si>
    <t>JORGE IVÁN DE CASTRO BARÓN
jdecastro@funcionpublica.gov.co</t>
  </si>
  <si>
    <t>Documentos metodológicos -0505-1000-6-53105B-0505004-02</t>
  </si>
  <si>
    <t>OFICINA DE CONTROL INTERNO</t>
  </si>
  <si>
    <t>039-2024</t>
  </si>
  <si>
    <t>Prestacion de servicios profesionales LINEA PAA No. 67</t>
  </si>
  <si>
    <t>JUAN CAMILO BERMUDEZ CASTAÑO</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</si>
  <si>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</si>
  <si>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</si>
  <si>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</si>
  <si>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</si>
  <si>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</si>
  <si>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</si>
  <si>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</si>
  <si>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</si>
  <si>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</si>
  <si>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</si>
  <si>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</si>
  <si>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</si>
  <si>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</si>
  <si>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</si>
  <si>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</si>
  <si>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</si>
  <si>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</si>
  <si>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</si>
  <si>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</si>
  <si>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</si>
  <si>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</si>
  <si>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</si>
  <si>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</si>
  <si>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</si>
  <si>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</si>
  <si>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</si>
  <si>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</si>
  <si>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</si>
  <si>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</si>
  <si>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</si>
  <si>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</si>
  <si>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</si>
  <si>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</si>
  <si>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</si>
  <si>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</si>
  <si>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</si>
  <si>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</si>
  <si>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</si>
  <si>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</si>
  <si>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</si>
  <si>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</si>
  <si>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</si>
  <si>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</si>
  <si>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</si>
  <si>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</si>
  <si>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</si>
  <si>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</si>
  <si>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</si>
  <si>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</si>
  <si>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</si>
  <si>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</si>
  <si>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</si>
  <si>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</si>
  <si>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</si>
  <si>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</si>
  <si>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</si>
  <si>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</si>
  <si>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</si>
  <si>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</si>
  <si>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</si>
  <si>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</si>
  <si>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</si>
  <si>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</si>
  <si>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</si>
  <si>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</si>
  <si>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</si>
  <si>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</si>
  <si>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</si>
  <si>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</si>
  <si>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</si>
  <si>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</si>
  <si>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</si>
  <si>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</si>
  <si>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</si>
  <si>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</si>
  <si>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</si>
  <si>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</si>
  <si>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</si>
  <si>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</si>
  <si>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</si>
  <si>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</si>
  <si>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</si>
  <si>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</si>
  <si>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</si>
  <si>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</si>
  <si>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</si>
  <si>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</si>
  <si>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</si>
  <si>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</si>
  <si>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</si>
  <si>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</si>
  <si>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</si>
  <si>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</si>
  <si>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</si>
  <si>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</si>
  <si>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</si>
  <si>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</si>
  <si>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</si>
  <si>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</si>
  <si>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</si>
  <si>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</si>
  <si>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</si>
  <si>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</si>
  <si>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</si>
  <si>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</si>
  <si>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</si>
  <si>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</si>
  <si>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</si>
  <si>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</si>
  <si>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</si>
  <si>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</si>
  <si>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</si>
  <si>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</si>
  <si>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</si>
  <si>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</si>
  <si>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</si>
  <si>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</si>
  <si>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</si>
  <si>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</si>
  <si>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</si>
  <si>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</si>
  <si>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</si>
  <si>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</si>
  <si>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</si>
  <si>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</si>
  <si>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</si>
  <si>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</si>
  <si>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</si>
  <si>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</si>
  <si>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</si>
  <si>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</si>
  <si>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</si>
  <si>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</si>
  <si>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</si>
  <si>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</si>
  <si>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</si>
  <si>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</si>
  <si>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Prestacion de servicios profesionales Linea PAA 138</t>
  </si>
  <si>
    <t>Servicio de asistencia técnica  integral de portafolio de servicios de la entidad - 0505-1000-5-53105B-0505021-02-10</t>
  </si>
  <si>
    <t>Prestacion de servicios profesionales LINEA PAA No 139</t>
  </si>
  <si>
    <t>Servicio de apoyo para el fortalecimiento de la gestion de las entidades públicas</t>
  </si>
  <si>
    <t xml:space="preserve">78111502
90121502 </t>
  </si>
  <si>
    <t>Contrato para la adquisición de tiquetes aéreos para los desplazamientos de servidores y contratistas de la entidad en el marco del convenio ESAP LINEA PAA No. 140</t>
  </si>
  <si>
    <t>Prestacion de servicios de apoyo a la gestion LINEA PAA No 141</t>
  </si>
  <si>
    <t>43231500
43232700
81112500
81161600</t>
  </si>
  <si>
    <t>OFICINA ASESORA DE PLANEACIÓN</t>
  </si>
  <si>
    <t>ALVEIRO TAPIAS
altapias@funcionpublica.gov.co</t>
  </si>
  <si>
    <t>A-02-02-02-008-007  SERVICIOS DE MANTENIMIENTO Y REPARACIÓN DE OTRA MAQUINARIA Y OTRO EQUIPO</t>
  </si>
  <si>
    <t>3.5</t>
  </si>
  <si>
    <t>A-02-02-02-008-003 SERVICIOS PROFESIONALES, CIENTÍFICOS Y TÉCNICOS (EXCEPTO LOS SERVICIOS DE INVESTIGACION, URBANISMO, JURÍDICOS Y DE CONTABILIDAD)</t>
  </si>
  <si>
    <t>Documentos Normativos para el Desarrollo de Políticas</t>
  </si>
  <si>
    <t>11</t>
  </si>
  <si>
    <t>c</t>
  </si>
  <si>
    <t>VALENTINA OCHOA 
vochoa@funcionpublica.gov.co</t>
  </si>
  <si>
    <t xml:space="preserve">DIRECCIÓN DE GESTIÓN DEL CONOCIMIENTO </t>
  </si>
  <si>
    <t>PAULO MOLINA
pmolina@funcionpublica.gov.co</t>
  </si>
  <si>
    <t>DIRECCIÓN DE EMPLEO PÚBLICO</t>
  </si>
  <si>
    <t>FRANCISCO CAMARGO
fcamargo@funcionpublica.gov.co</t>
  </si>
  <si>
    <t>DIRECCIÓN DE GESTIÓN Y DESEMPEÑO INSTITUCIONAL</t>
  </si>
  <si>
    <t>LUZ DAIFENIS ARANGO
larango@funcionpublica.gov.co</t>
  </si>
  <si>
    <t>Prestacion de servicios profesionales LINEA PAA No.  144</t>
  </si>
  <si>
    <t>Prestación de servicios profesionales Línea PAA 145</t>
  </si>
  <si>
    <t>Prestación de servicios profesionales Línea PAA 146</t>
  </si>
  <si>
    <t>Prestación de servicios profesionales Línea PAA 147</t>
  </si>
  <si>
    <t>Prestación de servicios profesionales Línea PAA 148</t>
  </si>
  <si>
    <t>Prestación de servicios profesionales Línea PAA 149</t>
  </si>
  <si>
    <t>Mantenimiento preventivo y correctivo del sistema de protección contra incendio PAA 143</t>
  </si>
  <si>
    <t>Prestacion de servicios de apoyo a la gestion LINEA PAA No 152</t>
  </si>
  <si>
    <t>80101706
81141704
93101607</t>
  </si>
  <si>
    <t>Contratar la Renovación de la Suscripción al servicio de Software de gestión de bienes - Sistema Neón para la gestion de bienes y activos fijos para la Función Pública, con sus respectivos soportes, conforme a las condiciones técnicas establecidas en la ficha técnica. LINEA PAA No. 153</t>
  </si>
  <si>
    <t>A-02-02-01-004-007-08 PAQUETES DE SOFTWARE</t>
  </si>
  <si>
    <t>Prestación de servicios profesionales Línea PAA 154</t>
  </si>
  <si>
    <t>Prestación de servicios profesionales Línea PAA 155</t>
  </si>
  <si>
    <t>93151512
80101706
93101607</t>
  </si>
  <si>
    <t>93151512
80101706
93151600
80101505</t>
  </si>
  <si>
    <t>MELANY MOLINA
mmolina@funcionpublica.gov.co</t>
  </si>
  <si>
    <t>JUDY MAGALI RODRIGUEZ SANTANA jrodriguez@funcionpublica.gov,co TEL 3344080 EXT. 420</t>
  </si>
  <si>
    <t>Prestación de servicios profesionales Línea PAA 156</t>
  </si>
  <si>
    <t>2</t>
  </si>
  <si>
    <t>093-2024 OC-131460</t>
  </si>
  <si>
    <t>PANAMERICANA LIBRERIA Y PAPELERIA SA</t>
  </si>
  <si>
    <t>ADQUISICIÓN DE INSUMOS DE PAPELERÍA, ÚTILES DE ESCRITORIO Y OFICINA Y EQUIPOS DE OFICINA ACORDE CON LAS ESPECIFICACIONES PREVISTAS EN LA FICHA TÉCNICA.</t>
  </si>
  <si>
    <t>3 COMPRAVENTA y/o SUMINISTRO</t>
  </si>
  <si>
    <t>FUNCIÓN PÚBLICA PAGARÁ EL VALOR DEL CONTRATO EN UN (1) SOLO PAGO, POR UN VALOR ESTIMADO DE DOCE MILLONES CUATROCIENTOS SETENTA Y OCHO MIL SETESIENTOS NOVENTA Y CINCO PESOS ($12.478.795,00)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</si>
  <si>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DE DOS (2) MESES A PARTIR DEL PERFECCIONAMIENTO DE EJECUCIÓN, CONTADOS A PARTIR DE LA EXPEDICIÓN DEL REGISTRO PRESUPUESTAL. EN TODO CASO, LOS BIENES ADQUIRIDOS SE ENTREGARÁN A MÁS TARDAR, EN LA SEDE DE LA ENTIDAD, DENTRO DE LOS VEINTE (20) DÍAS CALENDARIO SIGUIENTES A LA FECHA DE LA COLOCACIÓN DE LA ORDEN DE COMPRA EN LA TIENDA VIRTUAL DEL ESTADO COLOMBIANO.</t>
  </si>
  <si>
    <t>DISSY JANETH DAZA RODRIGUEZ</t>
  </si>
  <si>
    <t>GRUPO DE GESTIÓN ADMINISTRATIVA</t>
  </si>
  <si>
    <t>057-2024</t>
  </si>
  <si>
    <t xml:space="preserve"> LA PREVISORA S.A. COMPAÑÍA DE SEGUROS</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</si>
  <si>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OBJETO SOCIAL.</t>
  </si>
  <si>
    <t>20 SEGUROS</t>
  </si>
  <si>
    <t>EL DEPARTAMENTO, CANCELARÁ EL VALOR DE LAS PÓLIZAS QUE CONFORMAN EL PROGRAMA DE SEGUROS OBJETO DEL PRESENTE PROCESO DE SELECCIÓN,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 D. EL DEPARTAMENTO ADMINISTRATIVO DE LA FUNCIÓN PÚBLICA COMO REQUISITO PREVIO PARA AUTORIZAR LOS PAGOS DEL CONTRATO, VERIFICARÁ EL CUMPLIMIENTO DE LOS REQUISITOS DE ACUERDO CON LA CIRCULAR 002 DE 2024 EXPEDIDA POR EL DAFP.</t>
  </si>
  <si>
    <t>LOS PLAZOS DE LOS CONTRATOS DE SEGUROS SERÁN LOS OFRECIDOS POR EL PROPONENTE QUE RESULTE ADJUDICATARIO DEL PROCESO QUE SE ADELANTE, EL CUAL EN NINGÚN CASO PODRÁ SER INFERIOR A TRESCIENTOS SESENTA Y CINCO (365) DÍAS CONTADOS A PARTIR DEL VENCIMIENTO ACTUAL DE LAS PÓLIZAS Y HASTA LA FECHA PRESENTADA POR EL OFERENTE DENTRO DE SU PROPUESTA. SE ACLARA QUE EL PLAZO DE EJECUCIÓN PODRÁ AJUSTARSE TENIENDO EN CUENTA LOS CRITERIOS DE EVALUACIÓN DEFINIDOS POR LA ENTIDAD Y LAS OFERTAS RECIBIDAS.</t>
  </si>
  <si>
    <t>SONIA YOLANDA  SANCHEZ CAPADOR</t>
  </si>
  <si>
    <t>MW MANTENIMIENTOS S.A.S</t>
  </si>
  <si>
    <t>PRESTAR EL SERVICIO DE MANTENIMIENTO PREVENTIVO Y CORRECTIVO A LA PLANTA ELÉCTRICA, SUS COMPONENTES Y CONEXIONES, DE PROPIEDAD DEL DEPARTAMENTO ADMINISTRATIVO DE LA FUNCIÓN PÚBLICA.</t>
  </si>
  <si>
    <t>14 PRESTACIÓN DE SERVICIOS</t>
  </si>
  <si>
    <t>FORMA DE PAGO: FUNCIÓN PÚBLICA CANCELARÁ EL VALOR TOTAL DEL CONTRATO DE LA SIGUIENTE MANERA: TRES (3) PAGOS, CADA UNO POR EL MANTENIMIENTO PREVENTIVO REALIZADO EFECTIVAMENTE, DE CONFORMIDAD AL VALOR UNITARIO DE LA OFERTA PRESENTADA, INCLUIDO IVA, IMPUESTOS Y TODOS LOS COSTOS ASOCIADOS A LA EJECUCIÓN DEL CONTRATO.</t>
  </si>
  <si>
    <t>EL PLAZO DE EJECUCIÓN DEL CONTRATO SERÁ HASTA EL TREINTA Y UNO (31) DE DICIEMBRE DEL 2024, CONTADO A PARTIR DEL PERFECCIONAMIENTO DEL MISMO, PREVIO REGISTRO PRESUPUESTAL Y APROBACIÓN DE PÓLIZAS.</t>
  </si>
  <si>
    <t>DIANA PAOLA MOROS SANABRIA</t>
  </si>
  <si>
    <t xml:space="preserve"> GRUPO DE GESTIÓN ADMINISTRATIVA</t>
  </si>
  <si>
    <t>043-2024</t>
  </si>
  <si>
    <t>C&amp;M SERVICIOS E INGENIERIA S.A.S</t>
  </si>
  <si>
    <t>CONTRATAR EL SERVICIO DE MANTENIMIENTO PREVENTIVO Y CORRECTIVO A TODO COSTO QUE INCLUYE MATERIALES Y REPUESTOS PARA LA RED ELÉCTRICA Y SUS COMPONENTES, DEL EDIFICIO SEDE DEL DEPARTAMENTO ADMINISTRATIVO DE LA FUNCIÓN PÚBLICA.</t>
  </si>
  <si>
    <t>FUNCIÓN PÚBLICA PAGARÁ EL VALOR DEL CONTRATO, EN UN (1) PAGO, UNA VEZ, SE EFECTUÉ EL CUMPLIMIENTO DE LOS SERVICIOS EFECTIVAMENTE PRESTADOS DE ACUERDO CON EL CRONOGRAMA DE MANTENIMIENTO PREVENTIVO PRESENTADO Y APROBADO POR LA SUPERVISIÓN, POSTERIOR A LA ENTREGA DEL INFORME Y RECIBO A SATISFACCIÓN POR PARTE DEL SUPERVISOR DEL CONTRATO,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t>
  </si>
  <si>
    <t>TECNOPROCESOS SAS</t>
  </si>
  <si>
    <t>FUNCIÓN PÚBLICA PAGARÁ EL VALOR DEL CONTRATO EN UN (1) SOLO PAGO, POR UN VALOR ESTIMADO DE DOS MILLONES QUINIENTOS SETENTA Y SEIS MIL SETECIENTOS NOVENTA Y SEIS PESOS CON CEROS CENTAVOS (2.576.796,00)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</si>
  <si>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HASTA EL SIETE (07) DE FEBRERO, CONTADOS A PARTIR DE LA EXPEDICIÓN DEL REGISTRO PRESUPUESTAL.</t>
  </si>
  <si>
    <t>092-2024</t>
  </si>
  <si>
    <t xml:space="preserve">
GPS ELECTRONICS LTDA</t>
  </si>
  <si>
    <t>PRESTACIÓN DE SERVICIOS PARA EL MANTENIMIENTO PREVENTIVO Y CORRECTIVO DEL SISTEMA HIDRÁULICO,LAVADO Y DESINFECCIÓN DE DOS (2) TANQUES DE ALMACENAMIENTO DE AGUA Y DEL SISTEMA DE DESAGÜES CON SUMINISTRO E INSTALACIÓN DE REPUESTOS E INSUMOS Y MANO DE OBRA, DE ACUERDO CON EL ANEXO N° 1 FICHA TÉCNICA DEL DEPARTAMENTO ADMINISTRATIVO DE LA FUNCIÓN PÚBLICA (DAFP).</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</si>
  <si>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</si>
  <si>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EL PLAZO DE EJECUCIÓN DEL CONTRATO SERÁ HASTA EL TREINTA (31) DE DICIEMBRE DEL 2024, CONTADO A PARTIR DEL PERFECCIONAMIENTO DEL MISMO, PREVIO REGISTRO PRESUPUESTAL, APROBACIÓN DE PÓLIZA Y ACTA DE INICIO.</t>
  </si>
  <si>
    <t>029-2024</t>
  </si>
  <si>
    <t>LITIGAR PUNTO COM SAS</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</si>
  <si>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FUNCIÓN PÚBLICA – DAFP O TENGA ALGÚN INTERÉS, ASÍ COMO AQUELLOS QUE SE INICIEN DURANTE LA EJECUCIÓN DEL CONTRATO.</t>
  </si>
  <si>
    <t>EL DAFP CANCELARÁ AL CONTRATISTA EL VALOR DEL CONTRATO SERÁ CANCELADO EN PAGOS MENSUALES VENCIDOS TENIENDO EN CUENTA QUE NO SERÁ VARIABLE DE ACUERDO A LA CANTIDAD DE PROCESOS Y TUTELAS REVISADAS, SIENDO EL LÍMITE DE PROCESOS Y TUTELAS A REVISAR DE HASTA SEISCIENTOS CINCUENTA (650), ES DECIR QUE EL VALOR DE CADA UNO DE LOS PAGOS MENSUALES, NO DEPENDERÁ DEL NÚMERO DE PROCESOS JUDICIALES Y ACCIONES DE TUTELA QUE PERMANEZCAN EN VIGILANCIA Y CONTROL, Y TENDRÁ INHERENTE LOS SERVICIOS DE SOPORTE QUE LE PERMITAN A LA ENTIDAD, PRESTAR UNA OPORTUNA INTERVENCIÓN EN LA DEFENSA DE SUS INTERESES, COMO LA SOLICITUD DE COPIAS, RADICACIÓN DE MEMORIALES Y PIEZAS PROCESALES, ENTRE OTROS, TODA VEZ QUE EL NÚMERO DE PROCESOS PUEDE VARIAR DE ACUERDO CON LAS NECESIDADES DE LA ENTIDAD, SIN QUE EL MONTO TOTAL DE LA ADQUISICIÓN DEL SERVICIO PUEDA EXCEDER LA CUANTÍA TOTAL DEL MISMO.</t>
  </si>
  <si>
    <t>EL PLAZO DE EJECUCIÓN DEL CONTRATO SERÁ DE OCHO (8) MESES, HASTA EL DIEZ Y SEIS (16) DE OCTUBRE DE 2024, CONTADOS A PARTIR DEL REGISTRO PRESUPUESTAL Y APROBACIÓN DE LAS GARANTÍAS.</t>
  </si>
  <si>
    <t>CARLOS JAVIER MUÑOZ SANCHEZ/ADRIANA MARCELA ORTEGA MORENO</t>
  </si>
  <si>
    <t xml:space="preserve">DIRECCIÓN JURÍDICA </t>
  </si>
  <si>
    <t>064-2024</t>
  </si>
  <si>
    <t>FERRICENTROS SAS</t>
  </si>
  <si>
    <t>ADQUIRIR SILLAS ERGONÓMICAS PARA EL PERSONAL DEL DEPARTAMENTO ADMINISTRATIVO DE LA FUNCIÓN PÚBLICA</t>
  </si>
  <si>
    <t>FUNCIÓN PÚBLICA PAGARÁ EL VALOR DEL CONTRATO EN UN (1) SOLO PAGO, POR EL VALOR ESTIMADO DE TREINTA Y SEIS MILLONES TRESCIENTOS TREINTA Y DOS MIL CIEN PESOS ($36.332.100,00)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</si>
  <si>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POR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</si>
  <si>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046-2024</t>
  </si>
  <si>
    <t>CENCOSUD COLOMBIA S.A</t>
  </si>
  <si>
    <t>ADQUIRIR LUMINARIAS TIPO LED PARA LAS INSTALACIONES DEL DEPARTAMENTO ADMINISTRATIVO DE LA FUNCIÓN PÚBLICA, DE ACUERDO CON LAS ESPECIFICACIONES TÉCNICAS DEL PRESENTE DOCUMENTO</t>
  </si>
  <si>
    <t>FUNCIÓN PÚBLICA PAGARÁ EL VALOR DEL CONTRATO EN UN (1) SOLO PAGO, POR EL VALOR ESTIMADO DE DIECISEIS MILLONES TRESCIENTOS VEINTISEIS MIL PESOS ($16.326.000,00)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</si>
  <si>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027-2024</t>
  </si>
  <si>
    <t>FREDY VILLABONA AMOROCHO</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</si>
  <si>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</si>
  <si>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FUNCIÓN PÚBLICA PAGARÁ EL VALOR DEL CONTRATO QUE RESULTE DEL PROCESO DE SELECCIÓN, EN UN (1) SOLO PAGO, DENTRO DE LOS TREINTA (30) DÍAS CALENDARIO, PREVIA PRESENTACIÓN DE LA RESPECTIVA FACTURA ELECTRÓNICA DE LOS SERVICIOS EFECTIVAMENTE PRESTADOS Y REPUESTOS APROBADOS POR EL SUPERVISOR, APROBACIÓN DE LA MISMA EN EL APLICATIVO OLIMPIA Y EXPEDICIÓN DEL FORMATO ÚNICO DE PAGO POR PARTE DEL SUPERVISOR DEL CONTRATO, SIN QUE EL MONTO TOTAL PUEDA EXCEDER LA CUANTÍA TOTAL DEL CONTRATO</t>
  </si>
  <si>
    <t>EL PLAZO DE EJECUCIÓN DEL CONTRATO SERÁ DE DIEZ DÍAS (10), PREVIO PERFECCIONAMIENTO DEL MISMO. NOTA: EL INICIO DE LA EJECUCIÓN DEL CONTRATO ESTÁ SUPEDITADO AL CUMPLIMIENTO DE LOS REQUISITOS DE EJECUCIÓN, ES DECIR, A LA EXPEDICIÓN DEL REGISTRO PRESUPUESTAL Y APROBACIÓN DE PÓLIZAS.</t>
  </si>
  <si>
    <t>EDWIN OSWALDO PEÑA ROA</t>
  </si>
  <si>
    <t>026-2024</t>
  </si>
  <si>
    <t>VIAJA POR EL MUNDO WEB/ NICKISIX 360 S.A.S.</t>
  </si>
  <si>
    <t>SUMINISTRAR LOS TIQUETES AÉREOS NACIONALES E INTERNACIONALES PARA EL DESPLAZAMIENTO DE LOS SERVIDORES Y CONTRATISTAS, DE MANERA QUE SE GARANTICE EL CUMPLIMIENTO DE LOS COMPROMISOS Y COMPETENCIAS DEL DEPARTAMENTO ADMINISTRATIVO DE LA FUNCIÓN PÚBLICA</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</si>
  <si>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EL PRECIO OFERTADO. EL PRECIO DE LA TARIFA ADMINISTRATIVA QUE EL CONTRATISTA OFERTÓ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t>
  </si>
  <si>
    <t>EL PLAZO DE EJECUCIÓN DEL CONTRATO SERÁ DE SEIS (6) MESES CONTADO A PARTIR DEL PERFECCIONAMIENTO DEL MISMO, PREVIO REGISTRO PRESUPUESTAL Y APROBACIÓN DE PÓLIZAS O HASTA AGOTAR LOS RECURSOS, LO QUE PRIMERO OCURRA</t>
  </si>
  <si>
    <t>ROBINSON CASTAÑO BACHILLER</t>
  </si>
  <si>
    <t xml:space="preserve"> GRUPO DE GESTIÓN HUMANA </t>
  </si>
  <si>
    <t>IPv6 TECHNOLOGY SAS</t>
  </si>
  <si>
    <t>EN UN (1) SOLO PAGO, CORRESPONDIENTE AL VALOR TOTAL DEL CONTRATO DE ACUERDO CON LO EFECTIVAMENTE EJECUTADO, EL CUAL ESTARÁ SUPEDITADO A LA EXPEDICIÓN DEL CERTIFICADO DE RECIBIDO A SATISFACCIÓN Y EVALUACIÓN AL CONTRATISTA, POR PARTE DEL SUPERVISOR DEL CONTRATO Y A LA ENTREGA DE LA SUSCRIPCIÓN DE LA RENOVACIÓN DEL DIRECCIONAMIENTO IPV6, AL PAGO DEL SISTEMA INTEGRAL DE SEGURIDAD SOCIAL EN SALUD, PENSIONES Y RIESGOS LABORALES Y AL PAGO DE LOS APORTES DE PARAFISCALES (SI APLICA), ASÍ COMO A LA FACTURA.</t>
  </si>
  <si>
    <t>EL PLAZO DE EJECUCIÓN DEL CONTRATO SERÁ DE CINCO (5) DÍAS CALENDARIO, CONTADO A PARTIR DEL PERFECCIONAMIENTO DEL MISMO, PREVIO REGISTRO PRESUPUESTAL Y APROBACIÓN DE PÓLIZAS. EN TODO CASO LA RENOVACIÓN DEL RANGO DE DIRECCIONES A NOMBRE DEL DEPARTAMENTO ADMINISTRATIVO DE LA FUNCIÓN PÚBLICA - DAFP Y LA VIGENCIA DE LOS DERECHOS DE LA ENTIDAD DEL DIRECCIONAMIENTO IPV6 SERÁ POR UN (1) AÑO, A PARTIR DEL 1 DE FEBRERO DE 2024.</t>
  </si>
  <si>
    <t>DAVID ARTURO SANCHEZ MENDOZA</t>
  </si>
  <si>
    <t>042-2024</t>
  </si>
  <si>
    <t>CORPORACIÓN AGENCIA NACIONAL DIGITAL</t>
  </si>
  <si>
    <t>PRESTAR SERVICIOS DE OPERACIÓN Y SOPORTE PARA ASEGURAR EL CORRECTO FUNCIONAMIENTO, DISPONIBILIDAD, SEGURIDAD Y CONTINUIDAD DE LA INFRAESTRUCTURA COMO SERVICIO- IAAS Y DE LA PLATAFORMA COMO SERVICIO - PAAS USADA PARA LA GESTIÓN DE LOS SERVICIOS DE INFORMACIÓN, APLICATIVOS, PORTALES Y MICRO SITIOS DE LA NUBE PRIVADA DEL DEPARTAMENTO ADMINISTRATIVO DE LA FUNCIÓN PÚBLICA.</t>
  </si>
  <si>
    <t>24 CONTRATO INTERADMINISTRATIVO</t>
  </si>
  <si>
    <t>EL DEPARTAMENTO ADMINISTRATIVO DE LA FUNCIÓN PÚBLICA CANCELARÁ EL VALOR TOTAL DE ESTE CONTRATO EN NUEVE (9) PAGOS, ASÍ: A) UN PRIMER PAGO CORRESPONDIENTE AL PERIODO DEL MES DE MARZO POR VALOR DE CIENTO CUATRO MILLONES SEISCIENTOS OCHENTA Y UN MIL NOVECIENTOS TREINTA PESOS CON OCHENTAY NUEVE CENTAVOS ($ 104.681.930.89) M/CTE, QUE COMPRENDE EL VALOR DEL “PROCESSOR LICENSE – ORACLE DATABASE STANDARD EDITION 2” CON VALOR DE OCHENTA Y SIETE MILLONES DOSCIENTOS SESENTA Y SEIS MIL QUINIENTOS PESOS CON NOVENTA Y NUEVE CENTAVOS ($ 87.266.500.99) M/CTE Y DIECISIETE MILLONES CUATROCIENTOS QUINCE MIL CUATRO CIENTOS VEINTI NUEVE PESOS CON NOVENTA CENTAVOS ($ 17.415.429.90) M/CTE, CORRESPONDIENTE AL VALOR MENSUAL PRORRATEADO CON CORTE AL ÚLTIMO DÍA CALENDARIO DEL MES DE MARZO DE 2024, O POR EL VALOR QUE LA AND FACTURE EN CASO QUE EXISTA ALGUNA PENALIDAD POR INDISPONIBILIDAD DEL SERVICIO CORRESPONDIENTE A LA CONCILIACIÓN QUE HECHA ENTRE LAS PARTES DE ACUERDO A LA DISPONIBILIDAD DEL SERVICIO. B) SIETE (07) PAGOS IGUALES MENSUALES DE ABRIL A OCTUBRE DE 2024 CADA UNO POR UN VALOR DE CINCUENTA Y OCHO MILLONES CINCUENTA Y UN MIL CUATROCIENTOS TREINTA Y TRES PESOS ($ 58.051.433.00) M/CTE, CON CORTE AL ÚLTIMO DÍA CALENDARIO DEL MES, O POR EL VALOR QUE LA AND FACTURE EN CASO QUE EXISTA ALGUNA PENALIDAD POR INDISPONIBILIDAD DEL SERVICIO CORRESPONDIENTE A LA CONCILIACIÓN QUE SE HARÁ ENTRE LAS PARTES DE ACUERDO A LA DISPONIBILIDAD DEL SERVICIO. C) UN (1) ÚLTIMO PAGO CORRESPONDIENTE AL PERIODO DE NOVIEMBRE DE 2024 POR LA SUMA DE ONCE MILLONES SEISCIENTOS DIEZ MIL DOSCIENTOS OCHENTA Y SEIS PESOS CON SESENTA CENTAVOS ( $ 11.610.286.60) M/CTE. NOTA 1. LOS PAGOS SE CALCULARÁN DE ACUERDO CON LOS RESULTADOS OBTENIDOS EN LA EVALUACIÓN DE LOS ANS, CONFORME A LA CONCILIACIÓN DE LAS INDISPONIBILIDADES, REALIZADA ENTRE LAS PARTES. LAS PARTES ACUERDAN REVISAR PERIÓDICAMENTE LOS ANS Y AJUSTAR EN CASO DE SER NECESARIO, CON EL FIN DE GARANTIZAR LA CALIDAD Y EFICIENCIA DE LOS SERVICIOS PRESTADOS.</t>
  </si>
  <si>
    <t>EL PLAZO DE EJECUCIÓN DEL CONTRATO SERÁ DE SIETE PUNTO CINCO (7.5) MESES, PREVIO PERFECCIONAMIENTO DEL MISMO Y CUMPLIMIENTO DE LOS REQUISITOS DE EJECUCIÓN.</t>
  </si>
  <si>
    <t>DAVID ENRIQUE GUARÍN LEÓN</t>
  </si>
  <si>
    <t>15 PRESTACIÓN DE SERVICIOS PROFESIONALES</t>
  </si>
  <si>
    <t>ESTA SUMA SERÁ PAGADA POR DAFP AL CONTRATISTA DE LA SIGUIENTE MANERA: A. DIEZ (10) PAGOS IGUALES POR LOS MESES DE FEBRERO A NOVIEMBRE DE 2024 CADA UNO POR VALOR DE SEIS MILLONES CUATROCIENTOS SESENTA MIL NOVECIENTOS VEINTICINCO PESOS M/CTE. ($6’460.925), CON CORTE AL ÚLTIMO DÍA CALENDARIO DEL CORRESPONDIENTE MES. B. UN (1) ÚLTIMO PAGO CORRESPONDIENTE AL PERIODO DE DICIEMBRE POR LA SUMA DE TRES MILLONES DOSCIENTOS TREINTA MIL CUATROCIENTOS SESENTA Y DOS PESOS M/CTE. ($3’230.462). NOTA: EL VALOR MENSUALIZADO DE LOS HONORARIOS DE CONFORMIDAD AL ANÁLISIS DEL SECTOR PARA EL CONTRATO ASCIENDE A LA SUMA DE SEIS MILLONES CUATROCIENTOS SESENTA MIL NOVECIENTOS VEINTICINCO PESOS M/CTE. ($ 6.460.925), EL CUAL SERVIRÁ DE BASE PARA PAGOS PROPORCIONALES SI ES EL CASO.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</si>
  <si>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</si>
  <si>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ESTA SUMA SERÁ PAGADA POR DAFP AL CONTRATISTA DE LA SIGUIENTE MANERA: A. DIEZ (10) PAGOS IGUALES POR LOS MESES DE FEBRERO A NOVIEMBRE DE 2024 CADA UNO POR VALOR DE NUEVE MILLONES CIENTO OCHO MIL OCHOCIENTOS CUARENTA Y CINCO PESOS ($ 9.108.845) M/CTE, CON CORTE AL ÚLTIMO DÍA CALENDARIO DEL CORRESPONDIENTE MES. B. UN (1) ÚLTIMO PAGO CORRESPONDIENTE AL PERIODO DE DICIEMBRE POR LA SUMA DE CUATRO MILLONES QUINIENTOS CINCUENTA Y CUATRO MIL CUATROCIENTOS VEINTIDÓS PESOS ($ 4.554.422) M/CTE. NOTA: EL VALOR MENSUALIZADO DE LOS HONORARIOS DE CONFORMIDAD AL ANÁLISIS DEL SECTOR PARA EL CONTRATO ASCIENDE A LA SUMA DE NUEVE MILLONES CIENTO OCHO MIL OCHOCIENTOS CUARENTA Y CINCO PESOS ($ 9.108.845) M/CTE, EL CUAL SERVIRÁ DE BASE PARA PAGOS PROPORCIONALES SI ES EL CASO.</t>
  </si>
  <si>
    <t>ESTA SUMA SERÁ PAGADA POR DAFP AL CONTRATISTA DE LA SIGUIENTE MANERA: A. DIEZ (10) PAGOS IGUALES POR LOS MESES DE FEBRERO A NOVIEMBRE DE 2024 CADA UNO POR VALOR DE OCHO MILLONES DOSCIENTOS ONCE MIL PESOS M/CTE ($ 8.211.000), CON CORTE AL ÚLTIMO DÍA CALENDARIO DEL CORRESPONDIENTE MES. B. UN (1) ÚLTIMO PAGO CORRESPONDIENTE AL PERIODO DE DICIEMBRE POR LA SUMA DE CUATRO MILLONES CIENTO CINCO MIL QUINIENTOS PESOS M/CTE ($ 4.105.500). NOTA: EL VALOR MENSUALIZADO DE LOS HONORARIOS DE CONFORMIDAD AL ANÁLISIS DEL SECTOR PARA EL CONTRATO ASCIENDE A LA SUMA DE OCHO MILLONES DOSCIENTOS ONCE MIL PESOS M/CTE ($ 8.211.000),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</si>
  <si>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t>
  </si>
  <si>
    <t>ESTA SUMA SERÁ PAGADA POR DAFP AL CONTRATISTA DE LA SIGUIENTE MANERA: A. DIEZ (10) PAGOS IGUALES POR LOS MESES DE FEBRERO A NOVIEMBRE DE 2024 CADA UNO POR VALOR DE OCHO MILLONES CIENTO DOS MIL SEISCIENTOS TREINTA Y CINCO PESOS ($ 8.102.635) M/CTE, CON CORTE AL ÚLTIMO DÍA CALENDARIO DEL CORRESPONDIENTE MES. B. UN (1) ÚLTIMO PAGO CORRESPONDIENTE AL PERIODO DE DICIEMBRE POR LA SUMA DE CUATRO MILLONES CINCUENTA Y UN MIL TRESCIENTOS DIECISIETE PESOS ($ 4.051.317) M/CTE. NOTA: EL VALOR MENSUALIZADO DE LOS HONORARIOS DE CONFORMIDAD AL ANÁLISIS DEL SECTOR PARA EL CONTRATO ASCIENDE A LA SUMA DE OCHO MILLONES CIENTO DOS MIL SEISCIENTOS TREINTA Y CINCO PESOS ($ 8.102.635)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</si>
  <si>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ESTA SUMA SERÁ PAGADA POR DAFP AL CONTRATISTA DE LA SIGUIENTE MANERA: A. DIEZ (10) PAGOS IGUALES POR LOS MESES DE FEBRERO A NOVIEMBRE DE 2024 CADA UNO POR VALOR DE SIETE MILLONES SETECIENTOS OCHENTA Y CUATRO MIL CUATROCIENTOS PESOS M/CTE ($ 7.784.400), CON CORTE AL ÚLTIMO DÍA CALENDARIO DEL CORRESPONDIENTE MES. B. UN (1) ÚLTIMO PAGO CORRESPONDIENTE AL PERIODO DE DICIEMBRE POR LA SUMA DE TRES MILLONES OCHOCIENTOS NOVENTA Y DOS MIL DOSCIENTOS PESOS M/CTE ($ 3.892.200). NOTA: EL VALOR MENSUALIZADO DE LOS HONORARIOS DE CONFORMIDAD AL ANÁLISIS DEL SECTOR PARA EL CONTRATO ASCIENDE A LA SUMA DE SIETE MILLONES SETECIENTOS OCHENTA Y CUATRO MIL CUATROCIENTOS PESOS M/CTE ($ 7.784.400),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</si>
  <si>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ENRIQUE GOMEZ IPUCHIMA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</si>
  <si>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</si>
  <si>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</si>
  <si>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 HASTA EL DÍA QUINCE (15) DE DICIEMBRE DE 2024, PREVIA EXPEDICIÓN DEL REGISTRO PRESUPUESTAL, LA CONSTANCIA DE AFILIACIÓN A LA RESPECTIVA ADMINISTRADORA DE RIESGOS LABORALES Y CON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</si>
  <si>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</si>
  <si>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 xml:space="preserve">DIRECCIÓN DE EMPLEO PÚBLICO </t>
  </si>
  <si>
    <t>MIRIAM MARGOTH MARTINEZ DIAZ</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</si>
  <si>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</si>
  <si>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JUAN GUILLERMO HERNANDEZ LOMBO</t>
  </si>
  <si>
    <t>EL PLAZO DE EJECUCIÓN DEL CONTRATO QUE SE SUSCRIBA SERÁ DE HASTA EL DÍA QUINCE (15) DE DICIEMBRE DE 2024, PREVIA EXPEDICIÓN DEL REGISTRO PRESUPUESTAL,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</si>
  <si>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15/12/2024/ TERMINACION ANTICIPADA (9/5/2024)</t>
  </si>
  <si>
    <t>VIVIANA ANGELICA PEÑA MORENO/GERARDO DUQUE GUTIERREZ</t>
  </si>
  <si>
    <t>DIRECCIÓN DE EMPLEO PÚBLICO / DIRECCIÓN DE DESARRROLLO ORGANIZACIONAL</t>
  </si>
  <si>
    <t>058-2024</t>
  </si>
  <si>
    <t>FONDO MIXTO DE LA CULTURA Y LAS ARTES DEL DEPARTAMENTO DEL QUINDIO</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</si>
  <si>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</si>
  <si>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El VALOR DEL CONTRATO SE PAGARÁ MEDIANTE FACTURA PRESENTADA, PREVIA VERIFICACIÓN Y APROBACION POR PARTE DEL SUPERVISOR ADEMAS DEL CUMPLIMIENTO DE LOS TRÁMITES ADMINISTRATIVOS A QUE HAYA LUGAR.</t>
  </si>
  <si>
    <t>9524 - 3424</t>
  </si>
  <si>
    <t>EL PLAZO DE EJECUCION DEL CONTRATO SERA HASTA EL DIA VEINTE (20) DEL DICIEMBRE DE 2024 O HASTA AGOTAR PRESUPUESTO, LO PRIMERO QUE OCURRA, LA EJECUCIÓN DEL CONTRATO COMIENZA A PARTIR DE LA FECHA DE SUSCRIPCION DEL ACTA DE INICIO FIRMADA POR LAS PARTES, PREVIA AL CUMPLIMIENTO DE LOS REQUISITOS DE PERFECCIONAMIENTO APROBACION DE LAS GARANTIAS Y REGISTRO PRESUPUESTAL DEL COMPROMISO.</t>
  </si>
  <si>
    <t>CAMILO ERNESTO SARABIA OLAYA</t>
  </si>
  <si>
    <t>EL DEPARTAMENTO ADMINISTRATIVO DE LA FUNCIÓN PÚBLICA CANCELARÁ EL VALOR TOTAL DE CADA CONTRATO EN ONCE (11) PAGOS, ASÍ: A) DIEZ (10) PAGOS MENSUALES, POR VALOR DE NUEVE MILLONES CIENTO OCHO MIL OCHOCIENTOS CUARENTA Y CINCO PESOS ($9’108.845) M/CTE, INCLUIDOS TODOS LOS COSTOS DERIVADOS DE LA EJECUCIÓN DEL CONTRATO, CON CORTE AL ÚLTIMO DÍA CALENDARIO DEL CORRESPONDIENTE MES. B) UN (1) PAGO A LA FINALIZACIÓN DEL CONTRATO POR LA SUMA DE CUATRO MILLONES QUINIENTOS CINCUENTA Y CUATRO MIL CUATROCIENTOS VEINTIDÓS PESOS ($4.554.422) M/CTE, INCLUIDOS TODOS LOS COSTOS DERIVADOS DE LA EJECUCIÓN DEL CONTRATO NOTA: EL VALOR MENSUALIZADO DE LOS HONORARIOS DE CONFORMIDAD AL ANÁLISIS DEL SECTOR PARA EL CONTRATO ASCIENDE A LA SUMA DE NUEVE MILLONES CIENTO OCHO MIL OCHOCIENTOS CUARENTA Y CINCO PESOS ($9’108.845) M/CTE, EL CUAL SERVIRÁ DE BASE PARA PAGOS PROPORCIONALES SI ES EL CASO.</t>
  </si>
  <si>
    <t>EL PLAZO DE EJECUCIÓN DEL CONTRATO QUE SE SUSCRIBA SERÁ HASTA EL DÍA QUINCE (15) DEL MES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</si>
  <si>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ONCE (11) PAGOS, ASÍ: A) DIEZ (10) PAGOS MENSUALES, POR VALOR DE SIETE MILLONES SETECIENTOS OCHENTA Y CUATRO MIL OCHOCIENTOS OCHENTA Y CINCO PESOS ($7´784.885) M/CTE, INCLUIDOS TODOS LOS COSTOS DERIVADOS DE LA EJECUCIÓN DEL CONTRATO, CON CORTE AL ÚLTIMO DÍA CALENDARIO DEL CORRESPONDIENTE MES. B) UN (1) PAGO A LA FINALIZACIÓN DEL CONTRATO POR LA SUMA DE TRES MILLONES OCHOCIENTOS NOVENTA Y DOS MIL CUATROCIENTOS CUARENTA Y DOS PESOS ($3.892.442) M/CTE, INCLUIDOS TODOS LOS COSTOS DERIVADOS DE LA EJECUCIÓN DEL CONTRATO. NOTA: EL VALOR MENSUALIZADO DE LOS HONORARIOS DE CONFORMIDAD AL ANÁLISIS DEL SECTOR PARA EL CONTRATO ASCIENDE A LA SUMA SIETE MILLONES SETECIENTOS OCHENTA Y CUATRO MIL OCHOCIENTOS OCHETA Y CINCO PESOS ($7´784.885) M/CTE, EL CUAL SERVIRÁ DE BASE PARA PAGOS PROPORCIONALES SI ES EL CASO.</t>
  </si>
  <si>
    <t xml:space="preserve">EL DEPARTAMENTO ADMINISTRATIVO DE LA FUNCION PUBLICA, PAGARA LA SUMA RELACIONADA AL CONTRATISTA DE LA SIGUIENTE MANERA:
A) DIEZ (10) PAGOS IGUALES POR LOS MESES DE FEBRERO A NOVIEMBRE DE 2024 CADA UNO POR VALOR DE DOCE MILLONES DE PESOS M/CTE. ($12’000.000) CON CORTE AL ULTIMO DIA CALENDARIO CORRESPONDIENTE MES.
B) UN (1) ÚLTIMO PAGO CORRESPONDIENTE AL PERIODO DE DICIEMBRE POR LA SUMA DE DIEZ MILLONES DE PESOS M/CTE. (10’000.000) NOTA: EL VALOR MENSUALIZADO DE LOS HONORARIOS DE CONFORMIDAD AL ANALISIS DEL SECTOR PARA EL CONTRATO ASCIENDE A LA SUMA DE DOCE MILLONES DE PESOS M/CTE. (12’000.000), EL CUAL SERVIRÁ DE BASE PARA PAGOS PROPORCIONALES SI ES EL CASO.
</t>
  </si>
  <si>
    <t>EL PLAZO DE EJECUCION DEL CONTRATO SERA POR DIEZ (10) MESES Y VEINTICINCO (25) DIAS, HASTA EL DIA 25 DE DICIEMBRE DE 2024, PREVIA EXPEDICION DEL REGISTRO PRESUPUESTAL DEL COMPROMISO, APROBACION DE LAS GARANTIAS PREVISTAS EN EL APARTADO VII DEL PRESENTE DOCUMENTOS Y CERTIFICACION AFILICACION ARL. POR LO TANTO, SI EL CUMPLIMIENTO DE ESTOS REQUISITOS ES POSTERIOR A LA FECHA DE INICIO ESTABLECIDA EN EL PRESENTE DOCUMENTO, SE ENTENDERÁ QUE LA PRESTACION EFECTIVA DEL SERVICIO EMPIEZA A REGIR A PARTIR DE LA CONFIGURACION DE LOS REQUISITOS DE EJECUCIÓN, SIN QUE ESTO IMPLIQUE LA SUSCRIPCIÓN DE UNA MODIFICACION AL CONTRATO.</t>
  </si>
  <si>
    <t>JORGE ARISTIZÁBAL RODRÍGUEZ</t>
  </si>
  <si>
    <t>DIRECCIÓN</t>
  </si>
  <si>
    <t>CPS-028-2024</t>
  </si>
  <si>
    <t>ALFREDO MANRIQUE REYES</t>
  </si>
  <si>
    <t>PRESTAR SERVICIOS EN LA SUBDIRECCIÓN GENERAL DEL DEPARTAMENTO ADMINISTRATIVO DE LA FUNCIÓN PÚBLICA,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 DEL QUE SE GARANTIZA LA INCLUSIÓN DE TODOS LOS ACTORES DIRECTOS E INDIRECTOS DE LA SOCIEDAD.</t>
  </si>
  <si>
    <t xml:space="preserve">EL DEPARTAMENTO ADMINISTRATIVO DE LA FUNCION PUBLICA PAGARÁ LA SUMA RELACIONADA AL CONTRATISTA DE LA SIGUIENTE MANERA: 
A) UN (1) PRIMER PAGO CORRESPONDIENTE AL PERIODO DE FEBRERO POR LA SUMA DE SEIS MILLONES CIENTO SETENTA Y UN MIL CUATROCIENTOS DIECINUEVE PESOS ($6.171.419) M/CTE.
B) NUEVE (9) PAGOS IGUALES POR LOS MESES DE FEBRERO A NOVIEMBRE DE 2024 CADA UNO POR VALOR DE NUEVE MILLONES SETENCIENTOS CUARENTA Y CUATRO MIL TRESCIENTOS CUARENTA Y SEIS PESOS ($ 9.744.346) M/CTE, CON CORTE AL ULTIMO DIA CALENDARIO DEL CORRESPONDIENTE MES.
C) UN (1) ÚLTIMO PAGO CORRESPONDIENTE AL PERIODO DE DICIEMBRE POR LA SUMA DE SEIS MILLONES CUATROCIENTOS NOVENTA SEIS MIL DOSCIENTOS TREINTA PESOS ($ 6.496.230) M/CTE. NOTA: EL VALOR MENSUALIZADO DE LOS HONORARIOS DE CONFORMIDAD AL ANALISIS DEL SECTOR PARA EL CONTRATO ASCIENDE A LA SUMA DE NUEVE MILLONES SETENCIENTOS CUARENTA Y CUATRO MIL TRESCIENTOS CUARENTA Y SEIS PESOS ($ 9.744.346) M/CTE, EL CUAL SERVIRÁ DE BASE PARA PAGOS PROPORCIONALES SI ES EL CASO.
</t>
  </si>
  <si>
    <t xml:space="preserve">EL PLAZO DE EJECUCIÓN DEL CONTRATO SERÁ POR DIEZ (10) MESES Y NUEVE (09) DIAS, HASTA EL DIA 20 DE DICIEMBRE DE 2024, PREVIA EXPEDICION DEL REGISTRO PRESUPUESTAL DEL COMPROMISO, APROBACION DE LAS GARANTIAS PREVISTAS EN EL APARTADO VII DEL PRESENTE DOCUMENTO Y CERTIFICACION AFILIACIÓN ARL
POR LO TANTO, SI EL CUMPLIMIENTO DE ESTOS REQUISITOS ES POSTERIOR A LA FECHA DE INICIO ESTABLECIDA EN EL PRESENTE DOCUMENTO, SE ENTENDERÁ QUE LA PRESTACION EFECTIVA DE SERVICIO EMPIEZA A REGIR A PARTIR DE LA CONFIGURACIÓN DE LOS REQUISITOS DE EJECUCION, SIN QUE ESTO IMPLIQUE LA SUSCRIPCIÓN DE UNA MODIFICACION AL CONTRATO.
</t>
  </si>
  <si>
    <t>MELISSA PACHECO PEREZ</t>
  </si>
  <si>
    <t xml:space="preserve">SUBDIRECCIÓN </t>
  </si>
  <si>
    <t>CPS-040-2024</t>
  </si>
  <si>
    <t>DIEGO ALEJANDRO GALVAN MARRUGO</t>
  </si>
  <si>
    <t>PRESTAR SERVICIOS PROFESIONALES ESPECIALIZADOS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 2022 -2026 “COLOMBIA POTENCIA DE LA VIDA” Y LA LEY 2272 DE 2022 (LEY DE PAZ TOTAL)</t>
  </si>
  <si>
    <t>EL DEPARTAMENTO ADMINISTRATIVO DE LA FUNCIÓN PÚBLICA CANCELARÁ EL VALOR TOTAL DEL CONTRATO EN 10 PAGOS DISTRIBUIDOS ASÍ: A) UN PRIMER PAGO POR DOS MILLONES SEISCIENTOS OCHENTA Y TRES MIL TRESCIENTOS TREINTA Y TRES PESOS ($ 2.683.333) M/CTE, TENIENDO EN CUENTA LA FRACCIÓN DE DÍAS EN LO QUE SE PRESTÓ EL SERVICIO. B) OCHO (8) PAGOS MENSUALES, POR VALOR DE TRES MILLONES QUINIENTOS MIL PESOS ($3.500.000) M/CTE, INCLUIDOS TODOS LOS COSTOS DERIVADOS DE LA EJECUCIÓN DEL CONTRATO, CON CORTE AL ÚLTIMO DÍA CALENDARIO DEL CORRESPONDIENTE MES. C) UN ÚLTIMO PAGO CORRESPONDIENTE A 20 DÍAS POR VALOR DE DOS MILLONES TRESCIENTOS TREINTA Y TRES MIL TRESCIENTOS TREINTA Y TRES PESOS ($ 2.333.333) M/CTE, TENIENDO EN CUENTA LA FRACCIÓN DE DÍAS EN LO QUE SE PRESTÓ EL SERVICIO. NOTA: EL VALOR MENSUALIZADO DE LOS HONORARIOS DE CONFORMIDAD AL ANÁLISIS DEL SECTOR PARA EL CONTRATO ASCIENDE A LA SUMA DE TRES MILLONES QUINIENTOS MIL PESOS ($3.500.000) M/CTE, EL CUAL SERVIRÁ DE BASE PARA PAGOS PROPORCIONALES SI ES EL CASO.</t>
  </si>
  <si>
    <t>EL PLAZO DE EJECUCIÓN DEL CONTRATO QUE SE SUSCRIBA SERÁ HASTA EL DÍA 20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</si>
  <si>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ADRIANA MARCELA LONDOÑO CANCELADO</t>
  </si>
  <si>
    <t>CPS-034-2024</t>
  </si>
  <si>
    <t>ALESSANDRO SAAVEDRA RINCON</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</si>
  <si>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 RÉGIMEN SALARIAL QUE PRESENTEN LAS ENTIDADES, LOS SERVIDORES PÚBLICOS Y LA CIUDADANÍA EN GENERAL.</t>
  </si>
  <si>
    <t>EL DEPARTAMENTO ADMINISTRATIVO DE LA FUNCIÓN PÚBLICA CANCELARÁ EL VALOR TOTAL DEL CONTRATO EN ONCE (11) PAGOS, ASÍ: 1) UN (1) PAGO MENSUAL, POR VALOR DE UN MILLÓN SESENTA Y SEIS MIL SEISCIENTOS SESENTA Y SIETE ($1.066.667.) M/CTE, INCLUIDOS TODOS LOS COSTOS DERIVADOS DE LA EJECUCIÓN DEL CONTRATO, CON CORTE AL ÚLTIMO DÍA CALENDARIO DEL CORRESPONDIENTE MES. 2) NUEVE (9) PAGOS MENSUALES, POR VALOR DE OCHO MILLONES DE PESOS ($8.000.000.) M/CTE, INCLUIDOS TODOS LOS COSTOS DERIVADOS DE LA EJECUCIÓN DEL CONTRATO, CON CORTE AL ÚLTIMO DÍA CALENDARIO DEL CORRESPONDIENTE MES. 3) UN (1) PAGO FINAL POR VALOR DE CUATRO MILLONES DE PESOS ($4.000.000) M/CTE,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</si>
  <si>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SERÁ HASTA EL 15 DE DICIEMBRE DE 2024 INCLUSIVE,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</si>
  <si>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</si>
  <si>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FELIX ANTONIO CASTILLO MOSQUERA</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</si>
  <si>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</si>
  <si>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EL DEPARTAMENTO ADMINISTRATIVO DE LA FUNCIÓN PÚBLICA CANCELARÁ EL VALOR TOTAL DEL CONTRATO EN ONCE (11) PAGOS, ASÍ: 1) DIEZ (10) PAGOS MENSUALES, POR VALOR DE OCHO MILLONES DE PESOS ($8.000.000.) M/CTE, INCLUIDOS TODOS LOS COSTOS DERIVADOS DE LA EJECUCIÓN DEL CONTRATO, CON CORTE AL ÚLTIMO DÍA CALENDARIO DEL CORRESPONDIENTE MES. 2) UN (1) PAGO FINAL POR VALOR DE CUATRO MILLONES DE PESOS ($4.000.000.) M/CTE, ,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</si>
  <si>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QUE SERÁ DE 10 MESES CONTADOS A PARTIR DEL 1 DE FEBRERO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</si>
  <si>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CORTEZ</t>
  </si>
  <si>
    <t>MARIA BIBIANA BELTRAN BALLESTEROS</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</si>
  <si>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EQUIPO DEL GESTOR NORMATIVO</t>
  </si>
  <si>
    <t>EL DEPARTAMENTO ADMINISTRATIVO DE LA FUNCIÓN PÚBLICA CANCELARÁ EL VALOR TOTAL DE CADA CONTRATO EN CINCO (05) PAGOS, ASÍ: CINCO (05) PAGOS MENSUALES, POR VALOR DE DOS MILLONES CIEN MIL PESOS ($2.100.000) M/CTE, INCLUIDOS TODOS LOS COSTOS DERIVADOS DE LA EJECUCIÓN DEL CONTRATO, CON CORTE AL ÚLTIMO DÍA CALENDARIO DEL CORRESPONDIENTE MES. NOTA: EL VALOR MENSUALIZADO DE LOS HONORARIOS DE CONFORMIDAD AL ANÁLISIS DEL SECTOR PARA EL CONTRATO ASCIENDE A LA SUMA DE DOS MILLONES CIEN MIL PESOS ($2.100.000) M/CTE EL CUAL SERVIRÁ DE BASE PARA PAGOS PROPORCIONALES SI ES EL CASO.</t>
  </si>
  <si>
    <t>EL PLAZO DE EJECUCIÓN DEL CONTRATO QUE SE SUSCRIBA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</si>
  <si>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CLAUDIA INES SILVA PRIETO</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</si>
  <si>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</si>
  <si>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EL DEPARTAMENTO ADMINISTRATIVO DE LA FUNCIÓN PÚBLICA CANCELARÁ EL VALOR TOTAL DEL CONTRATO EN CINCO (5) PAGOS, ASÍ: CINCO (5) PAGOS MENSUALES, POR VALOR DE CINCO MILLONES QUINIENTOS MIL PESOS ($5.500.000)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M/CTE EL CUAL SERVIRÁ DE BASE PARA PAGOS PROPORCIONALES SI ES EL CASO.</t>
  </si>
  <si>
    <t>OLGA LUCIA ARANGO ALVAREZ</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</si>
  <si>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</si>
  <si>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EL DEPARTAMENTO ADMINISTRATIVO DE LA FUNCIÓN PÚBLICA CANCELARÁ EL VALOR TOTAL DE CADA CONTRATO EN CINCO (5) PAGOS, ASÍ: A) CINCO (5) PAGOS MENSUALES, POR VALOR DE CINCO MILLONES QUINIENTOS MIL PESOS ($5.500.000) M/CTE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EL CUAL SERVIRÁ DE BASE PARA PAGOS PROPORCIONALES SI ES EL CASO.</t>
  </si>
  <si>
    <t>EL PLAZO DE EJECUCIÓN DEL CONTRATO QUE SE SUSCRIBA SERÁ DE CINCO (05) MESES, CON FECHA DE INICIO EL PRIMERO (01) DE FEBRERO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</si>
  <si>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MANUEL VICENTE CRUZ</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</si>
  <si>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</si>
  <si>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EL DEPARTAMENTO ADMINISTRATIVO DE LA FUNCIÓN PÚBLICA CANCELARÁ EL VALOR TOTAL EN CINCO (5) PAGOS, ASÍ: CINCO (05) PAGOS MENSUALES, POR VALOR DE OCHO MILLONES DE PESOS ($8.000.000) M/CTE, INCLUIDOS TODOS LOS COSTOS DERIVADOS DE LA EJECUCIÓN DEL CONTRATO, CON CORTE AL ÚLTIMO DÍA CALENDARIO DEL CORRESPONDIENTE MES. NOTA: EL VALOR MENSUALIZADO DE LOS HONORARIOS DE CONFORMIDAD AL ANÁLISIS DEL SECTOR PARA EL CONTRATO ASCIENDE A LA SUMA DE OCHO MILLONES DE PESOS ($8.000.000) M/CTE M/CTE EL CUAL SERVIRÁ DE BASE PARA PAGOS PROPORCIONALES SI ES EL CASO.</t>
  </si>
  <si>
    <t>EL PLAZO DE EJECUCIÓN DEL CONTRATO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</si>
  <si>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LUCIA BARRIGA MORENO</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</si>
  <si>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</si>
  <si>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JUANITA CATLEYA BAQUERO RUEDA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</si>
  <si>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</si>
  <si>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EL DEPARTAMENTO ADMINISTRATIVO DE LA FUNCIÓN PÚBLICA CANCELARÁ EL VALOR TOTAL DE CADA CONTRATO EN CINCO (5) PAGOS MENSUALES, POR VALOR DE CINCO MILLONES SETECIENTOS MIL PESOS ($5´700.000) M/CTE, INCLUIDOS TODOS LOS COSTOS DERIVADOS DE LA EJECUCIÓN DEL CONTRATO, CON CORTE AL ÚLTIMO DÍA CALENDARIO DEL CORRESPONDIENTE MES. NOTA: EL VALOR MENSUALIZADO DE LOS HONORARIOS DE CONFORMIDAD AL ANÁLISIS DEL SECTOR PARA EL CONTRATO ASCIENDE A LA SUMA CINCO MILLONES SETECIENTOS MIL PESOS ($5´700.000) M/CTE EL CUAL SERVIRÁ DE BASE PARA PAGOS PROPORCIONALES SI ES EL CASO.</t>
  </si>
  <si>
    <t>EL PLAZO DE EJECUCIÓN DEL CONTRATO QUE SE SUSCRIBA SERÁ HASTA EL DÍA TREINTA (30) DEL MES DE JUNIO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</si>
  <si>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MENSUALES POR CUATRO MILLONES SETECIENTOS SESENTA Y SEIS MIL DOSCIENTOS CINCUENTA Y SEIS PESOS ($4.766.256) M/CTE, INCLUIDOS TODOS LOS COSTOS DERIVADOS DE LA EJECUCIÓN DEL CONTRATO, CON CORTE AL ÚLTIMO DÍA CALENDARIO DEL CORRESPONDIENTE MES. NOTA: EL VALOR MENSUALIZADO DE LOS HONORARIOS DE CONFORMIDAD AL ANÁLISIS DEL SECTOR PARA EL CONTRATO ASCIENDE A LA SUMA DE CUATRO MILLONES SETECIENTOS SESENTA Y SEIS MIL DOSCIENTOS CINCUENTA Y SEIS PESOS ($4.766.256) M/CTE EL CUAL SERVIRÁ DE BASE PARA PAGOS PROPORCIONALES SI ES EL CASO.</t>
  </si>
  <si>
    <t>036-2024</t>
  </si>
  <si>
    <t>FALABELLA SA</t>
  </si>
  <si>
    <t>ADQUIRIR LA DOTACIÓN DE VESTUARIO DE LABOR Y CALZADO, PARA LAS Y LOS SERVIDORES DEL DEPARTAMENTO ADMINISTRATIVO DE LA FUNCIÓN PÚBLICA</t>
  </si>
  <si>
    <t>EL VALOR DEL CONTRATO SE CANCELARÁ EN TRES PAGOS, CONTRA ENTREGA Y RECIBO A SATISFACCIÓN POR PARTE DEL SUPERVISOR DEL CONTRATO, DE LA TOTALIDAD DE LOS BONOS DE DOTACIÓN VIRTUAL SOLICITADOS PARA CADA ENTREGA, OBJETO DEL CONTRATO PREVIA CERTIFICACIÓN DE CUMPLIMIENTO POR PARTE DEL SUPERVISOR DEL CONTRATO.</t>
  </si>
  <si>
    <t>EL PLAZO DE EJECUCIÓN DEL CONTRATO SERÁ DE DIEZ (10) MESES, CONTADO A PARTIR CONTADO A PARTIR DE LA COLOCACIÓN DE LAS ÓRDENES DE COMPRA.</t>
  </si>
  <si>
    <t>MELANY LOREINY MOLINA PÉREZ</t>
  </si>
  <si>
    <t xml:space="preserve">GRUPO DE GESTIÓN HUMANA </t>
  </si>
  <si>
    <t>JUAN CARLOS PARRA SANABRIA</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</si>
  <si>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 2017.</t>
  </si>
  <si>
    <t>CPS-031-2024</t>
  </si>
  <si>
    <t>OLGA EMIR BELTRAN SEGURA</t>
  </si>
  <si>
    <t>EL DEPARTAMENTO ADMINISTRATIVO DE LA FUNCIÓN PÚBLICA CANCELARÁ EL VALOR TOTAL DEL CONTRATO EN ONCE (11) PAGOS, ASÍ: A) UN (1) PAGO PROPORCIONAL DE DOS MILLONES QUINIENTOS SESENTA Y SEIS MIL SEISCIENTOS SESENTA Y SIETE PESOS M/CTE ($2.566.667), INCLUIDOS TODOS LOS COSTOS DERIVADOS DE LA EJECUCIÓN DEL CONTRATO, CON CORTE AL ÚLTIMO DÍA CALENDARIO DEL MES DE FEBRERO DEL 2024. B) NUEVE (9)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</si>
  <si>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CPS-024-2024</t>
  </si>
  <si>
    <t>KAREN ROSANA CORDOBA PEROZO</t>
  </si>
  <si>
    <t>EL DEPARTAMENTO ADMINISTRATIVO DE LA FUNCIÓN PÚBLICA CANCELARÁ EL VALOR TOTAL DE CADA CONTRATO EN SEIS (6) PAGOS, MENSUALES, POR VALOR DE SIETE MILLONES NOVECIENTOS MIL PESOS ($7.900.000) M/CTE, INCLUIDOS TODOS LOS COSTOS DERIVADOS DE LA EJECUCIÓN DEL CONTRATO, CON CORTE AL ÚLTIMO DÍA CALENDARIO DEL CORRESPONDIENTE MES. NOTA: EL VALOR MENSUALIZADO DE LOS HONORARIOS DE CONFORMIDAD AL ANÁLISIS DEL SECTOR PARA EL CONTRATO ASCIENDE A LA SUMA SIETE MILLONES NOVECIENTOS MIL PESOS ($7.900.000) M/CTE, EL CUAL SERVIRÁ DE BASE PARA PAGOS PROPORCIONALES SI ES EL CASO.</t>
  </si>
  <si>
    <t>EL PLAZO DE EJECUCIÓN DEL CONTRATO QUE SE SUSCRIBA SERÁ HASTA EL DÍA 31 DE JULIO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</si>
  <si>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LEONARDO MOLINA HENAO</t>
  </si>
  <si>
    <t xml:space="preserve"> DIRECCIÓN DE GESTIÓN Y DESEMPEÑO INSTITUCIONAL</t>
  </si>
  <si>
    <t>CPS-041-2024</t>
  </si>
  <si>
    <t>EDDIE MANUEL BAUTISTA BUSTAMANTE</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</si>
  <si>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</si>
  <si>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ESTA SUMA SERÁ PAGADA POR DAFP AL CONTRATISTA DE LA SIGUIENTE MANERA: A. UN (1) PAGO INICIAL CORRESPONDIENTE AL PERIODO DE MARZO POR LA SUMA DE SETECIENTOS SEIS MIL CIENTO DOCE PESOS ($706.112.00) M/CTE, CON CORTE AL ÚLTIMO DÍA CALENDARIO DEL CORRESPONDIENTE MES. B. OCHO (08) PAGOS IGUALES POR LOS MESES DE ABRIL A NOVIEMBRE DE 2024 CADA UNO POR VALOR DE CUATRO MILLONES DOSCIENTOS TREINTA Y SEIS MIL SEISCIENTOS SETENTA Y DOS PESOS ($ 4.236.672) M/CTE, CON CORTE AL ÚLTIMO DÍA CALENDARIO DEL CORRESPONDIENTE MES. C. UN (1) ÚLTIMO PAGO CORRESPONDIENTE AL PERIODO DE DICIEMBRE POR LA SUMA DE DOS MILLONES CIENTO DIECIOCHO MIL TRESCIENTOS TREINTA Y SEIS PESOS ($ 2.118.336) M/CTE. NOTA: EL VALOR MENSUALIZADO DE LOS HONORARIOS DE CONFORMIDAD AL ANÁLISIS DEL SECTOR PARA EL CONTRATO ASCIENDE A LA SUMA DE CUATRO MILLONES DOSCIENTOS TREINTA Y SEIS MIL SEISCIENTOS SETENTA Y DOS PESOS ($ 4.236.672) M/CTE, EL CUAL SERVIRÁ DE BASE PARA PAGOS PROPORCIONALES SI ES EL CASO.</t>
  </si>
  <si>
    <t>EL PLAZO DE EJECUCIÓN DEL CONTRATO SERÁ POR OCHO (08) MESES Y VEINTE (20)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</si>
  <si>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ASTRID RUIZ ZAMUDIO</t>
  </si>
  <si>
    <t>CPS-030-2024</t>
  </si>
  <si>
    <t>HUGO JOCKNERY DURAN TICORA</t>
  </si>
  <si>
    <t>PRESTACION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</si>
  <si>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ESTA SUMA SERÁ PAGADA POR DAFP AL CONTRATISTA DE LA SIGUIENTE MANERA: A. UN (1) PAGO INICIAL CORRESPONDIENTE AL PERIODO DE FEBRERO POR LA SUMA DE DOS MILLONES DOSCIENTOS CUARENTA Y CUATRO MIL PESOS ($ 2.244.000) M/CTE, CON CORTE AL ULTIMO DÍA CALENDARIO DEL CORRESPONDIENTE MES. B. NUEVE (09) PAGOS IGUALES POR LOS MESES DE MARZO A NOVIEMBRE DE 2024 CADA UNO POR VALOR DE SEIS MILLONES CIENTO VEINTE MIL PESOS ($ 6.120.000) M/CTE, CON CORTE AL ÚLTIMO DÍA CALENDARIO DEL CORRESPONDIENTE MES. C. UN (1) ÚLTIMO PAGO CORRESPONDIENTE AL PERIODO DE DICIEMBRE POR LA SUMA DE TRES MILLONES SESENTA MIL PESOS ($ 3.060.000) M/CTE. NOTA: EL VALOR MENSUALIZADO DE LOS HONORARIOS DE CONFORMIDAD AL ANÁLISIS DEL SECTOR PARA EL CONTRATO ASCIENDE A LA SUMA DE SEIS MILLONES CIENTO VEINTE MIL PESOS ($ 6.120.000) M/CTE, EL CUAL SERVIRÁ DE BASE PARA PAGOS PROPORCIONALES SI ES EL CASO.</t>
  </si>
  <si>
    <t>EL PLAZO DE EJECUCIÓN DEL CONTRATO SERÁ POR NUEVE (09) MESES Y VEINTISÉIS (26)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</si>
  <si>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NELSON ALBERTO GUTIERREZ PINILLA</t>
  </si>
  <si>
    <t>CPS-032-2024</t>
  </si>
  <si>
    <t>OSCAR ANDRES SOLAQUE</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</si>
  <si>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</si>
  <si>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 SUMA SERÁ PAGADA POR DAFP AL CONTRATISTA DE LA SIGUIENTE MANERA: A. UN (1) PAGO INICIAL CORRESPONDIENTE AL PERIODO DE FEBRERO POR LA SUMA DE TRES MILLONES DIEZ MIL NOVECIENTOS SESENTA Y OCHO PESOS ($ 3.010.968) M/CTE, CON CORTE AL ÚLTIMO DÍA CALENDARIO DEL CORRESPONDIENTE MES. B. NUEVE (09) PAGOS IGUALES POR LOS MESES DE MARZO A NOVIEMBRE DE 2024 CADA UNO POR VALOR DE OCHO MILLONES DOSCIENTOS ONCE MIL SETECIENTOS TREINTA PESOS ($ 8.211.730) M/CTE, CON CORTE AL ÚLTIMO DÍA CALENDARIO DEL CORRESPONDIENTE MES. C. UN (1) ÚLTIMO PAGO CORRESPONDIENTE AL PERIODO DE DICIEMBRE POR LA SUMA DE CUATRO MILLONES CIENTO CINCO MIL OCHOCIENTOS SESENTA Y CINCO PESOS ($ 4.105.865) M/CTE. NOTA: EL VALOR MENSUALIZADO DE LOS HONORARIOS DE CONFORMIDAD AL ANÁLISIS DEL SECTOR PARA EL CONTRATO ASCIENDE A LA SUMA DE OCHO MILLONES DOSCIENTOS ONCE MIL SETECIENTOS TREINTA PESOS ($ 8.211.730) M/CTE, EL CUAL SERVIRÁ DE BASE PARA PAGOS PROPORCIONALES SI ES EL CASO.</t>
  </si>
  <si>
    <t>EL PLAZO DE EJECUCIÓN DEL CONTRATO SERÁ POR NUEVE (09) MESES Y VEINTISÉIS (26) DIAS,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</si>
  <si>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SANCHEZ CASTILLO</t>
  </si>
  <si>
    <t>CPS-038-2024</t>
  </si>
  <si>
    <t xml:space="preserve">DIANA MABEL PADILLA CANDELA </t>
  </si>
  <si>
    <t>PRESTACIÓN DE SERVICIOS PROFESIONALES, PARA APOYAR EL EJERCICIO DE ARQUITECTURA EMPRESARIAL, DESDE LA OFICINA OTIC DEL DEPARTAMENTO ADMINISTRATIVO DE LA FUNCIÓN PÚBLICA</t>
  </si>
  <si>
    <t>ESTA SUMA SERÁ PAGADA POR DAFP AL CONTRATISTA DE LA SIGUIENTE MANERA: A. UN (1) PAGO INICIAL CORRESPONDIENTE AL PERIODO DE MARZO POR LA SUMA DE TRES MILLONES QUINIENTOS ONCE MIL CIENTO CUARENTA Y DOS PESOS ($3.511.142) M/CTE, CON CORTE AL ÚLTIMO DÍA CALENDARIO DEL CORRESPONDIENTE MES B. OCHO (08) PAGOS IGUALES POR LOS MESES DE ABRIL A NOVIEMBRE DE 2024 CADA UNO POR VALOR DE OCHO MILLONES CIENTO DOS MIL SEISCIENTOS TREINTA Y CINCO PESOS ($ 8.102.635) M/CTE, CON CORTE AL ÚLTIMO DÍA CALENDARIO DEL CORRESPONDIENTE MES. NOTA: EL VALOR MENSUALIZADO DE LOS HONORARIOS DE CONFORMIDAD AL ANÁLISIS DEL SECTOR PARA EL CONTRATO ASCIENDE A LA SUMA DE OCHO MILLONES CIENTO DOS MIL SEISCIENTOS TREINTA Y CINCO PESOS ($ 8.102.635) M/CTE, EL CUAL SERVIRÁ DE BASE PARA PAGOS PROPORCIONALES SI ES EL CASO.</t>
  </si>
  <si>
    <t>EL PLAZO DE EJECUCIÓN DEL CONTRATO SERÁ POR OCHO (08) MESES Y TRECE (13) DÍAS, HASTA EL TREINTA (30) DE NOVIEMBRE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</si>
  <si>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CPS-044-2024</t>
  </si>
  <si>
    <t>JEFERSON ESTIVEN MORA MOLINA</t>
  </si>
  <si>
    <t>PRESTAR SERVICIOS PROFESIONALES PARA LA EJECUCIÓN DE PRUEBAS FUNCIONALES DE LOS SISTEMAS DEINFORMACIÓN, BRINDAR SOPORTE DE SEGUNDO NIVEL Y GESTIONAR LOS INCIDENTES QUE SEAN ASIGNADOS POR LOS CANALES DE ATENCIÓN A LA OFICINA DE TECNOLOGÍAS DE LA INFORMACIÓN Y LASCOMUNICACIONES DEL DEPARTAMENTO ADMINISTRATIVO DE LA FUNCIÓN PÚBLICA.</t>
  </si>
  <si>
    <t>ESTA SUMA SERÁ PAGADA POR DAFP AL CONTRATISTA DE LA SIGUIENTE MANERA: A. UN (1) PAGO INICIAL CORRESPONDIENTE AL PERIODO DE ABRIL POR LA SUMA DE CUATRO MILLONES TRESCIENTOS SIETE MIL DOSCIENTOS OCHENTA Y TRES PESOS ($4.307.283) M/CTE, CON CORTE AL ÚLTIMO DÍA CALENDARIO DEL CORRESPONDIENTE MES. B. SIETE (07) PAGOS IGUALES POR LOS MESES DE MAYO A NOVIEMBRE DE 2024 CADA UNO POR VALOR DE SEIS MILLONES CUATROCIENTOS SESENTA MIL NOVECIENTOS VEINTICINCO PESOS ($ 6.460.925) M/CTE, CON CORTE AL ÚLTIMO DÍA CALENDARIO DEL CORRESPONDIENTE MES. C. UN (1) ÚLTIMO PAGO CORRESPONDIENTE AL PERIODO DE DICIEMBRE POR LA SUMA DE TRES MILLONES DOSCIENTOS TREINTA MIL CUATROCIENTOS SESENTA Y DOS PESOS ($ 3.230.462) M/CTE. NOTA: EL VALOR MENSUALIZADO DE LOS HONORARIOS DE CONFORMIDAD AL ANÁLISIS DEL SECTOR PARA EL CONTRATO ASCIENDE A LA SUMA DE SEIS MILLONES CUATROCIENTOS SESENTA MIL NOVECIENTOS VEINTICINCO PESOS ($ 6.460.925) M/CTE, EL CUAL SERVIRÁ DE BASE PARA PAGOS PROPORCIONALES SI ES EL CASO</t>
  </si>
  <si>
    <t>EL PLAZO DE EJECUCIÓN DEL CONTRATO SERÁ POR OCHO (08) MESES Y CINCO (05)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</si>
  <si>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YARILENE VEGA PÉREZ</t>
  </si>
  <si>
    <t>CPS-045-2024</t>
  </si>
  <si>
    <t>JUAN MAURICIO CORNEJO RODRIGUEZ</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</si>
  <si>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</si>
  <si>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EL DEPARTAMENTO ADMINISTRATIVO DE LA FUNCIÓN PÚBLICA CANCELARÁ EL VALOR TOTAL DE CADA CONTRATO EN NUEVE (9) PAGOS, ASÍ: A) UN (1) PAGO MENSUAL, POR VALOR DE DOS MILLONES OCHOCIENTOS CINCUENTA Y NUEVE MIL SETECIENTOS CINCUENTA Y TRESPESOS M/CTE ($2.859.753) M/CTE, INCLUIDOS TODOS LOS COSTOS DERIVADOS DE LA EJECUCIÓN DEL CONTRATO, CON CORTE AL ÚLTIMO DÍA CALENDARIO DEL CORRESPONDIENTE MES. B) SIETE (7) PAGOS MENSUALES, POR VALOR DE CINCO MILLONES SETECIENTOS DIECINUEVE MIL QUINIENTOS SIETE PESOS M/CTE ($5.719.507) M/CTE, INCLUIDOS TODOS LOS COSTOS DERIVADOS DE LA EJECUCIÓN DEL CONTRATO, CON CORTE AL ÚLTIMO DÍA CALENDARIO DEL CORRESPONDIENTE MES. C) UN (1) PAGO A LA FINALIZACIÓN DEL CONTRATO POR LA SUMA DE DOS MILLONES OCHOCIENTOS CINCUENTA Y NUEVE MIL SETECIENTOS CINCUENTA Y TRESPESOS M/CTE ($2.859.753) M/CTE, INCLUIDOS TODOS LOS COSTOS DERIVADOS DE LA EJECUCIÓN DELCONTRATO. NOTA: EL VALOR MENSUALIZADO DE LOS HONORARIOS DE CONFORMIDAD AL ANÁLISIS DEL SECTOR PARA EL CONTRATO ASCIENDE A LA SUMA DE CINCO MILLONES SETECIENTOS DIECINUEVE MIL QUINIENTOS SIETE PESOS M/CTE ($5.719.507) EL CUAL SERVIRÁ DE BASE PARA PAGOS PROPORCIONALES SI ES EL CASO.</t>
  </si>
  <si>
    <t>EL PLAZO DE EJECUCIÓN DEL CONTRATO QUE SE SUSCRIBA SERÁ HASTA EL DÍA QUINCE (15)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</si>
  <si>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JORGE IVÁN DE CASTRO BARÓN</t>
  </si>
  <si>
    <t>CPS-048-2024</t>
  </si>
  <si>
    <t>DANIEL DAVID AVENDAÑO ARDILA</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</si>
  <si>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 INCLUYENTE.</t>
  </si>
  <si>
    <t>EL DEPARTAMENTO ADMINISTRATIVO DE LA FUNCIÓN PÚBLICA, PAGARA LA SUMA RELACIONADA AL CONTRATISTA DE LA SIGUIENTE MANERA: 1. UN PRIMER PAGO POR VALOR DE UN MILLÓN OCHOCIENTOS SESENTA YA SEIS MIL SEISCIENTOS SESENTA Y SIETE PESOS ($1.866.667) M/CTE, INCLUIDOS TODOS LOS COSTOS DERIVADOS DE LA EJECUCIÓN DEL CONTRATO, CON CORTE AL ÚLTIMO DÍA CALENDARIO DEL MES DE MAYO DE 2024. 2. DOS (2) PAGOS MENSUALES, POR VALOR DE CUATRO MILLONES DE PESOS ($4.000.000) M/CTE, INCLUIDOS TODOS LOS COSTOS DERIVADOS DE LA EJECUCIÓN DEL CONTRATO, CON CORTE AL ÚLTIMO DÍA CALENDARIO DEL CORRESPONDIENTE MES. 3. UN (1) PAGO A LA FINALIZACIÓN DEL CONTRATO POR LA SUMA DE DOS MILLONES CIENTO TREINTA Y TRES MIL TRESCIENTOS TREINTA Y TRES PESOS ($ 2.133.333) M/CTE, INCLUIDOS TODOS LOS COSTOS DERIVADOS DE LA EJECUCIÓN DEL CONTRATO. NOTA: EL VALOR MENSUALIZADO DE LOS HONORARIOS DE CONFORMIDAD AL ANÁLISIS DEL SECTOR PARA EL CONTRATO ASCIENDE A LA SUMA DE CUATRO MILLONES DE PESOS M/TE. ($4’000.000), EL CUAL SERVIRÁ DE BASE PARA PAGOS PROPORCIONALES SI ES EL CASO.</t>
  </si>
  <si>
    <t>EL PLAZO DE EJECUCIÓN DEL CONTRATO SERÁ POR CUATRO (4) MESES, HASTA EL DÍA 16 DE SEPTIEMBRE DE 2024, PREVIA EXPEDICIÓN DEL REGISTRO PRESUPUESTAL DEL COMPROMISO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</si>
  <si>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</si>
  <si>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 xml:space="preserve">DIRECCIÓN DE PARTICIPACIÓN, TRANSPARENCIA Y SERVICIO AL CIUDADANO </t>
  </si>
  <si>
    <t>062-2024</t>
  </si>
  <si>
    <t>CORPORACIÓN AGENCIA NACIONAL DE GOBIERNO DIGITAL</t>
  </si>
  <si>
    <t>CONTRATAR EL SERVICIO DE MANTENIMIENTO PREVENTIVO, CORRECTIVO Y EVOLUTIVO PARA
LOS SISTEMAS DE INFORMACIÓN MISIONALES DEL DEPARTAMENTO ADMINISTRATIVO DE LA FUNCIÓN PÚBLICA - SIGEP II Y FURAG III</t>
  </si>
  <si>
    <t>EL DAFP CANCELARÁ EL VALOR TOTAL DE ESTE CONTRATO EN OCHO (8) PAGOS, ASÍ: A) UN (1) PAGO INICIAL CORRESPONDIENTE AL VALOR MENSUAL PRORRATEADO CON CORTE AL ÚLTIMO DÍA CALENDARIO DEL MES DE MAYO DE 2024. B) SEIS (6) PAGOS MENSUALES IGUALES, POR VALOR DE CIENTO TREINTA Y TRES MILLONES VEINTISIETE MIL CUATROCIENTOS TRES PESOS ($133.027.403) M/CTE, CON CORTE AL ÚLTIMO DÍA CALENDARIO DEL CORRESPONDIENTE A LOS MESES DE JUNIO A NOVIEMBRE DE 2024, O POR EL VALOR QUE LA AND FACTURE EN CASO DE QUE SE CONSUMAN MENOS HORAS DE SERVICIO EVOLUTIVOS O SERVICIOS ESPECIALIZADOS PARA LA ESTRATEGIA DE MIGRACIÓN, DE LAS QUE SE PROYECTA CONSUMIR MENSUALMENTE O POR FRACCIÓN. C) UN (1) ÚLTIMO PAGO CORRESPONDIENTE AL VALOR MENSUAL PRORRATEADO CON CORTE AL DÍA DEL VENCIMIENTO DE LA EJECUCIÓN DEL CONTRATO.</t>
  </si>
  <si>
    <t>9724 - 9624</t>
  </si>
  <si>
    <t>EL PLAZO DE EJECUCIÓN DEL CONTRATO SERÁ DE SIETE (7) MESES, CONTADO A PARTIR DEL PERFECCIONAMIENTO DEL MISMO, CUMPLIMIENTO DE LOS REQUISITOS DE EJECUCIÓN, REGISTRO PRESUPUESTAL Y APROBACIÓN DE PÓLIZAS.</t>
  </si>
  <si>
    <t>FRANCISCO CAMARGO SALAS</t>
  </si>
  <si>
    <t>047-2024</t>
  </si>
  <si>
    <t>INGEAL S.A.</t>
  </si>
  <si>
    <t>SUSCRIPCIÓN, SERVICIO DE GARANTÍA EXTENDIDA PARA LA UPS APC MODELO SYMMETRA 80KVA, ACORDE A LO DETALLADO EN LAS CONDICIONES TÉCNICAS.</t>
  </si>
  <si>
    <t>FUNCIÓN PÚBLICA PAGARÁ EL VALOR DEL CONTRATO EN UN (1) ÚNICO PAGO EN PESOS COLOMBIANOS POR VALOR TOTAL DEL CONTRATO, INCLUIDO IVA Y DEMÁS GASTOS ASOCIADOS A LA EJECUCIÓN DEL CONTRATO, EL CUAL ESTARÁ SUPEDITADO A LA ENTREGA A LA EXPEDICIÓN DEL CERTIFICADO DE RECIBIDO A SATISFACCIÓN Y EVALUACIÓN AL CONTRATISTA POR PARTE DEL SUPERVISOR DEL CONTRATO DE LA SUSCRIPCIÓN DEL SERVICIO DE GARANTÍA EXTENDIDA PARA LA UPS APC MODELO SYMMETRA 80K CON SERIAL PD0828360091 Y CONFIGURADA A 80KVA, CON SERVICIO DE MANTENIMIENTO INTEGRAL PREVENTIVO Y CORRECTIVO POR UN (1) AÑO, AL PAGO DEL SISTEMA INTEGRAL DE SEGURIDAD SOCIAL EN SALUD, PENSIONES Y RIESGOS LABORALES Y AL PAGO DE LOS APORTES DE PARAFISCALES (SI APLICA), ASÍ COMO A LA FACTURA.</t>
  </si>
  <si>
    <t>EL PLAZO DE EJECUCIÓN DEL CONTRATO SERÁ DE UN (1) AÑO, CONTADO A PARTIR DEL PERFECCIONAMIENTO DEL MISMO, CUMPLIMIENTO DE LOS REQUISITOS DE EJECUCIÓN, REGISTRO PRESUPUESTAL Y APROBACIÓN DE PÓLIZAS.</t>
  </si>
  <si>
    <t>ANDREA MARTINEZ CALVO</t>
  </si>
  <si>
    <t>CPS-066-2024</t>
  </si>
  <si>
    <t>JORGE ANDRES SAENZ ALZATE</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</si>
  <si>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</si>
  <si>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UN (1) PRIMER PAGO POR VALOR DE CUATRO MILLONES CUATROCIENTOS TREINTA Y TRES MIL TRESCIENTOS TREINTA Y TRES PESOS ($4.433.333)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</si>
  <si>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</si>
  <si>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CPS-054-2024</t>
  </si>
  <si>
    <t>PAOLA JOHANNA HERNANDEZ BURGOS</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</si>
  <si>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</si>
  <si>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SEIS (6)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</si>
  <si>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CPS-061-2024</t>
  </si>
  <si>
    <t>MARTHA ESPERANZA QUIÑONES LIZCANO</t>
  </si>
  <si>
    <t>CPS-053-2024</t>
  </si>
  <si>
    <t>JOHANNES RIVAS MOSQUERA</t>
  </si>
  <si>
    <t>CPS-052-2024</t>
  </si>
  <si>
    <t>NANCY LILIANA RUBIANO RUIZ</t>
  </si>
  <si>
    <t>080-2024</t>
  </si>
  <si>
    <t>DINA DORIS ROVIRA FERNANDEZ</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</si>
  <si>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</si>
  <si>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t>
  </si>
  <si>
    <t>CPS-065-2024</t>
  </si>
  <si>
    <t>CARLOS ALBERTO CHAPARRO ACUÑA</t>
  </si>
  <si>
    <t>EL DEPARTAMENTO ADMINISTRATIVO DE LA FUNCIÓN PÚBLICA CANCELARÁ EL VALOR TOTAL DEL CONTRATO EN SIETE (7) PAGOS, ASÍ: A) UN (1) PRIMER PAGO POR VALOR DE CUATRO MILLONES SEISCIENTOS SESENTA Y SEIS MIL SEISCIENTOS SESENTA Y SIETE PESOS ($4.666.667)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</si>
  <si>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</si>
  <si>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CPS-056-2024</t>
  </si>
  <si>
    <t>JUAN PABLO MANTILLA CHAPARRO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</si>
  <si>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</si>
  <si>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CPS-050-2024</t>
  </si>
  <si>
    <t>WALTHER JESID BAUTISTA BAUTISTA</t>
  </si>
  <si>
    <t>CPS-060-2024</t>
  </si>
  <si>
    <t>JOHAN ANDRES NIÑO CALDERON</t>
  </si>
  <si>
    <t>CPS-063-2024</t>
  </si>
  <si>
    <t>RAFAEL FERNANDO LARA PEREZ</t>
  </si>
  <si>
    <t>CPS-049-2024</t>
  </si>
  <si>
    <t>SANDRA ESPERANZA MONTILLA HERNANDEZ</t>
  </si>
  <si>
    <t>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t>
  </si>
  <si>
    <t>079-2024</t>
  </si>
  <si>
    <t>BORIS DAVID NAVARRETE RIAÑO</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</si>
  <si>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</si>
  <si>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CPS-051-2024</t>
  </si>
  <si>
    <t>OMAR GUSTAVO RODRIGUEZ PRIETO</t>
  </si>
  <si>
    <t>CPS-055-2024</t>
  </si>
  <si>
    <t>FRED GERARDO FUENTEZ DIAZ</t>
  </si>
  <si>
    <t>CPS-059-2024</t>
  </si>
  <si>
    <t>DIEGO ALBERTO CUELLAR ORTIZ</t>
  </si>
  <si>
    <t xml:space="preserve">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
</t>
  </si>
  <si>
    <t>EL DEPARTAMENTO ADMINISTRATIVO DE LA FUNCIÓN PÚBLICA, PAGARA LA SUMA RELACIONADA AL CONTRATISTA DE LA SIGUIENTE MANERA: 1. UN PRIMER PAGO POR VALOR DE SIETE MILLONES DOSCIENTOS MIL PESOS ($ 7´200.000) M/CTE, INCLUIDOS TODOS LOS COSTOS DERIVADOS DE LA EJECUCIÓN DEL CONTRATO, CON CORTE AL ÚLTIMO DÍA CALENDARIO DEL MES DE JUNIO DE 2024. 2. CINCO (5) PAGOS MENSUALES, POR VALOR DE OCHO MILLONES DE PESOS ($8.000.000) M/CTE, INCLUIDOS TODOS LOS COSTOS DERIVADOS DE LA EJECUCIÓN DEL CONTRATO, CON CORTE AL ÚLTIMO DÍA CALENDARIO DEL CORRESPONDIENTE MES. 3. UN (1) PAGO A LA FINALIZACIÓN DEL CONTRATO POR LA SUMA DE TRES MILLONES DOSCIENTOS MIL PESOS ($ 3´200.000) M/CTE, INCLUIDOS TODOS LOS COSTOS DERIVADOS DE LA EJECUCIÓN DEL CONTRATO CON CORTE AL ÚLTIMO DÍA CALENDARIO DEL MES DE DICIEMBRE DE 2024.</t>
  </si>
  <si>
    <t>EL PLAZO DE EJECUCIÓN DEL CONTRATO INICIARÁ EL DÍA 4 DE JUNIO DEL 2024 Y SERÁ HASTA EL DÍA 12 DE DICIEMBRE DE 2024, PREVIA EXPEDICIÓN DEL REGISTRO PRESUPUESTAL DEL COMPROMISO, APROBACIÓN DE LA GARANTÍA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</si>
  <si>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078-2024</t>
  </si>
  <si>
    <t>ANDRES FELIPE SALDAÑA ROSARIO</t>
  </si>
  <si>
    <t>099-2024</t>
  </si>
  <si>
    <t xml:space="preserve">
VIAJA POR EL MUNDO WEB / NICKISIX360 SAS</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</si>
  <si>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</si>
  <si>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AL PRECIO OFERTADO.</t>
  </si>
  <si>
    <t>El plazo de ejecución del contrato a suscribir será a partir del vencimiento del contrato 026-2024 y hasta el día 16 de septiembre de 2024 a partir del perfeccionamiento del mismo, cumplimiento de los requisitos de ejecución, registro presupuestal, y aprobación de pólizas.</t>
  </si>
  <si>
    <t>098-2024</t>
  </si>
  <si>
    <t>REDNEET SAS</t>
  </si>
  <si>
    <t>ADQUISICIÓN, INSTALACIÓN, CONFIGURACIÓN PUESTA EN MARCHA Y SOPORTE DE FÁBRICA DE LOS EQUIPOS (ACCESS POINT, CONTROLADORA EN NUBE, SWITCHE) PARA LA CONFIGURACIÓN DE LA RED WIFI DEL DEPARTAMENTO ADMINISTRATIVO DE LA FUNCIÓN PÚBLICA.</t>
  </si>
  <si>
    <t>FUNCIÓN PÚBLICA PAGARÁ EL VALOR DEL CONTRATO EN UN (1) UN ÚNICO PAGO A LA ENTREGA Y RECIBO A SATISFACCIÓN POR PARTE DEL SUPERVISOR DEL CONTRATO DE LOS CERTIFICADOS DONDE CONSTE LA ENTREGA, INSTALACIÓN, SOPORTE Y PUESTA EN MARCHA DE CUATRO (4) AP (W6E, TRI-BAND 2X2), UNA (1) CONTROLADORA EN NUBE CON LICENCIAMIENTO UN (1) SWITCH 24 UNIDADES POE, ASÍ COMO EL RESPECTIVO CERTIFICADO DE INGRESO AL ALMACÉN PREVIA INSTALACIÓN DE LOS MISMOS.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</si>
  <si>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EL PLAZO DE EJECUCIÓN DEL CONTRATO SERÁ DE UN (1) AÑO, CONTADO A PARTIR DEL PERFECCIONAMIENTO DEL MISMO, CUMPLIMIENTO DE LOS REQUISITOS DE EJECUCIÓN, REGISTRO PRESUPUESTAL, APROBACIÓN DE PÓLIZAS Y ACTA DE INICIO.</t>
  </si>
  <si>
    <t>082-2024</t>
  </si>
  <si>
    <t>SANDRA MONICA GAVILAN VILLAMIL</t>
  </si>
  <si>
    <t>PRESTACIÓN DE SERVICIOS PROFESIONALES AL DEPARTAMENTO ADMINISTRATIVO DE LA FUNCIÓN PÚBLICA, PARA EL ACOMPAÑAMIENTO, APOYO Y DESARROLLO DE ASUNTOS FINANCIEROS Y CONTABLES A CARGO A LA SECRETARÍA GENERAL Y EL GRUPO DE GESTIÓN FINANCIERA.</t>
  </si>
  <si>
    <t>EL DEPARTAMENTO ADMINISTRATIVO DE LA FUNCIÓN PÚBLICA CANCELARÁ EL VALOR TOTAL DEL CONTRATO EN DOS (02) PAGOS, ASÍ: A) UN PRIMER PAGO POR VALOR DE CUATRO MILLONES SETECIENTOS TREINTA Y OCHO MIL DOCE PESOS MCTE ($4.738.012) INCLUIDOS TODOS LOS COSTOS DERIVADOS DE LA EJECUCIÓN DEL CONTRATO. B) UN PAGO FINAL POR VALOR CINCO MILLONES CIENTO SESENTA Y OCHO MIL SETECIENTOS CUARENTA PESOS MCTE ($5.168.740) INCLUIDOS TODOS LOS COSTOS DERIVADOS DE LA EJECUCIÓN DEL CONTRATO.</t>
  </si>
  <si>
    <t>EL PLAZO DE EJECUCIÓN DEL CONTRATO QUE SE SUSCRIBA SERÁ HASTA EL DÍA 24 DE AGOSTO DE 2024, PREVIA EXPEDICIÓN DEL REGISTRO PRESUPUESTAL, LA CONSTANCIA DE AFILIACIÓN A LA RESPECTIVA ADMINISTRADORA DE RIESGOS LABORALES Y APROBACIÓN DE LAS PÓLIZAS CORRESPONDIENTES.</t>
  </si>
  <si>
    <t>JULIO ENRIQUE QUINTERO CASTELLANOS</t>
  </si>
  <si>
    <t>SECRETARIA GENERAL</t>
  </si>
  <si>
    <t>CPS-067-2024</t>
  </si>
  <si>
    <t>JORGE LUIS PITALUA PANTOJA</t>
  </si>
  <si>
    <t>PRESTAR SERVICIOS PROFESIONALES EN LA DIRECCIÓN DE GESTIÓN Y DESEMPEÑO INSTITUCIONAL DE FUNCIÓN PÚBLICA PARA APOYAR LA FASE DE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</si>
  <si>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EL DEPARTAMENTO ADMINISTRATIVO DE LA FUNCIÓN PÚBLICA CANCELARÁ EL VALOR TOTAL DE CADA CONTRATO EN TRES (3) PAGOS, DE ESTA MANERA: • UN PRIMER PAGO CORRESPONDIENTE A 17 DÍAS DEL MES DE JUNIO POR VALOR DE DOS MILLONES OCHOCIENTOS TREINTA Y TRES MIL TRESCIENTOS TREINTA Y TRES PESOS ($2.833.333) M/CTE, INCLUIDOS TODOS LOS COSTOS DERIVADOS DE LA EJECUCIÓN DEL CONTRATO, CON CORTE AL ÚLTIMO DÍA CALENDARIO DEL CORRESPONDIENTE MES. • UN SEGUNDO PAGO CORRESPONDIENTE AL MES DE JULIO POR VALOR DE CINCO MILLONES DE PESOS ($ 5.000.000) M/CTE, INCLUIDOS TODOS LOS COSTOS DERIVADOS DE LA EJECUCIÓN DEL CONTRATO, CON CORTE AL ÚLTIMO DÍA CALENDARIO DEL CORRESPONDIENTE MES. • UN TERCER PAGO CORRESPONDIENTE A 13 DÍAS DEL MES DE AGOSTO POR VALOR DE DOS MILLONES CIENTO SESENTA Y SEIS MIL SEISCIENTOS SESENTA Y SIETE PESOS ($2.166.667) M/CTE, INCLUIDOS TODOS LOS COSTOS DERIVADOS DE LA EJECUCIÓN DEL CONTRATO, CON CORTE AL ÚLTIMO DÍA CALENDARIO DEL CORRESPONDIENTE MES. NOTA: EL VALOR MENSUALIZADO DE LOS HONORARIOS DE CONFORMIDAD AL ANÁLISIS DEL SECTOR PARA EL CONTRATO ASCIENDE A LA SUMA 5 MILLONES DE PESOS (5.000.000) M/CTE, EL CUAL SERVIRÁ DE BASE PARA PAGOS PROPORCIONALES SI ES EL CASO.</t>
  </si>
  <si>
    <t>EL PLAZO DE EJECUCIÓN DEL CONTRATO QUE SE SUSCRIBA SERÁ HASTA EL DÍA 13 DE AGOSTO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</si>
  <si>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072-2024</t>
  </si>
  <si>
    <t>SEBASTIAN MUÑOZ GARCIA</t>
  </si>
  <si>
    <t xml:space="preserve">PRESTAR SERVICIOS PROFESIONALES A LA DIRECCIÓN DE GESTIÓN DEL CONOCIMIENTO DE LA FUNCIÓN PÚBLICA PARA LA ELABORACIÓN DE DIPLOMADOS, DOCUMENTOS, EN EL MARCO DEL CONVENIO INTERADMINISTRATIVO DERIVADO NO. BOG-694-2024 Y NO. 037-2024 SUSCRITO CON LA ESAP. </t>
  </si>
  <si>
    <t>ESTA SUMA SERÁ PAGADA POR EL DAFP, AL CONTRATISTA DE LA SIGUIENTE MANERA:A) UN (1) PAGO PROPORCIONAL CORRESPONDIENTE A VEINTISÉIS (23) DÍAS DEL MES DE JULIO POR VALOR DE TRES MILLONES SESENTA Y SEIS MIL SEICIENTOS SESENTA Y SIETE PESOS ($3.066.667) M/CTE, INCLUIDOS TODOS LOS COSTOS DERIVADOS DE LA EJECUCIÓN DEL CONTRATO, CON CORTE AL ÚLTIMO DÍA CALENDARIO DEL MES DE JUNIO DEL 2024. B) CUATRO (4) PAGOS MENSUALES DE CUATRO MILLONES DE PESOS ($4.000.000) M/CTE, INCLUIDOS TODOS LOS COSTOS DERIVADOS DE LA EJECUCIÓN DEL CONTRATO, CON CORTE AL ÚLTIMO DÍA CALENDARIO DE CADA MES VENCIDO DEL 2024. C) UN (1) ÚLTIMO PAGO MENSUAL, POR VALOR DE DOS MILLONES DE PESOS ($2.000.000), M/CTE, INCLUIDOS TODOS LOS COSTOS DERIVADOS DE LA EJECUCIÓN DEL CONTRATO, CON CORTE AL ÚLTIMO DÍA DE LA FINALIZACIÓN DEL CONTRATO, ES DECIR, AL 15 DE DICIEMBRE DE 2024.</t>
  </si>
  <si>
    <t>EL PLAZO DE EJECUCIÓN DEL CONTRATO QUE SE SUSCRIBA SERÁ HASTA EL DÍA 15 DE DICIEMBRE DE 2024, PREVIA EXPEDICIÓN DEL REGISTRO PRESUPUESTAL Y LA CONSTANCIA DE AFILIACIÓN A LA RESPECTIVA ADMINISTRADORA DE RIESGOS LABORALES Y LA APROBACIÓN DE LAS GARANTÍAS.</t>
  </si>
  <si>
    <t>MARIA GENOBEBA RAMIREZ VALDERRAMA</t>
  </si>
  <si>
    <t>DIRECCIÓN DE GESTIÓN DEL CONOCIMIENTO</t>
  </si>
  <si>
    <t>074-2024</t>
  </si>
  <si>
    <t>SANTIAGO ROJAS RIVERA</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</si>
  <si>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</si>
  <si>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ESTA SUMA SERÁ PAGADA POR EL DAFP, AL CONTRATISTA DE LA SIGUIENTE MANERA:A) UN PRIMER (1) PAGO CORRESPONDIENTE AL MES DE JULIO POR PALOR DE DOS MILLONES TRECIENTOS MIL PESOS (2.300.000) M/CTE. B) CUATRO (4) PAGOS MENSUALES, CORRESPONDIENTES A LOS MESES DE AGOSTO A NOVIEMBRE. CADA UNO POR VALOR DE TRES MILLONES DE PESOS ($3.000.000) M/CTE CADA UNO, INCLUIDOS TODOS LOS COSTOS DERIVADOS DE LA EJECUCIÓN DEL CONTRATO, CON CORTE AL ÚLTIMO DÍA CALENDARIO DEL MES DE LA VIGENCIA 2024. C) UN (1) ÚLTIMO PAGO CORRESPONDIENTE AL PERIODO DE DICIEMBRE POR VALOR DE UN MILLON QUINIENTOS MIL PESOS (1.500.000) M/CTE</t>
  </si>
  <si>
    <t>EL PLAZO DE EJECUCIÓN DEL CONTRATO QUE SE SUSCRIBA SERÁ POR CINCO (5) MESES Y OCHO (8) DÍAS HASTA EL QUINCE (15) DE DICIEMBRE DE 2024, PREVIA EXPEDICIÓN DEL REGISTRO PRESUPUESTAL, APROBACIÓN DE LA GARANTÍA DE CUMPLIMIENTO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</si>
  <si>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CARLOS ENRIQUE GARZÓN DUEÑAS</t>
  </si>
  <si>
    <t>073-2024</t>
  </si>
  <si>
    <t>ADRIANA PATRICIA POSADA BELTRAN</t>
  </si>
  <si>
    <t>ESTA SUMA SERÁ PAGADA POR EL DAFP, AL CONTRATISTA DE LA SIGUIENTE MANERA:A) UN PRIMER PAGO POR VALOR DE TRES MILLONES OCHOCIENTOS TREINTA Y TRES MIL TRECIENTOS TREINTA Y TRES PESOS ($3.833.333) M/CTE. B) CINCO (4) PAGOS MENSUALES, POR VALOR DE CINCO MILLONES DE PESOS ($5.000.000) M/CTE. C) UN ÚLTIMO PAGO CORRESPONDIENTE A 15 DÍAS DEL MES DE DICIEMBRE DE 2024 POR UN VALOR DE DOS MILLONES QUINIENTOS MIL PESOS (2.500.000) M/CTE, INCLUIDOS TODOS LOS COSTOS DERIVADOS DE LA EJECUCIÓN DEL CONTRATO, CON CORTE AL ÚLTIMO DÍA CALENDARIO DEL MES DE LA VIGENCIA 2024.</t>
  </si>
  <si>
    <t>076-2024</t>
  </si>
  <si>
    <t>CARLOS ALBERTO RIOS MONROY</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</si>
  <si>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</si>
  <si>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TRES MILLONES SEISCIENTOS SESENTA Y SEIS MIL SEISCIENTOS SESENTA Y SEIS PESOS ($3.833.333) M/CTE, INCLUIDO TODOS LOS DEMÁS COSTOS DERIVADOS DE LA EJECUCIÓN DEL CONTRATO, CORRESPONDIENTE A LA FRACCIÓN DE DÍAS LABORADOS EN EL MES DE JULIO.B. CUATRO (4) PAGOS MENSUALES, POR VALOR DE CINCO MILLONES DE PESOS ($5.000.000) M/CTE, INCLUIDOS TODOS LOS COSTOS DERIVADOS DE LA EJECUCIÓN DEL CONTRATO, CON CORTE AL ÚLTIMO DÍA CALENDARIO DEL MES DE LA VIGENCIA 2024. C. UN (1) PAGO POR QUINCE DÍAS POR UN VALOR DE DOS MILLONES QUINIENTOSMIL PESOS ($2.500.000) M/CTE, INCLUIDOS TODOS LOS COSTOS DERIVADOS DE LA EJECUCIÓN DEL CONTRATO, CON CORTE EN EL 15 DE DICIEMBRE DE 2024.</t>
  </si>
  <si>
    <t>CRISTIAN LEONARDO PRIETO RIVERA</t>
  </si>
  <si>
    <t>077-2024</t>
  </si>
  <si>
    <t>LUISA FERNANDA LEON DUQUE</t>
  </si>
  <si>
    <t>PRESTAR SERVICIOS PROFESIONALES A LA DIRECCIÓN DE GESTIÓN DEL CONOCIMIENTO DE LA FUNCIÓN PÚBLICA PARA APOYAR ACTIVIDADES DE INVESTIGACIÓN, ANÁLISIS Y REDACCIÓN DE DOCUMENTOS, EN EL MARCO DEL CONVENIO INTERADMINISTRATIVO DERIVADO NRO. BOG-560-2024 SEGÚN NUMERACIÓN DE LA ESAP Y 037-2024 ENUMERADO POR DAFP</t>
  </si>
  <si>
    <t>EL DEPARTAMENTO ADMINISTRATIVO DE LA FUNCIÓN PÚBLICA CANCELARÁ EL VALOR TOTAL DEL CONTRATO EN SEIS (6) PAGOS, ASÍ: A. UN PRIMER PAGO POR VALOR DE CUATRO MILLONES OCHOCIENTOS CINCUENTA Y CINCO MIL QUINIENTOS CINCUENTA Y CINCO PESOS ($4.855.555) M/CTE, INCLUIDOS TODOS LOS COSTOS DERIVADOS DE LA EJECUCIÓN DEL CONTRATO, CORRESPONDIENTE A LA FRACCIÓN DE DÍAS LABORADOS EN EL MES DE JULIO. B. CUATRO PAGOS MENSUALES POR VALOR DE SEIS MILLONES TRESCIENTOS TREINTA Y TRES MIL TRESCIETOS TREINTA Y TRES MIL PESOS ($6´333.333) M/CTE, INCLUIDO IVA Y DEMÁS GASTOS ASOCIADOS A LA EJECUCIÓN DEL CONTRATO C. UN ÚLTIMO PAGO POR VALOR DE TRES MILLONES CIENTO SESENTA Y SEIS MIL SEISCIENTOS SESENTA Y SIETE PESOS ($3’166.667) M/CTE, INCLUIDO IVA Y DEMÁS GASTOS ASOCIADOS A LA EJECUCIÓN DEL CONTRATO.</t>
  </si>
  <si>
    <t>EL PLAZO DE EJECUCIÓN DEL CONTRATO QUE SE SUSCRIBA SERÁ HASTA EL DÍA 15 DE DICIEMBRE DE 2024, PREVIA EXPEDICIÓN DEL REGISTRO PRESUPUESTAL Y LA CONSTANCIA DE AFILIACIÓN A LA RESPECTIVA ADMINISTRADORA DE RIESGOS LABORALES.</t>
  </si>
  <si>
    <t>SANDRA YANETH GARCIA HERRERA</t>
  </si>
  <si>
    <t>081-2024</t>
  </si>
  <si>
    <t>ADRIANA MARCELA MANTILLA SALAMANCA</t>
  </si>
  <si>
    <t>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</si>
  <si>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CUATRO MILLONES CIENTO CINCUENTA Y CINCO MIL QUINIENTOS CINCUENA Y SEIS PESOS ($4.155.556) M/CTE, INCLUIDO TODOS LOS DEMÁS COSTOS DERIVADOS DE LA EJECUCIÓN DEL CONTRATO, CORRESPONDIENTE A LA FRACCIÓN DE DÍAS LABORADOS EN EL MES DE JULIO. B. CUATRO (4) PAGOS MENSUALES, POR VALOR DE CINCO MILLONES SEISCIENTOS SESENTA Y SEIS MIL SEISCIENTO SESENTA Y SIETE PESOS ($5.666.667) M/CTE, INCLUIDOS TODOS LOS COSTOS DERIVADOS DE LA EJECUCIÓN DEL CONTRATO, CON CORTE AL ÚLTIMO DÍA CALENDARIO DEL MES DE LA VIGENCIA 2024 C. UN (1) PAGO POR QUINCE DÍAS POR UN VALOR DE DOS MILLONES OCHOCIENTOS TREINTA Y TRES MIL TRESCIENTOS TREINTA Y TRES PESOS ($2.833.333) M/CTE, INCLUIDOS TODOS LOS COSTOS DERIVADOS DE LA EJECUCIÓN DEL CONTRATO, CON CORTE EN EL 15 DE DICIEMBRE DE 2024</t>
  </si>
  <si>
    <t>075-2024</t>
  </si>
  <si>
    <t>FABIO ANDRES BAEZ PEREZ</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</si>
  <si>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BOG-694_2024_ESAP Y NO 037 DE 2024 –DAFP SUSCRITO CON LA ESAP.</t>
  </si>
  <si>
    <t>EL DEPARTAMENTO ADMINISTRATIVO DE LA FUNCIÓN PÚBLICA CANCELARÁ EL VALOR TOTAL DEL CONTRATO EN SEIS (6) PAGOS, ASÍ: A) UN (1) PAGO MENSUAL DE DOS MILLONES TRESCIENTOS MIL PESOS ($. 2.300.000) M/CTE, INCLUIDOS TODOS LOS COSTOS DERIVADOS DE LA EJECUCIÓN DEL CONTRATO, CON CORTE AL ÚLTIMO DÍA CALENDARIO DE CADA MES VENCIDO DEL 2024. B) CUATRO (4) PAGOS MENSUALES, POR VALOR DE TRES MILLONES DE PESOS ($3.000.000) M/CTE, INCLUIDOS TODOS LOS COSTOS DERIVADOS DE LA EJECUCIÓN DEL CONTRATO, CON CORTE AL ÚLTIMO DÍA CALENDARIO DEL MES DE LA VIGENCIA 2024. C) UN (1) ÚLTIMO PAGO, POR VALOR DE UN MILLON QUINIENTOS MIL PESOS M/CTE ($1.500.000), INCLUIDOS TODOS LOS COSTOS DERIVADOS DE LA EJECUCIÓN DEL CONTRATO, CON CORTE AL ÚLTIMO DÍA DE LA FINALIZACIÓN DEL CONTRATO.</t>
  </si>
  <si>
    <t>CPS-095-2024</t>
  </si>
  <si>
    <t>PRESTAR SERVICIOS PROFESIONALES EN LA DIRECCIÓN DE EMPLEO PÚBLICO, PARA APOYAR LA IMPLEMENTACIÓN DE HERRAMIENTAS E INSTRUMENTOS Y FORTALECER LA POLÍTICA DE EMPLEO PÚBLICO Y DE GESTIÓN ESTRATÉGICA DEL TALENTO HUMANO EN LAS ENTIDADES PÚBLICAS.</t>
  </si>
  <si>
    <t>EL DEPARTAMENTO ADMINISTRATIVO DE LA FUNCIÓN PÚBLICA CANCELARÁ EL VALOR TOTAL DEL CONTRATO EN CINCO (5) PAGOS, ASÍ: A) CUATRO (4) PAGOS MENSUALES DE OCHO MILLONES CUATROCIENTOS ONCE MIL CUARENTA PESOS ($8.411.040) M/CTE, INCLUIDOS TODOS LOS COSTOS DERIVADOS DE LA EJECUCIÓN DEL CONTRATO, CON CORTE AL ÚLTIMO DÍA CALENDARIO DE CADA MES VENCIDO DEL 2024. B) UN (1) ÚLTIMO PAGO PROPORCIONAL, POR VALOR DE CUATRO MILLONES DOSCIENTOS CINCO MIL QUINIENTOS VEINTE PESOS ($4.205.520), M/CTE, INCLUIDOS TODOS LOS COSTOS DERIVADOS DE LA EJECUCIÓN DEL CONTRATO, CON CORTE AL ÚLTIMO DÍA DE VIGENCIA DEL CONTRATO.</t>
  </si>
  <si>
    <t>088-2024</t>
  </si>
  <si>
    <t>RAFAEL LISANDRO GONZALEZ ORDOÑEZ</t>
  </si>
  <si>
    <t>PRESTACIÓN DE SERVICIOS PROFESIONALES PARA APOYAR EN LA ESTRUCTURACIÓN DE CONTENIDO TEMÁTICO Y METODOLÓGICO EN ESQUEMAS ASOCIATIVOS TERRITORIALES DE UN (1) DIPLOMADO VIRTUAL, PARA EL FORTALECIMIENTO DEL PROCESO DE ASISTENCIA TÉCNICA DEL SECTOR FUNCIÓN PÚBLICA EN EL MARCO DEL CONVENIO INTERADMINISTRATIVO DERIVADO NO.BOG-694-2024 – ESAP Y NO.037- 2024 DAFP</t>
  </si>
  <si>
    <t>ESTA SUMA SERÁ PAGADA POR EL DAFP, AL CONTRATISTA EN DOS PAGOS DE LA SIGUIENTE MANERA: A) UN (1) PRIMER PAGO POR VALOR DE OCHOCIENTOS TRES MIL VEINTINUEVE PESOS M/CTE ($803.029). B) CUATRO (4) PAGOS MENSUALES DE TRES MILLONES ONCE MIL TRECIENTOS SESENTA MIL PESOS MCTE ($3.011.360) INCLUIDOS TODOS LOS COSTOS DERIVADOS DE LA EJECUCIÓN DEL CONTRATO, CON CORTE AL ÚLTIMO DÍA CALENDARIO DE CADA MES VENCIDO DEL 2024. C) UN PAGO FINAL POR VALOR DE UN MILLÓN QUINIENTOS CINCO MIL SEISCIENTOS OCHENTA PESOS M/CTE ($1.505.680).</t>
  </si>
  <si>
    <t>EL PLAZO DE EJECUCIÓN DEL CONTRATO QUE SE SUSCRIBA SERÁ HASTA EL DÍA QUINCE DE DICIEMBRE (15) DE 2024, PREVIA EXPEDICIÓN DEL REGISTRO PRESUPUESTAL Y CERTIFICACIÓN DE AFILIACIÓN A LA ADMINISTRADORA DE RIESGOS LABORALES</t>
  </si>
  <si>
    <t>GERARDO DUQUE GUTIÉRREZ</t>
  </si>
  <si>
    <t>087-2024</t>
  </si>
  <si>
    <t>DANIEL ANDRES VELASQUEZ MANTILLA</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</si>
  <si>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 NO.BOG-694-2024 – ESAP Y NO.037-2024 DAFP.</t>
  </si>
  <si>
    <t>16 PRESTACIÓN DE SERVICIOS DE APOYO A LA GESTIÓN</t>
  </si>
  <si>
    <t>EL DEPARTAMENTO ADMINISTRATIVO DE LA FUNCIÓN PÚBLICA CANCELARÁ EL VALOR TOTAL DEL CONTRATO EN SEIS (6) PAGOS, ASÍ: A) UN (1) PRIMER PAGO POR VALOR DE TRES MILLONES DE PESOS ($3.000.000) M/CTE., INCLUIDOS TODOS LOS COSTOS DERIVADOS DE LA EJECUCIÓN DEL CONTRATO, CON CORTE AL ÚLTIMO DÍA CALENDARIO DE CADA MES VENCIDO DEL 2024. B) CUATRO (4) PAGOS MENSUALES DE DIEZ MILLONES DE PESOS ($10.000.000) M/CTE, INCLUIDOS TODOS LOS COSTOS DERIVADOS DE LA EJECUCIÓN DEL CONTRATO, CON CORTE AL ÚLTIMO DÍA CALENDARIO DE CADA MES VENCIDO DEL 2024. C) UN (1) ÚLTIMO PAGO MENSUAL, POR VALOR DE CINCO MILLONES DE PESOS M/CTE ($5.000.000), M/CTE, INCLUIDOS TODOS LOS COSTOS DERIVADOS DE LA EJECUCIÓN DEL CONTRATO, CON CORTE AL ÚLTIMO DÍA DE LA FINALIZACIÓN DEL CONTRATO.</t>
  </si>
  <si>
    <t>EL PLAZO DE EJECUCIÓN DEL CONTRATO QUE SE SUSCRIBA SERÁ HASTA EL DÍA QUINCE (15) DICIEMBRE DE 2024, PREVIA EXPEDICIÓN DEL REGISTRO PRESUPUESTAL, APROBACIÓN DE LA GARANTÍA DE CUMPLIMIENTO Y CERTIFICACIÓN DE AFILIACIÓN A LA ADMINISTRADORA DE RIESGOS LABORALES.</t>
  </si>
  <si>
    <t>CPS-068-2024</t>
  </si>
  <si>
    <t>JAVIER RICARDO BOHORQUEZ HELVEZ</t>
  </si>
  <si>
    <t>PRESTACIÓN DE SERVICIOS PROFESIONALES PARA LA ELABORACIÓN DE UN DOCUMENTO TÉCNICO Y METODOLÓGICO SOBRE “MEDICIÓN DE IMPACTO DE LOS REDISEÑOS INSTITUCIONALES IMPLEMENTADOS POR LAS ENTIDADES PÚBLICAS DEL ORDEN NACIONAL Y TERRITORIAL</t>
  </si>
  <si>
    <t>ESTA SUMA SERÁ PAGADA POR EL DAFP, AL CONTRATISTA DE LA SIGUIENTE MANERA: A) UN PRIMER PAGO CORRESPONDIENTE AL PERIODO DE JUNIO POR VALOR DE NOVECIENTOS CUARENTA MIL OCHOCIENTOS PESOS M/CTE. ($940.800). B) TRES PAGOS (3) IGUALES CORRESPONDIENTES A LOS MESES JULIO A OCTUBRE CADA UNO POR VALOR DE SIETE MILLONES CINCUENTA Y SEIS MIL PESOS M/CTE. ($7’056.000). C) UN ÚLTIMO PAGO CORRESPONDIENTE AL PERIODO DE NOVIEMBRE POR VALOR DE SEIS MILLONES CIENTO QUINCE MIL DOSCIENTOS PESOS M/CTE. ($6’115.200).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</si>
  <si>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VEINTISÉIS (26) DE NOVIEMBRE DE 2024, PREVIA EXPEDICIÓN DEL REGISTRO PRESUPUESTAL, CERTIFICACIÓN DE AFILIACIÓN A LA ADMINISTRADORA DE RIESGOS LABORALES – ARL Y APROBACIÓN DE LA GARANTÍA DE CUMPLIMIENTO. POR LO TANTO, SI EL CUMPLIMIENTO DE ESTOS REQUISITOS ES POSTERIOR A LA FECHA DE INICIO ESTABLECIDA EN EL PRESENTE DOCUMENTO, SE ENTENDERÁ QUE LA PRESTACIÓN EFECTIVA DEL SERVICIO EMPIEZA A REGIR A PARTIR DE LA CONFIGURACIÓN DE LOS REQUISITOS DE EJECUCIÓN.</t>
  </si>
  <si>
    <t>DIRECCIÓN DE DESARRROLLO ORGANIZACIONAL</t>
  </si>
  <si>
    <t>CPS-069-2024</t>
  </si>
  <si>
    <t>GERMAN IGNACIO AHUMADA</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</si>
  <si>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</si>
  <si>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ESTA SUMA SERÁ PAGADA POR EL DAFP, AL CONTRATISTA DE LA SIGUIENTE MANERA: A) UN PRIMER PAGO CORRESPONDIENTE AL PERIODO DE JUNIO POR VALOR DE NOVECIENTOS CUARENTA MIL OCHOCIENTOS PESOS M/CTE. ($705.600). B) CUATRO PAGOS (4) IGUALES CORRESPONDIENTES A LOS MESES JULIO A OCTUBRE CADA UNO POR VALOR DE SIETE MILLONES CINCUENTA Y SEIS MIL PESOS M/CTE. ($7’056.000). C) UN ÚLTIMO PAGO CORRESPONDIENTE AL PERIODO DE NOVIEMBRE POR VALOR DE SEIS MILLONES CIENTO QUINCE MIL DOSCIENTOS PESOS M/CTE. ($6’350.400).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</si>
  <si>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DÍA VEINTISÉIS (27) DE NOVIEMBRE DEL 2024, PREVIA EXPEDICIÓN DEL REGISTRO PRESUPUESTAL, APROBACIÓN DE LA GARANTÍA DE CUMPLIMIENTO Y LA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</si>
  <si>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085-2024</t>
  </si>
  <si>
    <t>JAIRO HERNANDO NAVARRETE GALINDO</t>
  </si>
  <si>
    <t>PRESTACIÓN DE SERVICIOS DE APOYO A LA GESTIÓN, REALIZANDO LAS ACTIVIDADES PROPIAS DE GESTIÓN DOCUMENTAL, REQUERIDAS EN CUMPLIMIENTO DE LA ESTRATEGIA DE ASISTENCIA INTEGRAL TERRITORIAL, DEL DEPARTAMENTO ADMINISTRATIVO DE LA FUNCIÓN PÚBLICA.</t>
  </si>
  <si>
    <t>ESTA SUMA SERÁ PAGADA POR EL DAFP, AL CONTRATISTA EN CINCO PAGOS DE LA SIGUIENTE MANERA: 1. UN (1) PRIMER PAGO POR VALOR DE OCHOCIENTOS TREINTA MIL SETECIENTOS VEINTE PESOS MCTE ($830.720,00) INCLUIDOS TODOS LOS COSTOS DERIVADOS DE LA EJECUCIÓN DEL CONTRATO, CON CORTE AL ÚLTIMO DÍA CALENDARIO DEL MES DE FEBRERO DEL 2024. 2. CUATRO (4) PAGOS MENSUALES DE DOS MILLONES SETENTA Y SEIS MIL OCHOCIENTOS PESOS MCTE ($2.076.800) INCLUIDOS TODOS LOS COSTOS DERIVADOS DE LA EJECUCIÓN DEL CONTRATO, CON CORTE AL ÚLTIMO DÍA CALENDARIO DE CADA MES VENCIDO DEL 2024. 3. UN PAGO FINAL POR VALOR DE UN MILLÓN TREINTA Y OCHO MIL CUATROCIENTOS PESOS M/CTE ($1.038.400,00)</t>
  </si>
  <si>
    <t>EL PLAZO DE EJECUCIÓN DEL CONTRATO QUE SE SUSCRIBA SERÁ HASTA EL DÍA 15 DE DICIEMBRE DE 2024, PREVIA EXPEDICIÓN DEL REGISTRO PRESUPUESTAL, Y CERTIFICACIÓN DE AFILIACIÓN A LA ADMINISTRADORA DE RIESGOS LABORALES.</t>
  </si>
  <si>
    <t>089-2024</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</si>
  <si>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</si>
  <si>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</si>
  <si>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FORMA DE PAGO: EL DEPARTAMENTO ADMINISTRATIVO DE LA FUNCIÓN PÚBLICA, CANCELARÁ EL VALOR DE LA PÓLIZA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t>
  </si>
  <si>
    <t>EL PLAZO DE EJECUCIÓN DEL CONTRATO SERÁ TRESCIENTOS SESENTA Y CINCO (365) DÍAS, CONTADOS A PARTIR DE LAS 00:00 HORAS DEL DÍA SIGUIENTE A LA FECHA DE ADJUDICACIÓN Y/O COMUNICACIÓN DE LA ACEPTACIÓN DE LA OFERTA.</t>
  </si>
  <si>
    <t>071-2024</t>
  </si>
  <si>
    <t>OLGER DAVID FORERO BERMUDEZ</t>
  </si>
  <si>
    <t>PRESTACIÓN DE SERVICIOS PROFESIONALES PARA LA IMPLEMENTACIÓN DE ESPACIOS PARTICIPATIVOS DE CO-CREACIÓN, DISEÑO METODOLÓGICO, LABORATORIOS DE INNOVACIÓN PÚBLICA, ASÍ COMO LA SISTEMATIZACIÓN DE ESTAS EXPERIENCIAS DE ACUERDO CON LAS ORIENTACIONES DE LA DIRECCIÓN DE GESTIÓN DEL CONOCIMIENTO DEL DAFP EN EL MARCO DEL CONVENIO INTERADMINISTRATIVO DERIVADO NO.BOG-694-2024 – ESAP Y NO.037-2024 DAFP</t>
  </si>
  <si>
    <t>ESTA SUMA SERÁ PAGADA POR EL DAFP, AL CONTRATISTA DE LA SIGUIENTE MANERA: A)UN (1) PAGO CORRESPONDIENTE AL PERIODO DE JULIO POR VALOR DE CINCO MILLONES TRESCIENTOS SESENTA Y SEIS MIL SEISCIENTOS SESENTA Y SIETE PESOS MCTE($5´366.667).B.CUATRO (4) PAGOS IGUALES CORRESPONDIENTES A LOS MESES DE AGOSTO A NOVIEMBRE CADA UNO POR VALOR DE SIETE MILLONES DE PESOS MCTE. ($7’000.000).C. UN (1) ULTIMO PAGO CORRESPONDIENTE AL PERIODO DE DICIEMBRE POR VALOR DE TRES MILLONES QUINIENTOS MIL PESOS MCTE. ($3´500.000).</t>
  </si>
  <si>
    <t xml:space="preserve">
15224</t>
  </si>
  <si>
    <t>EL PLAZO DE EJECUCIÓN DEL CONTRATO SERÁ POR CINCO (5) MESES Y (8) DÍAS HASTA EL QUINCE (15) DE DICIEMBRE DE 2024 PREVIA PRESENTACIÓN DEL REGISTRO PRESUPUESTAL</t>
  </si>
  <si>
    <t>ANA YAMILE CORREA CAMACHO</t>
  </si>
  <si>
    <t>CPS-070-2024</t>
  </si>
  <si>
    <t>TATIANA PAOLA GUTIÉRREZ ALARCÓN</t>
  </si>
  <si>
    <t>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</si>
  <si>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EL DEPARTAMENTO ADMINISTRATIVO DE LA FUNCIÓN PÚBLICA CANCELARÁ EL VALOR TOTAL DE CADA CONTRATO EN (LETRAS) (NÚMEROS) PAGOS, ASÍ: A. UN PRIMER PAGO POR VALOR DE OCHOCIENTOS MIL PESOS ($800.000), INCLUIDOS TODOS LOS COSTOS DERIVADOS DE LA EJECUCIÓN DEL CONTRATO, CORRESPONDIENTES AL MES DEJULIO DEL 2024. B. CUATRO (04) PAGOS MENSUALES, POR VALOR DE OCHO MILLONES DE PESOS ($ 8´000.000) M/CTE, INCLUIDOS TODOS LOS COSTOS DERIVADOS DE LA EJECUCIÓN DEL CONTRATO, CON CORTE AL ÚLTIMO DÍA CALENDARIO DEL CORRESPONDIENTE MES. C. UN (1) PAGO A LA FINALIZACIÓN DEL CONTRATO POR LA SUMA DE SIETE MILLONES DOSCIENTOS MIL PESOS ($7´200.000) M/CTE, INCLUIDOS TODOS LOS COSTOS DERIVADOS DE LA EJECUCIÓN DEL CONTRATO. NOTA: EL VALOR MENSUALIZADO DE LOS HONORARIOS DE CONFORMIDAD AL ANÁLISIS DEL SECTOR PARA EL CONTRATO ASCIENDE A LA SUMA DE OCHO MILLONES DE PESOS ($ 8´000.000) M/CTE EL CUAL SERVIRÁ DE BASE PARA PAGOS PROPORCIONALES SI ES EL CASO.</t>
  </si>
  <si>
    <t>EL PLAZO DE EJECUCIÓN DEL CONTRATO SERÁ HASTA EL DÍA 15 DE DICIEMBRE DE 2024, PREVIA EXPEDICIÓN DEL REGISTRO PRESUPUESTAL, APROBACIÓN DE LA PÓLIZA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</si>
  <si>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CPS-091-2024</t>
  </si>
  <si>
    <t xml:space="preserve">
YARILENE VEGA PEREZ </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</si>
  <si>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</si>
  <si>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ESTA SUMA SERÁ PAGADA POR DAFP AL CONTRATISTA DE LA SIGUIENTE MANERA: A. UN (1) PRIMER PAGO POR VALOR DE UN MILLÓN OCHOCIENTOS DIEZ MIL PESOS ($ 1.810.000) M/CTE, POR LOS DÍAS EJECUTADOS CONTADOS A PARTIR DE LA GENERACIÓN DEL RP, CERTIFICACIÓN DE ARL Y APROBACIÓN DE PÓLIZA. PARA EL CÁLCULO DE LOS DÍAS A COBRAR SE CONSIDERARÁ MES DE 30 DÍAS B. TRES (3) PAGOS MENSUALES, POR VALOR DE NUEVE MILLONES CINCUENTA MIL PESOS ($ 9.050.000) M/CTE, POR LOS MESES DE AGOSTO A OCTUBRE DE 2024, INCLUIDOS TODOS LOS COSTOS DERIVADOS DE LA EJECUCIÓN DEL CONTRATO, CON CORTE AL ÚLTIMO DÍA CALENDARIO DEL CORRESPONDIENTE MES. C. UN (1) ÚLTIMO PAGO POR LA SUMA DE SIETE MILLONES DOSCIENTOS CUARENTA MIL PESOS ($ 7.240.000) M/CTE, POR LOS DÍAS EJECUTADOS EN EL MES DE NOVIEMBRE. PARA EL CÁLCULO DE LOS DÍAS A COBRAR SE CONSIDERARÁ MES DE 30 DÍAS.</t>
  </si>
  <si>
    <t>EL PLAZO DE EJECUCIÓN DEL CONTRATO SERÁ POR CUATRO (4) MESES, HASTA EL VEINTICUATRO (24)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</si>
  <si>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MILLER RODRIGUEZ SANTAMARIA</t>
  </si>
  <si>
    <t>OFICINA DE TECNOLOGÍAS DE LA INFORMACIÓN Y LAS COMUNICACIONES</t>
  </si>
  <si>
    <t>CPS-096-2024</t>
  </si>
  <si>
    <t>MISHELLE ANDREA FUENTES SANTANA</t>
  </si>
  <si>
    <t>APOYAR LA EJECUCIÓN DE LOS PROCESOS ADMINISTRATIVOS Y TÉCNICOS DESDE EL ÁMBITO JURÍDICO, EN EL ACOMPAÑAMIENTO Y SEGUIMIENTO DE LOS PROCESOS DE CIERRES CONTRACTUALES, LIQUIDACIONES, GESTIÓN DE LOS PROCESOS DE PAGO Y CUMPLIMIENTO DEL PLAN ANUAL DE ADQUISICIONES (PAC), DESDE LA OFICINA OTIC DEL DEPARTAMENTO ADMINISTRATIVO DE LA FUNCIÓN PÚBLICA.</t>
  </si>
  <si>
    <t>ESTA SUMA SERÁ PAGADA POR DAFP AL CONTRATISTA DE LA SIGUIENTE MANERA: A. CUATRO (4) PAGOS MENSUALES, POR VALOR DE DOS MILLONES OCHOCIENTOS TRES MIL SEISCIENTOS OCHENTA PESOS ($ 2.803.680) M/CTE, POR LOS MESES DE AGOSTO A NOVIEMBRE DE 2024, INCLUIDOS TODOS LOS COSTOS DERIVADOS DE LA EJECUCIÓN DEL CONTRATO, CON CORTE AL ÚLTIMO DÍA CALENDARIO DEL CORRESPONDIENTE MES. NOTA: EL VALOR MENSUALIZADO DE LOS HONORARIOS DE CONFORMIDAD AL ANÁLISIS DEL SECTOR PARA EL CONTRATO ASCIENDE A LA SUMA DOS MILLONES OCHOCIENTOS TRES MIL SEISCIENTOS OCHENTA PESOS ($ 2.803.680) M/CTE, EL CUAL SERVIRÁ DE BASE PARA PAGOS PROPORCIONALES SI ES EL CASO.</t>
  </si>
  <si>
    <t>EL PLAZO DE EJECUCIÓN DEL CONTRATO QUE SE SUSCRIBA SERÁ POR CUATRO (4) MESES, HASTA EL TREINTA (30)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</si>
  <si>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SÁNCHEZ CASTILLO</t>
  </si>
  <si>
    <t>COORDINADORA DEL GRUPO DE SERVICIO DE TECNOLOGÍA DE LA OFICINA DE TECNOLOGÍAS DE LA INFORMACIÓN Y LAS COMUNICACIONES.</t>
  </si>
  <si>
    <t>CPS-097-2024</t>
  </si>
  <si>
    <t>LUIS CARLOS BURBANO SANTOS</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</si>
  <si>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</si>
  <si>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ESTA SUMA SERÁ PAGADA POR DAFP AL CONTRATISTA DE LA SIGUIENTE MANERA: A. CUATRO (4) PAGOS MENSUALES, POR VALOR DE NUEVE MILLONES DE PESOS ($ 9.000.000) M/CTE, POR LOS MESES DE AGOSTO A NOVIEMBRE DE 2024, INCLUIDOS TODOS LOS COSTOS DERIVADOS DE LA EJECUCIÓN DEL CONTRATO, CON CORTE AL ÚLTIMO DÍA CALENDARIO DEL CORRESPONDIENTE MES. G NOTA: EL VALOR MENSUALIZADO DE LOS HONORARIOS DE CONFORMIDAD AL ANÁLISIS DEL SECTOR PARA EL CONTRATO ASCIENDE A LA SUMA DE NUEVE MILLONES DE PESOS ($ 9.000.000) M/CTE, EL CUAL SERVIRÁ DE BASE PARA PAGOS PROPORCIONALES SI ES EL CASO.</t>
  </si>
  <si>
    <t>JOSE ANGEL TORRES BENJUMEA</t>
  </si>
  <si>
    <t>083-2024</t>
  </si>
  <si>
    <t xml:space="preserve">ANA MILENA ORDOÑEZ OASIÓN </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</si>
  <si>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</si>
  <si>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EL DEPARTAMENTO ADMINISTRATIVO DE LA FUNCIÓN PÚBLICA CANCELARÁ EL VALOR TOTAL DEL CONTRATO, ASÍ: A. UN (1) PRIMER PAGO POR VALOR DE TRES MILLONES DOSCIENTOS NOVENTA MIL PESOS ($3.290.000) M/CTE, INCLUIDO TODOS LOS GASTOS Y DEMÁS COSTOS DERIVADOS DE LA EJECUCIÓN DEL CONTRATO, CORRESPONDIENTE A LA FRACCIÓN DE DÍAS LABORADOS EN EL MES DE JULIO. B. CUATRO (4) PAGOS MENSUALES, POR VALOR DE CUATRO MILLONES SETECIENTOS MIL PESOS ($4.700.000) M/CTE, INCLUIDOS TODOS LOS COSTOS DERIVADOS DE LA EJECUCIÓN DEL CONTRATO, CON CORTE AL ÚLTIMO DÍA CALENDARIO DEL MES DE LA VIGENCIA 2024. C. UN ÚLTIMO (1) PAGO POR DIEZ (10) DÍAS POR UN VALOR DE UN MILLON QUINIENTOS SESENTA Y SEIS MIL SEISCIENTOS SESENTA Y SIETE PESOS ($1.566.667) M/CTE, INCLUIDOS TODOS LOS COSTOS DERIVADOS DE LA EJECUCIÓN DEL CONTRATO, CON CORTE EN EL 10 DE DICIEMBRE DE 2024</t>
  </si>
  <si>
    <t>EL PLAZO DE EJECUCIÓN DEL CONTRATO QUE SE SUSCRIBA SERÁ HASTA EL DÍA 10 DE DICIEMBRE DE 2024, PREVIA EXPEDICIÓN DEL REGISTRO PRESUPUESTAL Y LA CONSTANCIA DE AFILIACIÓN A LA RESPECTIVA ADMINISTRADORA DE RIESGOS LABORALES.</t>
  </si>
  <si>
    <t xml:space="preserve">HILDA STELLA ROJAS GARAVITO </t>
  </si>
  <si>
    <t>GRUPO DE GESTIÓN MERITOCRATICA</t>
  </si>
  <si>
    <t>086-2024</t>
  </si>
  <si>
    <t>JENIFFER ANGELICA ALFONSO GUERRA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</si>
  <si>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 DAFP EN EL MARCO DEL CONVENIO INTERADMINISTRATIVO DERIVADO NO.BOG-694-2024 – ESAP Y NO.037- 2024 DAFP.</t>
  </si>
  <si>
    <t>ESTA SUMA SERÁ PAGADA POR EL DAFP, AL CONTRATISTA DE LA SIGUIENTE MANERA: UN PRIMER (1) PAGO CORRESPONDIENTE AL PERIODO DE JULIO POR VALOR DE NOVECIENTOS CINCUENTA Y CINCO MIL PESOS M/CTE. ($955.328). B) CUATRO (4) PAGOS IGUALES CORRESPONDIENTES A LOS MESES DE AGOSTO A NOVIEMBRE CADA UNO POR VALOR DE DOS MILLONES TRESCIENTOS OCHENTA Y OCHO MIL TRESCIENTOS VEINTE PESOS M/CTE. ($2’388.320). C) UN (1) ÚLTIMO PAGO CORRESPONDIENTE AL PERIODO DE DICIEMBRE POR VALOR DE SETECIENTOS NOVENTA Y SEIS PESOS M/CTE. ($$ 796.107).</t>
  </si>
  <si>
    <t>EL PLAZO DE EJECUCIÓN DEL CONTRATO QUE SE SUSCRIBA SERÁ HASTA EL DÍA 10 DE (DICIEMBRE) DE 2024, PREVIA EXPEDICIÓN DEL REGISTRO PRESUPUESTAL Y LA CONSTANCIA DE AFILIACIÓN A LA RESPECTIVA ADMINISTRADORA DE RIESGOS LABORALES.</t>
  </si>
  <si>
    <t>HILDA STELLA ROJAS GARAVITO</t>
  </si>
  <si>
    <t>GRUPO DE APOYO A LA GESTIÓN MERITOCRÁTICA</t>
  </si>
  <si>
    <t>084-2024</t>
  </si>
  <si>
    <t>YAMILE SMITH BECERRA RAMIREZ</t>
  </si>
  <si>
    <t>EL DEPARTAMENTO ADMINISTRATIVO DE LA FUNCIÓN PÚBLICA CANCELARÁ EL VALOR TOTAL DEL CONTRATO EN SEIS (6) PAGOS, ASÍ: A) UN (1) PAGO MENSUAL DE TRES MILLONES SETECIENTOS TREINTA Y TRES MIL TRESCIENTOS TREINTA Y TRES PESOS ($3.733.333)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</si>
  <si>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CPS-090-2024</t>
  </si>
  <si>
    <t>MARIO FERNANDO ORTIZ ALMANZA</t>
  </si>
  <si>
    <t>EL DEPARTAMENTO ADMINISTRATIVO DE LA FUNCIÓN PÚBLICA CANCELARÁ EL VALOR TOTAL DEL CONTRATO EN SEIS (6) PAGOS, ASÍ: A) UN (1) PAGO MENSUAL DE UN MILLON CUATROCIENTOS MIL PESOS M/CTE ($1.400.000),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</si>
  <si>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CPS-094-2024</t>
  </si>
  <si>
    <t xml:space="preserve">LUISA FERNANDA ORTGEGA GALEANO </t>
  </si>
  <si>
    <t>PRESTACIÓN DE SERVICIOS PROFESIONALES PARA APOYAR EL SEGUIMIENTO ADMINISTRATIVO, FINANCIERO Y CONTRACTUAL AL PROYECTO DE INVERSIÓN “CONSOLIDACIÓN DE LAS CAPACIDADES DE GESTIÓN Y DESEMPEÑO DE LAS ENTIDADES Y SERVIDORES PÚBLICOS DEL NIVEL TERRITORIAL Y NACIONAL PARA RECUPERAR LA CONFIANZA DE LA CIUDADANÍA EN EL ESTADO” A CARGO DE LA DIRECCIÓN DE DESARROLLO ORGANIZACIONAL.</t>
  </si>
  <si>
    <t>EL DEPARTAMENTO ADMINISTRATIVO DE LA FUNCIÓN PÚBLICA CANCELARÁ EL VALOR TOTAL DE CADA CONTRATO EN CINCO (5) PAGOS, ASÍ: A CONTINUACIÓN, SE INCLUYE UN EJEMPLO PARA ESTABLECER LOS PAGOS, SIN EMBARGO, LOS MISMOS DEPENDERÁN DE LAS CONDICIONES ESPECÍFICAS DE CADA CONTRATO: A) CUATRO (4) PAGOS POR VALOR DE (OCHO MILLONES QUINIENTOS MIL PESOS MCTE) ($8.500.000), INCLUIDOS TODOS LOS COSTOS DERIVADOS DE LA EJECUCIÓN DEL CONTRATO, CON CORTE AL ÚLTIMO DÍA CALENDARIO DEL CORRESPONDIENTE MES. B) UN (1) PAGO A LA FINALIZACIÓN DEL CONTRATO POR LA SUMA DE (CUATRO MILLONES DOSCIENTOS CINCUENTA MIL PESOS) ($4.250.000) M/CTE, INCLUIDOS TODOS LOS COSTOS DERIVADOS DE LA EJECUCIÓN DEL CONTRATO.</t>
  </si>
  <si>
    <t>CPS-101-2024</t>
  </si>
  <si>
    <t xml:space="preserve">
EDUARDO ALFOSO GAVIRIA VERA</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</si>
  <si>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</si>
  <si>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ESTA SUMA SERÁ PAGADA POR DAFP AL CONTRATISTA DE LA SIGUIENTE MANERA: A. UN (1) PRIMER PAGO POR VALOR DE CUATRO MILLONES QUINIENTOS OCHENTA Y TRES MIL TRESCIENTOS TREINTA Y TRES PESOS ($ 4.583.333) M/CTE, POR LOS DÍAS DEL MES DE AGOSTO EJECUTADOS CONTADOS A PARTIR DE LA GENERACIÓN DEL RP, CERTIFICACIÓN DE ARL Y APROBACIÓN DE PÓLIZA. PARA EL CÁLCULO DE LOS DÍAS A COBRAR SE CONSIDERARÁ MES DE 30 DÍAS. B. TRES (3) PAGOS MENSUALES, POR VALOR DE DOCE MILLONES QUINIENTOS MIL PESOS ($ 12.500.000) M/CTE, POR LOS MESES DE SEPTIEMBRE A NOVIEMBRE DE 2024, INCLUIDOS TODOS LOS COSTOS DERIVADOS DE LA EJECUCIÓN DEL CONTRATO, CON CORTE AL ÚLTIMO DÍA CALENDARIO DEL CORRESPONDIENTE MES. PARA EL CÁLCULO DE LOS DÍAS A COBRAR SE CONSIDERARÁ MES DE 30 DÍAS. C. UN (1) ÚLTIMO PAGO POR LA SUMA DE SEIS MILLONES DOSCIENTOS CINCUENTA MIL PESOS ($ 6.250.000) M/CTE, POR LOS DÍAS EJECUTADOS EN EL MES DE DICIEMBRE. PARA EL CÁLCULO DE LOS DÍAS A COBRAR SE CONSIDERARÁ MES DE 30 DÍAS.</t>
  </si>
  <si>
    <t>EL PLAZO DE EJECUCIÓN DEL CONTRATO QUE SE SUSCRIBA SERÁ POR TRES (3) MESES Y VEINTISEIS (26) DÍAS, HASTA EL QUINCE (15) DE DICIEMBRE DE 2024, PREVIA EXPEDICIÓN DEL REGISTRO PRESUPUESTAL, LA CONSTANCIA DE AFILIACIÓN A LA RESPECTIVA ADMINISTRADORA DE RIESGOS LABORALES – ARL Y APROBACIÓN DE LA GARANTÍA.</t>
  </si>
  <si>
    <t>CPS-102-2024</t>
  </si>
  <si>
    <t>JOSE RAFAEL SUAREZ RUBIO</t>
  </si>
  <si>
    <t>EL DEPARTAMENTO ADMINISTRATIVO DE LA FUNCIÓN PÚBLICA CANCELARÁ EL VALOR TOTAL DEL CONTRATO EN CINCO (5) PAGOS, ASÍ: A) UN (1) PAGO PROPORCIONAL DE TRES MILLONES QUINIENTOS MIL PESOS ($3.500.000) M/CTE, INCLUIDOS TODOS LOS COSTOS DERIVADOS DE LA EJECUCIÓN DEL CONTRATO, CON CORTE AL ÚLTIMO DÍA CALENDARIO DEL MES DE AGOSTO DE 2024. B) TRES (3)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</si>
  <si>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 xml:space="preserve">VIVIANA ANGELICA PEÑA MORENO
</t>
  </si>
  <si>
    <t>CPS-103-2024</t>
  </si>
  <si>
    <t>SABRINA ESPERANZA CUNINGHAN BENITEZ</t>
  </si>
  <si>
    <t>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t>
  </si>
  <si>
    <t>EL DEPARTAMENTO ADMINISTRATIVO DE LA FUNCIÓN PÚBLICA, PAGARA LA SUMA RELACIONADA AL CONTRATISTA DE LA SIGUIENTE MANERA: A. UN PRIMER PAGO POR VALOR DE CUATRO MILLONES CUATROCIENTOS VEINTICINCO MIL PESOS ($4.425.000) M/CTE, INCLUIDOS TODOS LOS COSTOS DERIVADOS DE LA EJECUCIÓN DEL CONTRATO, CORRESPONDIENTES AL MES DE AGOSTO 2024. B. TRES (03) PAGOS IGUALES POR LOS MESES DE SEPTIEMBRE A NOVIEMBRE DE 2024 CADA UNO POR VALOR DE OCHO MILLONES OCHOCIENTOS CINCUENTA MIL PESOS M/CTE. ($8.850.000), CON CORTE AL ÚLTIMO DÍA CALENDARIO DEL CORRESPONDIENTE MES. C. UN (1) PAGO A LA FINALIZACIÓN DEL CONTRATO POR LA SUMA DE CUATRO MILLONES CUATROCIENTOS VEINTICINCO MIL PESOS ($4.425.000) M/CTE, INCLUIDOS TODOS LOS COSTOS DERIVADOS DE LA EJECUCIÓN DEL CONTRATO.</t>
  </si>
  <si>
    <t>EL PLAZO DE EJECUCIÓN DEL CONTRATO QUE SE SUSCRIBA SERÁ POR CUATRO (4) MESES, HASTA EL DÍA 15 DE DICIEMBRE DE 2024, PREVIA EXPEDICIÓN DEL REGISTRO PRESUPUESTAL Y LA CONSTANCIA DE AFILIACIÓN A LA RESPECTIVA ADMINISTRADORA DE RIESGOS LABORALES.</t>
  </si>
  <si>
    <t xml:space="preserve"> SUBDIRECCIÓN </t>
  </si>
  <si>
    <t>CPS-104-2024</t>
  </si>
  <si>
    <t>MARIA ROSA GUIÑADA</t>
  </si>
  <si>
    <t>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t>
  </si>
  <si>
    <t>EL DEPARTAMENTO ADMINISTRATIVO DE LA FUNCIÓN PÚBLICA CANCELARÁ EL VALOR TOTAL DEL CONTRATO EN CINCO (5) PAGOS, ASÍ: A) UN (1) PAGO PROPORCIONAL DE CUATRO MILLONES DE PESOS ($4.000.000) M/CTE, INCLUIDOS TODOS LOS COSTOS DERIVADOS DE LA EJECUCIÓN DEL CONTRATO, CON CORTE AL ÚLTIMO DÍA CALENDARIO DE CADA MES VENCIDO DEL 2024. B) TRES (3) PAGOS MENSUALES DE SIETE MILLONES QUINIENTOS MIL PESOS ($7.500.000) M/CTE, INCLUIDOS TODOS LOS COSTOS DERIVADOS DE LA EJECUCIÓN DEL CONTRATO, CON CORTE AL ÚLTIMO DÍA CALENDARIO DE CADA MES VENCIDO DEL 2024. C) UN (1) ÚLTIMO PAGO PROPORCIONAL, POR VALOR DE TRES MILLONES SETECIENTOS CINCUENTA MIL PESOS ($3.750.000),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</si>
  <si>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t>
  </si>
  <si>
    <t>CPS-105-2024</t>
  </si>
  <si>
    <t>GLORIA LILIANA PEREZ GAITAN</t>
  </si>
  <si>
    <t>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t>
  </si>
  <si>
    <t>ESTA SUMA SERÁ PAGADA POR EL DAFP, AL CONTRATISTA EN CUATRO PAGOS DE LA SIGUIENTE MANERA: A) UN PRIMER PAGO POR VALOR DE UN MILLÓN CIENTO VEINTISÉIS MIL SETECIENTOS SESENTA PESOS MCTE ($1.126.760) B) DOS (2) PAGOS POR VALOR DE CUATRO MILLONES DE PESOS MCTE ($3.755.868), INCLUIDOS TODOS LOS COSTOS DERIVADOS DE LA EJECUCIÓN DEL CONTRATO, CON CORTE AL ÚLTIMO DÍA CALENDARIO DEL CORRESPONDIENTE MES. C) UN CUARTO PAGO POR VALOR DE DOS MILLONES SEISCIENTOS VEINTINUEVE MIL CIENTO SIETE PESOS MCTE ($2.629.107)</t>
  </si>
  <si>
    <t>EL PLAZO DE EJECUCIÓN DEL CONTRATO QUE SE SUSCRIBA SERÁ HASTA EL DÍA VEINTIUNO (21) DE NOVIEMBRE DE 2024, PREVIA EXPEDICIÓN DEL REGISTRO PRESUPUESTAL, APROBACIÓN DE LA GARANTÍA DE CUMPLIMIENTO Y CERTIFICACIÓN DE AFILIACIÓN A LA ADMINISTRADORA DE RIESGOS LABORALES</t>
  </si>
  <si>
    <t>CPS-106-2024</t>
  </si>
  <si>
    <t>JOSÉ MANUEL BARLIZA GONZALEZ</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</si>
  <si>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</si>
  <si>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ESTA SUMA SERÁ PAGADA POR EL DAFP, AL CONTRATISTA EN TRES PAGOS DE LA SIGUIENTE MANERA: A) UN (1) PRIMER PAGO POR VALOR DE SEISCIENTOS VEINTICINCO MIL, NOVECIENTOS SETENTA Y OCHO PESOS M/CTE ($625.978) B) UN SEGUNDO PAGO DE TRES MILLONES SETECIENTOS CINCUENTA Y CINCO MIL, OCHOCIENTOS SESENTA Y OCHO PESOS MCTE ($3.755.868) INCLUIDOS TODOS LOS COSTOS DERIVADOS DE LA EJECUCIÓN DEL CONTRATO, CON CORTE AL ÚLTIMO DÍA CALENDARIO DE CADA MES VENCIDO DEL 2024. C) UN PAGO FINAL POR VALOR DE TRES MILLONES CIENTO VEINTINUEVE MIL OCHOCIENTOS NOVENTA PESOS M/CTE ($3.129.890)</t>
  </si>
  <si>
    <t>EL PLAZO DE EJECUCIÓN DEL CONTRATO QUE SE SUSCRIBA SERÁ HASTA EL DÍA VEINTICINCO (25) DE OCTUBRE DE 2024, PREVIA EXPEDICIÓN DEL REGISTRO PRESUPUESTAL Y CERTIFICACIÓN DE AFILIACIÓN A LA ADMINISTRADORA DE RIESGOS LABORALES</t>
  </si>
  <si>
    <t>107-2024</t>
  </si>
  <si>
    <t>ADQUISICIÓN DE AIRE ACONDICIONADO PORTÁTIL PARA LAS INSTALACIONES DEL DEPARTAMENTO ADMINISTRATIVO DE LA FUNCIÓN PÚBLICA, DE ACUERDO CON LAS ESPECIFICACIONES TÉCNICAS DEL PRESENTE DOCUMENTO</t>
  </si>
  <si>
    <t>FUNCIÓN PÚBLICA PAGARÁ EL VALOR DEL CONTRATO EN UN (1) SOLO PAGO, POR EL VALOR ESTIMADO DE UN MILLON SETECIENTOS SETENTA Y CUATRO MIL CUATROCIENTOS CUARENTA Y CUATRO PESOS ($1.774.444,00)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</si>
  <si>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</si>
  <si>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24/09//2024</t>
  </si>
  <si>
    <t>108-2024</t>
  </si>
  <si>
    <t>HARDWARE ASESORIAS SOFTWARE LTDA</t>
  </si>
  <si>
    <t>ADQUIRIR CUATRO (4) SOMBRILLAS PARASOLES, CON SISTEMA DE APERTURA DE MANIVELA, PARA USO EXTERIOR EN LAS INSTALACIONES DEL DEPARTAMENTO ADMINISTRATIVO DE LA FUNCIÓN PÚBLICA, DE ACUERDO CON LAS ESPECIFICACIONES TÉCNICAS DEL PRESENTE DOCUMENTO.</t>
  </si>
  <si>
    <t>EL DEPARTAMENTO ADMINISTRATIVO DE LA FUNCIÓN PÚBLICA PAGARÁ EL VALOR DEL CONTRATO EN UN (1) SOLO PAGO, POR EL VALOR ESTIMADO DE UN MILLÓN QUINIENTOS SESENTA Y OCHO MIL PESOS ($1.568.000,00)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</si>
  <si>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 2024. EN TODO CASO, LOS BIENES ADQUIRIDOS SE ENTREGARÁN A MÁS TARDAR, EN LA SEDE DE LA ENTIDAD, DENTRO DE LOS TREINTA (30) DÍAS CALENDARIO, SIGUIENTES A LA FECHA DE LA COLOCACIÓN DE LA ORDEN DE COMPRA EN LA TIENDA VIRTUAL DEL ESTADO COLOMBIANO.</t>
  </si>
  <si>
    <t>109-2024</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</si>
  <si>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</si>
  <si>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EL VALOR ESTIMADO DE CUATRO MILLONES CIENTO NOVENTA Y CUATRO MIL TREINTA Y UN PESOS ($4.194.031,00)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</si>
  <si>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31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</si>
  <si>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113-2024</t>
  </si>
  <si>
    <t>CONTRATAR LA RENOVACIÓN DE LA SUSCRIPCIÓN ANUAL DE LAS LICENCIAS DE ADOBE CREATIVE CLOUD FOR TEAMS SUITE COMPLETA QUE UTILIZA FUNCIÓN PÚBLICA DE ACUERDO A LO ESTABLECIDO EN LA FICHA TÉCNICA</t>
  </si>
  <si>
    <t>FUNCIÓN PÚBLICA PAGARÁ EL VALOR DEL CONTRATO, EN UN (1) ÚNICO PAGO PREVIO A SATISFACCIÓN DE LAS SUSCRIPCIONES Y A LA PRESENTACIÓN DE LA FACTURA, ASÍ COMO LA EXPEDICIÓN DEL CERTIFICADO DE RECIBIDO A SATISFACCIÓN POR PARTE DE LOS SUPERVISORES DEL CONTRATO DE CONFORMIDAD CON LAS CONDICIONES ESTIPULADAS EN LOS PROCESOS Y REGLAS DE CONTRATACIÓN CON GRAN ALMACÉN EN LA TIENDA VIRTUAL DEL ESTADO COLOMBIANO (TVEC), PARA LA ADQUISICIÓN Y RENOVACIÓN DE LAS LICENCIAS DE ADOBE CREATIVE CLOUD FOR TEAMS SUITE COMPLETA.</t>
  </si>
  <si>
    <t>EL PLAZO DE EJECUCIÓN DEL CONTRATO QUE SE SUSCRIBA SERÁ DE UN (1) AÑO CONTADO A PARTIR DE LA ACTIVACIÓN DE LA RENOVACIÓN DE LAS LICENCIAS Y AL CUMPLIMIENTO DE REQUISITOS DE PERFECCIONAMIENTO, REGISTRO PRESUPUESTAL Y EJECUCIÓN DEL CONTRATO.</t>
  </si>
  <si>
    <t xml:space="preserve">
6,5</t>
  </si>
  <si>
    <t>122-2024</t>
  </si>
  <si>
    <t>MICRONET SAS</t>
  </si>
  <si>
    <t>CONTRATAR LA RENOVACIÓN Y/O ADQUISICIÓN DE LICENCIAMIENTO OPEN VALUE DE MICROSOFT PARA EL DEPARTAMENTO ADMINISTRATIVO DE LA FUNCIÓN PÚBLICA. "</t>
  </si>
  <si>
    <t>COMPRAVENTA Y/O SUMINSTRO</t>
  </si>
  <si>
    <t>FUNCIÓN PÚBLICA CANCELARÁ EL VALOR DEL CONTRATO EN UN (1) ÚNICO PAGO QUE INCLUYE LOS GASTOS ASOCIADOS A LA EJECUCIÓN DEL CONTRATO, PREVIA ENTREGA DEL CERTIFICADO DE ADQUISICIÓN/RENOVACIÓN POR UN AÑO DEL LICENCIAMIENTO Y RECIBO A SATISFACCIÓN POR EL SUPERVISOR.</t>
  </si>
  <si>
    <t>EL PLAZO DE EJECUCIÓN DEL CONTRATO SERÁ HASTA EL 31 DE DICIEMBRE DE 2024 CONTADO A PARTIR DEL CUMPLIMIENTO DE LOS REQUISITOS DE PERFECCIONAMIENTO Y EJECUCIÓN DEL CONTRATO, ASÍ COMO LA ACTIVACIÓN EN LA PLATAFORMA DEL FABRICANTE, DE ACUERDO CON LO DETALLADO EN LA FICHA TÉCNICA.</t>
  </si>
  <si>
    <t>GESTIÓN ADMINISTRATIVA</t>
  </si>
  <si>
    <t xml:space="preserve">
NATURA SOFTWARE S.A.S.</t>
  </si>
  <si>
    <t>117-2024</t>
  </si>
  <si>
    <t>“CONTRATAR LA SUSCRIPCIÓN, SOPORTE Y MANTENIMIENTO AL SERVICIO DEL SISTEMA DE ATENCIÓN VIRTUAL CON RESPUESTA AUTOMÁTICA VÍA CHAT – AGENTI Y TODOS SUS COMPONENTES POR UN AÑO (1) EN SU ÚLTIMA VERSIÓN EN MODALIDAD DE SOFTWARE COMO SERVICIO; ASÍ COMO UNA (1) BOLSA DE TREINTA (30) HORAS DESTINADOS A LAS AUTOMATIZACIONES, PERSONALIZACIONES Y CONFIGURACIONES REQUERIDAS POR FUNCIÓN PÚBLICA.”</t>
  </si>
  <si>
    <t>PRESTACION DE SERVICIOS</t>
  </si>
  <si>
    <t>FUNCIÓN PÚBLICA CANCELARÁ EL VALOR DEL CONTRATO EN UN (1) ÚNICO PAGO QUE INCLUYE LOS GASTOS ASOCIADOS A LA EJECUCIÓN DEL CONTRATO, PREVIA ENTREGA DE LOS DOCUMENTOS SOLICITADOS EN LAS OBLIGACIONES ESPECÍFICAS Y PREVIA VERIFICACIÓN DE LA SUSCRIPCIÓN DEL SERVICIO DE CHAT EN LAS CONDICIONES SOLICITADAS Y RELACIONADOS EN LOS DOCUMENTOS ENTREGADOS POR EL CONTRATISTA.</t>
  </si>
  <si>
    <t>EL PLAZO DE EJECUCIÓN DEL CONTRATO QUE SE SUSCRIBA SERÁ DE UN (1) AÑO A PARTIR DE LA ACTIVACIÓN DE LA SUSCRIPCIÓN, SOPORTE Y MANTENIMIENTO DEL SERVICIO DEL SISTEMA DE ATENCIÓN VIRTUAL CON RESPUESTA AUTOMÁTICA VÍA CHAT – AGENTI Y TODOS SUS COMPONENTES, PREVIA AL CUMPLIMIENTO DE REQUISITOS DE PERFECCIONAMIENTO DEL CONTRATO, EXPEDICIÓN DEL REGISTRO PRESUPUESTAL Y EJECUCIÓN PRESUPUESTAL.</t>
  </si>
  <si>
    <t>EUGENIO CUETO BARRAGAN</t>
  </si>
  <si>
    <t>CPS-144-2024</t>
  </si>
  <si>
    <t xml:space="preserve">PRESTAR SERVICIOS PROFESIONALES EN LA DIRECCIÓN DE GESTIÓN Y DESEMPEÑO INSTITUCIONAL DE LA 
FUNCIÓN PÚBLICA EN EL MARCO DEL CONVENIO ESTABLECIDO CON LA ESAP, CONCERNIENTE AL 
COMPONENTE DE CREACIÓN DE CURSOS CON LA DIRECCIÓN DE CAPACITACIÓN, CON EL OBJETIVO DE 
APOYAR EN EL DISEÑO, DESARROLLO Y ESTRUCTURACIÓN DE UN DIPLOMADO DE 120 HORAS SOBRE 
MODELOS DE GESTIÓN CON ENFOQUE POBLACIONAL
</t>
  </si>
  <si>
    <t>PRESTACION DE SERVICIOS PROFESIONALES</t>
  </si>
  <si>
    <t>EL DEPARTAMENTO ADMINISTRATIVO DE LA FUNCIÓN PÚBLICA CANCELARÁ EL VALOR TOTAL DE CADA CONTRATO EN TRES (3) PAGOS, ASÍ: A) UN PRIMER PAGO POR VALOR DE (CUATRO MILLONES DOSCIENTOS VEINTIDÓS MIL OCHOCIENTOS VEINTISIETE) PESOS M/CTE. ($4.222.827), MENOS LOS COSTOS DERIVADOS DE LA EJECUCIÓN DEL CONTRATO, AL 30 DEL MES DE SEPTIEMBRE DE 2024, CONTRA ENTREGA DEL PROGRAMA O SYLLABUS DEL DIPLOMADO CON SUS TEMAS Y SUBTEMAS Y EL DESARROLLO DE LAS UNIDADES UNO Y DOS EN EL FORMATO ESTABLECIDO JUNTO CON LA BATERÍA DE TREINTA PREGUNTAS CORRESPONDIENTES A DICHAS UNIDADES, Y SU CONCERNIENTE DESARROLLO EN EL FORMATO ESTABLECIDO. B) UN (1) PAGO POR VALOR DE (SEIS MILLONES TRESCIENTOS TREINTA Y CUATRO MIL DOSCIENTOS CUARENTA) PESOS M/CTE. ($6.334.240), MENOS LOS COSTOS DERIVADOS DE LA EJECUCIÓN DEL CONTRATO, AL 31 DEL MES DE OCTUBRE DE 2024, CONTRA ENTREGA DEL PROGRAMA O SYLLABUS DEL DIPLOMADO CON SUS TEMAS Y SUBTEMAS Y EL DESARROLLO DE LAS UNIDADES TRES Y CUATRO EN EL FORMATO ESTABLECIDO JUNTO CON LA BATERÍA DE TREINTA PREGUNTAS CORRESPONDIENTES A DICHAS UNIDADES, Y SU CONCERNIENTE DESARROLLO EN EL FORMATO ESTABLECIDO. C) UN (1) PAGO A LA FINALIZACIÓN DEL CONTRATO POR LA SUMA DE (SEIS MILLONES TRESCIENTOS TREINTA Y CUATRO MIL DOSCIENTOS CUARENTA) PESOS M/CTE. ($6.334.240), MENOS LOS COSTOS DERIVADOS DE LA EJECUCIÓN DEL CONTRATO, AL 30 DEL MES DE NOVIEMBRE DE 2024, CONTRA ENTREGA DE LA BATERÍA DE TREINTA PREGUNTAS CORRESPONDIENTES A LAS UNIDADES CINCO Y SEIS, Y EL DESARROLLO DE DICHAS UNIDADES EN LOS FORMATOS ESTABLECIDOS, JUNTO CON LA BATERÍA DE TREINTA PREGUNTAS CORRESPONDIENTES.</t>
  </si>
  <si>
    <t>EL PLAZO DE EJECUCIÓN DEL CONTRATO QUE SE SUSCRIBA SERÁ DE DOS MESES Y MEDIO CONTADOS A PARTIR DEL CUMPLIMIENTO DE LOS REQUISITOS DE PERFECCIONAMIENTO Y EJECUCIÓN DEL CONTRATO, PREVIA EXPEDICIÓN DEL REGISTRO PRESUPUESTAL Y LA CONSTANCIA DE AFILIACIÓN A LA RESPECTIVA ADMINISTRADORA DE RIESGOS LABORALES</t>
  </si>
  <si>
    <t>LUZ DAIFENIS ARANGO</t>
  </si>
  <si>
    <t>DIRECTORA GESTIÓN Y DESEMPEÑO INSTITUCIONAL</t>
  </si>
  <si>
    <t>115-2024</t>
  </si>
  <si>
    <t>MANPOWER COMPAÑIA INTEGRAL DE SERVICIOS SAS</t>
  </si>
  <si>
    <t>PRESTAR LOS SERVICIOS DE FUMIGACIÓN Y CONTROL DE PLAGAS, ROEDORES, INSECTOS RASTREROS Y VOLADORES, ASÍ COMO LA DESINFECCIÓN AMBIENTAL DE AGENTES PATÓGENOS PARA EL EDIFICIO DEL DEPARTAMENTO ADMINISTRATIVO DE LA FUNCIÓN PÚBLICA, UBICADO EN LA CARRERA NO. 6 CALLE 12 62 DE LA CIUDAD DE BOGOTÁ D.C.</t>
  </si>
  <si>
    <t>EL PLAZO DE EJECUCIÓN DEL CONTRATO SERÁ A PARTIR DE LA PUESTA EN EJECUCIÓN DEL CONTRATO EN LA PLATAFORMA SECOP II, PREVIO CUMPLIMIENTO DE LOS REQUISITOS DE PERFECCIONAMIENTO, LEGALIZACIÓN Y EJECUCIÓN, HASTA EL TREINTA Y UNO (31) DE DICIEMBRE DEL 2024.</t>
  </si>
  <si>
    <t>EL DEPARTAMENTO ADMINISTRATIVO DE LA FUNCIÓN PÚBLICA, EN ESTE AÑO 2024, ENVIÓ UNA INVITACIÓN A COTIZAR A SIETE (7) EMPRESAS, RECIBIENDO RESPUESTA DE TRES (3) DE ELLAS, TODAS TÉCNICAS Y ECONÓMICAMENTE COMPARABLES EN CUANTO A LAS CARACTERÍSTICAS TÉCNICAS EXIGIDAS Y PRECIOS OFERTADOS. POR LO TANTO, CON BASE EN EL VALOR PROMEDIO DE CADA UNO DE LOS ÍTEMS DE LOS SERVICIOS QUE SE REQUIEREN CONTRATAR Y LAS PIEZAS QUE SE REQUIERAN, SE LOGRÓ ESTABLECER EL VALOR PROMEDIO TOTAL DEL CONTRATO, DANDO COMORESULTADO EL PRESUPUESTO OFICIAL PARA LA PRESENTE CONTRATACIÓN.</t>
  </si>
  <si>
    <t xml:space="preserve">DIANA PAOLA MOROS SANABRIA </t>
  </si>
  <si>
    <t>CPS-124-2024</t>
  </si>
  <si>
    <t>“PRESTACIÓN DE SERVICIOS DE APOYO A LA GESTIÓN REALIZANDO ACTIVIDADES DE APOYO AL SEGUIMIENTO QUE SE REQUIERA PARA EL CUMPLIMIENTO DE LA ESTRATEGIA DE ASISTENCIA INTEGRAL TERRITORIAL DEL DEPARTAMENTO ADMINISTRATIVO DE LA FUNCIÓN PÚBLICA Y EL FESTIVAL JUNTÉMONOS.A.”</t>
  </si>
  <si>
    <t>PRESTACIÓN DE SERVICIOS DE APOYO A LA GESTIÓN</t>
  </si>
  <si>
    <t>116-2024</t>
  </si>
  <si>
    <t>PRESTACIÓN DE SERVICIOS DE MANTENIMIENTO PREVENTIVO Y/O CORRECTIVO PARA SISTEMA DE PROTECCIÓN CONTRA INCENDIOS CON SUMINISTRO E INSTALACIÓN DE REPUESTOS E INSUMOS Y MANO DE OBRA, PARA EL EDIFICIO SEDE DEL DEPARTAMENTO ADMINISTRATIVO DE LA FUNCIÓN PÚBLICA (DAFP), UBICADO EN CARRERA 6 NO 12 62, CENTRO HISTÓRICO DE BOGOTÁ, D.C, DE ACUERDO CON LAS ESPECIFICACIONES ESTABLECIDAS EN LA FICHA TÉCNICA DEL PRESENTE PROCESO.</t>
  </si>
  <si>
    <t xml:space="preserve">C&amp;M 
SERVICIOSE
INGENIERIA
S.A.S
</t>
  </si>
  <si>
    <t>CPS-111-2024</t>
  </si>
  <si>
    <t>SANDRA  MILENA
RAMIREZ OSORIO</t>
  </si>
  <si>
    <t>PRESTAR SERVICIOS PROFESIONALES PARA APOYAR LA EJECUCIÓN DEL PLAN ANUAL DE AUDITORÍAS Y SEGUIMIENTOS DE LA VIGENCIA 2024 ESTABLECIDO EN LA OFICINA DE CONTROL INTERNO, ESPECÍFICAMENTE EN LA AUDITORIA BASADA EN RIESGOS AL PROCESO DE GESTIÓN CONTRACTUAL Y DEMÁS ACTIVIDADES NECESARIAS PARA EL CUMPLIMIENTO DE LOS ROLES DE LA OFICINA.</t>
  </si>
  <si>
    <t>PRESTACION DE SERVICIOS PROFESIONALES Y APOYO A LA GESTIÓN</t>
  </si>
  <si>
    <t>EL DEPARTAMENTO ADMINISTRATIVO DE LA FUNCIÓN PÚBLICA CANCELARÁ EL VALOR TOTAL DE CADA CONTRATO EN CUATRO (4) PAGOS, ASÍ: A CONTINUACIÓN, SE INCLUYE UN EJEMPLO PARA ESTABLECER LOS PAGOS, SIN EMBARGO, LOS MISMOS DEPENDERÁN DE LAS CONDICIONES ESPECÍFICAS DE CADA CONTRATO: A. TRES (3) PAGOS MENSUALES, POR VALOR DE CINCO MILLONES SETECIENTOS DIECINUEVE MIL QUINIENTOS SIETE PESOS ($5.719.507) M/CTE, INCLUIDOS TODOS LOS COSTOS DERIVADOS DE LA EJECUCIÓN DEL CONTRATO, CON CORTE AL ÚLTIMO DÍA CALENDARIO DEL CORRESPONDIENTE MES. B. UN (1) PAGO A LA FINALIZACIÓN DEL CONTRATO POR LA SUMA DE DOS MILLONES OCHOCIENTOS CINCUENTA Y NUEVE MIL SETECIENTOS CINCUENTA Y CUATRO PESOS ($2.859.754) M/CTE, INCLUIDOS TODOS LOS COSTOS DERIVADOS DE LA EJECUCIÓN DEL CONTRATO.</t>
  </si>
  <si>
    <t>CPS-121-2024</t>
  </si>
  <si>
    <t>NORBERTO CRISTANCHO PRIETO</t>
  </si>
  <si>
    <t>PRESTAR SERVICIOS PROFESIONALES EN LA OFICINA ASESORA DE COMUNICACIONES PARA REALIZAR LA REVISIÓN Y AJUSTE DE LOS DOCUMENTOS DE FUNCIÓN PÚBLICA ADECUÁNDOLOS PARA EL PROCESO EDITORIAL QUE PERMITA SU PUBLICACIÓN Y DIFUSIÓN EN EL MARCO DEL CONVENIO INTERADMINISTRATIVO N° BOG-694-2024 SUSCRITO ENTRE LA ESCUELA SUPERIOR DE ADMINISTRACIÓN PÚBLICA –ESAP- Y EL DEPARTAMENTO ADMINISTRATIVO DE LA FUNCIÓN PÚBLICA– DAFP 037-2024 NUMERACIÓN INTERNA.</t>
  </si>
  <si>
    <t>EL DEPARTAMENTO ADMINISTRATIVO DE LA FUNCIÓN PÚBLICA CANCELARÁ EL VALOR TOTAL DEL CONTRATO EN CUATRO () PAGOS, ASÍ: 1. UN PRIMER PAGO POR VALOR DOS MILLONES TRESCIENTOS OCHENTA Y SIETE MIL QUINIENTOS PESOS ($2.387.500) M/CTE., INCLUIDOS TODOS LOS COSTOS DERIVADOS DE LA EJECUCIÓN DEL CONTRATO, CORTE AL ÚLTIMO DÍA CALENDARIO DEL CORRESPONDIENTE MES. 2. DOS (02) PAGOS IGUALES POR LOS MESES DE OCTUBRE Y NOVIEMBRE DE 2024 CADA UNO POR VALOR DE CUATRO MILLONES SETECIENTOS SETENTA Y CINCO MIL PESOS ($4.775.000) M/CTE., CON CORTE AL ÚLTIMO DÍA CALENDARIO DEL CORRESPONDIENTE MES. 3. UN (1) PAGO A LA FINALIZACIÓN DEL CONTRATO POR LA SUMA DE DOS MILLONES TRESCIENTOS OCHENTA Y SIETE MIL QUINIENTOS PESOS ($2.387.500) M/CTE, INCLUIDOS TODOS LOS COSTOS DERIVADOS DE LA EJECUCIÓN DEL CONTRATO.</t>
  </si>
  <si>
    <t>CPS-123-2024</t>
  </si>
  <si>
    <t>JORGE ANDRES RUEDA CORREDOR</t>
  </si>
  <si>
    <t xml:space="preserve">PRESTAR SERVICIOS PROFESIONALES A LA OFICINA ASESORA DE PLANEACIÓN CON EL PROPÓSITO DE APOYAR EN LA REVISIÓN, ACTUALIZACIÓN, AUTOMATIZACIÓN Y VISUALIZACIÓN DE LA BODEGA DE DATOS Y LA INFORMACIÓN ESTRATÉGICA DEL DEPARTAMENTO ADMINISTRATIVO DE LA FUNCIÓN PÚBLICA (DAFP), AL IGUAL QUE EL INSUMO PARA LA ANALÍTICA DE LOS MISMOS. </t>
  </si>
  <si>
    <t>EL DEPARTAMENTO ADMINISTRATIVO DE LA FUNCIÓN PÚBLICA CANCELARÁ EL VALOR TOTAL DEL CONTRATO EN TRES (3) PAGOS, ASÍ: 1. UN PRIMER PAGO POR VALOR DE SEIS MILLONES DE PESOS ($6.000.000), INCLUIDOS TODOS LOS COSTOS DERIVADOS DE LA EJECUCIÓN DEL CONTRATO, CORRESPONDIENTES AL MES DE OCTUBRE DE 2024. 2. UN SEGUNDO PAGO POR VALOR DE SEIS MILLONES DE PESOS ($6.000.000), INCLUIDOS TODOS LOS COSTOS DERIVADOS DE LA EJECUCIÓN DEL CONTRATO, CORRESPONDIENTES AL MES DE NOVIEMBRE DE 2024. 3. UN TERCER PAGO POR VALOR DE CUATRO MILLONES DE PESOS ($4.000.000), INCLUIDOS TODOS LOS COSTOS DERIVADOS DE LA EJECUCIÓN DEL CONTRATO, CORRESPONDIENTES AL MES DE DICIEMBRE DE 2024.</t>
  </si>
  <si>
    <t>EL PLAZO DE EJECUCIÓN DEL CONTRATO QUE VA HASTA EL DÍA 20 DE DICIEMBRE DE 2024, PREVIA EXPEDICIÓN DEL REGISTRO PRESUPUESTAL, Y CERTIFICACIÓN DE AFILIACIÓN A LA ADMINISTRADORA DE RIESGOS LABORALES.</t>
  </si>
  <si>
    <t>MEGASOFT LTDA,</t>
  </si>
  <si>
    <t>118-2024</t>
  </si>
  <si>
    <t xml:space="preserve">CONTRATAR LA RENOVACIÓN DE LA SUSCRIPCIÓN AL SERVICIO DE SOFTWARE DE GESTIÓN DE BIENES - SISTEMA NEÓN, PARA LA GESTIÓN DE BIENES Y ACTIVOS FIJOS PARA EL DEPARTAMENTO ADMINISTRATIVO DE LA FUNCIÓN PÚBLICA, CON SU RESPECTIVO SOPORTE, CONFORME CON LAS CONDICIONES TÉCNICAS ESTABLECIDAS EN LA FICHA TÉCNICA; ASÍ COMO UNA (1) BOLSA DE TREINTA (30) HORAS DE CAPACITACIÓN. </t>
  </si>
  <si>
    <t>COMPRAVENTA Y/O SUMINISTROS</t>
  </si>
  <si>
    <t>EL PLAZO DE EJECUCIÓN DEL CONTRATO QUE SE SUSCRIBA SERÁ DE UN (1) AÑO A PARTIR DE LA ACTIVACIÓN DE LA SUSCRIPCIÓN AL SOFTWARE DE GESTIÓN DE BIENES - SISTEMA NEÓN, COMO SERVICIO PARA LA GESTIÓN DE BIENES Y ACTIVOS FIJOS PARA FUNCIÓN PÚBLICA, PREVIA AL CUMPLIMIENTO DE REQUISITOS DE PERFECCIONAMIENTO DEL CONTRATO, EXPEDICIÓN DEL REGISTRO PRESUPUESTAL Y EJECUCIÓN PRESUPUESTAL.</t>
  </si>
  <si>
    <t>PANAMERICANA LIBRERIA Y PAPELERIA SA OC-132510</t>
  </si>
  <si>
    <t>VALENTINA OCHOA MAYORGA</t>
  </si>
  <si>
    <t>JORGE IVÁN DE CASTRO</t>
  </si>
  <si>
    <t>JEFE OFICINA DE CONTROL INTERNO</t>
  </si>
  <si>
    <t>19424</t>
  </si>
  <si>
    <t>EL DEPARTAMENTO ADMINISTRATIVO DE LA FUNCIÓN PÚBLICA CANCELARÁ EL VALOR TOTAL DEL CONTRATO EN TRES (3) PAGOS, ASÍ: 1. DOS (2) PAGOS MENSUALES DE CUATRO MILLONES CIENTO CINCUENTA Y TRES MIL SEISCIENTOS PESOS ($4.153.600) M/CTE., INCLUIDOS TODOS LOS COSTOS DERIVADOS DE LA EJECUCIÓN DEL CONTRATO, CON CORTE AL ÚLTIMO DÍA CALENDARIO DE CADA MES VENCIDO DEL 2024. 2. UN PAGO FINAL POR VALOR DE DOS MILLONES SETENTA Y SEIS MIL OCHOCIENTOS PESOS M/CTE ($2.076.160), INCLUIDOS TODOS LOS COSTOS DERIVADOS DE LA EJECUCIÓN DEL CONTRATO, CON CORTE AL ÚLTIMO DÍA DE VIGENCIA DEL CONTRATO.</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</si>
  <si>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SEESTABLECEN COMOOBLIGACIÓN ESPECÍFICA PARA EL CONTRATISTA.</t>
  </si>
  <si>
    <t>EL PLAZO DE EJECUCIÓN DEL CONTRATO SERÁ HASTA EL TREINTA Y UNO (31) DE DICIEMBRE DE 2024, CONTADO A PARTIR DEL PERFECCIONAMIENTO DEL MISMO, PREVIO REGISTRO PRESUPUESTAL, APROBACIÓN DE PÓLIZA Y ACTA DE INICIO.</t>
  </si>
  <si>
    <t>18224</t>
  </si>
  <si>
    <t>NOVIEMBRE</t>
  </si>
  <si>
    <t>0599069</t>
  </si>
  <si>
    <t>POR SOLICITAR</t>
  </si>
  <si>
    <t>43233200 
81111500
81112200</t>
  </si>
  <si>
    <t>Servicios de conectividad e internet LINEA PAA No. 157</t>
  </si>
  <si>
    <t>Soporte Oracle LINEA PAA No. 158</t>
  </si>
  <si>
    <t>Certificados SSL LINEA PAA No. 159</t>
  </si>
  <si>
    <t>Prestacion de servicios profesionales LINEA PAA No 150</t>
  </si>
  <si>
    <t>Prestacion de servicios profesionales LINEA PAA No 151</t>
  </si>
  <si>
    <t>Prestación de servicios de apoyo a la gestion Linea PAA 142</t>
  </si>
  <si>
    <t xml:space="preserve">GRUPO DE GESTIÓN CONTRACTUAL </t>
  </si>
  <si>
    <t>DARÍO SANTIAGO CÁRDENAS VARGAS
dscardenas@funcionpublica.gov.co</t>
  </si>
  <si>
    <t xml:space="preserve">JULIO QUINTERO jquintero@funcionpublica.gov,co </t>
  </si>
  <si>
    <t>Lineas nuevas y/o modificadas</t>
  </si>
  <si>
    <t>En revision, ajustes por definir.</t>
  </si>
  <si>
    <t>Lineas contratadas.</t>
  </si>
  <si>
    <t>Publicadas sin contrato.</t>
  </si>
  <si>
    <t>Lineas eliminadas</t>
  </si>
  <si>
    <t>Prestación de servicios profesionales PAA N° 160</t>
  </si>
  <si>
    <t>Prestación de servicios profesionales Línea PAA N° 161</t>
  </si>
  <si>
    <t xml:space="preserve">FUNCIONAMIENTO </t>
  </si>
  <si>
    <t>Prestación de servicios profesionales y/o de apoyo a la gestión Línea PAA N° 162</t>
  </si>
  <si>
    <t>Prestar servicios profesionales y/o de apoyo a la gestion
 Linea PAA No. 163</t>
  </si>
  <si>
    <t>81112200
81111500
81111800</t>
  </si>
  <si>
    <t>Servicio de Información actualizado y operando - Proactivanet Linea PAA No.164</t>
  </si>
  <si>
    <t>´GLOBAL</t>
  </si>
  <si>
    <t>43232700
43231500
81111500
81111800</t>
  </si>
  <si>
    <t>Soporte y Actualización de la Voz IP Línea PAA No.165</t>
  </si>
  <si>
    <t>81111800
81111500
81161700</t>
  </si>
  <si>
    <t>Adecuación del parqueadero para aparcamiento de bicicletas y patinetas Línea PAA No.168</t>
  </si>
  <si>
    <t>Servicios Tecnológicos Infraestructura de la entidad robustecida</t>
  </si>
  <si>
    <t>C-0599-1000-8 MEJORAMIENTO DE LAS TECNOLOGÍAS DE LA INFORMACIÓN Y LAS COMUNICACIONES A NIVEL INSTITUCIONAL PARA DAR CUMPLIMIENTO A LAS POLÍTICAS DE GOBIERNO DIGITAL Y TRANSFORMACIÓN DIGITAL  BOGOTÁ</t>
  </si>
  <si>
    <t>SELECCION ABREVIADA DE SUBASTA INVERSA</t>
  </si>
  <si>
    <t>A-02-02-02-008-004-02 SERVICIOS DE TELECOMUNICACIONES VÍA INTERNET</t>
  </si>
  <si>
    <t>A-02-02-02-008-003-01-3 SERVICIOS DE CONSULTORÍA Y SOPORTE  EN TECNOLOGÍAS DE LA INFORMACIÓN (TI)</t>
  </si>
  <si>
    <t>Licenciamiento y Soporte Técnico Red Hat Línea PAA No.166</t>
  </si>
  <si>
    <t>81111500
81111800
81112200</t>
  </si>
  <si>
    <t>Renovacion suscripcion IPV 6 Línea PAA No. 167</t>
  </si>
  <si>
    <t>A-02-02-02-008-003-01-4 SERVICIOS DE DISEÑO Y DESARROLLO EN TECNOLOGÍAS DE LA INFORMACIÓN (TI)</t>
  </si>
  <si>
    <t>95121646
56101520
39121102
72153600</t>
  </si>
  <si>
    <t>A-02-02-02-005-004-01-2 SERVICIOS GENERALES DE CONSTRUCCIÓN DE EDIFICACIONES NO RESIDENCIALES</t>
  </si>
  <si>
    <t>Adquisicion de mobiliario para las instalaciones de edificio del Departamento Administrativo de la Funcion Publica Línea PAA No.169</t>
  </si>
  <si>
    <t>A-02-01-01-003-008-01-2 MUEBLES, DEL TIPO UTILIZADO EN OFICINAS</t>
  </si>
  <si>
    <t>Julio Castellanos Quintero - Asesor SG - GGA                                                                                 Dario Santiago Cardenas Vargas - Asesor GGC</t>
  </si>
  <si>
    <t>Documentos para la planeación estratégica en TI</t>
  </si>
  <si>
    <t>Prestar servicios profesionales Linea PAA No. 170</t>
  </si>
  <si>
    <t>Servicios del plan de bienestar e incentivos - sistema de estimulos para los servidores de la Funcion Publica LINEA PAA No. 171</t>
  </si>
  <si>
    <t>Servicios de Información</t>
  </si>
  <si>
    <t xml:space="preserve">JULIO QUINTERO CASTELLANOS
COORDINADOR GGA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</si>
</sst>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s>
  <fonts count="11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u/>
      <sz val="11"/>
      <color rgb="FF0000FF"/>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b/>
      <sz val="14"/>
      <color rgb="FFFF0000"/>
      <name val="Calibri"/>
      <family val="2"/>
      <scheme val="minor"/>
    </font>
    <font>
      <b/>
      <sz val="20"/>
      <name val="Arial"/>
      <family val="2"/>
    </font>
    <font>
      <sz val="11"/>
      <color rgb="FF000000"/>
      <name val="Calibri"/>
      <family val="2"/>
      <scheme val="minor"/>
    </font>
    <font>
      <b/>
      <sz val="32"/>
      <color theme="1"/>
      <name val="Calibri"/>
      <family val="2"/>
      <scheme val="minor"/>
    </font>
    <font>
      <b/>
      <sz val="36"/>
      <color theme="0"/>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sz val="36"/>
      <name val="Calibri"/>
      <family val="2"/>
      <scheme val="minor"/>
    </font>
    <font>
      <b/>
      <sz val="36"/>
      <name val="Calibri"/>
      <family val="2"/>
      <scheme val="minor"/>
    </font>
    <font>
      <sz val="36"/>
      <color rgb="FFFF0000"/>
      <name val="Arial"/>
      <family val="2"/>
    </font>
    <font>
      <b/>
      <sz val="36"/>
      <color rgb="FFFF0000"/>
      <name val="Calibri"/>
      <family val="2"/>
      <scheme val="minor"/>
    </font>
    <font>
      <b/>
      <sz val="36"/>
      <color theme="5" tint="-0.499984740745262"/>
      <name val="Calibri"/>
      <family val="2"/>
      <scheme val="minor"/>
    </font>
    <font>
      <u/>
      <sz val="36"/>
      <color theme="10"/>
      <name val="Calibri"/>
      <family val="2"/>
      <scheme val="minor"/>
    </font>
    <font>
      <b/>
      <sz val="36"/>
      <color rgb="FF002060"/>
      <name val="Calibri"/>
      <family val="2"/>
      <scheme val="minor"/>
    </font>
    <font>
      <b/>
      <strike/>
      <sz val="36"/>
      <name val="Calibri"/>
      <family val="2"/>
      <scheme val="minor"/>
    </font>
    <font>
      <b/>
      <strike/>
      <sz val="36"/>
      <color theme="1"/>
      <name val="Calibri"/>
      <family val="2"/>
      <scheme val="minor"/>
    </font>
    <font>
      <b/>
      <strike/>
      <sz val="36"/>
      <color theme="1" tint="0.34998626667073579"/>
      <name val="Calibri"/>
      <family val="2"/>
      <scheme val="minor"/>
    </font>
    <font>
      <b/>
      <sz val="36"/>
      <color theme="0"/>
      <name val="Arial"/>
      <family val="2"/>
    </font>
    <font>
      <sz val="36"/>
      <color theme="0"/>
      <name val="Arial"/>
      <family val="2"/>
    </font>
    <font>
      <sz val="36"/>
      <color theme="1"/>
      <name val="Arial Narrow"/>
      <family val="2"/>
    </font>
    <font>
      <sz val="36"/>
      <name val="Arial Rounded MT Bold"/>
      <family val="2"/>
    </font>
    <font>
      <sz val="36"/>
      <name val="Arial Narrow"/>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
      <patternFill patternType="solid">
        <fgColor rgb="FF88F42C"/>
        <bgColor indexed="64"/>
      </patternFill>
    </fill>
    <fill>
      <patternFill patternType="solid">
        <fgColor rgb="FF99FF33"/>
        <bgColor indexed="64"/>
      </patternFill>
    </fill>
    <fill>
      <patternFill patternType="solid">
        <fgColor rgb="FFFF00FF"/>
        <bgColor indexed="64"/>
      </patternFill>
    </fill>
    <fill>
      <patternFill patternType="solid">
        <fgColor rgb="FFEAB8FE"/>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308">
    <xf numFmtId="0" fontId="0" fillId="0" borderId="0"/>
    <xf numFmtId="0" fontId="67" fillId="2" borderId="0" applyNumberFormat="0" applyBorder="0" applyAlignment="0" applyProtection="0"/>
    <xf numFmtId="41" fontId="69" fillId="0" borderId="0" applyFont="0" applyFill="0" applyBorder="0" applyAlignment="0" applyProtection="0"/>
    <xf numFmtId="0" fontId="74" fillId="0" borderId="0" applyNumberFormat="0" applyFill="0" applyBorder="0" applyAlignment="0" applyProtection="0"/>
    <xf numFmtId="164" fontId="69" fillId="0" borderId="0" applyFont="0" applyFill="0" applyBorder="0" applyAlignment="0" applyProtection="0"/>
    <xf numFmtId="167" fontId="69" fillId="0" borderId="0" applyFont="0" applyFill="0" applyBorder="0" applyAlignment="0" applyProtection="0"/>
    <xf numFmtId="166" fontId="69" fillId="0" borderId="0" applyFont="0" applyFill="0" applyBorder="0" applyAlignment="0" applyProtection="0"/>
    <xf numFmtId="167" fontId="65" fillId="0" borderId="0" applyFont="0" applyFill="0" applyBorder="0" applyAlignment="0" applyProtection="0"/>
    <xf numFmtId="41" fontId="69" fillId="0" borderId="0" applyFont="0" applyFill="0" applyBorder="0" applyAlignment="0" applyProtection="0"/>
    <xf numFmtId="0" fontId="80" fillId="0" borderId="0"/>
    <xf numFmtId="0" fontId="69" fillId="0" borderId="0"/>
    <xf numFmtId="9" fontId="69" fillId="0" borderId="0" applyFont="0" applyFill="0" applyBorder="0" applyAlignment="0" applyProtection="0"/>
    <xf numFmtId="41" fontId="64" fillId="0" borderId="0" applyFont="0" applyFill="0" applyBorder="0" applyAlignment="0" applyProtection="0"/>
    <xf numFmtId="164" fontId="64" fillId="0" borderId="0" applyFont="0" applyFill="0" applyBorder="0" applyAlignment="0" applyProtection="0"/>
    <xf numFmtId="167" fontId="64" fillId="0" borderId="0" applyFont="0" applyFill="0" applyBorder="0" applyAlignment="0" applyProtection="0"/>
    <xf numFmtId="166" fontId="64" fillId="0" borderId="0" applyFont="0" applyFill="0" applyBorder="0" applyAlignment="0" applyProtection="0"/>
    <xf numFmtId="41" fontId="64" fillId="0" borderId="0" applyFont="0" applyFill="0" applyBorder="0" applyAlignment="0" applyProtection="0"/>
    <xf numFmtId="41" fontId="63" fillId="0" borderId="0" applyFont="0" applyFill="0" applyBorder="0" applyAlignment="0" applyProtection="0"/>
    <xf numFmtId="164" fontId="63" fillId="0" borderId="0" applyFont="0" applyFill="0" applyBorder="0" applyAlignment="0" applyProtection="0"/>
    <xf numFmtId="167" fontId="63" fillId="0" borderId="0" applyFont="0" applyFill="0" applyBorder="0" applyAlignment="0" applyProtection="0"/>
    <xf numFmtId="166"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4" fontId="62" fillId="0" borderId="0" applyFont="0" applyFill="0" applyBorder="0" applyAlignment="0" applyProtection="0"/>
    <xf numFmtId="167" fontId="62" fillId="0" borderId="0" applyFont="0" applyFill="0" applyBorder="0" applyAlignment="0" applyProtection="0"/>
    <xf numFmtId="166"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4" fontId="61" fillId="0" borderId="0" applyFont="0" applyFill="0" applyBorder="0" applyAlignment="0" applyProtection="0"/>
    <xf numFmtId="167" fontId="61" fillId="0" borderId="0" applyFont="0" applyFill="0" applyBorder="0" applyAlignment="0" applyProtection="0"/>
    <xf numFmtId="166"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4" fontId="60" fillId="0" borderId="0" applyFont="0" applyFill="0" applyBorder="0" applyAlignment="0" applyProtection="0"/>
    <xf numFmtId="167" fontId="60" fillId="0" borderId="0" applyFont="0" applyFill="0" applyBorder="0" applyAlignment="0" applyProtection="0"/>
    <xf numFmtId="166"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7" fontId="59" fillId="0" borderId="0" applyFont="0" applyFill="0" applyBorder="0" applyAlignment="0" applyProtection="0"/>
    <xf numFmtId="166" fontId="59" fillId="0" borderId="0" applyFont="0" applyFill="0" applyBorder="0" applyAlignment="0" applyProtection="0"/>
    <xf numFmtId="41" fontId="59" fillId="0" borderId="0" applyFont="0" applyFill="0" applyBorder="0" applyAlignment="0" applyProtection="0"/>
    <xf numFmtId="0" fontId="58" fillId="0" borderId="0"/>
    <xf numFmtId="9" fontId="58" fillId="0" borderId="0" applyFont="0" applyFill="0" applyBorder="0" applyAlignment="0" applyProtection="0"/>
    <xf numFmtId="42" fontId="58"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7" fontId="57" fillId="0" borderId="0" applyFont="0" applyFill="0" applyBorder="0" applyAlignment="0" applyProtection="0"/>
    <xf numFmtId="166" fontId="57" fillId="0" borderId="0" applyFont="0" applyFill="0" applyBorder="0" applyAlignment="0" applyProtection="0"/>
    <xf numFmtId="41" fontId="57"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7" fontId="56" fillId="0" borderId="0" applyFont="0" applyFill="0" applyBorder="0" applyAlignment="0" applyProtection="0"/>
    <xf numFmtId="166"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4" fontId="55" fillId="0" borderId="0" applyFont="0" applyFill="0" applyBorder="0" applyAlignment="0" applyProtection="0"/>
    <xf numFmtId="167" fontId="55" fillId="0" borderId="0" applyFont="0" applyFill="0" applyBorder="0" applyAlignment="0" applyProtection="0"/>
    <xf numFmtId="166"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167" fontId="55"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4" fontId="54"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7" fontId="53" fillId="0" borderId="0" applyFont="0" applyFill="0" applyBorder="0" applyAlignment="0" applyProtection="0"/>
    <xf numFmtId="166"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7" fontId="53" fillId="0" borderId="0" applyFont="0" applyFill="0" applyBorder="0" applyAlignment="0" applyProtection="0"/>
    <xf numFmtId="41" fontId="52" fillId="0" borderId="0" applyFont="0" applyFill="0" applyBorder="0" applyAlignment="0" applyProtection="0"/>
    <xf numFmtId="164" fontId="52" fillId="0" borderId="0" applyFont="0" applyFill="0" applyBorder="0" applyAlignment="0" applyProtection="0"/>
    <xf numFmtId="167" fontId="52" fillId="0" borderId="0" applyFont="0" applyFill="0" applyBorder="0" applyAlignment="0" applyProtection="0"/>
    <xf numFmtId="166"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7" fontId="52" fillId="0" borderId="0" applyFont="0" applyFill="0" applyBorder="0" applyAlignment="0" applyProtection="0"/>
    <xf numFmtId="0" fontId="52" fillId="0" borderId="0"/>
    <xf numFmtId="164" fontId="51" fillId="0" borderId="0" applyFont="0" applyFill="0" applyBorder="0" applyAlignment="0" applyProtection="0"/>
    <xf numFmtId="9" fontId="51" fillId="0" borderId="0" applyFont="0" applyFill="0" applyBorder="0" applyAlignment="0" applyProtection="0"/>
    <xf numFmtId="0" fontId="51" fillId="0" borderId="0"/>
    <xf numFmtId="167" fontId="51" fillId="0" borderId="0" applyFont="0" applyFill="0" applyBorder="0" applyAlignment="0" applyProtection="0"/>
    <xf numFmtId="41" fontId="50" fillId="0" borderId="0" applyFont="0" applyFill="0" applyBorder="0" applyAlignment="0" applyProtection="0"/>
    <xf numFmtId="164" fontId="50" fillId="0" borderId="0" applyFont="0" applyFill="0" applyBorder="0" applyAlignment="0" applyProtection="0"/>
    <xf numFmtId="167" fontId="50" fillId="0" borderId="0" applyFont="0" applyFill="0" applyBorder="0" applyAlignment="0" applyProtection="0"/>
    <xf numFmtId="166"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167" fontId="50" fillId="0" borderId="0" applyFont="0" applyFill="0" applyBorder="0" applyAlignment="0" applyProtection="0"/>
    <xf numFmtId="41" fontId="49" fillId="0" borderId="0" applyFont="0" applyFill="0" applyBorder="0" applyAlignment="0" applyProtection="0"/>
    <xf numFmtId="164" fontId="49" fillId="0" borderId="0" applyFont="0" applyFill="0" applyBorder="0" applyAlignment="0" applyProtection="0"/>
    <xf numFmtId="167" fontId="49" fillId="0" borderId="0" applyFont="0" applyFill="0" applyBorder="0" applyAlignment="0" applyProtection="0"/>
    <xf numFmtId="166"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7" fontId="49" fillId="0" borderId="0" applyFont="0" applyFill="0" applyBorder="0" applyAlignment="0" applyProtection="0"/>
    <xf numFmtId="164" fontId="48" fillId="0" borderId="0" applyFont="0" applyFill="0" applyBorder="0" applyAlignment="0" applyProtection="0"/>
    <xf numFmtId="0" fontId="48" fillId="0" borderId="0"/>
    <xf numFmtId="9" fontId="48" fillId="0" borderId="0" applyFont="0" applyFill="0" applyBorder="0" applyAlignment="0" applyProtection="0"/>
    <xf numFmtId="167" fontId="48" fillId="0" borderId="0" applyFont="0" applyFill="0" applyBorder="0" applyAlignment="0" applyProtection="0"/>
    <xf numFmtId="42" fontId="65" fillId="0" borderId="0" applyFont="0" applyFill="0" applyBorder="0" applyAlignment="0" applyProtection="0"/>
    <xf numFmtId="41" fontId="48" fillId="0" borderId="0" applyFont="0" applyFill="0" applyBorder="0" applyAlignment="0" applyProtection="0"/>
    <xf numFmtId="164" fontId="48" fillId="0" borderId="0" applyFont="0" applyFill="0" applyBorder="0" applyAlignment="0" applyProtection="0"/>
    <xf numFmtId="167" fontId="48" fillId="0" borderId="0" applyFont="0" applyFill="0" applyBorder="0" applyAlignment="0" applyProtection="0"/>
    <xf numFmtId="166" fontId="48" fillId="0" borderId="0" applyFont="0" applyFill="0" applyBorder="0" applyAlignment="0" applyProtection="0"/>
    <xf numFmtId="165" fontId="65"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7" fontId="47" fillId="0" borderId="0" applyFont="0" applyFill="0" applyBorder="0" applyAlignment="0" applyProtection="0"/>
    <xf numFmtId="166" fontId="47"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0" fontId="45" fillId="0" borderId="0"/>
    <xf numFmtId="165" fontId="45"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7" fontId="44" fillId="0" borderId="0" applyFont="0" applyFill="0" applyBorder="0" applyAlignment="0" applyProtection="0"/>
    <xf numFmtId="166" fontId="44" fillId="0" borderId="0" applyFont="0" applyFill="0" applyBorder="0" applyAlignment="0" applyProtection="0"/>
    <xf numFmtId="41" fontId="80" fillId="0" borderId="0" applyFont="0" applyFill="0" applyBorder="0" applyAlignment="0" applyProtection="0"/>
    <xf numFmtId="41"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6" fontId="43" fillId="0" borderId="0" applyFont="0" applyFill="0" applyBorder="0" applyAlignment="0" applyProtection="0"/>
    <xf numFmtId="41" fontId="42" fillId="0" borderId="0" applyFont="0" applyFill="0" applyBorder="0" applyAlignment="0" applyProtection="0"/>
    <xf numFmtId="164"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4" fontId="41" fillId="0" borderId="0" applyFont="0" applyFill="0" applyBorder="0" applyAlignment="0" applyProtection="0"/>
    <xf numFmtId="0" fontId="41" fillId="0" borderId="0"/>
    <xf numFmtId="9"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4" fontId="41" fillId="0" borderId="0" applyFont="0" applyFill="0" applyBorder="0" applyAlignment="0" applyProtection="0"/>
    <xf numFmtId="0" fontId="39" fillId="0" borderId="0"/>
    <xf numFmtId="44" fontId="39" fillId="0" borderId="0" applyFont="0" applyFill="0" applyBorder="0" applyAlignment="0" applyProtection="0"/>
    <xf numFmtId="0" fontId="38" fillId="0" borderId="0"/>
    <xf numFmtId="43" fontId="38" fillId="0" borderId="0" applyFont="0" applyFill="0" applyBorder="0" applyAlignment="0" applyProtection="0"/>
    <xf numFmtId="164" fontId="37" fillId="0" borderId="0" applyFont="0" applyFill="0" applyBorder="0" applyAlignment="0" applyProtection="0"/>
    <xf numFmtId="0" fontId="37" fillId="0" borderId="0"/>
    <xf numFmtId="9" fontId="37" fillId="0" borderId="0" applyFont="0" applyFill="0" applyBorder="0" applyAlignment="0" applyProtection="0"/>
    <xf numFmtId="167" fontId="37"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172" fontId="84" fillId="0" borderId="0" applyFill="0">
      <alignment horizontal="center" vertical="center" wrapText="1"/>
    </xf>
    <xf numFmtId="173" fontId="84" fillId="6" borderId="0" applyFill="0" applyProtection="0">
      <alignment horizontal="center" vertical="center"/>
    </xf>
    <xf numFmtId="1" fontId="84" fillId="3" borderId="0" applyFill="0">
      <alignment horizontal="center" vertical="center"/>
    </xf>
    <xf numFmtId="41" fontId="35" fillId="0" borderId="0" applyFont="0" applyFill="0" applyBorder="0" applyAlignment="0" applyProtection="0"/>
    <xf numFmtId="164" fontId="35" fillId="0" borderId="0" applyFont="0" applyFill="0" applyBorder="0" applyAlignment="0" applyProtection="0"/>
    <xf numFmtId="167" fontId="35" fillId="0" borderId="0" applyFont="0" applyFill="0" applyBorder="0" applyAlignment="0" applyProtection="0"/>
    <xf numFmtId="166" fontId="35"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4" fontId="31" fillId="0" borderId="0" applyFont="0" applyFill="0" applyBorder="0" applyAlignment="0" applyProtection="0"/>
    <xf numFmtId="0" fontId="31" fillId="0" borderId="0"/>
    <xf numFmtId="9" fontId="31" fillId="0" borderId="0" applyFont="0" applyFill="0" applyBorder="0" applyAlignment="0" applyProtection="0"/>
    <xf numFmtId="167" fontId="31" fillId="0" borderId="0" applyFont="0" applyFill="0" applyBorder="0" applyAlignment="0" applyProtection="0"/>
    <xf numFmtId="0" fontId="30" fillId="0" borderId="0"/>
    <xf numFmtId="44" fontId="30" fillId="0" borderId="0" applyFont="0" applyFill="0" applyBorder="0" applyAlignment="0" applyProtection="0"/>
    <xf numFmtId="42" fontId="30"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164" fontId="28" fillId="0" borderId="0" applyFont="0" applyFill="0" applyBorder="0" applyAlignment="0" applyProtection="0"/>
    <xf numFmtId="0" fontId="28" fillId="0" borderId="0"/>
    <xf numFmtId="9" fontId="28" fillId="0" borderId="0" applyFont="0" applyFill="0" applyBorder="0" applyAlignment="0" applyProtection="0"/>
    <xf numFmtId="167" fontId="28" fillId="0" borderId="0" applyFont="0" applyFill="0" applyBorder="0" applyAlignment="0" applyProtection="0"/>
    <xf numFmtId="0" fontId="27" fillId="0" borderId="0"/>
    <xf numFmtId="44" fontId="27" fillId="0" borderId="0" applyFont="0" applyFill="0" applyBorder="0" applyAlignment="0" applyProtection="0"/>
    <xf numFmtId="42" fontId="27" fillId="0" borderId="0" applyFont="0" applyFill="0" applyBorder="0" applyAlignment="0" applyProtection="0"/>
    <xf numFmtId="0" fontId="26" fillId="0" borderId="0"/>
    <xf numFmtId="41"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0" fontId="24" fillId="0" borderId="0"/>
    <xf numFmtId="44" fontId="24"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9" fontId="23" fillId="0" borderId="0" applyFont="0" applyFill="0" applyBorder="0" applyAlignment="0" applyProtection="0"/>
    <xf numFmtId="0" fontId="23" fillId="0" borderId="0"/>
    <xf numFmtId="167" fontId="23" fillId="0" borderId="0" applyFont="0" applyFill="0" applyBorder="0" applyAlignment="0" applyProtection="0"/>
    <xf numFmtId="0" fontId="22" fillId="0" borderId="0"/>
    <xf numFmtId="44" fontId="22" fillId="0" borderId="0" applyFont="0" applyFill="0" applyBorder="0" applyAlignment="0" applyProtection="0"/>
    <xf numFmtId="41" fontId="22" fillId="0" borderId="0" applyFont="0" applyFill="0" applyBorder="0" applyAlignment="0" applyProtection="0"/>
    <xf numFmtId="164"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0" fillId="0" borderId="0"/>
    <xf numFmtId="0" fontId="19" fillId="0" borderId="0"/>
    <xf numFmtId="44"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0" fontId="16" fillId="0" borderId="0"/>
    <xf numFmtId="41"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164"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9" fontId="65" fillId="0" borderId="0" applyFont="0" applyFill="0" applyBorder="0" applyAlignment="0" applyProtection="0"/>
    <xf numFmtId="165" fontId="65" fillId="0" borderId="0" applyFont="0" applyFill="0" applyBorder="0" applyAlignment="0" applyProtection="0"/>
    <xf numFmtId="0" fontId="65" fillId="0" borderId="0"/>
    <xf numFmtId="43" fontId="13"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1" fillId="0" borderId="0"/>
    <xf numFmtId="167"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9"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6" fillId="0" borderId="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3" fillId="0" borderId="0"/>
    <xf numFmtId="41" fontId="3" fillId="0" borderId="0" applyFont="0" applyFill="0" applyBorder="0" applyAlignment="0" applyProtection="0"/>
    <xf numFmtId="167" fontId="3"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365">
    <xf numFmtId="0" fontId="0" fillId="0" borderId="0" xfId="0"/>
    <xf numFmtId="39" fontId="79"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5"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0" fontId="77"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44" fontId="65" fillId="3" borderId="2" xfId="0" applyNumberFormat="1" applyFont="1" applyFill="1" applyBorder="1" applyAlignment="1">
      <alignment wrapText="1"/>
    </xf>
    <xf numFmtId="0" fontId="40" fillId="3" borderId="0" xfId="0" applyFont="1" applyFill="1" applyAlignment="1">
      <alignment wrapText="1"/>
    </xf>
    <xf numFmtId="0" fontId="72" fillId="3" borderId="0" xfId="0" applyFont="1" applyFill="1" applyAlignment="1">
      <alignment wrapText="1"/>
    </xf>
    <xf numFmtId="0" fontId="72" fillId="3" borderId="0" xfId="0" applyFont="1" applyFill="1" applyAlignment="1">
      <alignment horizontal="center" vertical="center" wrapText="1"/>
    </xf>
    <xf numFmtId="167" fontId="72" fillId="3" borderId="0" xfId="0" applyNumberFormat="1" applyFont="1" applyFill="1" applyAlignment="1">
      <alignment wrapText="1"/>
    </xf>
    <xf numFmtId="44" fontId="72" fillId="3" borderId="0" xfId="0" applyNumberFormat="1" applyFont="1" applyFill="1" applyAlignment="1">
      <alignment wrapText="1"/>
    </xf>
    <xf numFmtId="167" fontId="82" fillId="3" borderId="0" xfId="0" applyNumberFormat="1" applyFont="1" applyFill="1" applyAlignment="1">
      <alignment wrapText="1"/>
    </xf>
    <xf numFmtId="171" fontId="72" fillId="3" borderId="0" xfId="0" applyNumberFormat="1" applyFont="1" applyFill="1" applyAlignment="1">
      <alignment wrapText="1"/>
    </xf>
    <xf numFmtId="171" fontId="72" fillId="3" borderId="0" xfId="0" applyNumberFormat="1" applyFont="1" applyFill="1" applyAlignment="1">
      <alignment horizontal="center" vertical="center" wrapText="1"/>
    </xf>
    <xf numFmtId="167" fontId="72" fillId="3" borderId="0" xfId="0" applyNumberFormat="1" applyFont="1" applyFill="1" applyAlignment="1">
      <alignment horizontal="center" vertical="center" wrapText="1"/>
    </xf>
    <xf numFmtId="0" fontId="83" fillId="3" borderId="0" xfId="0" applyFont="1" applyFill="1" applyAlignment="1">
      <alignment horizontal="center" vertical="center"/>
    </xf>
    <xf numFmtId="0" fontId="0" fillId="3" borderId="2" xfId="0" applyFill="1" applyBorder="1"/>
    <xf numFmtId="0" fontId="87" fillId="3" borderId="0" xfId="0" applyFont="1" applyFill="1" applyAlignment="1">
      <alignment horizontal="center" vertical="center" wrapText="1"/>
    </xf>
    <xf numFmtId="0" fontId="87" fillId="3" borderId="0" xfId="0" applyFont="1" applyFill="1" applyAlignment="1">
      <alignment wrapText="1"/>
    </xf>
    <xf numFmtId="168" fontId="76" fillId="3" borderId="2" xfId="296" applyNumberFormat="1" applyFont="1" applyFill="1" applyBorder="1" applyAlignment="1">
      <alignment horizontal="left" wrapText="1"/>
    </xf>
    <xf numFmtId="168" fontId="77" fillId="3" borderId="2" xfId="296" applyNumberFormat="1" applyFont="1" applyFill="1" applyBorder="1" applyAlignment="1">
      <alignment wrapText="1"/>
    </xf>
    <xf numFmtId="0" fontId="71" fillId="3" borderId="2" xfId="295" applyNumberFormat="1" applyFont="1" applyFill="1" applyBorder="1" applyAlignment="1">
      <alignment horizontal="left" wrapText="1"/>
    </xf>
    <xf numFmtId="0" fontId="71" fillId="3" borderId="0" xfId="295" applyNumberFormat="1" applyFont="1" applyFill="1" applyAlignment="1">
      <alignment horizontal="left" wrapText="1"/>
    </xf>
    <xf numFmtId="44" fontId="71" fillId="3" borderId="0" xfId="295" applyNumberFormat="1" applyFont="1" applyFill="1" applyAlignment="1">
      <alignment horizontal="left" wrapText="1"/>
    </xf>
    <xf numFmtId="167" fontId="86" fillId="3" borderId="0" xfId="297" applyFont="1" applyFill="1" applyAlignment="1">
      <alignment horizontal="right" vertical="center" wrapText="1"/>
    </xf>
    <xf numFmtId="0" fontId="89" fillId="3" borderId="0" xfId="295" applyNumberFormat="1" applyFont="1" applyFill="1" applyAlignment="1">
      <alignment horizontal="left" wrapText="1"/>
    </xf>
    <xf numFmtId="167" fontId="78" fillId="3" borderId="0" xfId="297" applyFont="1" applyFill="1" applyAlignment="1">
      <alignment horizontal="right" vertical="center" wrapText="1"/>
    </xf>
    <xf numFmtId="0" fontId="70" fillId="3" borderId="0" xfId="0" applyFont="1" applyFill="1" applyBorder="1" applyAlignment="1">
      <alignment vertical="center" wrapText="1"/>
    </xf>
    <xf numFmtId="0" fontId="73" fillId="3" borderId="0" xfId="0" applyFont="1" applyFill="1" applyBorder="1" applyAlignment="1">
      <alignment horizontal="center" vertical="center" wrapText="1"/>
    </xf>
    <xf numFmtId="0" fontId="70" fillId="3" borderId="0" xfId="0" applyFont="1" applyFill="1" applyAlignment="1">
      <alignment vertical="center" wrapText="1"/>
    </xf>
    <xf numFmtId="0" fontId="66" fillId="3" borderId="2" xfId="0" applyFont="1" applyFill="1" applyBorder="1" applyAlignment="1">
      <alignment horizontal="center" vertical="center" wrapText="1"/>
    </xf>
    <xf numFmtId="0" fontId="68" fillId="3" borderId="2" xfId="295" applyNumberFormat="1" applyFont="1" applyFill="1" applyBorder="1" applyAlignment="1">
      <alignment horizontal="center" vertical="center" wrapText="1"/>
    </xf>
    <xf numFmtId="167" fontId="70" fillId="3" borderId="0" xfId="0" applyNumberFormat="1" applyFont="1" applyFill="1" applyAlignment="1">
      <alignment vertical="center" wrapText="1"/>
    </xf>
    <xf numFmtId="171" fontId="70" fillId="3" borderId="0" xfId="0" applyNumberFormat="1" applyFont="1" applyFill="1" applyAlignment="1">
      <alignment vertical="center" wrapText="1"/>
    </xf>
    <xf numFmtId="0" fontId="88" fillId="3" borderId="0" xfId="0" applyFont="1" applyFill="1" applyAlignment="1">
      <alignment vertical="center" wrapText="1"/>
    </xf>
    <xf numFmtId="0" fontId="72" fillId="3" borderId="2" xfId="0" applyFont="1" applyFill="1" applyBorder="1"/>
    <xf numFmtId="0" fontId="0" fillId="3" borderId="0" xfId="0" applyFill="1" applyAlignment="1">
      <alignment horizontal="center" vertical="center"/>
    </xf>
    <xf numFmtId="49" fontId="0" fillId="3" borderId="0" xfId="0" applyNumberFormat="1" applyFill="1"/>
    <xf numFmtId="0" fontId="72" fillId="3" borderId="0" xfId="0" applyFont="1" applyFill="1"/>
    <xf numFmtId="0" fontId="90" fillId="8" borderId="2" xfId="1" applyFont="1" applyFill="1" applyBorder="1" applyAlignment="1">
      <alignment horizontal="center" vertical="center" wrapText="1"/>
    </xf>
    <xf numFmtId="0" fontId="91" fillId="3" borderId="0" xfId="0" applyFont="1" applyFill="1"/>
    <xf numFmtId="165" fontId="92" fillId="3" borderId="2" xfId="117" applyNumberFormat="1" applyFont="1" applyFill="1" applyBorder="1" applyAlignment="1">
      <alignment horizontal="center" vertical="center"/>
    </xf>
    <xf numFmtId="0" fontId="95" fillId="3" borderId="5" xfId="0" applyFont="1" applyFill="1" applyBorder="1" applyAlignment="1">
      <alignment horizontal="left" vertical="center"/>
    </xf>
    <xf numFmtId="49" fontId="92" fillId="3" borderId="2" xfId="0" applyNumberFormat="1" applyFont="1" applyFill="1" applyBorder="1" applyAlignment="1">
      <alignment horizontal="center" vertical="center"/>
    </xf>
    <xf numFmtId="0" fontId="95" fillId="3" borderId="2" xfId="0" applyFont="1" applyFill="1" applyBorder="1" applyAlignment="1">
      <alignment horizontal="left" vertical="center"/>
    </xf>
    <xf numFmtId="15" fontId="95" fillId="3" borderId="2" xfId="0" applyNumberFormat="1" applyFont="1" applyFill="1" applyBorder="1" applyAlignment="1">
      <alignment horizontal="center" vertical="center"/>
    </xf>
    <xf numFmtId="0" fontId="95" fillId="3" borderId="2" xfId="0" applyFont="1" applyFill="1" applyBorder="1" applyAlignment="1">
      <alignment horizontal="left" vertical="center" wrapText="1"/>
    </xf>
    <xf numFmtId="14" fontId="95" fillId="3" borderId="2" xfId="0" applyNumberFormat="1" applyFont="1" applyFill="1" applyBorder="1" applyAlignment="1">
      <alignment horizontal="center" vertical="center" wrapText="1"/>
    </xf>
    <xf numFmtId="0" fontId="95" fillId="3" borderId="2" xfId="0" applyFont="1" applyFill="1" applyBorder="1" applyAlignment="1">
      <alignment horizontal="center" vertical="center" wrapText="1"/>
    </xf>
    <xf numFmtId="0" fontId="92" fillId="3" borderId="2" xfId="0" applyFont="1" applyFill="1" applyBorder="1" applyAlignment="1">
      <alignment horizontal="center" vertical="center" wrapText="1"/>
    </xf>
    <xf numFmtId="0" fontId="92" fillId="3" borderId="2" xfId="0" applyFont="1" applyFill="1" applyBorder="1" applyAlignment="1">
      <alignment horizontal="center" vertical="center"/>
    </xf>
    <xf numFmtId="14" fontId="95" fillId="3" borderId="2" xfId="0" applyNumberFormat="1" applyFont="1" applyFill="1" applyBorder="1" applyAlignment="1">
      <alignment horizontal="center" vertical="center"/>
    </xf>
    <xf numFmtId="0" fontId="95" fillId="3" borderId="2" xfId="0" applyFont="1" applyFill="1" applyBorder="1" applyAlignment="1">
      <alignment horizontal="center" vertical="center"/>
    </xf>
    <xf numFmtId="0" fontId="92" fillId="3" borderId="2" xfId="0" applyFont="1" applyFill="1" applyBorder="1" applyAlignment="1">
      <alignment horizontal="justify" vertical="center" wrapText="1"/>
    </xf>
    <xf numFmtId="0" fontId="95" fillId="3" borderId="5" xfId="0" applyFont="1" applyFill="1" applyBorder="1" applyAlignment="1">
      <alignment horizontal="left" vertical="center" wrapText="1"/>
    </xf>
    <xf numFmtId="49" fontId="92" fillId="3" borderId="2" xfId="0" applyNumberFormat="1" applyFont="1" applyFill="1" applyBorder="1" applyAlignment="1">
      <alignment horizontal="center" vertical="center" wrapText="1"/>
    </xf>
    <xf numFmtId="15" fontId="95" fillId="3" borderId="2" xfId="0" applyNumberFormat="1" applyFont="1" applyFill="1" applyBorder="1" applyAlignment="1">
      <alignment horizontal="center" vertical="center" wrapText="1"/>
    </xf>
    <xf numFmtId="0" fontId="91" fillId="3" borderId="2" xfId="0" applyFont="1" applyFill="1" applyBorder="1"/>
    <xf numFmtId="165" fontId="81" fillId="3" borderId="0" xfId="117" applyFont="1" applyFill="1"/>
    <xf numFmtId="0" fontId="0" fillId="0" borderId="2" xfId="0" applyFill="1" applyBorder="1"/>
    <xf numFmtId="0" fontId="0" fillId="0" borderId="0" xfId="0" applyFill="1"/>
    <xf numFmtId="0" fontId="0" fillId="3" borderId="0" xfId="0" applyFill="1" applyAlignment="1">
      <alignment horizontal="left" vertical="center"/>
    </xf>
    <xf numFmtId="0" fontId="0" fillId="3" borderId="0" xfId="0" applyFill="1" applyBorder="1"/>
    <xf numFmtId="0" fontId="0" fillId="0" borderId="0" xfId="0" applyFill="1" applyBorder="1"/>
    <xf numFmtId="0" fontId="95" fillId="3" borderId="16" xfId="0" applyFont="1" applyFill="1" applyBorder="1" applyAlignment="1">
      <alignment horizontal="center" vertical="center" wrapText="1"/>
    </xf>
    <xf numFmtId="0" fontId="91" fillId="3" borderId="2" xfId="0" applyFont="1" applyFill="1" applyBorder="1" applyAlignment="1">
      <alignment horizontal="center" vertical="center"/>
    </xf>
    <xf numFmtId="14" fontId="91" fillId="3" borderId="2" xfId="0" applyNumberFormat="1" applyFont="1" applyFill="1" applyBorder="1" applyAlignment="1">
      <alignment horizontal="center" vertical="center"/>
    </xf>
    <xf numFmtId="0" fontId="91" fillId="3" borderId="2" xfId="0" applyFont="1" applyFill="1" applyBorder="1" applyAlignment="1">
      <alignment horizontal="center" vertical="center" wrapText="1"/>
    </xf>
    <xf numFmtId="165" fontId="91" fillId="3" borderId="2" xfId="0" applyNumberFormat="1" applyFont="1" applyFill="1" applyBorder="1"/>
    <xf numFmtId="0" fontId="95" fillId="3" borderId="2" xfId="117" applyNumberFormat="1" applyFont="1" applyFill="1" applyBorder="1" applyAlignment="1">
      <alignment horizontal="center" vertical="center" wrapText="1"/>
    </xf>
    <xf numFmtId="0" fontId="91" fillId="4" borderId="0" xfId="0" applyFont="1" applyFill="1" applyBorder="1"/>
    <xf numFmtId="0" fontId="91" fillId="3" borderId="3" xfId="0" applyFont="1" applyFill="1" applyBorder="1" applyAlignment="1">
      <alignment horizontal="center" vertical="center" wrapText="1"/>
    </xf>
    <xf numFmtId="0" fontId="91" fillId="3" borderId="18" xfId="0" applyFont="1" applyFill="1" applyBorder="1" applyAlignment="1">
      <alignment horizontal="center" vertical="center" wrapText="1"/>
    </xf>
    <xf numFmtId="0" fontId="91" fillId="3" borderId="11"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0" xfId="0" applyFont="1" applyFill="1" applyBorder="1"/>
    <xf numFmtId="0" fontId="91" fillId="3" borderId="2" xfId="0" applyFont="1" applyFill="1" applyBorder="1" applyAlignment="1">
      <alignment vertical="center"/>
    </xf>
    <xf numFmtId="14" fontId="92" fillId="3" borderId="2" xfId="0" applyNumberFormat="1" applyFont="1" applyFill="1" applyBorder="1" applyAlignment="1">
      <alignment horizontal="center" vertical="center" wrapText="1"/>
    </xf>
    <xf numFmtId="0" fontId="95" fillId="3" borderId="4" xfId="0" applyFont="1" applyFill="1" applyBorder="1" applyAlignment="1">
      <alignment horizontal="center" vertical="center" wrapText="1"/>
    </xf>
    <xf numFmtId="165" fontId="95" fillId="3" borderId="2" xfId="117" applyNumberFormat="1" applyFont="1" applyFill="1" applyBorder="1" applyAlignment="1">
      <alignment horizontal="center" vertical="center"/>
    </xf>
    <xf numFmtId="14" fontId="95" fillId="3" borderId="2" xfId="0" applyNumberFormat="1" applyFont="1" applyFill="1" applyBorder="1" applyAlignment="1">
      <alignment horizontal="left" vertical="center"/>
    </xf>
    <xf numFmtId="14" fontId="95" fillId="3" borderId="2" xfId="0" applyNumberFormat="1" applyFont="1" applyFill="1" applyBorder="1" applyAlignment="1">
      <alignment horizontal="left" vertical="center" wrapText="1"/>
    </xf>
    <xf numFmtId="14" fontId="98" fillId="3" borderId="2" xfId="0" applyNumberFormat="1" applyFont="1" applyFill="1" applyBorder="1" applyAlignment="1">
      <alignment horizontal="left" vertical="center"/>
    </xf>
    <xf numFmtId="49" fontId="95" fillId="3" borderId="2" xfId="0" applyNumberFormat="1" applyFont="1" applyFill="1" applyBorder="1" applyAlignment="1">
      <alignment horizontal="center" vertical="center" wrapText="1"/>
    </xf>
    <xf numFmtId="0" fontId="72" fillId="0" borderId="2" xfId="0" applyFont="1" applyFill="1" applyBorder="1"/>
    <xf numFmtId="0" fontId="0" fillId="0" borderId="16" xfId="0" applyFill="1" applyBorder="1"/>
    <xf numFmtId="44" fontId="95" fillId="3" borderId="2" xfId="0" applyNumberFormat="1" applyFont="1" applyFill="1" applyBorder="1" applyAlignment="1">
      <alignment horizontal="left" vertical="center"/>
    </xf>
    <xf numFmtId="49" fontId="72" fillId="7" borderId="2" xfId="0" applyNumberFormat="1" applyFont="1" applyFill="1" applyBorder="1"/>
    <xf numFmtId="0" fontId="92" fillId="0" borderId="0" xfId="299" applyFont="1" applyFill="1" applyBorder="1" applyAlignment="1">
      <alignment horizontal="center" vertical="center" wrapText="1"/>
    </xf>
    <xf numFmtId="165" fontId="99" fillId="3" borderId="0" xfId="117" applyFont="1" applyFill="1" applyAlignment="1">
      <alignment vertical="center" wrapText="1"/>
    </xf>
    <xf numFmtId="0" fontId="0" fillId="3" borderId="0" xfId="0" applyFill="1" applyAlignment="1">
      <alignment horizontal="center"/>
    </xf>
    <xf numFmtId="0" fontId="91" fillId="0" borderId="0" xfId="0" applyFont="1" applyFill="1"/>
    <xf numFmtId="0" fontId="92" fillId="0" borderId="2" xfId="0" applyFont="1" applyFill="1" applyBorder="1" applyAlignment="1">
      <alignment horizontal="center" vertical="center" wrapText="1"/>
    </xf>
    <xf numFmtId="0" fontId="95" fillId="0" borderId="2" xfId="0" applyFont="1" applyFill="1" applyBorder="1" applyAlignment="1">
      <alignment horizontal="left" vertical="center" wrapText="1"/>
    </xf>
    <xf numFmtId="14" fontId="95" fillId="0" borderId="2" xfId="0" applyNumberFormat="1" applyFont="1" applyFill="1" applyBorder="1" applyAlignment="1">
      <alignment horizontal="center" vertical="center" wrapText="1"/>
    </xf>
    <xf numFmtId="0" fontId="95" fillId="0" borderId="2" xfId="0" applyFont="1" applyFill="1" applyBorder="1" applyAlignment="1">
      <alignment horizontal="center" vertical="center" wrapText="1"/>
    </xf>
    <xf numFmtId="165" fontId="92" fillId="0" borderId="2" xfId="117" applyNumberFormat="1" applyFont="1" applyFill="1" applyBorder="1" applyAlignment="1">
      <alignment horizontal="center" vertical="center"/>
    </xf>
    <xf numFmtId="0" fontId="95" fillId="0" borderId="5" xfId="0" applyFont="1" applyFill="1" applyBorder="1" applyAlignment="1">
      <alignment horizontal="left" vertical="center"/>
    </xf>
    <xf numFmtId="49" fontId="92" fillId="0" borderId="2" xfId="0" applyNumberFormat="1" applyFont="1" applyFill="1" applyBorder="1" applyAlignment="1">
      <alignment horizontal="center" vertical="center"/>
    </xf>
    <xf numFmtId="0" fontId="95" fillId="0" borderId="2" xfId="0" applyFont="1" applyFill="1" applyBorder="1" applyAlignment="1">
      <alignment horizontal="left" vertical="center"/>
    </xf>
    <xf numFmtId="15" fontId="95" fillId="0" borderId="2" xfId="0" applyNumberFormat="1" applyFont="1" applyFill="1" applyBorder="1" applyAlignment="1">
      <alignment horizontal="center" vertical="center"/>
    </xf>
    <xf numFmtId="0" fontId="92" fillId="0" borderId="2" xfId="0" applyFont="1" applyFill="1" applyBorder="1" applyAlignment="1">
      <alignment horizontal="center" vertical="center"/>
    </xf>
    <xf numFmtId="14" fontId="95" fillId="0" borderId="2" xfId="0" applyNumberFormat="1" applyFont="1" applyFill="1" applyBorder="1" applyAlignment="1">
      <alignment horizontal="center" vertical="center"/>
    </xf>
    <xf numFmtId="0" fontId="95" fillId="0" borderId="2" xfId="0" applyFont="1" applyFill="1" applyBorder="1" applyAlignment="1">
      <alignment horizontal="center" vertical="center"/>
    </xf>
    <xf numFmtId="0" fontId="95" fillId="0" borderId="5" xfId="0" applyFont="1" applyFill="1" applyBorder="1" applyAlignment="1">
      <alignment horizontal="left" vertical="center" wrapText="1"/>
    </xf>
    <xf numFmtId="49" fontId="92" fillId="0" borderId="2" xfId="0" applyNumberFormat="1" applyFont="1" applyFill="1" applyBorder="1" applyAlignment="1">
      <alignment horizontal="center" vertical="center" wrapText="1"/>
    </xf>
    <xf numFmtId="15" fontId="95" fillId="0" borderId="2" xfId="0" applyNumberFormat="1" applyFont="1" applyFill="1" applyBorder="1" applyAlignment="1">
      <alignment horizontal="center" vertical="center" wrapText="1"/>
    </xf>
    <xf numFmtId="4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wrapText="1"/>
    </xf>
    <xf numFmtId="0" fontId="91" fillId="4" borderId="0" xfId="0" applyFont="1" applyFill="1" applyBorder="1" applyAlignment="1">
      <alignment horizontal="center" vertical="center"/>
    </xf>
    <xf numFmtId="0" fontId="93" fillId="0" borderId="2" xfId="0" applyFont="1" applyFill="1" applyBorder="1" applyAlignment="1">
      <alignment horizontal="center" vertical="center" wrapText="1"/>
    </xf>
    <xf numFmtId="14" fontId="94" fillId="0" borderId="2" xfId="0" applyNumberFormat="1" applyFont="1" applyFill="1" applyBorder="1" applyAlignment="1">
      <alignment horizontal="center" vertical="center" wrapText="1"/>
    </xf>
    <xf numFmtId="0" fontId="94" fillId="0" borderId="2" xfId="0" applyFont="1" applyFill="1" applyBorder="1" applyAlignment="1">
      <alignment horizontal="left" vertical="center" wrapText="1"/>
    </xf>
    <xf numFmtId="0" fontId="94" fillId="0" borderId="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97" fillId="3" borderId="0" xfId="0" applyFont="1" applyFill="1" applyBorder="1" applyAlignment="1">
      <alignment horizontal="center" vertical="center" wrapText="1"/>
    </xf>
    <xf numFmtId="49" fontId="100" fillId="3" borderId="0" xfId="0" applyNumberFormat="1" applyFont="1" applyFill="1" applyBorder="1" applyAlignment="1">
      <alignment horizontal="center" vertical="center" wrapText="1"/>
    </xf>
    <xf numFmtId="0" fontId="91" fillId="3" borderId="0" xfId="0" applyFont="1" applyFill="1" applyBorder="1" applyAlignment="1">
      <alignment horizontal="left" vertical="center" wrapText="1"/>
    </xf>
    <xf numFmtId="165" fontId="72" fillId="3" borderId="0" xfId="117" applyFont="1" applyFill="1" applyBorder="1" applyAlignment="1">
      <alignment horizontal="right" vertical="center" wrapText="1"/>
    </xf>
    <xf numFmtId="0" fontId="97" fillId="3" borderId="0" xfId="0" applyFont="1" applyFill="1" applyAlignment="1">
      <alignment horizontal="center" vertical="center" wrapText="1"/>
    </xf>
    <xf numFmtId="49" fontId="100"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quotePrefix="1" applyFont="1" applyFill="1" applyBorder="1" applyAlignment="1">
      <alignment horizontal="center" vertical="center" wrapText="1"/>
    </xf>
    <xf numFmtId="0" fontId="101" fillId="3" borderId="0" xfId="3" quotePrefix="1" applyFont="1" applyFill="1" applyBorder="1" applyAlignment="1">
      <alignment horizontal="center" vertical="center" wrapText="1"/>
    </xf>
    <xf numFmtId="0" fontId="91" fillId="3" borderId="0" xfId="0" applyFont="1" applyFill="1" applyAlignment="1">
      <alignment horizontal="left" vertical="center" wrapText="1"/>
    </xf>
    <xf numFmtId="165" fontId="72" fillId="3" borderId="0" xfId="117" applyFont="1" applyFill="1" applyAlignment="1">
      <alignment horizontal="right" vertical="center" wrapText="1"/>
    </xf>
    <xf numFmtId="169" fontId="91" fillId="3" borderId="0" xfId="0" applyNumberFormat="1" applyFont="1" applyFill="1" applyBorder="1" applyAlignment="1">
      <alignment horizontal="center" vertical="center" wrapText="1"/>
    </xf>
    <xf numFmtId="170" fontId="91" fillId="3" borderId="0" xfId="0" applyNumberFormat="1" applyFont="1" applyFill="1" applyBorder="1" applyAlignment="1">
      <alignment horizontal="center" vertical="center" wrapText="1"/>
    </xf>
    <xf numFmtId="14" fontId="96" fillId="3" borderId="0" xfId="0" applyNumberFormat="1" applyFont="1" applyFill="1" applyBorder="1" applyAlignment="1">
      <alignment horizontal="center" vertical="center" wrapText="1"/>
    </xf>
    <xf numFmtId="44" fontId="91" fillId="3" borderId="0" xfId="0" applyNumberFormat="1" applyFont="1" applyFill="1" applyAlignment="1">
      <alignment horizontal="center" vertical="center" wrapText="1"/>
    </xf>
    <xf numFmtId="14" fontId="91" fillId="3" borderId="0" xfId="0" applyNumberFormat="1" applyFont="1" applyFill="1" applyBorder="1" applyAlignment="1">
      <alignment horizontal="center" vertical="center" wrapText="1"/>
    </xf>
    <xf numFmtId="171" fontId="91" fillId="3" borderId="0" xfId="0" applyNumberFormat="1" applyFont="1" applyFill="1" applyBorder="1" applyAlignment="1">
      <alignment horizontal="center" vertical="center" wrapText="1"/>
    </xf>
    <xf numFmtId="167" fontId="91" fillId="3" borderId="0" xfId="0" applyNumberFormat="1" applyFont="1" applyFill="1" applyAlignment="1">
      <alignment horizontal="center" vertical="center" wrapText="1"/>
    </xf>
    <xf numFmtId="164" fontId="91" fillId="3" borderId="0" xfId="296" applyFont="1" applyFill="1" applyBorder="1" applyAlignment="1">
      <alignment horizontal="left" vertical="center" wrapText="1"/>
    </xf>
    <xf numFmtId="165" fontId="72" fillId="3" borderId="0" xfId="117" applyFont="1" applyFill="1" applyAlignment="1">
      <alignment horizontal="center" vertical="center" wrapText="1"/>
    </xf>
    <xf numFmtId="171" fontId="91" fillId="3" borderId="0" xfId="0" applyNumberFormat="1" applyFont="1" applyFill="1" applyAlignment="1">
      <alignment horizontal="center" vertical="center" wrapText="1"/>
    </xf>
    <xf numFmtId="167" fontId="99" fillId="3" borderId="0" xfId="297" applyFont="1" applyFill="1" applyAlignment="1">
      <alignment horizontal="right" vertical="center" wrapText="1"/>
    </xf>
    <xf numFmtId="49" fontId="102" fillId="8" borderId="2" xfId="1" applyNumberFormat="1" applyFont="1" applyFill="1" applyBorder="1" applyAlignment="1">
      <alignment horizontal="center" vertical="center" wrapText="1"/>
    </xf>
    <xf numFmtId="0" fontId="102" fillId="8" borderId="2" xfId="1" applyFont="1" applyFill="1" applyBorder="1" applyAlignment="1">
      <alignment horizontal="center" vertical="center" wrapText="1"/>
    </xf>
    <xf numFmtId="0" fontId="102" fillId="8" borderId="2" xfId="1" applyFont="1" applyFill="1" applyBorder="1" applyAlignment="1">
      <alignment horizontal="center" vertical="center" textRotation="90" wrapText="1"/>
    </xf>
    <xf numFmtId="0" fontId="102" fillId="8" borderId="2" xfId="1" applyFont="1" applyFill="1" applyBorder="1" applyAlignment="1">
      <alignment horizontal="left" vertical="center" wrapText="1"/>
    </xf>
    <xf numFmtId="165" fontId="102" fillId="8" borderId="2" xfId="117" applyFont="1" applyFill="1" applyBorder="1" applyAlignment="1">
      <alignment horizontal="center" vertical="center" wrapText="1"/>
    </xf>
    <xf numFmtId="0" fontId="97" fillId="0" borderId="2" xfId="299" applyFont="1" applyFill="1" applyBorder="1" applyAlignment="1">
      <alignment horizontal="center" vertical="center" wrapText="1"/>
    </xf>
    <xf numFmtId="0" fontId="72" fillId="0" borderId="2" xfId="299" applyFont="1" applyFill="1" applyBorder="1" applyAlignment="1">
      <alignment horizontal="center" vertical="center" wrapText="1"/>
    </xf>
    <xf numFmtId="0" fontId="97" fillId="0" borderId="17" xfId="299" applyFont="1" applyFill="1" applyBorder="1" applyAlignment="1">
      <alignment horizontal="left" vertical="center" wrapText="1"/>
    </xf>
    <xf numFmtId="0" fontId="97" fillId="0" borderId="17" xfId="299" applyFont="1" applyFill="1" applyBorder="1" applyAlignment="1">
      <alignment horizontal="center" vertical="center" wrapText="1"/>
    </xf>
    <xf numFmtId="0" fontId="72" fillId="0" borderId="0" xfId="299" applyFont="1" applyFill="1" applyBorder="1" applyAlignment="1">
      <alignment horizontal="center" vertical="center" wrapText="1"/>
    </xf>
    <xf numFmtId="0" fontId="96" fillId="3" borderId="0" xfId="0" applyFont="1" applyFill="1" applyAlignment="1">
      <alignment horizontal="center" vertical="center"/>
    </xf>
    <xf numFmtId="49" fontId="91" fillId="3" borderId="0" xfId="0" applyNumberFormat="1" applyFont="1" applyFill="1"/>
    <xf numFmtId="0" fontId="91" fillId="3" borderId="0" xfId="0" applyFont="1" applyFill="1" applyAlignment="1">
      <alignment horizontal="center"/>
    </xf>
    <xf numFmtId="0" fontId="91" fillId="0" borderId="0" xfId="0" applyFont="1"/>
    <xf numFmtId="165" fontId="72" fillId="3" borderId="0" xfId="117" applyFont="1" applyFill="1"/>
    <xf numFmtId="0" fontId="97" fillId="7" borderId="2" xfId="299" applyFont="1" applyFill="1" applyBorder="1" applyAlignment="1">
      <alignment horizontal="center" vertical="center" wrapText="1"/>
    </xf>
    <xf numFmtId="0" fontId="97" fillId="7" borderId="17" xfId="299" applyFont="1" applyFill="1" applyBorder="1" applyAlignment="1">
      <alignment horizontal="center" vertical="center" wrapText="1"/>
    </xf>
    <xf numFmtId="0" fontId="72" fillId="7" borderId="2" xfId="0" applyFont="1" applyFill="1" applyBorder="1" applyAlignment="1">
      <alignment horizontal="center" vertical="center" wrapText="1"/>
    </xf>
    <xf numFmtId="0" fontId="97" fillId="7" borderId="17" xfId="299" applyFont="1" applyFill="1" applyBorder="1" applyAlignment="1">
      <alignment horizontal="left" vertical="center" wrapText="1"/>
    </xf>
    <xf numFmtId="165" fontId="97" fillId="7" borderId="17" xfId="117" applyFont="1" applyFill="1" applyBorder="1" applyAlignment="1">
      <alignment vertical="center" wrapText="1"/>
    </xf>
    <xf numFmtId="165" fontId="97" fillId="0" borderId="17" xfId="117" applyFont="1" applyFill="1" applyBorder="1" applyAlignment="1">
      <alignment vertical="center" wrapText="1"/>
    </xf>
    <xf numFmtId="0" fontId="103" fillId="4" borderId="2" xfId="299" applyFont="1" applyFill="1" applyBorder="1" applyAlignment="1">
      <alignment horizontal="center" vertical="center" wrapText="1"/>
    </xf>
    <xf numFmtId="0" fontId="103" fillId="4" borderId="17" xfId="299" applyFont="1" applyFill="1" applyBorder="1" applyAlignment="1">
      <alignment horizontal="center" vertical="center" wrapText="1"/>
    </xf>
    <xf numFmtId="0" fontId="103" fillId="4" borderId="17" xfId="299" applyFont="1" applyFill="1" applyBorder="1" applyAlignment="1">
      <alignment horizontal="left" vertical="center" wrapText="1"/>
    </xf>
    <xf numFmtId="165" fontId="103" fillId="4" borderId="17" xfId="117" applyFont="1" applyFill="1" applyBorder="1" applyAlignment="1">
      <alignment vertical="center" wrapText="1"/>
    </xf>
    <xf numFmtId="0" fontId="72" fillId="4" borderId="2" xfId="299" applyFont="1" applyFill="1" applyBorder="1" applyAlignment="1">
      <alignment horizontal="center" vertical="center" wrapText="1"/>
    </xf>
    <xf numFmtId="0" fontId="104" fillId="4" borderId="2" xfId="0" applyFont="1" applyFill="1" applyBorder="1" applyAlignment="1">
      <alignment horizontal="center" vertical="center" wrapText="1"/>
    </xf>
    <xf numFmtId="0" fontId="97" fillId="4" borderId="2" xfId="299" applyFont="1" applyFill="1" applyBorder="1" applyAlignment="1">
      <alignment horizontal="center" vertical="center" wrapText="1"/>
    </xf>
    <xf numFmtId="0" fontId="97" fillId="7" borderId="16" xfId="299" applyFont="1" applyFill="1" applyBorder="1" applyAlignment="1">
      <alignment horizontal="center" vertical="center" wrapText="1"/>
    </xf>
    <xf numFmtId="0" fontId="103" fillId="7" borderId="2" xfId="299" applyFont="1" applyFill="1" applyBorder="1" applyAlignment="1">
      <alignment vertical="center" wrapText="1"/>
    </xf>
    <xf numFmtId="0" fontId="103" fillId="7" borderId="17" xfId="299" applyFont="1" applyFill="1" applyBorder="1" applyAlignment="1">
      <alignment horizontal="center" vertical="center" wrapText="1"/>
    </xf>
    <xf numFmtId="0" fontId="97" fillId="7" borderId="17" xfId="299" applyFont="1" applyFill="1" applyBorder="1" applyAlignment="1">
      <alignment vertical="center" wrapText="1"/>
    </xf>
    <xf numFmtId="0" fontId="97" fillId="7" borderId="2" xfId="264" applyFont="1" applyFill="1" applyBorder="1" applyAlignment="1">
      <alignment horizontal="center" vertical="center" wrapText="1"/>
    </xf>
    <xf numFmtId="0" fontId="103" fillId="4" borderId="5" xfId="299" applyFont="1" applyFill="1" applyBorder="1" applyAlignment="1">
      <alignment horizontal="center" vertical="center" wrapText="1"/>
    </xf>
    <xf numFmtId="0" fontId="105" fillId="4" borderId="2" xfId="264" applyFont="1" applyFill="1" applyBorder="1" applyAlignment="1">
      <alignment horizontal="center" vertical="center" wrapText="1"/>
    </xf>
    <xf numFmtId="49" fontId="97" fillId="7" borderId="17" xfId="299" applyNumberFormat="1" applyFont="1" applyFill="1" applyBorder="1" applyAlignment="1">
      <alignment horizontal="center" vertical="center" wrapText="1"/>
    </xf>
    <xf numFmtId="0" fontId="72" fillId="7" borderId="2" xfId="299" applyFont="1" applyFill="1" applyBorder="1" applyAlignment="1">
      <alignment horizontal="center" vertical="center" wrapText="1"/>
    </xf>
    <xf numFmtId="0" fontId="72" fillId="7" borderId="2" xfId="0" applyFont="1" applyFill="1" applyBorder="1" applyAlignment="1">
      <alignment horizontal="center" vertical="center"/>
    </xf>
    <xf numFmtId="0" fontId="72" fillId="7" borderId="2" xfId="0" applyFont="1" applyFill="1" applyBorder="1" applyAlignment="1">
      <alignment vertical="center" wrapText="1"/>
    </xf>
    <xf numFmtId="0" fontId="72" fillId="7" borderId="2" xfId="0" applyFont="1" applyFill="1" applyBorder="1"/>
    <xf numFmtId="165" fontId="72" fillId="7" borderId="2" xfId="117" applyFont="1" applyFill="1" applyBorder="1" applyAlignment="1">
      <alignment vertical="center"/>
    </xf>
    <xf numFmtId="0" fontId="72" fillId="7" borderId="17" xfId="299" applyFont="1" applyFill="1" applyBorder="1" applyAlignment="1">
      <alignment horizontal="center" vertical="center" wrapText="1"/>
    </xf>
    <xf numFmtId="165" fontId="97" fillId="7" borderId="2" xfId="117" applyFont="1" applyFill="1" applyBorder="1" applyAlignment="1">
      <alignment vertical="center" wrapText="1"/>
    </xf>
    <xf numFmtId="0" fontId="104" fillId="4" borderId="2" xfId="299" applyFont="1" applyFill="1" applyBorder="1" applyAlignment="1">
      <alignment horizontal="center" vertical="center" wrapText="1"/>
    </xf>
    <xf numFmtId="0" fontId="103" fillId="4" borderId="2" xfId="299" applyFont="1" applyFill="1" applyBorder="1" applyAlignment="1">
      <alignment horizontal="left" vertical="center" wrapText="1"/>
    </xf>
    <xf numFmtId="165" fontId="103" fillId="4" borderId="2" xfId="117" applyFont="1" applyFill="1" applyBorder="1" applyAlignment="1">
      <alignment vertical="center" wrapText="1"/>
    </xf>
    <xf numFmtId="0" fontId="97" fillId="7" borderId="19" xfId="299" applyFont="1" applyFill="1" applyBorder="1" applyAlignment="1">
      <alignment horizontal="center" vertical="center" wrapText="1"/>
    </xf>
    <xf numFmtId="165" fontId="97" fillId="7" borderId="16" xfId="117" applyFont="1" applyFill="1" applyBorder="1" applyAlignment="1">
      <alignment vertical="center" wrapText="1"/>
    </xf>
    <xf numFmtId="49" fontId="97" fillId="7" borderId="2" xfId="299" applyNumberFormat="1" applyFont="1" applyFill="1" applyBorder="1" applyAlignment="1">
      <alignment horizontal="center" vertical="center" wrapText="1"/>
    </xf>
    <xf numFmtId="49" fontId="103" fillId="4" borderId="2" xfId="299" applyNumberFormat="1" applyFont="1" applyFill="1" applyBorder="1" applyAlignment="1">
      <alignment horizontal="center" vertical="center" wrapText="1"/>
    </xf>
    <xf numFmtId="165" fontId="72" fillId="7" borderId="2" xfId="117" applyFont="1" applyFill="1" applyBorder="1" applyAlignment="1">
      <alignment vertical="center" wrapText="1"/>
    </xf>
    <xf numFmtId="0" fontId="97" fillId="0" borderId="17" xfId="299" applyFont="1" applyFill="1" applyBorder="1" applyAlignment="1">
      <alignment vertical="center" wrapText="1"/>
    </xf>
    <xf numFmtId="165" fontId="97" fillId="7" borderId="2" xfId="117" applyFont="1" applyFill="1" applyBorder="1" applyAlignment="1">
      <alignment horizontal="center" vertical="center" wrapText="1"/>
    </xf>
    <xf numFmtId="49" fontId="104" fillId="4" borderId="2" xfId="0" applyNumberFormat="1" applyFont="1" applyFill="1" applyBorder="1"/>
    <xf numFmtId="49" fontId="103" fillId="4" borderId="17" xfId="299" applyNumberFormat="1" applyFont="1" applyFill="1" applyBorder="1" applyAlignment="1">
      <alignment horizontal="center" vertical="center" wrapText="1"/>
    </xf>
    <xf numFmtId="165" fontId="103" fillId="4" borderId="2" xfId="117" applyFont="1" applyFill="1" applyBorder="1" applyAlignment="1">
      <alignment horizontal="center" vertical="center" wrapText="1"/>
    </xf>
    <xf numFmtId="0" fontId="72" fillId="7" borderId="17" xfId="0" applyFont="1" applyFill="1" applyBorder="1" applyAlignment="1">
      <alignment horizontal="center" vertical="center" wrapText="1"/>
    </xf>
    <xf numFmtId="0" fontId="72" fillId="7" borderId="17" xfId="0" applyFont="1" applyFill="1" applyBorder="1" applyAlignment="1">
      <alignment horizontal="center" vertical="center"/>
    </xf>
    <xf numFmtId="0" fontId="104" fillId="4" borderId="17" xfId="0" applyFont="1" applyFill="1" applyBorder="1" applyAlignment="1">
      <alignment horizontal="center" vertical="center" wrapText="1"/>
    </xf>
    <xf numFmtId="0" fontId="104" fillId="4" borderId="17" xfId="0" applyFont="1" applyFill="1" applyBorder="1" applyAlignment="1">
      <alignment horizontal="left" vertical="center" wrapText="1"/>
    </xf>
    <xf numFmtId="0" fontId="97" fillId="7" borderId="2" xfId="299" applyFont="1" applyFill="1" applyBorder="1" applyAlignment="1">
      <alignment horizontal="left" vertical="center" wrapText="1"/>
    </xf>
    <xf numFmtId="0" fontId="72" fillId="7" borderId="17" xfId="299" applyFont="1" applyFill="1" applyBorder="1" applyAlignment="1">
      <alignment vertical="center" wrapText="1"/>
    </xf>
    <xf numFmtId="165" fontId="72" fillId="7" borderId="17" xfId="117" applyFont="1" applyFill="1" applyBorder="1" applyAlignment="1">
      <alignment vertical="center" wrapText="1"/>
    </xf>
    <xf numFmtId="0" fontId="92" fillId="3" borderId="0" xfId="0" applyFont="1" applyFill="1" applyBorder="1" applyAlignment="1">
      <alignment horizontal="center" vertical="center"/>
    </xf>
    <xf numFmtId="0" fontId="91" fillId="3" borderId="2" xfId="0" applyFont="1" applyFill="1" applyBorder="1" applyAlignment="1">
      <alignment horizontal="center" vertical="center" wrapText="1"/>
    </xf>
    <xf numFmtId="49" fontId="72" fillId="4" borderId="2" xfId="299" applyNumberFormat="1" applyFont="1" applyFill="1" applyBorder="1"/>
    <xf numFmtId="49" fontId="72" fillId="0" borderId="2" xfId="299" applyNumberFormat="1" applyFont="1" applyFill="1" applyBorder="1" applyAlignment="1">
      <alignment horizontal="center" vertical="center" wrapText="1"/>
    </xf>
    <xf numFmtId="165" fontId="72" fillId="0" borderId="2" xfId="117" applyFont="1" applyFill="1" applyBorder="1" applyAlignment="1">
      <alignment horizontal="center" vertical="center" wrapText="1"/>
    </xf>
    <xf numFmtId="49" fontId="104" fillId="4" borderId="2" xfId="299" applyNumberFormat="1" applyFont="1" applyFill="1" applyBorder="1" applyAlignment="1">
      <alignment horizontal="center" vertical="center" wrapText="1"/>
    </xf>
    <xf numFmtId="165" fontId="104" fillId="4" borderId="2" xfId="117" applyFont="1" applyFill="1" applyBorder="1" applyAlignment="1">
      <alignment horizontal="center" vertical="center" wrapText="1"/>
    </xf>
    <xf numFmtId="165" fontId="92" fillId="7" borderId="2" xfId="117" applyFont="1" applyFill="1" applyBorder="1" applyAlignment="1">
      <alignment horizontal="center" vertical="center" wrapText="1"/>
    </xf>
    <xf numFmtId="165" fontId="106" fillId="3" borderId="2" xfId="117" applyFont="1" applyFill="1" applyBorder="1" applyAlignment="1">
      <alignment horizontal="center" vertical="center" wrapText="1"/>
    </xf>
    <xf numFmtId="165" fontId="93" fillId="7" borderId="2" xfId="117" applyFont="1" applyFill="1" applyBorder="1" applyAlignment="1">
      <alignment horizontal="center" vertical="center" wrapText="1"/>
    </xf>
    <xf numFmtId="0" fontId="95" fillId="3" borderId="2" xfId="0" applyNumberFormat="1" applyFont="1" applyFill="1" applyBorder="1" applyAlignment="1">
      <alignment horizontal="center" vertical="center" wrapText="1"/>
    </xf>
    <xf numFmtId="14" fontId="95" fillId="3" borderId="2" xfId="0" applyNumberFormat="1" applyFont="1" applyFill="1" applyBorder="1" applyAlignment="1">
      <alignment horizontal="left" vertical="top" wrapText="1"/>
    </xf>
    <xf numFmtId="0" fontId="95" fillId="3" borderId="2" xfId="0" applyFont="1" applyFill="1" applyBorder="1" applyAlignment="1">
      <alignment horizontal="justify" vertical="top" wrapText="1"/>
    </xf>
    <xf numFmtId="0" fontId="95" fillId="3" borderId="2" xfId="0" applyFont="1" applyFill="1" applyBorder="1" applyAlignment="1">
      <alignment horizontal="left" vertical="top" wrapText="1"/>
    </xf>
    <xf numFmtId="0" fontId="107" fillId="3" borderId="2" xfId="0" applyFont="1" applyFill="1" applyBorder="1" applyAlignment="1">
      <alignment horizontal="left" vertical="center" wrapText="1"/>
    </xf>
    <xf numFmtId="49" fontId="106" fillId="3" borderId="2" xfId="0" applyNumberFormat="1" applyFont="1" applyFill="1" applyBorder="1" applyAlignment="1">
      <alignment horizontal="center" vertical="center" wrapText="1"/>
    </xf>
    <xf numFmtId="15" fontId="107" fillId="3" borderId="2" xfId="0" applyNumberFormat="1" applyFont="1" applyFill="1" applyBorder="1" applyAlignment="1">
      <alignment horizontal="center" vertical="center" wrapText="1"/>
    </xf>
    <xf numFmtId="165" fontId="92" fillId="7" borderId="2" xfId="117" applyNumberFormat="1" applyFont="1" applyFill="1" applyBorder="1" applyAlignment="1">
      <alignment horizontal="center" vertical="center"/>
    </xf>
    <xf numFmtId="165" fontId="82" fillId="3" borderId="2" xfId="0" applyNumberFormat="1" applyFont="1" applyFill="1" applyBorder="1" applyAlignment="1">
      <alignment wrapText="1"/>
    </xf>
    <xf numFmtId="0" fontId="95" fillId="3" borderId="2" xfId="0" applyFont="1" applyFill="1" applyBorder="1" applyAlignment="1">
      <alignment horizontal="left" wrapText="1"/>
    </xf>
    <xf numFmtId="165" fontId="93" fillId="9" borderId="2" xfId="117" applyFont="1" applyFill="1" applyBorder="1" applyAlignment="1">
      <alignment horizontal="center" vertical="center" wrapText="1"/>
    </xf>
    <xf numFmtId="0" fontId="91" fillId="3" borderId="2" xfId="0" applyFont="1" applyFill="1" applyBorder="1" applyAlignment="1">
      <alignment wrapText="1"/>
    </xf>
    <xf numFmtId="165" fontId="72" fillId="9" borderId="2" xfId="0" applyNumberFormat="1" applyFont="1" applyFill="1" applyBorder="1" applyAlignment="1">
      <alignment vertical="center" wrapText="1"/>
    </xf>
    <xf numFmtId="165" fontId="72" fillId="7" borderId="2" xfId="0" applyNumberFormat="1" applyFont="1" applyFill="1" applyBorder="1" applyAlignment="1">
      <alignment vertical="center" wrapText="1"/>
    </xf>
    <xf numFmtId="165" fontId="72" fillId="7" borderId="2" xfId="0" applyNumberFormat="1" applyFont="1" applyFill="1" applyBorder="1" applyAlignment="1">
      <alignment horizontal="center" vertical="center" wrapText="1"/>
    </xf>
    <xf numFmtId="0" fontId="91" fillId="3" borderId="2" xfId="0" applyFont="1" applyFill="1" applyBorder="1" applyAlignment="1">
      <alignment horizontal="center" vertical="top" wrapText="1"/>
    </xf>
    <xf numFmtId="165" fontId="93" fillId="7" borderId="2" xfId="0" applyNumberFormat="1" applyFont="1" applyFill="1" applyBorder="1" applyAlignment="1">
      <alignment horizontal="center" vertical="center" wrapText="1"/>
    </xf>
    <xf numFmtId="0" fontId="91" fillId="3" borderId="2" xfId="0" applyFont="1" applyFill="1" applyBorder="1" applyAlignment="1">
      <alignment horizontal="left" vertical="top" wrapText="1"/>
    </xf>
    <xf numFmtId="165" fontId="93" fillId="7" borderId="2" xfId="0" applyNumberFormat="1" applyFont="1" applyFill="1" applyBorder="1" applyAlignment="1">
      <alignment vertical="center" wrapText="1"/>
    </xf>
    <xf numFmtId="165" fontId="92" fillId="9" borderId="2" xfId="117" applyFont="1" applyFill="1" applyBorder="1" applyAlignment="1">
      <alignment horizontal="center" vertical="center" wrapText="1"/>
    </xf>
    <xf numFmtId="165" fontId="82" fillId="3" borderId="2" xfId="0" applyNumberFormat="1" applyFont="1" applyFill="1" applyBorder="1" applyAlignment="1">
      <alignment horizontal="center" vertical="center" wrapText="1"/>
    </xf>
    <xf numFmtId="165" fontId="72" fillId="9" borderId="2" xfId="0" applyNumberFormat="1" applyFont="1" applyFill="1" applyBorder="1" applyAlignment="1">
      <alignment horizontal="center" vertical="center" wrapText="1"/>
    </xf>
    <xf numFmtId="0" fontId="95" fillId="3" borderId="2" xfId="0" applyFont="1" applyFill="1" applyBorder="1" applyAlignment="1">
      <alignment horizontal="center" vertical="top" wrapText="1"/>
    </xf>
    <xf numFmtId="165" fontId="92" fillId="7" borderId="2" xfId="117" applyFont="1" applyFill="1" applyBorder="1" applyAlignment="1">
      <alignment vertical="center" wrapText="1"/>
    </xf>
    <xf numFmtId="0" fontId="85" fillId="3" borderId="2" xfId="1" applyFont="1" applyFill="1" applyBorder="1" applyAlignment="1">
      <alignment horizontal="center" vertical="center" wrapText="1"/>
    </xf>
    <xf numFmtId="44" fontId="93" fillId="7" borderId="2" xfId="0" applyNumberFormat="1" applyFont="1" applyFill="1" applyBorder="1" applyAlignment="1">
      <alignment horizontal="left" vertical="center" wrapText="1"/>
    </xf>
    <xf numFmtId="49" fontId="95" fillId="3" borderId="2" xfId="0" applyNumberFormat="1" applyFont="1" applyFill="1" applyBorder="1" applyAlignment="1">
      <alignment horizontal="center" vertical="top" wrapText="1"/>
    </xf>
    <xf numFmtId="15" fontId="95" fillId="3" borderId="2" xfId="0" applyNumberFormat="1" applyFont="1" applyFill="1" applyBorder="1" applyAlignment="1">
      <alignment horizontal="left" vertical="top" wrapText="1"/>
    </xf>
    <xf numFmtId="165" fontId="92" fillId="10" borderId="2" xfId="117" applyFont="1" applyFill="1" applyBorder="1" applyAlignment="1">
      <alignment horizontal="center" vertical="center" wrapText="1"/>
    </xf>
    <xf numFmtId="15" fontId="95" fillId="3" borderId="2" xfId="0" applyNumberFormat="1" applyFont="1" applyFill="1" applyBorder="1" applyAlignment="1">
      <alignment horizontal="center" vertical="top" wrapText="1"/>
    </xf>
    <xf numFmtId="44" fontId="93" fillId="9" borderId="2" xfId="0" applyNumberFormat="1" applyFont="1" applyFill="1" applyBorder="1" applyAlignment="1">
      <alignment horizontal="left" vertical="center" wrapText="1"/>
    </xf>
    <xf numFmtId="14" fontId="95" fillId="3" borderId="2" xfId="0" applyNumberFormat="1" applyFont="1" applyFill="1" applyBorder="1" applyAlignment="1">
      <alignment horizontal="center" vertical="top" wrapText="1"/>
    </xf>
    <xf numFmtId="165" fontId="107" fillId="3" borderId="2" xfId="117" applyFont="1" applyFill="1" applyBorder="1" applyAlignment="1">
      <alignment horizontal="center" vertical="center" wrapText="1"/>
    </xf>
    <xf numFmtId="165" fontId="92" fillId="9" borderId="2" xfId="117" applyNumberFormat="1" applyFont="1" applyFill="1" applyBorder="1" applyAlignment="1">
      <alignment horizontal="center" vertical="center"/>
    </xf>
    <xf numFmtId="0" fontId="82" fillId="3" borderId="2" xfId="0" applyFont="1" applyFill="1" applyBorder="1" applyAlignment="1">
      <alignment wrapText="1"/>
    </xf>
    <xf numFmtId="44" fontId="93" fillId="7" borderId="2" xfId="0" applyNumberFormat="1" applyFont="1" applyFill="1" applyBorder="1" applyAlignment="1">
      <alignment vertical="center" wrapText="1"/>
    </xf>
    <xf numFmtId="165" fontId="93" fillId="7" borderId="2" xfId="117" applyFont="1" applyFill="1" applyBorder="1" applyAlignment="1">
      <alignment vertical="center" wrapText="1"/>
    </xf>
    <xf numFmtId="0" fontId="108" fillId="3" borderId="2" xfId="0" applyFont="1" applyFill="1" applyBorder="1" applyAlignment="1">
      <alignment horizontal="center" vertical="center" wrapText="1"/>
    </xf>
    <xf numFmtId="0" fontId="109" fillId="3" borderId="2" xfId="0" applyFont="1" applyFill="1" applyBorder="1" applyAlignment="1">
      <alignment horizontal="center" vertical="center" wrapText="1"/>
    </xf>
    <xf numFmtId="0" fontId="110" fillId="3" borderId="2" xfId="0" applyFont="1" applyFill="1" applyBorder="1" applyAlignment="1">
      <alignment horizontal="center" vertical="center" wrapText="1"/>
    </xf>
    <xf numFmtId="44" fontId="72" fillId="7" borderId="2" xfId="0" applyNumberFormat="1" applyFont="1" applyFill="1" applyBorder="1" applyAlignment="1">
      <alignment vertical="center" wrapText="1"/>
    </xf>
    <xf numFmtId="49" fontId="110" fillId="3" borderId="2" xfId="0" applyNumberFormat="1" applyFont="1" applyFill="1" applyBorder="1" applyAlignment="1">
      <alignment horizontal="center" vertical="top" wrapText="1"/>
    </xf>
    <xf numFmtId="15" fontId="110" fillId="3" borderId="2" xfId="0" applyNumberFormat="1" applyFont="1" applyFill="1" applyBorder="1" applyAlignment="1">
      <alignment horizontal="center" vertical="top" wrapText="1"/>
    </xf>
    <xf numFmtId="15" fontId="110" fillId="3" borderId="2" xfId="0" applyNumberFormat="1" applyFont="1" applyFill="1" applyBorder="1" applyAlignment="1">
      <alignment horizontal="center" vertical="center" wrapText="1"/>
    </xf>
    <xf numFmtId="44" fontId="93" fillId="7" borderId="2" xfId="0" applyNumberFormat="1" applyFont="1" applyFill="1" applyBorder="1" applyAlignment="1">
      <alignment horizontal="center" vertical="center" wrapText="1"/>
    </xf>
    <xf numFmtId="44" fontId="93" fillId="7" borderId="2" xfId="0" applyNumberFormat="1" applyFont="1" applyFill="1" applyBorder="1" applyAlignment="1">
      <alignment vertical="center"/>
    </xf>
    <xf numFmtId="0" fontId="91" fillId="3" borderId="2" xfId="0" applyFont="1" applyFill="1" applyBorder="1" applyAlignment="1">
      <alignment horizontal="center" vertical="center" wrapText="1"/>
    </xf>
    <xf numFmtId="0" fontId="0" fillId="5" borderId="2" xfId="0" applyFill="1" applyBorder="1"/>
    <xf numFmtId="49" fontId="95" fillId="5" borderId="2" xfId="0" applyNumberFormat="1" applyFont="1" applyFill="1" applyBorder="1" applyAlignment="1">
      <alignment horizontal="center" vertical="center" wrapText="1"/>
    </xf>
    <xf numFmtId="15" fontId="95" fillId="5" borderId="2" xfId="0" applyNumberFormat="1" applyFont="1" applyFill="1" applyBorder="1" applyAlignment="1">
      <alignment horizontal="center" vertical="center" wrapText="1"/>
    </xf>
    <xf numFmtId="0" fontId="72" fillId="0" borderId="0" xfId="0" applyFont="1" applyFill="1" applyBorder="1"/>
    <xf numFmtId="0" fontId="91" fillId="3" borderId="2" xfId="0" applyFont="1" applyFill="1" applyBorder="1" applyAlignment="1">
      <alignment horizontal="center" vertical="center" wrapText="1"/>
    </xf>
    <xf numFmtId="49" fontId="72" fillId="7" borderId="2" xfId="299" applyNumberFormat="1" applyFont="1" applyFill="1" applyBorder="1" applyAlignment="1">
      <alignment horizontal="center" vertical="center" wrapText="1"/>
    </xf>
    <xf numFmtId="165" fontId="72" fillId="7" borderId="2" xfId="117" applyFont="1" applyFill="1" applyBorder="1" applyAlignment="1">
      <alignment horizontal="center" vertical="center" wrapText="1"/>
    </xf>
    <xf numFmtId="0" fontId="72" fillId="7" borderId="2" xfId="299" applyFont="1" applyFill="1" applyBorder="1" applyAlignment="1">
      <alignment horizontal="left" vertical="center" wrapText="1"/>
    </xf>
    <xf numFmtId="165" fontId="97" fillId="7" borderId="17" xfId="117" applyFont="1" applyFill="1" applyBorder="1" applyAlignment="1">
      <alignment horizontal="center" vertical="center" wrapText="1"/>
    </xf>
    <xf numFmtId="0" fontId="97" fillId="5" borderId="2" xfId="299" applyFont="1" applyFill="1" applyBorder="1" applyAlignment="1">
      <alignment horizontal="center" vertical="center" wrapText="1"/>
    </xf>
    <xf numFmtId="0" fontId="103" fillId="4" borderId="2" xfId="264" applyFont="1" applyFill="1" applyBorder="1" applyAlignment="1">
      <alignment horizontal="center" vertical="center" wrapText="1"/>
    </xf>
    <xf numFmtId="165" fontId="103" fillId="4" borderId="17" xfId="117" applyFont="1" applyFill="1" applyBorder="1" applyAlignment="1">
      <alignment horizontal="center" vertical="center" wrapText="1"/>
    </xf>
    <xf numFmtId="0" fontId="97" fillId="5" borderId="17" xfId="299" applyFont="1" applyFill="1" applyBorder="1" applyAlignment="1">
      <alignment horizontal="center" vertical="center" wrapText="1"/>
    </xf>
    <xf numFmtId="0" fontId="72" fillId="5" borderId="2" xfId="299" applyFont="1" applyFill="1" applyBorder="1" applyAlignment="1">
      <alignment horizontal="center" vertical="center" wrapText="1"/>
    </xf>
    <xf numFmtId="165" fontId="72" fillId="5" borderId="2" xfId="117" applyFont="1" applyFill="1" applyBorder="1" applyAlignment="1">
      <alignment horizontal="center" vertical="center" wrapText="1"/>
    </xf>
    <xf numFmtId="165" fontId="97" fillId="5" borderId="17" xfId="117" applyFont="1" applyFill="1" applyBorder="1" applyAlignment="1">
      <alignment horizontal="center" vertical="center" wrapText="1"/>
    </xf>
    <xf numFmtId="0" fontId="72" fillId="5" borderId="2" xfId="299" applyFont="1" applyFill="1" applyBorder="1" applyAlignment="1">
      <alignment horizontal="left" vertical="center" wrapText="1"/>
    </xf>
    <xf numFmtId="0" fontId="95" fillId="3" borderId="5" xfId="0" applyFont="1" applyFill="1" applyBorder="1" applyAlignment="1">
      <alignment horizontal="left" vertical="top" wrapText="1"/>
    </xf>
    <xf numFmtId="0" fontId="97" fillId="7" borderId="5" xfId="299" applyFont="1" applyFill="1" applyBorder="1" applyAlignment="1">
      <alignment horizontal="center" vertical="center" wrapText="1"/>
    </xf>
    <xf numFmtId="0" fontId="103" fillId="7" borderId="17" xfId="299" applyFont="1" applyFill="1" applyBorder="1" applyAlignment="1">
      <alignment vertical="center" wrapText="1"/>
    </xf>
    <xf numFmtId="0" fontId="104" fillId="4" borderId="17" xfId="0" applyFont="1" applyFill="1" applyBorder="1" applyAlignment="1">
      <alignment horizontal="center" vertical="center"/>
    </xf>
    <xf numFmtId="0" fontId="104" fillId="4" borderId="17" xfId="0" applyFont="1" applyFill="1" applyBorder="1" applyAlignment="1">
      <alignment vertical="center" wrapText="1"/>
    </xf>
    <xf numFmtId="0" fontId="97" fillId="7" borderId="2" xfId="299" applyFont="1" applyFill="1" applyBorder="1" applyAlignment="1">
      <alignment vertical="center" wrapText="1"/>
    </xf>
    <xf numFmtId="0" fontId="104" fillId="4" borderId="17" xfId="0" applyFont="1" applyFill="1" applyBorder="1"/>
    <xf numFmtId="0" fontId="103" fillId="4" borderId="17" xfId="299" applyFont="1" applyFill="1" applyBorder="1" applyAlignment="1">
      <alignment vertical="center" wrapText="1"/>
    </xf>
    <xf numFmtId="0" fontId="72" fillId="7" borderId="2" xfId="0" applyFont="1" applyFill="1" applyBorder="1" applyAlignment="1">
      <alignment horizontal="left" vertical="center" wrapText="1"/>
    </xf>
    <xf numFmtId="165" fontId="104" fillId="4" borderId="17" xfId="117" applyFont="1" applyFill="1" applyBorder="1" applyAlignment="1">
      <alignment vertical="center"/>
    </xf>
    <xf numFmtId="0" fontId="91" fillId="0" borderId="2" xfId="0" applyFont="1" applyFill="1" applyBorder="1"/>
    <xf numFmtId="0" fontId="0" fillId="0" borderId="12" xfId="0" applyFill="1" applyBorder="1"/>
    <xf numFmtId="0" fontId="72" fillId="3" borderId="0" xfId="0" applyFont="1" applyFill="1" applyBorder="1"/>
    <xf numFmtId="0" fontId="91" fillId="0" borderId="6" xfId="0" applyFont="1" applyFill="1" applyBorder="1"/>
    <xf numFmtId="0" fontId="0" fillId="3" borderId="0" xfId="0" applyFill="1" applyBorder="1" applyAlignment="1">
      <alignment horizontal="center" vertical="center"/>
    </xf>
    <xf numFmtId="14" fontId="95" fillId="3" borderId="16" xfId="0" applyNumberFormat="1" applyFont="1" applyFill="1" applyBorder="1" applyAlignment="1">
      <alignment horizontal="center" vertical="center" wrapText="1"/>
    </xf>
    <xf numFmtId="0" fontId="95" fillId="3" borderId="16" xfId="0" applyFont="1" applyFill="1" applyBorder="1" applyAlignment="1">
      <alignment horizontal="justify" vertical="center" wrapText="1"/>
    </xf>
    <xf numFmtId="0" fontId="95" fillId="0" borderId="4" xfId="0" applyFont="1" applyFill="1" applyBorder="1" applyAlignment="1">
      <alignment horizontal="center" vertical="center" wrapText="1"/>
    </xf>
    <xf numFmtId="0" fontId="95" fillId="3" borderId="4" xfId="0" applyFont="1" applyFill="1" applyBorder="1" applyAlignment="1">
      <alignment horizontal="center" vertical="center"/>
    </xf>
    <xf numFmtId="0" fontId="92" fillId="3" borderId="16" xfId="0" applyFont="1" applyFill="1" applyBorder="1" applyAlignment="1">
      <alignment horizontal="center" vertical="center" wrapText="1"/>
    </xf>
    <xf numFmtId="165" fontId="92" fillId="3" borderId="16" xfId="117" applyNumberFormat="1" applyFont="1" applyFill="1" applyBorder="1" applyAlignment="1">
      <alignment horizontal="center" vertical="center"/>
    </xf>
    <xf numFmtId="165" fontId="85" fillId="7" borderId="2" xfId="117" applyFont="1" applyFill="1" applyBorder="1" applyAlignment="1">
      <alignment vertical="center" wrapText="1"/>
    </xf>
    <xf numFmtId="0" fontId="72" fillId="3" borderId="0" xfId="0" applyFont="1" applyFill="1" applyBorder="1" applyAlignment="1">
      <alignment horizontal="center" vertical="center"/>
    </xf>
    <xf numFmtId="0" fontId="95" fillId="3" borderId="20" xfId="0" applyFont="1" applyFill="1" applyBorder="1" applyAlignment="1">
      <alignment horizontal="center" vertical="center" wrapText="1"/>
    </xf>
    <xf numFmtId="0" fontId="0" fillId="0" borderId="8" xfId="0" applyFill="1" applyBorder="1"/>
    <xf numFmtId="0" fontId="72" fillId="0" borderId="0" xfId="0" applyFont="1" applyFill="1" applyBorder="1" applyAlignment="1">
      <alignment horizontal="center" vertical="top" wrapText="1"/>
    </xf>
    <xf numFmtId="0" fontId="72" fillId="3" borderId="0" xfId="0" applyFont="1" applyFill="1" applyBorder="1" applyAlignment="1">
      <alignment horizontal="center" vertical="top" wrapText="1"/>
    </xf>
    <xf numFmtId="49" fontId="91" fillId="11" borderId="2" xfId="0" applyNumberFormat="1" applyFont="1" applyFill="1" applyBorder="1"/>
    <xf numFmtId="49" fontId="91" fillId="5" borderId="2" xfId="0" applyNumberFormat="1" applyFont="1" applyFill="1" applyBorder="1"/>
    <xf numFmtId="49" fontId="91" fillId="12" borderId="2" xfId="0" applyNumberFormat="1" applyFont="1" applyFill="1" applyBorder="1"/>
    <xf numFmtId="49" fontId="91" fillId="7" borderId="2" xfId="0" applyNumberFormat="1" applyFont="1" applyFill="1" applyBorder="1"/>
    <xf numFmtId="49" fontId="0" fillId="4" borderId="2" xfId="0" applyNumberFormat="1" applyFill="1" applyBorder="1"/>
    <xf numFmtId="49" fontId="97" fillId="5" borderId="17" xfId="299" applyNumberFormat="1" applyFont="1" applyFill="1" applyBorder="1" applyAlignment="1">
      <alignment horizontal="center" vertical="center" wrapText="1"/>
    </xf>
    <xf numFmtId="0" fontId="83" fillId="0" borderId="0" xfId="0" applyFont="1" applyFill="1" applyAlignment="1">
      <alignment horizontal="center" vertical="center"/>
    </xf>
    <xf numFmtId="49" fontId="0" fillId="0" borderId="0" xfId="0" applyNumberFormat="1" applyFill="1" applyBorder="1"/>
    <xf numFmtId="0" fontId="91" fillId="0" borderId="0"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165" fontId="81" fillId="0" borderId="0" xfId="117" applyFont="1" applyFill="1"/>
    <xf numFmtId="0" fontId="72" fillId="0" borderId="0" xfId="0" applyFont="1" applyFill="1"/>
    <xf numFmtId="165" fontId="72" fillId="0" borderId="0" xfId="117" applyFont="1" applyFill="1" applyBorder="1" applyAlignment="1">
      <alignment horizontal="center" vertical="center" wrapText="1"/>
    </xf>
    <xf numFmtId="0" fontId="72" fillId="0" borderId="0" xfId="299" applyFont="1" applyFill="1" applyBorder="1" applyAlignment="1">
      <alignment horizontal="left" vertical="center" wrapText="1"/>
    </xf>
    <xf numFmtId="165" fontId="97" fillId="0" borderId="17" xfId="117" applyFont="1" applyFill="1" applyBorder="1" applyAlignment="1">
      <alignment horizontal="center" vertical="center" wrapText="1"/>
    </xf>
    <xf numFmtId="0" fontId="72" fillId="0" borderId="2" xfId="299" applyFont="1" applyFill="1" applyBorder="1" applyAlignment="1">
      <alignment horizontal="left" vertical="center" wrapText="1"/>
    </xf>
    <xf numFmtId="0" fontId="72" fillId="7" borderId="17" xfId="299" applyFont="1" applyFill="1" applyBorder="1" applyAlignment="1">
      <alignment horizontal="left" vertical="center" wrapText="1"/>
    </xf>
    <xf numFmtId="0" fontId="104" fillId="4" borderId="2" xfId="299" applyFont="1" applyFill="1" applyBorder="1" applyAlignment="1">
      <alignment horizontal="left" vertical="center" wrapText="1"/>
    </xf>
    <xf numFmtId="49" fontId="72" fillId="5" borderId="2" xfId="299" applyNumberFormat="1" applyFont="1" applyFill="1" applyBorder="1" applyAlignment="1">
      <alignment horizontal="center" vertical="center" wrapText="1"/>
    </xf>
    <xf numFmtId="49" fontId="72" fillId="4" borderId="2" xfId="0" applyNumberFormat="1" applyFont="1" applyFill="1" applyBorder="1"/>
    <xf numFmtId="0" fontId="104" fillId="4" borderId="2" xfId="0" applyFont="1" applyFill="1" applyBorder="1" applyAlignment="1">
      <alignment horizontal="left" vertical="center" wrapText="1"/>
    </xf>
    <xf numFmtId="165" fontId="104" fillId="4" borderId="2" xfId="117" applyFont="1" applyFill="1" applyBorder="1" applyAlignment="1">
      <alignment vertical="center"/>
    </xf>
    <xf numFmtId="49" fontId="72" fillId="5" borderId="2" xfId="0" applyNumberFormat="1" applyFont="1" applyFill="1" applyBorder="1"/>
    <xf numFmtId="0" fontId="72" fillId="5" borderId="2" xfId="0" applyFont="1" applyFill="1" applyBorder="1" applyAlignment="1">
      <alignment horizontal="left" vertical="center" wrapText="1"/>
    </xf>
    <xf numFmtId="165" fontId="72" fillId="5" borderId="2" xfId="117" applyFont="1" applyFill="1" applyBorder="1" applyAlignment="1">
      <alignment vertical="center"/>
    </xf>
    <xf numFmtId="0" fontId="91" fillId="3" borderId="2"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72" fillId="3" borderId="0" xfId="0" applyFont="1" applyFill="1" applyBorder="1" applyAlignment="1">
      <alignment horizontal="left" vertical="center" wrapText="1"/>
    </xf>
    <xf numFmtId="0" fontId="96" fillId="3" borderId="2"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6" fillId="3" borderId="16" xfId="0" quotePrefix="1" applyFont="1" applyFill="1" applyBorder="1" applyAlignment="1">
      <alignment horizontal="center" vertical="center" wrapText="1"/>
    </xf>
    <xf numFmtId="0" fontId="96" fillId="3" borderId="2" xfId="0" quotePrefix="1" applyFont="1" applyFill="1" applyBorder="1" applyAlignment="1">
      <alignment horizontal="center" vertical="center" wrapText="1"/>
    </xf>
    <xf numFmtId="0" fontId="96" fillId="3" borderId="17" xfId="0" applyFont="1" applyFill="1" applyBorder="1" applyAlignment="1">
      <alignment horizontal="left" vertical="center" wrapText="1"/>
    </xf>
    <xf numFmtId="0" fontId="96" fillId="3" borderId="2" xfId="0" applyFont="1" applyFill="1" applyBorder="1" applyAlignment="1">
      <alignment horizontal="left" vertical="center" wrapText="1"/>
    </xf>
    <xf numFmtId="0" fontId="96" fillId="0" borderId="4" xfId="0" applyFont="1" applyFill="1" applyBorder="1" applyAlignment="1">
      <alignment horizontal="left" vertical="center" wrapText="1"/>
    </xf>
    <xf numFmtId="0" fontId="96" fillId="0" borderId="5" xfId="0" applyFont="1" applyFill="1" applyBorder="1" applyAlignment="1">
      <alignment horizontal="left" vertical="center" wrapText="1"/>
    </xf>
    <xf numFmtId="0" fontId="91" fillId="3" borderId="6" xfId="0" applyFont="1" applyFill="1" applyBorder="1" applyAlignment="1">
      <alignment horizontal="center" vertical="center" wrapText="1"/>
    </xf>
    <xf numFmtId="0" fontId="91" fillId="3" borderId="7" xfId="0" applyFont="1" applyFill="1" applyBorder="1" applyAlignment="1">
      <alignment horizontal="center" vertical="center" wrapText="1"/>
    </xf>
    <xf numFmtId="0" fontId="91" fillId="3" borderId="8" xfId="0" applyFont="1" applyFill="1" applyBorder="1" applyAlignment="1">
      <alignment horizontal="center" vertical="center" wrapText="1"/>
    </xf>
    <xf numFmtId="0" fontId="91" fillId="3" borderId="9"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10" xfId="0" applyFont="1" applyFill="1" applyBorder="1" applyAlignment="1">
      <alignment horizontal="center" vertical="center" wrapText="1"/>
    </xf>
    <xf numFmtId="0" fontId="91" fillId="3" borderId="12" xfId="0" applyFont="1" applyFill="1" applyBorder="1" applyAlignment="1">
      <alignment horizontal="center" vertical="center" wrapText="1"/>
    </xf>
    <xf numFmtId="0" fontId="91" fillId="3" borderId="13" xfId="0" applyFont="1" applyFill="1" applyBorder="1" applyAlignment="1">
      <alignment horizontal="center" vertical="center" wrapText="1"/>
    </xf>
    <xf numFmtId="0" fontId="91" fillId="3" borderId="14" xfId="0" applyFont="1" applyFill="1" applyBorder="1" applyAlignment="1">
      <alignment horizontal="center" vertical="center" wrapText="1"/>
    </xf>
    <xf numFmtId="167" fontId="97" fillId="3" borderId="4" xfId="0" applyNumberFormat="1" applyFont="1" applyFill="1" applyBorder="1" applyAlignment="1">
      <alignment horizontal="right" vertical="center" wrapText="1"/>
    </xf>
    <xf numFmtId="167" fontId="97" fillId="3" borderId="5" xfId="0" applyNumberFormat="1" applyFont="1" applyFill="1" applyBorder="1" applyAlignment="1">
      <alignment horizontal="right" vertical="center" wrapText="1"/>
    </xf>
    <xf numFmtId="170" fontId="72" fillId="3" borderId="2" xfId="0" applyNumberFormat="1" applyFont="1" applyFill="1" applyBorder="1" applyAlignment="1">
      <alignment horizontal="right" vertical="center" wrapText="1"/>
    </xf>
    <xf numFmtId="164" fontId="72" fillId="3" borderId="2" xfId="296" applyFont="1" applyFill="1" applyBorder="1" applyAlignment="1">
      <alignment horizontal="right" vertical="center" wrapText="1"/>
    </xf>
    <xf numFmtId="14" fontId="97" fillId="5" borderId="4" xfId="0" applyNumberFormat="1" applyFont="1" applyFill="1" applyBorder="1" applyAlignment="1">
      <alignment horizontal="right" vertical="center" wrapText="1"/>
    </xf>
    <xf numFmtId="14" fontId="97" fillId="5" borderId="5" xfId="0" applyNumberFormat="1" applyFont="1" applyFill="1" applyBorder="1" applyAlignment="1">
      <alignment horizontal="right" vertical="center" wrapText="1"/>
    </xf>
    <xf numFmtId="0" fontId="72" fillId="0" borderId="7" xfId="0" applyFont="1" applyFill="1" applyBorder="1" applyAlignment="1">
      <alignment horizontal="center" vertical="top" wrapText="1"/>
    </xf>
    <xf numFmtId="0" fontId="72" fillId="3" borderId="7" xfId="0" applyFont="1" applyFill="1" applyBorder="1" applyAlignment="1">
      <alignment horizontal="center" vertical="top" wrapText="1"/>
    </xf>
    <xf numFmtId="0" fontId="72" fillId="3" borderId="15" xfId="0" applyFont="1" applyFill="1" applyBorder="1" applyAlignment="1">
      <alignment horizontal="left" vertical="center" wrapText="1"/>
    </xf>
    <xf numFmtId="164" fontId="91" fillId="3" borderId="0" xfId="296" applyFont="1" applyFill="1" applyBorder="1" applyAlignment="1">
      <alignment horizontal="center" wrapText="1"/>
    </xf>
    <xf numFmtId="164" fontId="91" fillId="3" borderId="0" xfId="296" applyFont="1" applyFill="1" applyBorder="1" applyAlignment="1">
      <alignment horizontal="center" vertical="center" wrapText="1"/>
    </xf>
  </cellXfs>
  <cellStyles count="30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10" xfId="30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14" xfId="304"/>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2 2" xfId="306"/>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2 2 2 3 2 3 3 2 2 2" xfId="307"/>
    <cellStyle name="Porcentaje 2 3" xfId="262"/>
    <cellStyle name="Porcentaje 3" xfId="43"/>
  </cellStyles>
  <dxfs count="0"/>
  <tableStyles count="0" defaultTableStyle="TableStyleMedium2" defaultPivotStyle="PivotStyleLight16"/>
  <colors>
    <mruColors>
      <color rgb="FF7DF42C"/>
      <color rgb="FFEAB8FE"/>
      <color rgb="FFFF00FF"/>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1656521</xdr:colOff>
      <xdr:row>1</xdr:row>
      <xdr:rowOff>1159564</xdr:rowOff>
    </xdr:from>
    <xdr:to>
      <xdr:col>2</xdr:col>
      <xdr:colOff>2774674</xdr:colOff>
      <xdr:row>6</xdr:row>
      <xdr:rowOff>289890</xdr:rowOff>
    </xdr:to>
    <xdr:pic>
      <xdr:nvPicPr>
        <xdr:cNvPr id="3" name="Imagen 2" descr="Escudo de armas de Colombia con texto de Función Pública " title="Logo de Función Pública">
          <a:extLst>
            <a:ext uri="{FF2B5EF4-FFF2-40B4-BE49-F238E27FC236}">
              <a16:creationId xmlns:a16="http://schemas.microsoft.com/office/drawing/2014/main" id="{9FFC8D55-7BBA-47F9-A818-9D8DC21C2F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1" y="2857499"/>
          <a:ext cx="8158370" cy="4265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207"/>
  <sheetViews>
    <sheetView tabSelected="1" view="pageBreakPreview" topLeftCell="A12" zoomScale="23" zoomScaleNormal="23" zoomScaleSheetLayoutView="23" zoomScalePageLayoutView="10" workbookViewId="0">
      <selection activeCell="A18" sqref="A18"/>
    </sheetView>
  </sheetViews>
  <sheetFormatPr baseColWidth="10" defaultColWidth="10.9375" defaultRowHeight="272.5" customHeight="1" x14ac:dyDescent="1"/>
  <cols>
    <col min="1" max="1" width="22.25" style="19" customWidth="1"/>
    <col min="2" max="2" width="45.1875" style="41" customWidth="1"/>
    <col min="3" max="3" width="47.8125" style="94" customWidth="1"/>
    <col min="4" max="4" width="70.9375" style="2" customWidth="1"/>
    <col min="5" max="5" width="110.75" style="94" customWidth="1"/>
    <col min="6" max="6" width="27.8125" style="2" customWidth="1"/>
    <col min="7" max="7" width="26.0625" style="2" customWidth="1"/>
    <col min="8" max="8" width="36.9375" style="2" customWidth="1"/>
    <col min="9" max="9" width="22.625" style="2" customWidth="1"/>
    <col min="10" max="10" width="37.4375" style="40" customWidth="1"/>
    <col min="11" max="11" width="41.4375" style="2" customWidth="1"/>
    <col min="12" max="12" width="6.9375" style="2" customWidth="1"/>
    <col min="13" max="13" width="18" style="2" customWidth="1"/>
    <col min="14" max="14" width="15.25" style="2" customWidth="1"/>
    <col min="15" max="15" width="9.8125" style="2" customWidth="1"/>
    <col min="16" max="16" width="19.625" style="2" customWidth="1"/>
    <col min="17" max="17" width="25.1875" style="2" customWidth="1"/>
    <col min="18" max="18" width="12.625" style="2" customWidth="1"/>
    <col min="19" max="20" width="7.625" style="2" customWidth="1"/>
    <col min="21" max="21" width="10.625" style="2" customWidth="1"/>
    <col min="22" max="22" width="112.9375" style="65" customWidth="1"/>
    <col min="23" max="23" width="59" style="62" customWidth="1"/>
    <col min="24" max="24" width="55.9375" style="62" customWidth="1"/>
    <col min="25" max="25" width="20.0625" style="2" customWidth="1"/>
    <col min="26" max="26" width="34.9375" style="2" customWidth="1"/>
    <col min="27" max="27" width="47.25" style="2" customWidth="1"/>
    <col min="28" max="28" width="10.625" style="2" customWidth="1"/>
    <col min="29" max="29" width="46.75" style="2" customWidth="1"/>
    <col min="30" max="30" width="127.375" style="2" customWidth="1"/>
    <col min="31" max="31" width="63.75" style="2" bestFit="1" customWidth="1"/>
    <col min="32" max="32" width="71.625" style="2" bestFit="1" customWidth="1"/>
    <col min="33" max="33" width="54.375" style="2" customWidth="1"/>
    <col min="34" max="35" width="84.75" style="42" customWidth="1"/>
    <col min="36" max="36" width="80.25" style="42" customWidth="1"/>
    <col min="37" max="37" width="76.9375" style="42" customWidth="1"/>
    <col min="38" max="38" width="53.8125" style="2" bestFit="1" customWidth="1"/>
    <col min="39" max="39" width="31.4375" style="2" customWidth="1"/>
    <col min="40" max="40" width="35.25" style="2" customWidth="1"/>
    <col min="41" max="41" width="34.8125" style="2" customWidth="1"/>
    <col min="42" max="42" width="32.5625" style="2" customWidth="1"/>
    <col min="43" max="43" width="45.1875" style="2" bestFit="1" customWidth="1"/>
    <col min="44" max="44" width="97.375" style="2" bestFit="1" customWidth="1"/>
    <col min="45" max="16384" width="10.9375" style="2"/>
  </cols>
  <sheetData>
    <row r="1" spans="1:44" ht="132.75" customHeight="1" x14ac:dyDescent="1">
      <c r="A1" s="120"/>
      <c r="B1" s="121"/>
      <c r="C1" s="78"/>
      <c r="D1" s="78"/>
      <c r="E1" s="78"/>
      <c r="F1" s="78"/>
      <c r="G1" s="78"/>
      <c r="H1" s="78"/>
      <c r="I1" s="78"/>
      <c r="J1" s="78"/>
      <c r="K1" s="78"/>
      <c r="L1" s="78"/>
      <c r="M1" s="78"/>
      <c r="N1" s="78"/>
      <c r="O1" s="78"/>
      <c r="P1" s="78"/>
      <c r="Q1" s="78"/>
      <c r="R1" s="78"/>
      <c r="S1" s="78"/>
      <c r="T1" s="78"/>
      <c r="U1" s="78"/>
      <c r="V1" s="122"/>
      <c r="W1" s="123"/>
      <c r="X1" s="123"/>
      <c r="Y1" s="78"/>
      <c r="Z1" s="78"/>
      <c r="AA1" s="78"/>
      <c r="AB1" s="31"/>
      <c r="AC1" s="3"/>
      <c r="AD1" s="26"/>
      <c r="AE1" s="10"/>
      <c r="AF1" s="5"/>
      <c r="AG1" s="5"/>
      <c r="AH1" s="11"/>
      <c r="AI1" s="11"/>
      <c r="AJ1" s="12"/>
      <c r="AK1" s="13"/>
      <c r="AL1" s="5"/>
      <c r="AM1" s="5"/>
      <c r="AN1" s="5"/>
      <c r="AO1" s="5"/>
      <c r="AP1" s="5"/>
      <c r="AQ1" s="5"/>
      <c r="AR1" s="6"/>
    </row>
    <row r="2" spans="1:44" ht="156" customHeight="1" x14ac:dyDescent="1">
      <c r="A2" s="124"/>
      <c r="B2" s="44"/>
      <c r="C2" s="335" t="s">
        <v>136</v>
      </c>
      <c r="D2" s="335"/>
      <c r="E2" s="335"/>
      <c r="F2" s="335"/>
      <c r="G2" s="335"/>
      <c r="H2" s="335"/>
      <c r="I2" s="335"/>
      <c r="J2" s="335"/>
      <c r="K2" s="335"/>
      <c r="L2" s="335"/>
      <c r="M2" s="335"/>
      <c r="N2" s="335"/>
      <c r="O2" s="335"/>
      <c r="P2" s="335"/>
      <c r="Q2" s="335"/>
      <c r="R2" s="335"/>
      <c r="S2" s="335"/>
      <c r="T2" s="335"/>
      <c r="U2" s="335"/>
      <c r="V2" s="335"/>
      <c r="W2" s="335"/>
      <c r="X2" s="335"/>
      <c r="Y2" s="335"/>
      <c r="Z2" s="335"/>
      <c r="AA2" s="335"/>
      <c r="AB2" s="32"/>
      <c r="AC2" s="3"/>
      <c r="AD2" s="26"/>
      <c r="AE2" s="10"/>
      <c r="AF2" s="5"/>
      <c r="AG2" s="5"/>
      <c r="AH2" s="11"/>
      <c r="AI2" s="11"/>
      <c r="AJ2" s="12"/>
      <c r="AK2" s="13"/>
      <c r="AL2" s="5"/>
      <c r="AM2" s="5"/>
      <c r="AN2" s="5"/>
      <c r="AO2" s="5"/>
      <c r="AP2" s="5"/>
      <c r="AQ2" s="5"/>
      <c r="AR2" s="6"/>
    </row>
    <row r="3" spans="1:44" ht="46" x14ac:dyDescent="1">
      <c r="A3" s="120"/>
      <c r="B3" s="121"/>
      <c r="C3" s="78"/>
      <c r="D3" s="336" t="s">
        <v>0</v>
      </c>
      <c r="E3" s="336"/>
      <c r="F3" s="78"/>
      <c r="G3" s="78"/>
      <c r="H3" s="78"/>
      <c r="I3" s="78"/>
      <c r="J3" s="78"/>
      <c r="K3" s="78"/>
      <c r="L3" s="78"/>
      <c r="M3" s="78"/>
      <c r="N3" s="78"/>
      <c r="O3" s="78"/>
      <c r="P3" s="78"/>
      <c r="Q3" s="78"/>
      <c r="R3" s="78"/>
      <c r="S3" s="78"/>
      <c r="T3" s="78"/>
      <c r="U3" s="78"/>
      <c r="V3" s="122"/>
      <c r="W3" s="123"/>
      <c r="X3" s="123"/>
      <c r="Y3" s="78"/>
      <c r="Z3" s="78"/>
      <c r="AA3" s="78"/>
      <c r="AB3" s="31"/>
      <c r="AC3" s="3"/>
      <c r="AD3" s="26"/>
      <c r="AE3" s="10"/>
      <c r="AF3" s="5"/>
      <c r="AG3" s="5"/>
      <c r="AH3" s="11"/>
      <c r="AI3" s="11"/>
      <c r="AJ3" s="12"/>
      <c r="AK3" s="13"/>
      <c r="AL3" s="5"/>
      <c r="AM3" s="5"/>
      <c r="AN3" s="5"/>
      <c r="AO3" s="5"/>
      <c r="AP3" s="5"/>
      <c r="AQ3" s="5"/>
      <c r="AR3" s="6"/>
    </row>
    <row r="4" spans="1:44" ht="110.25" customHeight="1" x14ac:dyDescent="1">
      <c r="A4" s="124"/>
      <c r="B4" s="125"/>
      <c r="C4" s="126"/>
      <c r="D4" s="71" t="s">
        <v>1</v>
      </c>
      <c r="E4" s="337" t="s">
        <v>2</v>
      </c>
      <c r="F4" s="337"/>
      <c r="G4" s="78"/>
      <c r="H4" s="126"/>
      <c r="I4" s="126"/>
      <c r="J4" s="338" t="s">
        <v>3</v>
      </c>
      <c r="K4" s="338"/>
      <c r="L4" s="338"/>
      <c r="M4" s="338"/>
      <c r="N4" s="338"/>
      <c r="O4" s="338"/>
      <c r="P4" s="338"/>
      <c r="Q4" s="338"/>
      <c r="R4" s="338"/>
      <c r="S4" s="338"/>
      <c r="T4" s="338"/>
      <c r="U4" s="338"/>
      <c r="V4" s="338"/>
      <c r="W4" s="338"/>
      <c r="X4" s="338"/>
      <c r="Y4" s="126"/>
      <c r="Z4" s="126"/>
      <c r="AA4" s="126"/>
      <c r="AB4" s="33"/>
      <c r="AC4" s="3"/>
      <c r="AD4" s="26"/>
      <c r="AE4" s="10"/>
      <c r="AF4" s="5"/>
      <c r="AG4" s="5"/>
      <c r="AH4" s="11"/>
      <c r="AI4" s="11"/>
      <c r="AJ4" s="12"/>
      <c r="AK4" s="13"/>
      <c r="AL4" s="5"/>
      <c r="AM4" s="5"/>
      <c r="AN4" s="5"/>
      <c r="AO4" s="5"/>
      <c r="AP4" s="5"/>
      <c r="AQ4" s="5"/>
      <c r="AR4" s="6"/>
    </row>
    <row r="5" spans="1:44" ht="46" x14ac:dyDescent="1">
      <c r="A5" s="124"/>
      <c r="B5" s="125"/>
      <c r="C5" s="126"/>
      <c r="D5" s="75" t="s">
        <v>4</v>
      </c>
      <c r="E5" s="337" t="s">
        <v>5</v>
      </c>
      <c r="F5" s="337"/>
      <c r="G5" s="78"/>
      <c r="H5" s="126"/>
      <c r="I5" s="126"/>
      <c r="J5" s="338"/>
      <c r="K5" s="338"/>
      <c r="L5" s="338"/>
      <c r="M5" s="338"/>
      <c r="N5" s="338"/>
      <c r="O5" s="338"/>
      <c r="P5" s="338"/>
      <c r="Q5" s="338"/>
      <c r="R5" s="338"/>
      <c r="S5" s="338"/>
      <c r="T5" s="338"/>
      <c r="U5" s="338"/>
      <c r="V5" s="338"/>
      <c r="W5" s="338"/>
      <c r="X5" s="338"/>
      <c r="Y5" s="126"/>
      <c r="Z5" s="126"/>
      <c r="AA5" s="126"/>
      <c r="AB5" s="33"/>
      <c r="AC5" s="3"/>
      <c r="AD5" s="26"/>
      <c r="AE5" s="10"/>
      <c r="AF5" s="5"/>
      <c r="AG5" s="5"/>
      <c r="AH5" s="11"/>
      <c r="AI5" s="11"/>
      <c r="AJ5" s="12"/>
      <c r="AK5" s="13"/>
      <c r="AL5" s="5"/>
      <c r="AM5" s="5"/>
      <c r="AN5" s="5"/>
      <c r="AO5" s="5"/>
      <c r="AP5" s="5"/>
      <c r="AQ5" s="5"/>
      <c r="AR5" s="6"/>
    </row>
    <row r="6" spans="1:44" ht="46" x14ac:dyDescent="1">
      <c r="A6" s="124"/>
      <c r="B6" s="125"/>
      <c r="C6" s="126"/>
      <c r="D6" s="75" t="s">
        <v>6</v>
      </c>
      <c r="E6" s="339">
        <v>7395656</v>
      </c>
      <c r="F6" s="339"/>
      <c r="G6" s="127"/>
      <c r="H6" s="126"/>
      <c r="I6" s="126"/>
      <c r="J6" s="338"/>
      <c r="K6" s="338"/>
      <c r="L6" s="338"/>
      <c r="M6" s="338"/>
      <c r="N6" s="338"/>
      <c r="O6" s="338"/>
      <c r="P6" s="338"/>
      <c r="Q6" s="338"/>
      <c r="R6" s="338"/>
      <c r="S6" s="338"/>
      <c r="T6" s="338"/>
      <c r="U6" s="338"/>
      <c r="V6" s="338"/>
      <c r="W6" s="338"/>
      <c r="X6" s="338"/>
      <c r="Y6" s="126"/>
      <c r="Z6" s="126"/>
      <c r="AA6" s="126"/>
      <c r="AB6" s="33"/>
      <c r="AC6" s="3"/>
      <c r="AD6" s="26"/>
      <c r="AE6" s="10" t="s">
        <v>7</v>
      </c>
      <c r="AF6" s="5"/>
      <c r="AG6" s="5"/>
      <c r="AH6" s="11"/>
      <c r="AI6" s="11"/>
      <c r="AJ6" s="12"/>
      <c r="AK6" s="13"/>
      <c r="AL6" s="5"/>
      <c r="AM6" s="5"/>
      <c r="AN6" s="5"/>
      <c r="AO6" s="5"/>
      <c r="AP6" s="5"/>
      <c r="AQ6" s="5"/>
      <c r="AR6" s="6"/>
    </row>
    <row r="7" spans="1:44" ht="46" x14ac:dyDescent="1">
      <c r="A7" s="124"/>
      <c r="B7" s="125"/>
      <c r="C7" s="126"/>
      <c r="D7" s="76" t="s">
        <v>8</v>
      </c>
      <c r="E7" s="340" t="s">
        <v>9</v>
      </c>
      <c r="F7" s="340"/>
      <c r="G7" s="128"/>
      <c r="H7" s="126"/>
      <c r="I7" s="126"/>
      <c r="J7" s="338"/>
      <c r="K7" s="338"/>
      <c r="L7" s="338"/>
      <c r="M7" s="338"/>
      <c r="N7" s="338"/>
      <c r="O7" s="338"/>
      <c r="P7" s="338"/>
      <c r="Q7" s="338"/>
      <c r="R7" s="338"/>
      <c r="S7" s="338"/>
      <c r="T7" s="338"/>
      <c r="U7" s="338"/>
      <c r="V7" s="338"/>
      <c r="W7" s="338"/>
      <c r="X7" s="338"/>
      <c r="Y7" s="126"/>
      <c r="Z7" s="126"/>
      <c r="AA7" s="126"/>
      <c r="AB7" s="33"/>
      <c r="AC7" s="3"/>
      <c r="AD7" s="26"/>
      <c r="AE7" s="10"/>
      <c r="AF7" s="5"/>
      <c r="AG7" s="5"/>
      <c r="AH7" s="11"/>
      <c r="AI7" s="11"/>
      <c r="AJ7" s="12"/>
      <c r="AK7" s="13"/>
      <c r="AL7" s="5"/>
      <c r="AM7" s="5"/>
      <c r="AN7" s="5"/>
      <c r="AO7" s="5"/>
      <c r="AP7" s="5"/>
      <c r="AQ7" s="5"/>
      <c r="AR7" s="6"/>
    </row>
    <row r="8" spans="1:44" ht="318.75" customHeight="1" x14ac:dyDescent="1">
      <c r="A8" s="124"/>
      <c r="B8" s="125"/>
      <c r="C8" s="126"/>
      <c r="D8" s="75" t="s">
        <v>10</v>
      </c>
      <c r="E8" s="341" t="s">
        <v>11</v>
      </c>
      <c r="F8" s="341"/>
      <c r="G8" s="78"/>
      <c r="H8" s="126"/>
      <c r="I8" s="126"/>
      <c r="J8" s="338"/>
      <c r="K8" s="338"/>
      <c r="L8" s="338"/>
      <c r="M8" s="338"/>
      <c r="N8" s="338"/>
      <c r="O8" s="338"/>
      <c r="P8" s="338"/>
      <c r="Q8" s="338"/>
      <c r="R8" s="338"/>
      <c r="S8" s="338"/>
      <c r="T8" s="338"/>
      <c r="U8" s="338"/>
      <c r="V8" s="338"/>
      <c r="W8" s="338"/>
      <c r="X8" s="338"/>
      <c r="Y8" s="126"/>
      <c r="Z8" s="126"/>
      <c r="AA8" s="126"/>
      <c r="AB8" s="33"/>
      <c r="AC8" s="34"/>
      <c r="AD8" s="35"/>
      <c r="AE8" s="34"/>
      <c r="AF8" s="34"/>
      <c r="AG8" s="5"/>
      <c r="AH8" s="11"/>
      <c r="AI8" s="11"/>
      <c r="AJ8" s="12"/>
      <c r="AK8" s="13"/>
      <c r="AL8" s="5"/>
      <c r="AM8" s="5"/>
      <c r="AN8" s="5"/>
      <c r="AO8" s="5"/>
      <c r="AP8" s="5"/>
      <c r="AQ8" s="5"/>
      <c r="AR8" s="6"/>
    </row>
    <row r="9" spans="1:44" ht="255.75" customHeight="1" x14ac:dyDescent="1">
      <c r="A9" s="124"/>
      <c r="B9" s="125"/>
      <c r="C9" s="126"/>
      <c r="D9" s="75" t="s">
        <v>12</v>
      </c>
      <c r="E9" s="342" t="s">
        <v>13</v>
      </c>
      <c r="F9" s="342"/>
      <c r="G9" s="78"/>
      <c r="H9" s="126"/>
      <c r="I9" s="126"/>
      <c r="J9" s="126"/>
      <c r="K9" s="126"/>
      <c r="L9" s="126"/>
      <c r="M9" s="126"/>
      <c r="N9" s="126"/>
      <c r="O9" s="126"/>
      <c r="P9" s="126"/>
      <c r="Q9" s="126"/>
      <c r="R9" s="126"/>
      <c r="S9" s="126"/>
      <c r="T9" s="126"/>
      <c r="U9" s="126"/>
      <c r="V9" s="129"/>
      <c r="W9" s="130"/>
      <c r="X9" s="130"/>
      <c r="Y9" s="126"/>
      <c r="Z9" s="126"/>
      <c r="AA9" s="126"/>
      <c r="AB9" s="33"/>
      <c r="AC9" s="4"/>
      <c r="AD9" s="23"/>
      <c r="AE9" s="24"/>
      <c r="AF9" s="24"/>
      <c r="AG9" s="5"/>
      <c r="AH9" s="11"/>
      <c r="AI9" s="11"/>
      <c r="AJ9" s="12"/>
      <c r="AK9" s="13"/>
      <c r="AL9" s="5"/>
      <c r="AM9" s="5"/>
      <c r="AN9" s="5"/>
      <c r="AO9" s="5"/>
      <c r="AP9" s="5"/>
      <c r="AQ9" s="5"/>
      <c r="AR9" s="6"/>
    </row>
    <row r="10" spans="1:44" ht="147.75" customHeight="1" x14ac:dyDescent="1">
      <c r="A10" s="124"/>
      <c r="B10" s="125"/>
      <c r="C10" s="126"/>
      <c r="D10" s="75" t="s">
        <v>14</v>
      </c>
      <c r="E10" s="343" t="s">
        <v>1074</v>
      </c>
      <c r="F10" s="344"/>
      <c r="G10" s="78"/>
      <c r="H10" s="126"/>
      <c r="I10" s="126"/>
      <c r="J10" s="345" t="s">
        <v>15</v>
      </c>
      <c r="K10" s="346"/>
      <c r="L10" s="346"/>
      <c r="M10" s="346"/>
      <c r="N10" s="346"/>
      <c r="O10" s="346"/>
      <c r="P10" s="346"/>
      <c r="Q10" s="346"/>
      <c r="R10" s="346"/>
      <c r="S10" s="346"/>
      <c r="T10" s="346"/>
      <c r="U10" s="346"/>
      <c r="V10" s="346"/>
      <c r="W10" s="346"/>
      <c r="X10" s="347"/>
      <c r="Y10" s="126"/>
      <c r="Z10" s="126"/>
      <c r="AA10" s="126"/>
      <c r="AB10" s="33"/>
      <c r="AC10" s="4"/>
      <c r="AD10" s="23"/>
      <c r="AE10" s="24"/>
      <c r="AF10" s="24"/>
      <c r="AG10" s="5"/>
      <c r="AH10" s="11"/>
      <c r="AI10" s="11"/>
      <c r="AJ10" s="12"/>
      <c r="AK10" s="13"/>
      <c r="AL10" s="5"/>
      <c r="AM10" s="5"/>
      <c r="AN10" s="5"/>
      <c r="AO10" s="5"/>
      <c r="AP10" s="5"/>
      <c r="AQ10" s="5"/>
      <c r="AR10" s="6"/>
    </row>
    <row r="11" spans="1:44" ht="144" customHeight="1" x14ac:dyDescent="1">
      <c r="A11" s="124"/>
      <c r="B11" s="125"/>
      <c r="C11" s="126"/>
      <c r="D11" s="75" t="s">
        <v>16</v>
      </c>
      <c r="E11" s="354">
        <f>SUM(X17)</f>
        <v>8233873309.4999952</v>
      </c>
      <c r="F11" s="355"/>
      <c r="G11" s="131"/>
      <c r="H11" s="126"/>
      <c r="I11" s="126"/>
      <c r="J11" s="348"/>
      <c r="K11" s="349"/>
      <c r="L11" s="349"/>
      <c r="M11" s="349"/>
      <c r="N11" s="349"/>
      <c r="O11" s="349"/>
      <c r="P11" s="349"/>
      <c r="Q11" s="349"/>
      <c r="R11" s="349"/>
      <c r="S11" s="349"/>
      <c r="T11" s="349"/>
      <c r="U11" s="349"/>
      <c r="V11" s="349"/>
      <c r="W11" s="349"/>
      <c r="X11" s="350"/>
      <c r="Y11" s="126"/>
      <c r="Z11" s="126"/>
      <c r="AA11" s="126"/>
      <c r="AB11" s="33"/>
      <c r="AC11" s="7"/>
      <c r="AD11" s="23"/>
      <c r="AE11" s="23"/>
      <c r="AF11" s="23"/>
      <c r="AG11" s="5"/>
      <c r="AH11" s="11"/>
      <c r="AI11" s="11"/>
      <c r="AJ11" s="12"/>
      <c r="AK11" s="13"/>
      <c r="AL11" s="5"/>
      <c r="AM11" s="5"/>
      <c r="AN11" s="5"/>
      <c r="AO11" s="5"/>
      <c r="AP11" s="5"/>
      <c r="AQ11" s="5"/>
      <c r="AR11" s="6"/>
    </row>
    <row r="12" spans="1:44" ht="92" x14ac:dyDescent="1">
      <c r="A12" s="124"/>
      <c r="B12" s="125"/>
      <c r="C12" s="126"/>
      <c r="D12" s="75" t="s">
        <v>17</v>
      </c>
      <c r="E12" s="356">
        <v>364000000</v>
      </c>
      <c r="F12" s="356"/>
      <c r="G12" s="132"/>
      <c r="H12" s="126"/>
      <c r="I12" s="126"/>
      <c r="J12" s="348"/>
      <c r="K12" s="349"/>
      <c r="L12" s="349"/>
      <c r="M12" s="349"/>
      <c r="N12" s="349"/>
      <c r="O12" s="349"/>
      <c r="P12" s="349"/>
      <c r="Q12" s="349"/>
      <c r="R12" s="349"/>
      <c r="S12" s="349"/>
      <c r="T12" s="349"/>
      <c r="U12" s="349"/>
      <c r="V12" s="349"/>
      <c r="W12" s="349"/>
      <c r="X12" s="350"/>
      <c r="Y12" s="126"/>
      <c r="Z12" s="126"/>
      <c r="AA12" s="78"/>
      <c r="AB12" s="33"/>
      <c r="AC12" s="8"/>
      <c r="AD12" s="25"/>
      <c r="AE12" s="25"/>
      <c r="AF12" s="9"/>
      <c r="AG12" s="5"/>
      <c r="AH12" s="11"/>
      <c r="AI12" s="11"/>
      <c r="AJ12" s="12"/>
      <c r="AK12" s="13"/>
      <c r="AL12" s="5"/>
      <c r="AM12" s="5"/>
      <c r="AN12" s="5"/>
      <c r="AO12" s="5"/>
      <c r="AP12" s="5"/>
      <c r="AQ12" s="5"/>
      <c r="AR12" s="6"/>
    </row>
    <row r="13" spans="1:44" ht="92" x14ac:dyDescent="1">
      <c r="A13" s="124"/>
      <c r="B13" s="125"/>
      <c r="C13" s="126"/>
      <c r="D13" s="75" t="s">
        <v>18</v>
      </c>
      <c r="E13" s="357">
        <v>36400000</v>
      </c>
      <c r="F13" s="357"/>
      <c r="G13" s="132"/>
      <c r="H13" s="126"/>
      <c r="I13" s="126"/>
      <c r="J13" s="348"/>
      <c r="K13" s="349"/>
      <c r="L13" s="349"/>
      <c r="M13" s="349"/>
      <c r="N13" s="349"/>
      <c r="O13" s="349"/>
      <c r="P13" s="349"/>
      <c r="Q13" s="349"/>
      <c r="R13" s="349"/>
      <c r="S13" s="349"/>
      <c r="T13" s="349"/>
      <c r="U13" s="349"/>
      <c r="V13" s="349"/>
      <c r="W13" s="349"/>
      <c r="X13" s="350"/>
      <c r="Y13" s="126"/>
      <c r="Z13" s="126"/>
      <c r="AA13" s="126"/>
      <c r="AB13" s="33"/>
      <c r="AC13" s="8"/>
      <c r="AD13" s="25"/>
      <c r="AE13" s="25"/>
      <c r="AF13" s="9"/>
      <c r="AG13" s="5"/>
      <c r="AH13" s="14"/>
      <c r="AI13" s="14"/>
      <c r="AJ13" s="12"/>
      <c r="AK13" s="13"/>
      <c r="AL13" s="5"/>
      <c r="AM13" s="5"/>
      <c r="AN13" s="5"/>
      <c r="AO13" s="5"/>
      <c r="AP13" s="5"/>
      <c r="AQ13" s="5"/>
      <c r="AR13" s="6"/>
    </row>
    <row r="14" spans="1:44" ht="92.5" thickBot="1" x14ac:dyDescent="1.05">
      <c r="A14" s="124"/>
      <c r="B14" s="125"/>
      <c r="C14" s="126"/>
      <c r="D14" s="77" t="s">
        <v>19</v>
      </c>
      <c r="E14" s="358">
        <v>45597</v>
      </c>
      <c r="F14" s="359"/>
      <c r="G14" s="133"/>
      <c r="H14" s="126"/>
      <c r="I14" s="126"/>
      <c r="J14" s="351"/>
      <c r="K14" s="352"/>
      <c r="L14" s="352"/>
      <c r="M14" s="352"/>
      <c r="N14" s="352"/>
      <c r="O14" s="352"/>
      <c r="P14" s="352"/>
      <c r="Q14" s="352"/>
      <c r="R14" s="352"/>
      <c r="S14" s="352"/>
      <c r="T14" s="352"/>
      <c r="U14" s="352"/>
      <c r="V14" s="352"/>
      <c r="W14" s="352"/>
      <c r="X14" s="353"/>
      <c r="Y14" s="126"/>
      <c r="Z14" s="134"/>
      <c r="AA14" s="126"/>
      <c r="AB14" s="33"/>
      <c r="AC14" s="8"/>
      <c r="AD14" s="25"/>
      <c r="AE14" s="25"/>
      <c r="AF14" s="9"/>
      <c r="AG14" s="5"/>
      <c r="AH14" s="11"/>
      <c r="AI14" s="11"/>
      <c r="AJ14" s="12"/>
      <c r="AK14" s="13"/>
      <c r="AL14" s="5"/>
      <c r="AM14" s="5"/>
      <c r="AN14" s="5"/>
      <c r="AO14" s="5"/>
      <c r="AP14" s="5"/>
      <c r="AQ14" s="5"/>
      <c r="AR14" s="6"/>
    </row>
    <row r="15" spans="1:44" ht="39.65" customHeight="1" x14ac:dyDescent="1">
      <c r="A15" s="124"/>
      <c r="B15" s="125"/>
      <c r="C15" s="126"/>
      <c r="D15" s="78"/>
      <c r="E15" s="135"/>
      <c r="F15" s="135"/>
      <c r="G15" s="135"/>
      <c r="H15" s="126"/>
      <c r="I15" s="126"/>
      <c r="J15" s="78"/>
      <c r="K15" s="136"/>
      <c r="L15" s="136"/>
      <c r="M15" s="136"/>
      <c r="N15" s="136"/>
      <c r="O15" s="136"/>
      <c r="P15" s="136"/>
      <c r="Q15" s="136"/>
      <c r="R15" s="136"/>
      <c r="S15" s="136"/>
      <c r="T15" s="136"/>
      <c r="U15" s="136"/>
      <c r="V15" s="129"/>
      <c r="W15" s="123"/>
      <c r="X15" s="123"/>
      <c r="Y15" s="126"/>
      <c r="Z15" s="126"/>
      <c r="AA15" s="137"/>
      <c r="AB15" s="36"/>
      <c r="AC15" s="3"/>
      <c r="AD15" s="26"/>
      <c r="AE15" s="10"/>
      <c r="AF15" s="5"/>
      <c r="AG15" s="5"/>
      <c r="AH15" s="15"/>
      <c r="AI15" s="15"/>
      <c r="AJ15" s="12"/>
      <c r="AK15" s="13"/>
      <c r="AL15" s="5"/>
      <c r="AM15" s="5"/>
      <c r="AN15" s="5"/>
      <c r="AO15" s="5"/>
      <c r="AP15" s="5"/>
      <c r="AQ15" s="5"/>
      <c r="AR15" s="6"/>
    </row>
    <row r="16" spans="1:44" ht="39.65" customHeight="1" thickBot="1" x14ac:dyDescent="1.05">
      <c r="A16" s="124"/>
      <c r="B16" s="125"/>
      <c r="C16" s="126"/>
      <c r="D16" s="362" t="s">
        <v>20</v>
      </c>
      <c r="E16" s="362"/>
      <c r="F16" s="126"/>
      <c r="G16" s="136"/>
      <c r="H16" s="363"/>
      <c r="I16" s="363"/>
      <c r="J16" s="126"/>
      <c r="K16" s="136"/>
      <c r="L16" s="136"/>
      <c r="M16" s="136"/>
      <c r="N16" s="136"/>
      <c r="O16" s="136"/>
      <c r="P16" s="136"/>
      <c r="Q16" s="136"/>
      <c r="R16" s="136"/>
      <c r="S16" s="136"/>
      <c r="T16" s="136"/>
      <c r="U16" s="136"/>
      <c r="V16" s="138"/>
      <c r="W16" s="139"/>
      <c r="X16" s="139"/>
      <c r="Y16" s="126"/>
      <c r="Z16" s="126"/>
      <c r="AA16" s="140"/>
      <c r="AB16" s="37"/>
      <c r="AC16" s="3"/>
      <c r="AD16" s="27"/>
      <c r="AE16" s="10"/>
      <c r="AF16" s="5"/>
      <c r="AG16" s="5"/>
      <c r="AH16" s="16"/>
      <c r="AI16" s="16"/>
      <c r="AJ16" s="17"/>
      <c r="AK16" s="18"/>
      <c r="AL16" s="1"/>
      <c r="AM16" s="5"/>
      <c r="AN16" s="5"/>
      <c r="AO16" s="5"/>
      <c r="AP16" s="5"/>
      <c r="AQ16" s="5"/>
      <c r="AR16" s="6"/>
    </row>
    <row r="17" spans="1:45" ht="186.75" customHeight="1" x14ac:dyDescent="1.35">
      <c r="A17" s="124"/>
      <c r="B17" s="125"/>
      <c r="C17" s="126"/>
      <c r="D17" s="119"/>
      <c r="E17" s="119"/>
      <c r="F17" s="126"/>
      <c r="G17" s="78"/>
      <c r="H17" s="364"/>
      <c r="I17" s="364"/>
      <c r="J17" s="126"/>
      <c r="K17" s="78"/>
      <c r="L17" s="78"/>
      <c r="M17" s="78"/>
      <c r="N17" s="78"/>
      <c r="O17" s="78"/>
      <c r="P17" s="78"/>
      <c r="Q17" s="78"/>
      <c r="R17" s="78"/>
      <c r="S17" s="78"/>
      <c r="T17" s="78"/>
      <c r="U17" s="78"/>
      <c r="V17" s="138"/>
      <c r="W17" s="93">
        <f>SUBTOTAL(9,W19:W198)</f>
        <v>8433715125.4999952</v>
      </c>
      <c r="X17" s="93">
        <f>SUBTOTAL(9,X19:X198)</f>
        <v>8233873309.4999952</v>
      </c>
      <c r="Y17" s="141"/>
      <c r="Z17" s="126"/>
      <c r="AA17" s="126"/>
      <c r="AB17" s="38"/>
      <c r="AC17" s="21"/>
      <c r="AD17" s="29"/>
      <c r="AE17" s="22"/>
      <c r="AF17" s="22"/>
      <c r="AG17" s="22"/>
      <c r="AH17" s="28">
        <f>SUBTOTAL(9,AH19:AH56)</f>
        <v>1147454509.99</v>
      </c>
      <c r="AI17" s="28"/>
      <c r="AJ17" s="28">
        <f>SUBTOTAL(9,AJ19:AJ56)</f>
        <v>18200000</v>
      </c>
      <c r="AK17" s="28">
        <f>SUBTOTAL(9,AK19:AK78)</f>
        <v>2756420046.9899998</v>
      </c>
      <c r="AL17" s="30"/>
      <c r="AM17" s="30"/>
      <c r="AN17" s="5"/>
      <c r="AO17" s="5"/>
      <c r="AP17" s="5"/>
      <c r="AQ17" s="5"/>
      <c r="AR17" s="6"/>
    </row>
    <row r="18" spans="1:45" s="44" customFormat="1" ht="339" customHeight="1" x14ac:dyDescent="1">
      <c r="A18" s="142" t="s">
        <v>21</v>
      </c>
      <c r="B18" s="142" t="s">
        <v>22</v>
      </c>
      <c r="C18" s="143" t="s">
        <v>23</v>
      </c>
      <c r="D18" s="143" t="s">
        <v>24</v>
      </c>
      <c r="E18" s="143" t="s">
        <v>25</v>
      </c>
      <c r="F18" s="143" t="s">
        <v>26</v>
      </c>
      <c r="G18" s="143" t="s">
        <v>27</v>
      </c>
      <c r="H18" s="143" t="s">
        <v>123</v>
      </c>
      <c r="I18" s="143" t="s">
        <v>28</v>
      </c>
      <c r="J18" s="143" t="s">
        <v>29</v>
      </c>
      <c r="K18" s="143" t="s">
        <v>30</v>
      </c>
      <c r="L18" s="144" t="s">
        <v>92</v>
      </c>
      <c r="M18" s="144" t="s">
        <v>125</v>
      </c>
      <c r="N18" s="144" t="s">
        <v>126</v>
      </c>
      <c r="O18" s="144" t="s">
        <v>127</v>
      </c>
      <c r="P18" s="144" t="s">
        <v>128</v>
      </c>
      <c r="Q18" s="144" t="s">
        <v>129</v>
      </c>
      <c r="R18" s="144" t="s">
        <v>124</v>
      </c>
      <c r="S18" s="144" t="s">
        <v>124</v>
      </c>
      <c r="T18" s="144" t="s">
        <v>124</v>
      </c>
      <c r="U18" s="144" t="s">
        <v>130</v>
      </c>
      <c r="V18" s="145" t="s">
        <v>122</v>
      </c>
      <c r="W18" s="146" t="s">
        <v>31</v>
      </c>
      <c r="X18" s="146" t="s">
        <v>32</v>
      </c>
      <c r="Y18" s="143" t="s">
        <v>33</v>
      </c>
      <c r="Z18" s="143" t="s">
        <v>34</v>
      </c>
      <c r="AA18" s="143" t="s">
        <v>35</v>
      </c>
      <c r="AB18" s="239"/>
      <c r="AC18" s="43" t="s">
        <v>36</v>
      </c>
      <c r="AD18" s="43" t="s">
        <v>37</v>
      </c>
      <c r="AE18" s="43" t="s">
        <v>38</v>
      </c>
      <c r="AF18" s="43" t="s">
        <v>39</v>
      </c>
      <c r="AG18" s="43" t="s">
        <v>40</v>
      </c>
      <c r="AH18" s="43" t="s">
        <v>41</v>
      </c>
      <c r="AI18" s="43" t="s">
        <v>132</v>
      </c>
      <c r="AJ18" s="43" t="s">
        <v>133</v>
      </c>
      <c r="AK18" s="43" t="s">
        <v>134</v>
      </c>
      <c r="AL18" s="43" t="s">
        <v>42</v>
      </c>
      <c r="AM18" s="43" t="s">
        <v>43</v>
      </c>
      <c r="AN18" s="43" t="s">
        <v>44</v>
      </c>
      <c r="AO18" s="43" t="s">
        <v>45</v>
      </c>
      <c r="AP18" s="43" t="s">
        <v>46</v>
      </c>
      <c r="AQ18" s="43" t="s">
        <v>47</v>
      </c>
      <c r="AR18" s="43" t="s">
        <v>48</v>
      </c>
    </row>
    <row r="19" spans="1:45" s="95" customFormat="1" ht="409.6" customHeight="1" x14ac:dyDescent="1">
      <c r="A19" s="157">
        <v>1</v>
      </c>
      <c r="B19" s="157"/>
      <c r="C19" s="158" t="s">
        <v>57</v>
      </c>
      <c r="D19" s="158" t="s">
        <v>85</v>
      </c>
      <c r="E19" s="158" t="s">
        <v>76</v>
      </c>
      <c r="F19" s="158" t="s">
        <v>58</v>
      </c>
      <c r="G19" s="158">
        <v>1</v>
      </c>
      <c r="H19" s="158" t="s">
        <v>59</v>
      </c>
      <c r="I19" s="158">
        <v>2</v>
      </c>
      <c r="J19" s="159" t="s">
        <v>237</v>
      </c>
      <c r="K19" s="158" t="s">
        <v>60</v>
      </c>
      <c r="L19" s="158" t="s">
        <v>92</v>
      </c>
      <c r="M19" s="158" t="s">
        <v>94</v>
      </c>
      <c r="N19" s="158" t="s">
        <v>94</v>
      </c>
      <c r="O19" s="158" t="s">
        <v>93</v>
      </c>
      <c r="P19" s="158" t="s">
        <v>97</v>
      </c>
      <c r="Q19" s="158" t="s">
        <v>106</v>
      </c>
      <c r="R19" s="158" t="s">
        <v>93</v>
      </c>
      <c r="S19" s="158"/>
      <c r="T19" s="158"/>
      <c r="U19" s="158" t="s">
        <v>114</v>
      </c>
      <c r="V19" s="160" t="s">
        <v>62</v>
      </c>
      <c r="W19" s="161">
        <v>2480000</v>
      </c>
      <c r="X19" s="161">
        <v>2480000</v>
      </c>
      <c r="Y19" s="158" t="s">
        <v>61</v>
      </c>
      <c r="Z19" s="158" t="s">
        <v>49</v>
      </c>
      <c r="AA19" s="158" t="s">
        <v>137</v>
      </c>
      <c r="AB19" s="79"/>
      <c r="AC19" s="52" t="s">
        <v>496</v>
      </c>
      <c r="AD19" s="56" t="s">
        <v>497</v>
      </c>
      <c r="AE19" s="49">
        <v>45503</v>
      </c>
      <c r="AF19" s="52" t="s">
        <v>498</v>
      </c>
      <c r="AG19" s="52" t="s">
        <v>499</v>
      </c>
      <c r="AH19" s="212">
        <v>12478795</v>
      </c>
      <c r="AI19" s="212">
        <v>12478795</v>
      </c>
      <c r="AJ19" s="213"/>
      <c r="AK19" s="214">
        <f>AI19+AJ19</f>
        <v>12478795</v>
      </c>
      <c r="AL19" s="52" t="s">
        <v>500</v>
      </c>
      <c r="AM19" s="215">
        <v>15124</v>
      </c>
      <c r="AN19" s="52" t="s">
        <v>501</v>
      </c>
      <c r="AO19" s="49">
        <v>45505</v>
      </c>
      <c r="AP19" s="49">
        <v>45565</v>
      </c>
      <c r="AQ19" s="52" t="s">
        <v>502</v>
      </c>
      <c r="AR19" s="302" t="s">
        <v>503</v>
      </c>
    </row>
    <row r="20" spans="1:45" s="95" customFormat="1" ht="409.6" customHeight="1" x14ac:dyDescent="1">
      <c r="A20" s="157">
        <v>1</v>
      </c>
      <c r="B20" s="157"/>
      <c r="C20" s="158" t="s">
        <v>57</v>
      </c>
      <c r="D20" s="158" t="s">
        <v>78</v>
      </c>
      <c r="E20" s="158" t="s">
        <v>76</v>
      </c>
      <c r="F20" s="158" t="s">
        <v>58</v>
      </c>
      <c r="G20" s="158">
        <v>1</v>
      </c>
      <c r="H20" s="158" t="s">
        <v>59</v>
      </c>
      <c r="I20" s="158">
        <v>2</v>
      </c>
      <c r="J20" s="159" t="s">
        <v>237</v>
      </c>
      <c r="K20" s="158" t="s">
        <v>60</v>
      </c>
      <c r="L20" s="158" t="s">
        <v>92</v>
      </c>
      <c r="M20" s="158" t="s">
        <v>94</v>
      </c>
      <c r="N20" s="158" t="s">
        <v>94</v>
      </c>
      <c r="O20" s="158" t="s">
        <v>93</v>
      </c>
      <c r="P20" s="158" t="s">
        <v>97</v>
      </c>
      <c r="Q20" s="158" t="s">
        <v>106</v>
      </c>
      <c r="R20" s="158" t="s">
        <v>107</v>
      </c>
      <c r="S20" s="158"/>
      <c r="T20" s="158"/>
      <c r="U20" s="158" t="s">
        <v>114</v>
      </c>
      <c r="V20" s="160" t="s">
        <v>63</v>
      </c>
      <c r="W20" s="161">
        <v>10000000</v>
      </c>
      <c r="X20" s="161">
        <v>10000000</v>
      </c>
      <c r="Y20" s="158" t="s">
        <v>61</v>
      </c>
      <c r="Z20" s="158" t="s">
        <v>49</v>
      </c>
      <c r="AA20" s="158" t="s">
        <v>137</v>
      </c>
      <c r="AB20" s="44"/>
      <c r="AC20" s="52" t="s">
        <v>496</v>
      </c>
      <c r="AD20" s="56" t="s">
        <v>497</v>
      </c>
      <c r="AE20" s="49"/>
      <c r="AF20" s="50"/>
      <c r="AG20" s="52"/>
      <c r="AH20" s="212"/>
      <c r="AI20" s="212"/>
      <c r="AJ20" s="213"/>
      <c r="AK20" s="214"/>
      <c r="AL20" s="279"/>
      <c r="AM20" s="215"/>
      <c r="AN20" s="216"/>
      <c r="AO20" s="49"/>
      <c r="AP20" s="49"/>
      <c r="AQ20" s="52"/>
      <c r="AR20" s="302"/>
    </row>
    <row r="21" spans="1:45" s="95" customFormat="1" ht="409.6" customHeight="1" x14ac:dyDescent="1">
      <c r="A21" s="169">
        <v>2</v>
      </c>
      <c r="B21" s="163"/>
      <c r="C21" s="164" t="s">
        <v>57</v>
      </c>
      <c r="D21" s="164">
        <v>44103103</v>
      </c>
      <c r="E21" s="164" t="s">
        <v>384</v>
      </c>
      <c r="F21" s="164" t="s">
        <v>58</v>
      </c>
      <c r="G21" s="164">
        <v>1</v>
      </c>
      <c r="H21" s="164" t="s">
        <v>379</v>
      </c>
      <c r="I21" s="164">
        <v>2</v>
      </c>
      <c r="J21" s="164" t="s">
        <v>66</v>
      </c>
      <c r="K21" s="164" t="s">
        <v>60</v>
      </c>
      <c r="L21" s="196" t="s">
        <v>92</v>
      </c>
      <c r="M21" s="196" t="s">
        <v>94</v>
      </c>
      <c r="N21" s="196" t="s">
        <v>93</v>
      </c>
      <c r="O21" s="196" t="s">
        <v>93</v>
      </c>
      <c r="P21" s="196" t="s">
        <v>101</v>
      </c>
      <c r="Q21" s="196" t="s">
        <v>103</v>
      </c>
      <c r="R21" s="196" t="s">
        <v>94</v>
      </c>
      <c r="S21" s="196"/>
      <c r="T21" s="196"/>
      <c r="U21" s="196" t="s">
        <v>114</v>
      </c>
      <c r="V21" s="165" t="s">
        <v>121</v>
      </c>
      <c r="W21" s="166">
        <v>0</v>
      </c>
      <c r="X21" s="166">
        <v>0</v>
      </c>
      <c r="Y21" s="164" t="s">
        <v>61</v>
      </c>
      <c r="Z21" s="164" t="s">
        <v>49</v>
      </c>
      <c r="AA21" s="164" t="s">
        <v>493</v>
      </c>
      <c r="AB21" s="44"/>
      <c r="AC21" s="115"/>
      <c r="AD21" s="115"/>
      <c r="AE21" s="116"/>
      <c r="AF21" s="117"/>
      <c r="AG21" s="118"/>
      <c r="AH21" s="100"/>
      <c r="AI21" s="100"/>
      <c r="AJ21" s="100"/>
      <c r="AK21" s="100"/>
      <c r="AL21" s="101"/>
      <c r="AM21" s="102"/>
      <c r="AN21" s="103"/>
      <c r="AO21" s="104"/>
      <c r="AP21" s="104"/>
      <c r="AQ21" s="103"/>
      <c r="AR21" s="103"/>
    </row>
    <row r="22" spans="1:45" s="95" customFormat="1" ht="409.6" customHeight="1" x14ac:dyDescent="1">
      <c r="A22" s="163">
        <v>3</v>
      </c>
      <c r="B22" s="163"/>
      <c r="C22" s="164" t="s">
        <v>57</v>
      </c>
      <c r="D22" s="164">
        <v>84131603</v>
      </c>
      <c r="E22" s="164" t="s">
        <v>77</v>
      </c>
      <c r="F22" s="164" t="s">
        <v>58</v>
      </c>
      <c r="G22" s="164">
        <v>1</v>
      </c>
      <c r="H22" s="164" t="s">
        <v>71</v>
      </c>
      <c r="I22" s="164">
        <v>7</v>
      </c>
      <c r="J22" s="164" t="s">
        <v>70</v>
      </c>
      <c r="K22" s="164" t="s">
        <v>60</v>
      </c>
      <c r="L22" s="164" t="s">
        <v>92</v>
      </c>
      <c r="M22" s="164" t="s">
        <v>94</v>
      </c>
      <c r="N22" s="164" t="s">
        <v>94</v>
      </c>
      <c r="O22" s="164" t="s">
        <v>94</v>
      </c>
      <c r="P22" s="164" t="s">
        <v>104</v>
      </c>
      <c r="Q22" s="164" t="s">
        <v>95</v>
      </c>
      <c r="R22" s="164" t="s">
        <v>105</v>
      </c>
      <c r="S22" s="164" t="s">
        <v>110</v>
      </c>
      <c r="T22" s="164" t="s">
        <v>107</v>
      </c>
      <c r="U22" s="164" t="s">
        <v>114</v>
      </c>
      <c r="V22" s="165" t="s">
        <v>52</v>
      </c>
      <c r="W22" s="166">
        <v>0</v>
      </c>
      <c r="X22" s="166">
        <v>0</v>
      </c>
      <c r="Y22" s="164" t="s">
        <v>61</v>
      </c>
      <c r="Z22" s="164" t="s">
        <v>49</v>
      </c>
      <c r="AA22" s="164" t="s">
        <v>137</v>
      </c>
      <c r="AB22" s="44"/>
      <c r="AC22" s="80"/>
      <c r="AD22" s="50"/>
      <c r="AE22" s="51"/>
      <c r="AF22" s="50"/>
      <c r="AG22" s="52"/>
      <c r="AH22" s="45"/>
      <c r="AI22" s="45"/>
      <c r="AJ22" s="45"/>
      <c r="AK22" s="45"/>
      <c r="AL22" s="46"/>
      <c r="AM22" s="47"/>
      <c r="AN22" s="48"/>
      <c r="AO22" s="49"/>
      <c r="AP22" s="49"/>
      <c r="AQ22" s="48"/>
      <c r="AR22" s="48"/>
    </row>
    <row r="23" spans="1:45" s="95" customFormat="1" ht="409.5" x14ac:dyDescent="1">
      <c r="A23" s="157">
        <v>4</v>
      </c>
      <c r="B23" s="157"/>
      <c r="C23" s="158" t="s">
        <v>57</v>
      </c>
      <c r="D23" s="158" t="s">
        <v>135</v>
      </c>
      <c r="E23" s="158" t="s">
        <v>333</v>
      </c>
      <c r="F23" s="158" t="s">
        <v>58</v>
      </c>
      <c r="G23" s="158">
        <v>1</v>
      </c>
      <c r="H23" s="158" t="s">
        <v>240</v>
      </c>
      <c r="I23" s="158">
        <v>2</v>
      </c>
      <c r="J23" s="158" t="s">
        <v>381</v>
      </c>
      <c r="K23" s="158" t="s">
        <v>60</v>
      </c>
      <c r="L23" s="158" t="s">
        <v>92</v>
      </c>
      <c r="M23" s="158" t="s">
        <v>94</v>
      </c>
      <c r="N23" s="158" t="s">
        <v>94</v>
      </c>
      <c r="O23" s="158" t="s">
        <v>93</v>
      </c>
      <c r="P23" s="158" t="s">
        <v>101</v>
      </c>
      <c r="Q23" s="158" t="s">
        <v>106</v>
      </c>
      <c r="R23" s="158"/>
      <c r="S23" s="158"/>
      <c r="T23" s="158"/>
      <c r="U23" s="158" t="s">
        <v>114</v>
      </c>
      <c r="V23" s="160" t="s">
        <v>72</v>
      </c>
      <c r="W23" s="161">
        <v>4000000</v>
      </c>
      <c r="X23" s="161">
        <v>4000000</v>
      </c>
      <c r="Y23" s="158" t="s">
        <v>61</v>
      </c>
      <c r="Z23" s="158" t="s">
        <v>49</v>
      </c>
      <c r="AA23" s="158" t="s">
        <v>493</v>
      </c>
      <c r="AB23" s="44"/>
      <c r="AC23" s="52" t="s">
        <v>961</v>
      </c>
      <c r="AD23" s="56" t="s">
        <v>538</v>
      </c>
      <c r="AE23" s="49">
        <v>45530</v>
      </c>
      <c r="AF23" s="52" t="s">
        <v>962</v>
      </c>
      <c r="AG23" s="52" t="s">
        <v>499</v>
      </c>
      <c r="AH23" s="212">
        <v>4194031</v>
      </c>
      <c r="AI23" s="212">
        <v>4194031</v>
      </c>
      <c r="AJ23" s="100"/>
      <c r="AK23" s="214">
        <f>AI23+AJ23</f>
        <v>4194031</v>
      </c>
      <c r="AL23" s="52" t="s">
        <v>963</v>
      </c>
      <c r="AM23" s="215">
        <v>17424</v>
      </c>
      <c r="AN23" s="52" t="s">
        <v>964</v>
      </c>
      <c r="AO23" s="104">
        <v>45537</v>
      </c>
      <c r="AP23" s="104">
        <v>45564</v>
      </c>
      <c r="AQ23" s="52" t="s">
        <v>516</v>
      </c>
      <c r="AR23" s="302" t="s">
        <v>517</v>
      </c>
    </row>
    <row r="24" spans="1:45" s="95" customFormat="1" ht="409.6" customHeight="1" x14ac:dyDescent="1">
      <c r="A24" s="157">
        <v>4</v>
      </c>
      <c r="B24" s="157"/>
      <c r="C24" s="158" t="s">
        <v>57</v>
      </c>
      <c r="D24" s="158">
        <v>31211500</v>
      </c>
      <c r="E24" s="158" t="s">
        <v>333</v>
      </c>
      <c r="F24" s="158" t="s">
        <v>58</v>
      </c>
      <c r="G24" s="158">
        <v>1</v>
      </c>
      <c r="H24" s="158" t="s">
        <v>240</v>
      </c>
      <c r="I24" s="158">
        <v>2</v>
      </c>
      <c r="J24" s="158" t="s">
        <v>381</v>
      </c>
      <c r="K24" s="158" t="s">
        <v>60</v>
      </c>
      <c r="L24" s="158" t="s">
        <v>92</v>
      </c>
      <c r="M24" s="158" t="s">
        <v>94</v>
      </c>
      <c r="N24" s="158" t="s">
        <v>94</v>
      </c>
      <c r="O24" s="158" t="s">
        <v>93</v>
      </c>
      <c r="P24" s="158">
        <v>3</v>
      </c>
      <c r="Q24" s="158" t="s">
        <v>103</v>
      </c>
      <c r="R24" s="158" t="s">
        <v>93</v>
      </c>
      <c r="S24" s="158"/>
      <c r="T24" s="158"/>
      <c r="U24" s="158" t="s">
        <v>114</v>
      </c>
      <c r="V24" s="160" t="s">
        <v>67</v>
      </c>
      <c r="W24" s="161">
        <v>197640</v>
      </c>
      <c r="X24" s="161">
        <v>197640</v>
      </c>
      <c r="Y24" s="158" t="s">
        <v>61</v>
      </c>
      <c r="Z24" s="158" t="s">
        <v>49</v>
      </c>
      <c r="AA24" s="158" t="s">
        <v>493</v>
      </c>
      <c r="AB24" s="44"/>
      <c r="AC24" s="52" t="s">
        <v>961</v>
      </c>
      <c r="AD24" s="56" t="s">
        <v>538</v>
      </c>
      <c r="AE24" s="98"/>
      <c r="AF24" s="97"/>
      <c r="AG24" s="99"/>
      <c r="AH24" s="212"/>
      <c r="AI24" s="212"/>
      <c r="AJ24" s="213"/>
      <c r="AK24" s="214"/>
      <c r="AL24" s="101"/>
      <c r="AM24" s="102"/>
      <c r="AN24" s="103"/>
      <c r="AO24" s="104"/>
      <c r="AP24" s="104"/>
      <c r="AQ24" s="103"/>
      <c r="AR24" s="103"/>
    </row>
    <row r="25" spans="1:45" s="95" customFormat="1" ht="409.6" customHeight="1" x14ac:dyDescent="1">
      <c r="A25" s="167">
        <v>5</v>
      </c>
      <c r="B25" s="163"/>
      <c r="C25" s="164" t="s">
        <v>57</v>
      </c>
      <c r="D25" s="164">
        <v>44101706</v>
      </c>
      <c r="E25" s="164" t="s">
        <v>141</v>
      </c>
      <c r="F25" s="164" t="s">
        <v>58</v>
      </c>
      <c r="G25" s="164">
        <v>1</v>
      </c>
      <c r="H25" s="164" t="s">
        <v>65</v>
      </c>
      <c r="I25" s="164">
        <v>2</v>
      </c>
      <c r="J25" s="168" t="s">
        <v>237</v>
      </c>
      <c r="K25" s="164" t="s">
        <v>60</v>
      </c>
      <c r="L25" s="164" t="s">
        <v>92</v>
      </c>
      <c r="M25" s="164" t="s">
        <v>94</v>
      </c>
      <c r="N25" s="164" t="s">
        <v>94</v>
      </c>
      <c r="O25" s="164" t="s">
        <v>93</v>
      </c>
      <c r="P25" s="164" t="s">
        <v>97</v>
      </c>
      <c r="Q25" s="164" t="s">
        <v>103</v>
      </c>
      <c r="R25" s="164" t="s">
        <v>93</v>
      </c>
      <c r="S25" s="164"/>
      <c r="T25" s="164"/>
      <c r="U25" s="164" t="s">
        <v>114</v>
      </c>
      <c r="V25" s="165" t="s">
        <v>67</v>
      </c>
      <c r="W25" s="166">
        <v>0</v>
      </c>
      <c r="X25" s="166">
        <v>0</v>
      </c>
      <c r="Y25" s="164" t="s">
        <v>61</v>
      </c>
      <c r="Z25" s="164" t="s">
        <v>49</v>
      </c>
      <c r="AA25" s="164" t="s">
        <v>137</v>
      </c>
      <c r="AB25" s="44"/>
      <c r="AC25" s="53"/>
      <c r="AD25" s="53"/>
      <c r="AE25" s="51"/>
      <c r="AF25" s="50"/>
      <c r="AG25" s="52"/>
      <c r="AH25" s="45"/>
      <c r="AI25" s="45"/>
      <c r="AJ25" s="45"/>
      <c r="AK25" s="45"/>
      <c r="AL25" s="46"/>
      <c r="AM25" s="47"/>
      <c r="AN25" s="48"/>
      <c r="AO25" s="49"/>
      <c r="AP25" s="49"/>
      <c r="AQ25" s="48"/>
      <c r="AR25" s="48"/>
    </row>
    <row r="26" spans="1:45" s="44" customFormat="1" ht="409.5" customHeight="1" x14ac:dyDescent="1">
      <c r="A26" s="169">
        <v>6</v>
      </c>
      <c r="B26" s="163"/>
      <c r="C26" s="164" t="s">
        <v>160</v>
      </c>
      <c r="D26" s="164" t="s">
        <v>81</v>
      </c>
      <c r="E26" s="164" t="s">
        <v>86</v>
      </c>
      <c r="F26" s="164" t="s">
        <v>58</v>
      </c>
      <c r="G26" s="164">
        <v>1</v>
      </c>
      <c r="H26" s="164" t="s">
        <v>59</v>
      </c>
      <c r="I26" s="164">
        <v>6</v>
      </c>
      <c r="J26" s="164" t="s">
        <v>332</v>
      </c>
      <c r="K26" s="164" t="s">
        <v>60</v>
      </c>
      <c r="L26" s="164" t="s">
        <v>92</v>
      </c>
      <c r="M26" s="164" t="s">
        <v>94</v>
      </c>
      <c r="N26" s="164" t="s">
        <v>94</v>
      </c>
      <c r="O26" s="164" t="s">
        <v>94</v>
      </c>
      <c r="P26" s="164" t="s">
        <v>98</v>
      </c>
      <c r="Q26" s="164" t="s">
        <v>109</v>
      </c>
      <c r="R26" s="164" t="s">
        <v>93</v>
      </c>
      <c r="S26" s="164"/>
      <c r="T26" s="164"/>
      <c r="U26" s="164" t="s">
        <v>114</v>
      </c>
      <c r="V26" s="165" t="s">
        <v>231</v>
      </c>
      <c r="W26" s="166">
        <v>0</v>
      </c>
      <c r="X26" s="166">
        <v>0</v>
      </c>
      <c r="Y26" s="164" t="s">
        <v>61</v>
      </c>
      <c r="Z26" s="164" t="s">
        <v>49</v>
      </c>
      <c r="AA26" s="164" t="s">
        <v>174</v>
      </c>
      <c r="AC26" s="96"/>
      <c r="AD26" s="96"/>
      <c r="AE26" s="98"/>
      <c r="AF26" s="97"/>
      <c r="AG26" s="99"/>
      <c r="AH26" s="100"/>
      <c r="AI26" s="100"/>
      <c r="AJ26" s="100"/>
      <c r="AK26" s="100"/>
      <c r="AL26" s="101"/>
      <c r="AM26" s="102"/>
      <c r="AN26" s="103"/>
      <c r="AO26" s="104"/>
      <c r="AP26" s="104"/>
      <c r="AQ26" s="103"/>
      <c r="AR26" s="103"/>
    </row>
    <row r="27" spans="1:45" s="95" customFormat="1" ht="409.6" customHeight="1" x14ac:dyDescent="1">
      <c r="A27" s="169">
        <v>7</v>
      </c>
      <c r="B27" s="169"/>
      <c r="C27" s="164" t="s">
        <v>57</v>
      </c>
      <c r="D27" s="164" t="s">
        <v>116</v>
      </c>
      <c r="E27" s="164" t="s">
        <v>142</v>
      </c>
      <c r="F27" s="164" t="s">
        <v>58</v>
      </c>
      <c r="G27" s="164">
        <v>1</v>
      </c>
      <c r="H27" s="164" t="s">
        <v>379</v>
      </c>
      <c r="I27" s="164">
        <v>3</v>
      </c>
      <c r="J27" s="164" t="s">
        <v>224</v>
      </c>
      <c r="K27" s="164" t="s">
        <v>60</v>
      </c>
      <c r="L27" s="164" t="s">
        <v>92</v>
      </c>
      <c r="M27" s="164" t="s">
        <v>94</v>
      </c>
      <c r="N27" s="164" t="s">
        <v>94</v>
      </c>
      <c r="O27" s="164" t="s">
        <v>94</v>
      </c>
      <c r="P27" s="164" t="s">
        <v>103</v>
      </c>
      <c r="Q27" s="164" t="s">
        <v>101</v>
      </c>
      <c r="R27" s="164" t="s">
        <v>108</v>
      </c>
      <c r="S27" s="164"/>
      <c r="T27" s="164"/>
      <c r="U27" s="164" t="s">
        <v>114</v>
      </c>
      <c r="V27" s="165" t="s">
        <v>56</v>
      </c>
      <c r="W27" s="166">
        <v>0</v>
      </c>
      <c r="X27" s="166">
        <v>0</v>
      </c>
      <c r="Y27" s="164" t="s">
        <v>61</v>
      </c>
      <c r="Z27" s="164" t="s">
        <v>49</v>
      </c>
      <c r="AA27" s="164" t="s">
        <v>493</v>
      </c>
      <c r="AB27" s="79"/>
      <c r="AC27" s="54"/>
      <c r="AD27" s="48"/>
      <c r="AE27" s="55"/>
      <c r="AF27" s="48"/>
      <c r="AG27" s="56"/>
      <c r="AH27" s="45"/>
      <c r="AI27" s="45"/>
      <c r="AJ27" s="45"/>
      <c r="AK27" s="45"/>
      <c r="AL27" s="46"/>
      <c r="AM27" s="47"/>
      <c r="AN27" s="48"/>
      <c r="AO27" s="49"/>
      <c r="AP27" s="49"/>
      <c r="AQ27" s="48"/>
      <c r="AR27" s="48"/>
    </row>
    <row r="28" spans="1:45" s="95" customFormat="1" ht="409.6" customHeight="1" x14ac:dyDescent="1">
      <c r="A28" s="169">
        <v>8</v>
      </c>
      <c r="B28" s="163"/>
      <c r="C28" s="164" t="s">
        <v>57</v>
      </c>
      <c r="D28" s="164">
        <v>72101511</v>
      </c>
      <c r="E28" s="164" t="s">
        <v>143</v>
      </c>
      <c r="F28" s="164" t="s">
        <v>58</v>
      </c>
      <c r="G28" s="164">
        <v>1</v>
      </c>
      <c r="H28" s="164" t="s">
        <v>71</v>
      </c>
      <c r="I28" s="164">
        <v>10</v>
      </c>
      <c r="J28" s="164" t="s">
        <v>70</v>
      </c>
      <c r="K28" s="164" t="s">
        <v>60</v>
      </c>
      <c r="L28" s="164" t="s">
        <v>92</v>
      </c>
      <c r="M28" s="164" t="s">
        <v>94</v>
      </c>
      <c r="N28" s="164" t="s">
        <v>94</v>
      </c>
      <c r="O28" s="164" t="s">
        <v>94</v>
      </c>
      <c r="P28" s="164" t="s">
        <v>98</v>
      </c>
      <c r="Q28" s="164" t="s">
        <v>104</v>
      </c>
      <c r="R28" s="164" t="s">
        <v>93</v>
      </c>
      <c r="S28" s="164"/>
      <c r="T28" s="164"/>
      <c r="U28" s="164" t="s">
        <v>114</v>
      </c>
      <c r="V28" s="165" t="s">
        <v>50</v>
      </c>
      <c r="W28" s="166">
        <v>0</v>
      </c>
      <c r="X28" s="166">
        <v>0</v>
      </c>
      <c r="Y28" s="164" t="s">
        <v>61</v>
      </c>
      <c r="Z28" s="164" t="s">
        <v>49</v>
      </c>
      <c r="AA28" s="164" t="s">
        <v>137</v>
      </c>
      <c r="AB28" s="79"/>
      <c r="AC28" s="53"/>
      <c r="AD28" s="53"/>
      <c r="AE28" s="81"/>
      <c r="AF28" s="57"/>
      <c r="AG28" s="53"/>
      <c r="AH28" s="45"/>
      <c r="AI28" s="45"/>
      <c r="AJ28" s="45"/>
      <c r="AK28" s="45"/>
      <c r="AL28" s="58"/>
      <c r="AM28" s="59"/>
      <c r="AN28" s="50"/>
      <c r="AO28" s="60"/>
      <c r="AP28" s="60"/>
      <c r="AQ28" s="50"/>
      <c r="AR28" s="50"/>
    </row>
    <row r="29" spans="1:45" s="95" customFormat="1" ht="409.6" customHeight="1" x14ac:dyDescent="1">
      <c r="A29" s="170">
        <v>9</v>
      </c>
      <c r="B29" s="171"/>
      <c r="C29" s="158" t="s">
        <v>57</v>
      </c>
      <c r="D29" s="157" t="s">
        <v>246</v>
      </c>
      <c r="E29" s="157" t="s">
        <v>334</v>
      </c>
      <c r="F29" s="157" t="s">
        <v>58</v>
      </c>
      <c r="G29" s="157">
        <v>1</v>
      </c>
      <c r="H29" s="158" t="s">
        <v>75</v>
      </c>
      <c r="I29" s="157">
        <v>12</v>
      </c>
      <c r="J29" s="157" t="s">
        <v>224</v>
      </c>
      <c r="K29" s="284" t="s">
        <v>60</v>
      </c>
      <c r="L29" s="157" t="s">
        <v>92</v>
      </c>
      <c r="M29" s="157" t="s">
        <v>94</v>
      </c>
      <c r="N29" s="158" t="s">
        <v>94</v>
      </c>
      <c r="O29" s="158" t="s">
        <v>94</v>
      </c>
      <c r="P29" s="158" t="s">
        <v>104</v>
      </c>
      <c r="Q29" s="158" t="s">
        <v>95</v>
      </c>
      <c r="R29" s="158" t="s">
        <v>105</v>
      </c>
      <c r="S29" s="158" t="s">
        <v>110</v>
      </c>
      <c r="T29" s="158">
        <v>7</v>
      </c>
      <c r="U29" s="172"/>
      <c r="V29" s="160" t="s">
        <v>52</v>
      </c>
      <c r="W29" s="161">
        <v>9909442</v>
      </c>
      <c r="X29" s="161">
        <v>9909442</v>
      </c>
      <c r="Y29" s="158" t="s">
        <v>61</v>
      </c>
      <c r="Z29" s="158" t="s">
        <v>49</v>
      </c>
      <c r="AA29" s="158" t="s">
        <v>137</v>
      </c>
      <c r="AB29" s="79"/>
      <c r="AC29" s="52" t="s">
        <v>504</v>
      </c>
      <c r="AD29" s="52" t="s">
        <v>505</v>
      </c>
      <c r="AE29" s="49">
        <v>45442</v>
      </c>
      <c r="AF29" s="217" t="s">
        <v>506</v>
      </c>
      <c r="AG29" s="52" t="s">
        <v>507</v>
      </c>
      <c r="AH29" s="212">
        <v>46564875</v>
      </c>
      <c r="AI29" s="212">
        <v>46564875</v>
      </c>
      <c r="AJ29" s="213"/>
      <c r="AK29" s="214">
        <f>AI29+AJ29</f>
        <v>46564875</v>
      </c>
      <c r="AL29" s="218" t="s">
        <v>508</v>
      </c>
      <c r="AM29" s="215">
        <v>9124</v>
      </c>
      <c r="AN29" s="218" t="s">
        <v>509</v>
      </c>
      <c r="AO29" s="49">
        <v>45442</v>
      </c>
      <c r="AP29" s="49">
        <v>45816</v>
      </c>
      <c r="AQ29" s="52" t="s">
        <v>510</v>
      </c>
      <c r="AR29" s="52" t="s">
        <v>503</v>
      </c>
    </row>
    <row r="30" spans="1:45" s="95" customFormat="1" ht="409.5" customHeight="1" x14ac:dyDescent="1">
      <c r="A30" s="157">
        <v>9</v>
      </c>
      <c r="B30" s="281"/>
      <c r="C30" s="158" t="s">
        <v>57</v>
      </c>
      <c r="D30" s="158" t="s">
        <v>246</v>
      </c>
      <c r="E30" s="158" t="s">
        <v>334</v>
      </c>
      <c r="F30" s="158" t="s">
        <v>58</v>
      </c>
      <c r="G30" s="157">
        <v>1</v>
      </c>
      <c r="H30" s="158" t="s">
        <v>75</v>
      </c>
      <c r="I30" s="157">
        <v>12</v>
      </c>
      <c r="J30" s="157" t="s">
        <v>224</v>
      </c>
      <c r="K30" s="173" t="s">
        <v>60</v>
      </c>
      <c r="L30" s="158" t="s">
        <v>92</v>
      </c>
      <c r="M30" s="158" t="s">
        <v>94</v>
      </c>
      <c r="N30" s="158" t="s">
        <v>94</v>
      </c>
      <c r="O30" s="158" t="s">
        <v>94</v>
      </c>
      <c r="P30" s="158" t="s">
        <v>104</v>
      </c>
      <c r="Q30" s="158" t="s">
        <v>95</v>
      </c>
      <c r="R30" s="158" t="s">
        <v>105</v>
      </c>
      <c r="S30" s="158" t="s">
        <v>110</v>
      </c>
      <c r="T30" s="158">
        <v>5</v>
      </c>
      <c r="U30" s="158"/>
      <c r="V30" s="160" t="s">
        <v>53</v>
      </c>
      <c r="W30" s="161">
        <v>60000000</v>
      </c>
      <c r="X30" s="161">
        <v>60000000</v>
      </c>
      <c r="Y30" s="158" t="s">
        <v>61</v>
      </c>
      <c r="Z30" s="158" t="s">
        <v>49</v>
      </c>
      <c r="AA30" s="158" t="s">
        <v>137</v>
      </c>
      <c r="AB30" s="79"/>
      <c r="AC30" s="52" t="s">
        <v>504</v>
      </c>
      <c r="AD30" s="56" t="s">
        <v>505</v>
      </c>
      <c r="AE30" s="49">
        <v>45442</v>
      </c>
      <c r="AF30" s="218" t="s">
        <v>506</v>
      </c>
      <c r="AG30" s="52" t="s">
        <v>507</v>
      </c>
      <c r="AH30" s="212"/>
      <c r="AI30" s="212"/>
      <c r="AJ30" s="213"/>
      <c r="AK30" s="214"/>
      <c r="AL30" s="219"/>
      <c r="AM30" s="220"/>
      <c r="AN30" s="219"/>
      <c r="AO30" s="221"/>
      <c r="AP30" s="221"/>
      <c r="AQ30" s="219"/>
      <c r="AR30" s="219"/>
    </row>
    <row r="31" spans="1:45" s="44" customFormat="1" ht="409.6" customHeight="1" x14ac:dyDescent="1">
      <c r="A31" s="157">
        <v>10</v>
      </c>
      <c r="B31" s="157"/>
      <c r="C31" s="158" t="s">
        <v>57</v>
      </c>
      <c r="D31" s="158" t="s">
        <v>80</v>
      </c>
      <c r="E31" s="158" t="s">
        <v>144</v>
      </c>
      <c r="F31" s="158" t="s">
        <v>58</v>
      </c>
      <c r="G31" s="158">
        <v>1</v>
      </c>
      <c r="H31" s="158" t="s">
        <v>379</v>
      </c>
      <c r="I31" s="158">
        <v>12</v>
      </c>
      <c r="J31" s="158" t="s">
        <v>224</v>
      </c>
      <c r="K31" s="158" t="s">
        <v>60</v>
      </c>
      <c r="L31" s="158" t="s">
        <v>92</v>
      </c>
      <c r="M31" s="158" t="s">
        <v>94</v>
      </c>
      <c r="N31" s="158" t="s">
        <v>94</v>
      </c>
      <c r="O31" s="158" t="s">
        <v>94</v>
      </c>
      <c r="P31" s="158" t="s">
        <v>104</v>
      </c>
      <c r="Q31" s="158" t="s">
        <v>95</v>
      </c>
      <c r="R31" s="158" t="s">
        <v>105</v>
      </c>
      <c r="S31" s="158" t="s">
        <v>110</v>
      </c>
      <c r="T31" s="158" t="s">
        <v>108</v>
      </c>
      <c r="U31" s="158" t="s">
        <v>114</v>
      </c>
      <c r="V31" s="160" t="s">
        <v>53</v>
      </c>
      <c r="W31" s="161">
        <v>141294347</v>
      </c>
      <c r="X31" s="161">
        <v>141294347</v>
      </c>
      <c r="Y31" s="158" t="s">
        <v>61</v>
      </c>
      <c r="Z31" s="158" t="s">
        <v>49</v>
      </c>
      <c r="AA31" s="158" t="s">
        <v>493</v>
      </c>
      <c r="AB31" s="54"/>
      <c r="AC31" s="48"/>
      <c r="AD31" s="55"/>
      <c r="AE31" s="86"/>
      <c r="AF31" s="82"/>
      <c r="AG31" s="83"/>
      <c r="AH31" s="83"/>
      <c r="AI31" s="83"/>
      <c r="AJ31" s="45"/>
      <c r="AK31" s="58"/>
      <c r="AL31" s="59"/>
      <c r="AM31" s="50"/>
      <c r="AN31" s="60"/>
      <c r="AO31" s="60"/>
      <c r="AP31" s="85"/>
      <c r="AQ31" s="50"/>
      <c r="AR31" s="50"/>
      <c r="AS31" s="79"/>
    </row>
    <row r="32" spans="1:45" s="44" customFormat="1" ht="409.6" customHeight="1" x14ac:dyDescent="1">
      <c r="A32" s="157">
        <v>11</v>
      </c>
      <c r="B32" s="157"/>
      <c r="C32" s="158" t="s">
        <v>57</v>
      </c>
      <c r="D32" s="158">
        <v>73152108</v>
      </c>
      <c r="E32" s="158" t="s">
        <v>145</v>
      </c>
      <c r="F32" s="158" t="s">
        <v>58</v>
      </c>
      <c r="G32" s="158">
        <v>1</v>
      </c>
      <c r="H32" s="158" t="s">
        <v>73</v>
      </c>
      <c r="I32" s="158">
        <v>8</v>
      </c>
      <c r="J32" s="158" t="s">
        <v>70</v>
      </c>
      <c r="K32" s="158" t="s">
        <v>60</v>
      </c>
      <c r="L32" s="158" t="s">
        <v>92</v>
      </c>
      <c r="M32" s="158" t="s">
        <v>94</v>
      </c>
      <c r="N32" s="158" t="s">
        <v>94</v>
      </c>
      <c r="O32" s="158" t="s">
        <v>94</v>
      </c>
      <c r="P32" s="158" t="s">
        <v>98</v>
      </c>
      <c r="Q32" s="158" t="s">
        <v>104</v>
      </c>
      <c r="R32" s="158" t="s">
        <v>93</v>
      </c>
      <c r="S32" s="158"/>
      <c r="T32" s="158"/>
      <c r="U32" s="158" t="s">
        <v>114</v>
      </c>
      <c r="V32" s="160" t="s">
        <v>50</v>
      </c>
      <c r="W32" s="161">
        <v>27000000</v>
      </c>
      <c r="X32" s="161">
        <v>27000000</v>
      </c>
      <c r="Y32" s="158" t="s">
        <v>61</v>
      </c>
      <c r="Z32" s="158" t="s">
        <v>49</v>
      </c>
      <c r="AA32" s="158" t="s">
        <v>137</v>
      </c>
      <c r="AB32" s="79"/>
      <c r="AC32" s="52" t="s">
        <v>314</v>
      </c>
      <c r="AD32" s="56" t="s">
        <v>511</v>
      </c>
      <c r="AE32" s="49">
        <v>45369</v>
      </c>
      <c r="AF32" s="50" t="s">
        <v>512</v>
      </c>
      <c r="AG32" s="52" t="s">
        <v>513</v>
      </c>
      <c r="AH32" s="212">
        <v>10745561</v>
      </c>
      <c r="AI32" s="212">
        <v>10745561</v>
      </c>
      <c r="AJ32" s="213"/>
      <c r="AK32" s="214">
        <f>AI32+AJ32</f>
        <v>10745561</v>
      </c>
      <c r="AL32" s="218" t="s">
        <v>514</v>
      </c>
      <c r="AM32" s="215">
        <v>6624</v>
      </c>
      <c r="AN32" s="216" t="s">
        <v>515</v>
      </c>
      <c r="AO32" s="49">
        <v>45386</v>
      </c>
      <c r="AP32" s="49">
        <v>45657</v>
      </c>
      <c r="AQ32" s="52" t="s">
        <v>516</v>
      </c>
      <c r="AR32" s="52" t="s">
        <v>517</v>
      </c>
      <c r="AS32" s="79"/>
    </row>
    <row r="33" spans="1:45" s="44" customFormat="1" ht="409.6" customHeight="1" x14ac:dyDescent="1">
      <c r="A33" s="157">
        <v>12</v>
      </c>
      <c r="B33" s="157"/>
      <c r="C33" s="158" t="s">
        <v>57</v>
      </c>
      <c r="D33" s="158" t="s">
        <v>115</v>
      </c>
      <c r="E33" s="158" t="s">
        <v>146</v>
      </c>
      <c r="F33" s="158" t="s">
        <v>58</v>
      </c>
      <c r="G33" s="158">
        <v>1</v>
      </c>
      <c r="H33" s="158" t="s">
        <v>71</v>
      </c>
      <c r="I33" s="158">
        <v>7</v>
      </c>
      <c r="J33" s="158" t="s">
        <v>70</v>
      </c>
      <c r="K33" s="158" t="s">
        <v>60</v>
      </c>
      <c r="L33" s="158" t="s">
        <v>92</v>
      </c>
      <c r="M33" s="158" t="s">
        <v>94</v>
      </c>
      <c r="N33" s="158" t="s">
        <v>94</v>
      </c>
      <c r="O33" s="158" t="s">
        <v>94</v>
      </c>
      <c r="P33" s="158" t="s">
        <v>98</v>
      </c>
      <c r="Q33" s="158" t="s">
        <v>104</v>
      </c>
      <c r="R33" s="158" t="s">
        <v>93</v>
      </c>
      <c r="S33" s="158"/>
      <c r="T33" s="158"/>
      <c r="U33" s="158" t="s">
        <v>114</v>
      </c>
      <c r="V33" s="160" t="s">
        <v>50</v>
      </c>
      <c r="W33" s="161">
        <v>26990939</v>
      </c>
      <c r="X33" s="161">
        <v>26990939</v>
      </c>
      <c r="Y33" s="158" t="s">
        <v>61</v>
      </c>
      <c r="Z33" s="158" t="s">
        <v>49</v>
      </c>
      <c r="AA33" s="158" t="s">
        <v>137</v>
      </c>
      <c r="AB33" s="79"/>
      <c r="AC33" s="52" t="s">
        <v>518</v>
      </c>
      <c r="AD33" s="56" t="s">
        <v>519</v>
      </c>
      <c r="AE33" s="49">
        <v>45390</v>
      </c>
      <c r="AF33" s="218" t="s">
        <v>520</v>
      </c>
      <c r="AG33" s="52" t="s">
        <v>513</v>
      </c>
      <c r="AH33" s="212">
        <v>12024652.5</v>
      </c>
      <c r="AI33" s="212">
        <v>12024652.5</v>
      </c>
      <c r="AJ33" s="213"/>
      <c r="AK33" s="214">
        <f>AI33+AJ33</f>
        <v>12024652.5</v>
      </c>
      <c r="AL33" s="218" t="s">
        <v>521</v>
      </c>
      <c r="AM33" s="215">
        <v>6924</v>
      </c>
      <c r="AN33" s="216" t="s">
        <v>515</v>
      </c>
      <c r="AO33" s="60">
        <v>45398</v>
      </c>
      <c r="AP33" s="49">
        <v>45657</v>
      </c>
      <c r="AQ33" s="52" t="s">
        <v>516</v>
      </c>
      <c r="AR33" s="52" t="s">
        <v>517</v>
      </c>
      <c r="AS33" s="79"/>
    </row>
    <row r="34" spans="1:45" s="44" customFormat="1" ht="409.6" customHeight="1" x14ac:dyDescent="1">
      <c r="A34" s="169">
        <v>13</v>
      </c>
      <c r="B34" s="169"/>
      <c r="C34" s="164" t="s">
        <v>57</v>
      </c>
      <c r="D34" s="164" t="s">
        <v>117</v>
      </c>
      <c r="E34" s="164" t="s">
        <v>147</v>
      </c>
      <c r="F34" s="164" t="s">
        <v>58</v>
      </c>
      <c r="G34" s="164">
        <v>1</v>
      </c>
      <c r="H34" s="164" t="s">
        <v>412</v>
      </c>
      <c r="I34" s="164">
        <v>24</v>
      </c>
      <c r="J34" s="164" t="s">
        <v>224</v>
      </c>
      <c r="K34" s="164" t="s">
        <v>60</v>
      </c>
      <c r="L34" s="164" t="s">
        <v>92</v>
      </c>
      <c r="M34" s="164" t="s">
        <v>94</v>
      </c>
      <c r="N34" s="164" t="s">
        <v>94</v>
      </c>
      <c r="O34" s="164" t="s">
        <v>94</v>
      </c>
      <c r="P34" s="164" t="s">
        <v>98</v>
      </c>
      <c r="Q34" s="164" t="s">
        <v>104</v>
      </c>
      <c r="R34" s="164" t="s">
        <v>93</v>
      </c>
      <c r="S34" s="164" t="s">
        <v>100</v>
      </c>
      <c r="T34" s="164"/>
      <c r="U34" s="164" t="s">
        <v>114</v>
      </c>
      <c r="V34" s="165" t="s">
        <v>74</v>
      </c>
      <c r="W34" s="166">
        <v>0</v>
      </c>
      <c r="X34" s="166">
        <v>0</v>
      </c>
      <c r="Y34" s="164" t="s">
        <v>138</v>
      </c>
      <c r="Z34" s="164" t="s">
        <v>139</v>
      </c>
      <c r="AA34" s="164" t="s">
        <v>493</v>
      </c>
      <c r="AB34" s="79"/>
      <c r="AC34" s="54"/>
      <c r="AD34" s="90"/>
      <c r="AE34" s="55"/>
      <c r="AF34" s="50"/>
      <c r="AG34" s="297"/>
      <c r="AH34" s="45"/>
      <c r="AI34" s="45"/>
      <c r="AJ34" s="45"/>
      <c r="AK34" s="45"/>
      <c r="AL34" s="58"/>
      <c r="AM34" s="59"/>
      <c r="AN34" s="50"/>
      <c r="AO34" s="60"/>
      <c r="AP34" s="60"/>
      <c r="AQ34" s="50"/>
      <c r="AR34" s="50"/>
    </row>
    <row r="35" spans="1:45" s="44" customFormat="1" ht="409.6" customHeight="1" x14ac:dyDescent="1">
      <c r="A35" s="157">
        <v>14</v>
      </c>
      <c r="B35" s="157"/>
      <c r="C35" s="158" t="s">
        <v>57</v>
      </c>
      <c r="D35" s="158">
        <v>25172504</v>
      </c>
      <c r="E35" s="158" t="s">
        <v>148</v>
      </c>
      <c r="F35" s="158" t="s">
        <v>58</v>
      </c>
      <c r="G35" s="158">
        <v>1</v>
      </c>
      <c r="H35" s="158" t="s">
        <v>69</v>
      </c>
      <c r="I35" s="158">
        <v>2</v>
      </c>
      <c r="J35" s="159" t="s">
        <v>237</v>
      </c>
      <c r="K35" s="158" t="s">
        <v>60</v>
      </c>
      <c r="L35" s="158" t="s">
        <v>92</v>
      </c>
      <c r="M35" s="158" t="s">
        <v>94</v>
      </c>
      <c r="N35" s="158" t="s">
        <v>94</v>
      </c>
      <c r="O35" s="158" t="s">
        <v>93</v>
      </c>
      <c r="P35" s="158" t="s">
        <v>97</v>
      </c>
      <c r="Q35" s="158" t="s">
        <v>96</v>
      </c>
      <c r="R35" s="158" t="s">
        <v>93</v>
      </c>
      <c r="S35" s="158"/>
      <c r="T35" s="158"/>
      <c r="U35" s="158" t="s">
        <v>114</v>
      </c>
      <c r="V35" s="160" t="s">
        <v>83</v>
      </c>
      <c r="W35" s="161">
        <v>15000000</v>
      </c>
      <c r="X35" s="161">
        <v>15000000</v>
      </c>
      <c r="Y35" s="158" t="s">
        <v>61</v>
      </c>
      <c r="Z35" s="158" t="s">
        <v>49</v>
      </c>
      <c r="AA35" s="158" t="s">
        <v>137</v>
      </c>
      <c r="AB35" s="79"/>
      <c r="AC35" s="52" t="s">
        <v>258</v>
      </c>
      <c r="AD35" s="56" t="s">
        <v>522</v>
      </c>
      <c r="AE35" s="49">
        <v>45322</v>
      </c>
      <c r="AF35" s="50" t="s">
        <v>257</v>
      </c>
      <c r="AG35" s="52" t="s">
        <v>499</v>
      </c>
      <c r="AH35" s="212">
        <v>2576796</v>
      </c>
      <c r="AI35" s="212">
        <v>2576796</v>
      </c>
      <c r="AJ35" s="213"/>
      <c r="AK35" s="214">
        <f>AI35+AJ35</f>
        <v>2576796</v>
      </c>
      <c r="AL35" s="218" t="s">
        <v>523</v>
      </c>
      <c r="AM35" s="215">
        <v>2624</v>
      </c>
      <c r="AN35" s="216" t="s">
        <v>524</v>
      </c>
      <c r="AO35" s="60">
        <v>45323</v>
      </c>
      <c r="AP35" s="60">
        <v>45329</v>
      </c>
      <c r="AQ35" s="52" t="s">
        <v>502</v>
      </c>
      <c r="AR35" s="52" t="s">
        <v>517</v>
      </c>
      <c r="AS35" s="79"/>
    </row>
    <row r="36" spans="1:45" s="44" customFormat="1" ht="409.6" customHeight="1" x14ac:dyDescent="1">
      <c r="A36" s="169">
        <v>15</v>
      </c>
      <c r="B36" s="207"/>
      <c r="C36" s="164" t="s">
        <v>57</v>
      </c>
      <c r="D36" s="164" t="s">
        <v>89</v>
      </c>
      <c r="E36" s="164" t="s">
        <v>385</v>
      </c>
      <c r="F36" s="164" t="s">
        <v>58</v>
      </c>
      <c r="G36" s="164">
        <v>1</v>
      </c>
      <c r="H36" s="164" t="s">
        <v>240</v>
      </c>
      <c r="I36" s="164">
        <v>6</v>
      </c>
      <c r="J36" s="164" t="s">
        <v>70</v>
      </c>
      <c r="K36" s="164" t="s">
        <v>60</v>
      </c>
      <c r="L36" s="196" t="s">
        <v>92</v>
      </c>
      <c r="M36" s="196" t="s">
        <v>94</v>
      </c>
      <c r="N36" s="196" t="s">
        <v>93</v>
      </c>
      <c r="O36" s="196" t="s">
        <v>93</v>
      </c>
      <c r="P36" s="196" t="s">
        <v>101</v>
      </c>
      <c r="Q36" s="196" t="s">
        <v>103</v>
      </c>
      <c r="R36" s="196" t="s">
        <v>94</v>
      </c>
      <c r="S36" s="196"/>
      <c r="T36" s="196"/>
      <c r="U36" s="196" t="s">
        <v>114</v>
      </c>
      <c r="V36" s="165" t="s">
        <v>121</v>
      </c>
      <c r="W36" s="166">
        <v>0</v>
      </c>
      <c r="X36" s="166">
        <v>0</v>
      </c>
      <c r="Y36" s="164" t="s">
        <v>61</v>
      </c>
      <c r="Z36" s="164" t="s">
        <v>49</v>
      </c>
      <c r="AA36" s="164" t="s">
        <v>493</v>
      </c>
      <c r="AB36" s="79"/>
      <c r="AC36" s="105"/>
      <c r="AD36" s="103"/>
      <c r="AE36" s="106"/>
      <c r="AF36" s="103"/>
      <c r="AG36" s="107"/>
      <c r="AH36" s="100"/>
      <c r="AI36" s="100"/>
      <c r="AJ36" s="100"/>
      <c r="AK36" s="100"/>
      <c r="AL36" s="108"/>
      <c r="AM36" s="109"/>
      <c r="AN36" s="97"/>
      <c r="AO36" s="110"/>
      <c r="AP36" s="110"/>
      <c r="AQ36" s="97"/>
      <c r="AR36" s="97"/>
    </row>
    <row r="37" spans="1:45" s="44" customFormat="1" ht="409.6" customHeight="1" x14ac:dyDescent="1">
      <c r="A37" s="157">
        <v>16</v>
      </c>
      <c r="B37" s="91"/>
      <c r="C37" s="158" t="s">
        <v>57</v>
      </c>
      <c r="D37" s="158" t="s">
        <v>419</v>
      </c>
      <c r="E37" s="158" t="s">
        <v>422</v>
      </c>
      <c r="F37" s="158" t="s">
        <v>58</v>
      </c>
      <c r="G37" s="158">
        <v>1</v>
      </c>
      <c r="H37" s="158" t="s">
        <v>59</v>
      </c>
      <c r="I37" s="158">
        <v>6</v>
      </c>
      <c r="J37" s="158" t="s">
        <v>70</v>
      </c>
      <c r="K37" s="158" t="s">
        <v>60</v>
      </c>
      <c r="L37" s="158" t="s">
        <v>92</v>
      </c>
      <c r="M37" s="158" t="s">
        <v>94</v>
      </c>
      <c r="N37" s="158" t="s">
        <v>94</v>
      </c>
      <c r="O37" s="158" t="s">
        <v>94</v>
      </c>
      <c r="P37" s="158" t="s">
        <v>98</v>
      </c>
      <c r="Q37" s="158" t="s">
        <v>104</v>
      </c>
      <c r="R37" s="158" t="s">
        <v>93</v>
      </c>
      <c r="S37" s="158"/>
      <c r="T37" s="158"/>
      <c r="U37" s="158" t="s">
        <v>114</v>
      </c>
      <c r="V37" s="160" t="s">
        <v>309</v>
      </c>
      <c r="W37" s="161">
        <v>15000000</v>
      </c>
      <c r="X37" s="161">
        <v>15000000</v>
      </c>
      <c r="Y37" s="158" t="s">
        <v>61</v>
      </c>
      <c r="Z37" s="158" t="s">
        <v>49</v>
      </c>
      <c r="AA37" s="158" t="s">
        <v>137</v>
      </c>
      <c r="AB37" s="79"/>
      <c r="AC37" s="56" t="s">
        <v>525</v>
      </c>
      <c r="AD37" s="56" t="s">
        <v>526</v>
      </c>
      <c r="AE37" s="49">
        <v>45504</v>
      </c>
      <c r="AF37" s="50" t="s">
        <v>527</v>
      </c>
      <c r="AG37" s="52" t="s">
        <v>513</v>
      </c>
      <c r="AH37" s="212">
        <v>15000000</v>
      </c>
      <c r="AI37" s="212">
        <v>15000000</v>
      </c>
      <c r="AJ37" s="100"/>
      <c r="AK37" s="214">
        <f>AI37+AJ37</f>
        <v>15000000</v>
      </c>
      <c r="AL37" s="218" t="s">
        <v>528</v>
      </c>
      <c r="AM37" s="215">
        <v>8324</v>
      </c>
      <c r="AN37" s="216" t="s">
        <v>529</v>
      </c>
      <c r="AO37" s="110">
        <v>45505</v>
      </c>
      <c r="AP37" s="110">
        <v>45657</v>
      </c>
      <c r="AQ37" s="97" t="s">
        <v>502</v>
      </c>
      <c r="AR37" s="97" t="s">
        <v>503</v>
      </c>
      <c r="AS37" s="79"/>
    </row>
    <row r="38" spans="1:45" s="44" customFormat="1" ht="409.6" customHeight="1" x14ac:dyDescent="1">
      <c r="A38" s="157">
        <v>17</v>
      </c>
      <c r="B38" s="91"/>
      <c r="C38" s="158" t="s">
        <v>87</v>
      </c>
      <c r="D38" s="158" t="s">
        <v>88</v>
      </c>
      <c r="E38" s="158" t="s">
        <v>149</v>
      </c>
      <c r="F38" s="158" t="s">
        <v>58</v>
      </c>
      <c r="G38" s="158">
        <v>1</v>
      </c>
      <c r="H38" s="158" t="s">
        <v>73</v>
      </c>
      <c r="I38" s="158">
        <v>8</v>
      </c>
      <c r="J38" s="158" t="s">
        <v>70</v>
      </c>
      <c r="K38" s="158" t="s">
        <v>60</v>
      </c>
      <c r="L38" s="158" t="s">
        <v>92</v>
      </c>
      <c r="M38" s="158" t="s">
        <v>94</v>
      </c>
      <c r="N38" s="158" t="s">
        <v>94</v>
      </c>
      <c r="O38" s="158" t="s">
        <v>94</v>
      </c>
      <c r="P38" s="158" t="s">
        <v>98</v>
      </c>
      <c r="Q38" s="158" t="s">
        <v>106</v>
      </c>
      <c r="R38" s="158" t="s">
        <v>93</v>
      </c>
      <c r="S38" s="158"/>
      <c r="T38" s="158"/>
      <c r="U38" s="158" t="s">
        <v>114</v>
      </c>
      <c r="V38" s="160" t="s">
        <v>118</v>
      </c>
      <c r="W38" s="161">
        <v>21348600</v>
      </c>
      <c r="X38" s="161">
        <v>21348600</v>
      </c>
      <c r="Y38" s="158" t="s">
        <v>61</v>
      </c>
      <c r="Z38" s="158" t="s">
        <v>49</v>
      </c>
      <c r="AA38" s="158" t="s">
        <v>219</v>
      </c>
      <c r="AB38" s="79"/>
      <c r="AC38" s="56" t="s">
        <v>530</v>
      </c>
      <c r="AD38" s="56" t="s">
        <v>531</v>
      </c>
      <c r="AE38" s="49">
        <v>45337</v>
      </c>
      <c r="AF38" s="50" t="s">
        <v>532</v>
      </c>
      <c r="AG38" s="52" t="s">
        <v>513</v>
      </c>
      <c r="AH38" s="212">
        <v>11440000</v>
      </c>
      <c r="AI38" s="212">
        <v>11440000</v>
      </c>
      <c r="AJ38" s="213"/>
      <c r="AK38" s="214">
        <f>AI38+AJ38</f>
        <v>11440000</v>
      </c>
      <c r="AL38" s="218" t="s">
        <v>533</v>
      </c>
      <c r="AM38" s="215">
        <v>4124</v>
      </c>
      <c r="AN38" s="216" t="s">
        <v>534</v>
      </c>
      <c r="AO38" s="60">
        <v>45341</v>
      </c>
      <c r="AP38" s="60">
        <v>45581</v>
      </c>
      <c r="AQ38" s="52" t="s">
        <v>535</v>
      </c>
      <c r="AR38" s="52" t="s">
        <v>536</v>
      </c>
    </row>
    <row r="39" spans="1:45" s="44" customFormat="1" ht="409.6" customHeight="1" x14ac:dyDescent="1">
      <c r="A39" s="157">
        <v>18</v>
      </c>
      <c r="B39" s="174"/>
      <c r="C39" s="158" t="s">
        <v>57</v>
      </c>
      <c r="D39" s="158" t="s">
        <v>90</v>
      </c>
      <c r="E39" s="158" t="s">
        <v>150</v>
      </c>
      <c r="F39" s="158" t="s">
        <v>58</v>
      </c>
      <c r="G39" s="158">
        <v>1</v>
      </c>
      <c r="H39" s="158" t="s">
        <v>75</v>
      </c>
      <c r="I39" s="158">
        <v>2</v>
      </c>
      <c r="J39" s="158" t="s">
        <v>237</v>
      </c>
      <c r="K39" s="158" t="s">
        <v>60</v>
      </c>
      <c r="L39" s="158" t="s">
        <v>92</v>
      </c>
      <c r="M39" s="158" t="s">
        <v>94</v>
      </c>
      <c r="N39" s="158" t="s">
        <v>93</v>
      </c>
      <c r="O39" s="158" t="s">
        <v>93</v>
      </c>
      <c r="P39" s="158" t="s">
        <v>97</v>
      </c>
      <c r="Q39" s="158" t="s">
        <v>98</v>
      </c>
      <c r="R39" s="158" t="s">
        <v>93</v>
      </c>
      <c r="S39" s="158" t="s">
        <v>99</v>
      </c>
      <c r="T39" s="158"/>
      <c r="U39" s="158" t="s">
        <v>114</v>
      </c>
      <c r="V39" s="160" t="s">
        <v>91</v>
      </c>
      <c r="W39" s="161">
        <v>36400000</v>
      </c>
      <c r="X39" s="161">
        <v>36400000</v>
      </c>
      <c r="Y39" s="158" t="s">
        <v>61</v>
      </c>
      <c r="Z39" s="158" t="s">
        <v>49</v>
      </c>
      <c r="AA39" s="158" t="s">
        <v>137</v>
      </c>
      <c r="AB39" s="79"/>
      <c r="AC39" s="56" t="s">
        <v>537</v>
      </c>
      <c r="AD39" s="56" t="s">
        <v>538</v>
      </c>
      <c r="AE39" s="49">
        <v>45443</v>
      </c>
      <c r="AF39" s="50" t="s">
        <v>539</v>
      </c>
      <c r="AG39" s="52" t="s">
        <v>499</v>
      </c>
      <c r="AH39" s="212">
        <v>36332100</v>
      </c>
      <c r="AI39" s="212">
        <v>36332100</v>
      </c>
      <c r="AJ39" s="213"/>
      <c r="AK39" s="214">
        <f>AI39+AJ39</f>
        <v>36332100</v>
      </c>
      <c r="AL39" s="218" t="s">
        <v>540</v>
      </c>
      <c r="AM39" s="215">
        <v>9324</v>
      </c>
      <c r="AN39" s="216" t="s">
        <v>541</v>
      </c>
      <c r="AO39" s="60">
        <v>45443</v>
      </c>
      <c r="AP39" s="60">
        <v>45503</v>
      </c>
      <c r="AQ39" s="52" t="s">
        <v>516</v>
      </c>
      <c r="AR39" s="52" t="s">
        <v>503</v>
      </c>
    </row>
    <row r="40" spans="1:45" s="44" customFormat="1" ht="409.6" customHeight="1" x14ac:dyDescent="1">
      <c r="A40" s="169">
        <v>19</v>
      </c>
      <c r="B40" s="272"/>
      <c r="C40" s="164" t="s">
        <v>57</v>
      </c>
      <c r="D40" s="164">
        <v>76111501</v>
      </c>
      <c r="E40" s="164" t="s">
        <v>151</v>
      </c>
      <c r="F40" s="164" t="s">
        <v>58</v>
      </c>
      <c r="G40" s="164">
        <v>1</v>
      </c>
      <c r="H40" s="164" t="s">
        <v>379</v>
      </c>
      <c r="I40" s="164" t="s">
        <v>969</v>
      </c>
      <c r="J40" s="164" t="s">
        <v>66</v>
      </c>
      <c r="K40" s="164" t="s">
        <v>60</v>
      </c>
      <c r="L40" s="164" t="s">
        <v>92</v>
      </c>
      <c r="M40" s="164" t="s">
        <v>94</v>
      </c>
      <c r="N40" s="164" t="s">
        <v>94</v>
      </c>
      <c r="O40" s="164" t="s">
        <v>94</v>
      </c>
      <c r="P40" s="164" t="s">
        <v>98</v>
      </c>
      <c r="Q40" s="164" t="s">
        <v>103</v>
      </c>
      <c r="R40" s="164" t="s">
        <v>105</v>
      </c>
      <c r="S40" s="164"/>
      <c r="T40" s="164"/>
      <c r="U40" s="164" t="s">
        <v>114</v>
      </c>
      <c r="V40" s="165" t="s">
        <v>51</v>
      </c>
      <c r="W40" s="273">
        <v>0</v>
      </c>
      <c r="X40" s="273">
        <v>0</v>
      </c>
      <c r="Y40" s="164" t="s">
        <v>138</v>
      </c>
      <c r="Z40" s="164" t="s">
        <v>139</v>
      </c>
      <c r="AA40" s="164" t="s">
        <v>493</v>
      </c>
      <c r="AB40" s="79"/>
      <c r="AC40" s="54"/>
      <c r="AD40" s="90"/>
      <c r="AE40" s="55"/>
      <c r="AF40" s="48"/>
      <c r="AG40" s="297"/>
      <c r="AH40" s="45"/>
      <c r="AI40" s="45"/>
      <c r="AJ40" s="45"/>
      <c r="AK40" s="45"/>
      <c r="AL40" s="58"/>
      <c r="AM40" s="59"/>
      <c r="AN40" s="50"/>
      <c r="AO40" s="60"/>
      <c r="AP40" s="60"/>
      <c r="AQ40" s="50"/>
      <c r="AR40" s="50"/>
    </row>
    <row r="41" spans="1:45" s="44" customFormat="1" ht="409.6" customHeight="1" x14ac:dyDescent="1">
      <c r="A41" s="271">
        <v>20</v>
      </c>
      <c r="B41" s="147"/>
      <c r="C41" s="150" t="s">
        <v>57</v>
      </c>
      <c r="D41" s="150">
        <v>92121500</v>
      </c>
      <c r="E41" s="150" t="s">
        <v>152</v>
      </c>
      <c r="F41" s="150" t="s">
        <v>58</v>
      </c>
      <c r="G41" s="150">
        <v>1</v>
      </c>
      <c r="H41" s="274" t="s">
        <v>1031</v>
      </c>
      <c r="I41" s="150">
        <v>3</v>
      </c>
      <c r="J41" s="150" t="s">
        <v>445</v>
      </c>
      <c r="K41" s="150" t="s">
        <v>60</v>
      </c>
      <c r="L41" s="150" t="s">
        <v>92</v>
      </c>
      <c r="M41" s="150" t="s">
        <v>94</v>
      </c>
      <c r="N41" s="150" t="s">
        <v>94</v>
      </c>
      <c r="O41" s="150" t="s">
        <v>94</v>
      </c>
      <c r="P41" s="150" t="s">
        <v>98</v>
      </c>
      <c r="Q41" s="150" t="s">
        <v>103</v>
      </c>
      <c r="R41" s="150" t="s">
        <v>94</v>
      </c>
      <c r="S41" s="150"/>
      <c r="T41" s="150"/>
      <c r="U41" s="150" t="s">
        <v>114</v>
      </c>
      <c r="V41" s="149" t="s">
        <v>55</v>
      </c>
      <c r="W41" s="162">
        <v>91945463</v>
      </c>
      <c r="X41" s="162">
        <v>12587604</v>
      </c>
      <c r="Y41" s="150" t="s">
        <v>138</v>
      </c>
      <c r="Z41" s="150" t="s">
        <v>139</v>
      </c>
      <c r="AA41" s="274" t="s">
        <v>1043</v>
      </c>
      <c r="AB41" s="79"/>
      <c r="AC41" s="96"/>
      <c r="AD41" s="111"/>
      <c r="AE41" s="98"/>
      <c r="AF41" s="97"/>
      <c r="AG41" s="296"/>
      <c r="AH41" s="100"/>
      <c r="AI41" s="100"/>
      <c r="AJ41" s="100"/>
      <c r="AK41" s="100"/>
      <c r="AL41" s="108"/>
      <c r="AM41" s="109"/>
      <c r="AN41" s="97"/>
      <c r="AO41" s="110"/>
      <c r="AP41" s="110"/>
      <c r="AQ41" s="97"/>
      <c r="AR41" s="97"/>
    </row>
    <row r="42" spans="1:45" s="44" customFormat="1" ht="409.6" customHeight="1" x14ac:dyDescent="1">
      <c r="A42" s="169">
        <v>21</v>
      </c>
      <c r="B42" s="163"/>
      <c r="C42" s="164" t="s">
        <v>57</v>
      </c>
      <c r="D42" s="164" t="s">
        <v>79</v>
      </c>
      <c r="E42" s="164" t="s">
        <v>153</v>
      </c>
      <c r="F42" s="164" t="s">
        <v>58</v>
      </c>
      <c r="G42" s="164">
        <v>1</v>
      </c>
      <c r="H42" s="164" t="s">
        <v>240</v>
      </c>
      <c r="I42" s="164">
        <v>36</v>
      </c>
      <c r="J42" s="164" t="s">
        <v>82</v>
      </c>
      <c r="K42" s="164" t="s">
        <v>60</v>
      </c>
      <c r="L42" s="164" t="s">
        <v>92</v>
      </c>
      <c r="M42" s="164" t="s">
        <v>94</v>
      </c>
      <c r="N42" s="164" t="s">
        <v>94</v>
      </c>
      <c r="O42" s="164" t="s">
        <v>94</v>
      </c>
      <c r="P42" s="164" t="s">
        <v>98</v>
      </c>
      <c r="Q42" s="164" t="s">
        <v>97</v>
      </c>
      <c r="R42" s="164" t="s">
        <v>93</v>
      </c>
      <c r="S42" s="164" t="s">
        <v>99</v>
      </c>
      <c r="T42" s="164"/>
      <c r="U42" s="164" t="s">
        <v>114</v>
      </c>
      <c r="V42" s="165" t="s">
        <v>54</v>
      </c>
      <c r="W42" s="166">
        <v>0</v>
      </c>
      <c r="X42" s="166">
        <v>0</v>
      </c>
      <c r="Y42" s="164" t="s">
        <v>61</v>
      </c>
      <c r="Z42" s="164" t="s">
        <v>49</v>
      </c>
      <c r="AA42" s="164" t="s">
        <v>137</v>
      </c>
      <c r="AB42" s="79"/>
      <c r="AC42" s="54"/>
      <c r="AD42" s="48"/>
      <c r="AE42" s="55"/>
      <c r="AF42" s="48"/>
      <c r="AG42" s="56"/>
      <c r="AH42" s="45"/>
      <c r="AI42" s="45"/>
      <c r="AJ42" s="45"/>
      <c r="AK42" s="45"/>
      <c r="AL42" s="58"/>
      <c r="AM42" s="59"/>
      <c r="AN42" s="50"/>
      <c r="AO42" s="60"/>
      <c r="AP42" s="60"/>
      <c r="AQ42" s="50"/>
      <c r="AR42" s="50"/>
      <c r="AS42" s="79"/>
    </row>
    <row r="43" spans="1:45" s="44" customFormat="1" ht="409.6" customHeight="1" x14ac:dyDescent="1">
      <c r="A43" s="169">
        <v>22</v>
      </c>
      <c r="B43" s="163"/>
      <c r="C43" s="164" t="s">
        <v>57</v>
      </c>
      <c r="D43" s="164">
        <v>31211500</v>
      </c>
      <c r="E43" s="164" t="s">
        <v>154</v>
      </c>
      <c r="F43" s="164" t="s">
        <v>58</v>
      </c>
      <c r="G43" s="164">
        <v>1</v>
      </c>
      <c r="H43" s="164" t="s">
        <v>75</v>
      </c>
      <c r="I43" s="164">
        <v>2</v>
      </c>
      <c r="J43" s="164" t="s">
        <v>70</v>
      </c>
      <c r="K43" s="164" t="s">
        <v>60</v>
      </c>
      <c r="L43" s="164" t="s">
        <v>92</v>
      </c>
      <c r="M43" s="164" t="s">
        <v>94</v>
      </c>
      <c r="N43" s="164" t="s">
        <v>93</v>
      </c>
      <c r="O43" s="164" t="s">
        <v>97</v>
      </c>
      <c r="P43" s="164" t="s">
        <v>109</v>
      </c>
      <c r="Q43" s="164" t="s">
        <v>103</v>
      </c>
      <c r="R43" s="164" t="s">
        <v>93</v>
      </c>
      <c r="S43" s="164"/>
      <c r="T43" s="164"/>
      <c r="U43" s="164" t="s">
        <v>114</v>
      </c>
      <c r="V43" s="165" t="s">
        <v>67</v>
      </c>
      <c r="W43" s="166">
        <v>0</v>
      </c>
      <c r="X43" s="166">
        <v>0</v>
      </c>
      <c r="Y43" s="164" t="s">
        <v>61</v>
      </c>
      <c r="Z43" s="164" t="s">
        <v>49</v>
      </c>
      <c r="AA43" s="164" t="s">
        <v>137</v>
      </c>
      <c r="AB43" s="79"/>
      <c r="AC43" s="53"/>
      <c r="AD43" s="50"/>
      <c r="AE43" s="51"/>
      <c r="AF43" s="50"/>
      <c r="AG43" s="52"/>
      <c r="AH43" s="45"/>
      <c r="AI43" s="45"/>
      <c r="AJ43" s="45"/>
      <c r="AK43" s="45"/>
      <c r="AL43" s="58"/>
      <c r="AM43" s="59"/>
      <c r="AN43" s="50"/>
      <c r="AO43" s="60"/>
      <c r="AP43" s="60"/>
      <c r="AQ43" s="50"/>
      <c r="AR43" s="50"/>
      <c r="AS43" s="79"/>
    </row>
    <row r="44" spans="1:45" s="44" customFormat="1" ht="409.6" customHeight="1" x14ac:dyDescent="1">
      <c r="A44" s="147">
        <v>23</v>
      </c>
      <c r="B44" s="147"/>
      <c r="C44" s="147" t="s">
        <v>57</v>
      </c>
      <c r="D44" s="150">
        <v>81141804</v>
      </c>
      <c r="E44" s="150" t="s">
        <v>155</v>
      </c>
      <c r="F44" s="150" t="s">
        <v>58</v>
      </c>
      <c r="G44" s="150">
        <v>1</v>
      </c>
      <c r="H44" s="150" t="s">
        <v>412</v>
      </c>
      <c r="I44" s="150">
        <v>2</v>
      </c>
      <c r="J44" s="150" t="s">
        <v>70</v>
      </c>
      <c r="K44" s="150" t="s">
        <v>60</v>
      </c>
      <c r="L44" s="150" t="s">
        <v>92</v>
      </c>
      <c r="M44" s="150" t="s">
        <v>94</v>
      </c>
      <c r="N44" s="150" t="s">
        <v>94</v>
      </c>
      <c r="O44" s="150" t="s">
        <v>94</v>
      </c>
      <c r="P44" s="150" t="s">
        <v>98</v>
      </c>
      <c r="Q44" s="150" t="s">
        <v>97</v>
      </c>
      <c r="R44" s="150" t="s">
        <v>93</v>
      </c>
      <c r="S44" s="150" t="s">
        <v>99</v>
      </c>
      <c r="T44" s="150"/>
      <c r="U44" s="150" t="s">
        <v>114</v>
      </c>
      <c r="V44" s="149" t="s">
        <v>54</v>
      </c>
      <c r="W44" s="162">
        <v>706826</v>
      </c>
      <c r="X44" s="162">
        <v>706826</v>
      </c>
      <c r="Y44" s="150" t="s">
        <v>61</v>
      </c>
      <c r="Z44" s="150" t="s">
        <v>49</v>
      </c>
      <c r="AA44" s="150" t="s">
        <v>493</v>
      </c>
      <c r="AB44" s="79"/>
      <c r="AC44" s="53"/>
      <c r="AD44" s="50"/>
      <c r="AE44" s="51"/>
      <c r="AF44" s="50"/>
      <c r="AG44" s="52"/>
      <c r="AH44" s="45"/>
      <c r="AI44" s="45"/>
      <c r="AJ44" s="45"/>
      <c r="AK44" s="45"/>
      <c r="AL44" s="58"/>
      <c r="AM44" s="59"/>
      <c r="AN44" s="50"/>
      <c r="AO44" s="60"/>
      <c r="AP44" s="60"/>
      <c r="AQ44" s="50"/>
      <c r="AR44" s="50"/>
      <c r="AS44" s="79"/>
    </row>
    <row r="45" spans="1:45" s="44" customFormat="1" ht="409.6" customHeight="1" x14ac:dyDescent="1">
      <c r="A45" s="169">
        <v>24</v>
      </c>
      <c r="B45" s="175"/>
      <c r="C45" s="164" t="s">
        <v>57</v>
      </c>
      <c r="D45" s="164" t="s">
        <v>119</v>
      </c>
      <c r="E45" s="164" t="s">
        <v>156</v>
      </c>
      <c r="F45" s="164" t="s">
        <v>58</v>
      </c>
      <c r="G45" s="164">
        <v>1</v>
      </c>
      <c r="H45" s="164" t="s">
        <v>59</v>
      </c>
      <c r="I45" s="164">
        <v>2</v>
      </c>
      <c r="J45" s="164" t="s">
        <v>66</v>
      </c>
      <c r="K45" s="164" t="s">
        <v>60</v>
      </c>
      <c r="L45" s="164" t="s">
        <v>92</v>
      </c>
      <c r="M45" s="164" t="s">
        <v>94</v>
      </c>
      <c r="N45" s="164" t="s">
        <v>93</v>
      </c>
      <c r="O45" s="164" t="s">
        <v>93</v>
      </c>
      <c r="P45" s="164" t="s">
        <v>101</v>
      </c>
      <c r="Q45" s="164" t="s">
        <v>103</v>
      </c>
      <c r="R45" s="164" t="s">
        <v>94</v>
      </c>
      <c r="S45" s="164"/>
      <c r="T45" s="164"/>
      <c r="U45" s="164" t="s">
        <v>114</v>
      </c>
      <c r="V45" s="165" t="s">
        <v>121</v>
      </c>
      <c r="W45" s="166">
        <v>0</v>
      </c>
      <c r="X45" s="166">
        <v>0</v>
      </c>
      <c r="Y45" s="164" t="s">
        <v>61</v>
      </c>
      <c r="Z45" s="164" t="s">
        <v>49</v>
      </c>
      <c r="AA45" s="164" t="s">
        <v>137</v>
      </c>
      <c r="AB45" s="79"/>
      <c r="AC45" s="53"/>
      <c r="AD45" s="50"/>
      <c r="AE45" s="51"/>
      <c r="AF45" s="50"/>
      <c r="AG45" s="52"/>
      <c r="AH45" s="45"/>
      <c r="AI45" s="45"/>
      <c r="AJ45" s="45"/>
      <c r="AK45" s="45"/>
      <c r="AL45" s="58"/>
      <c r="AM45" s="59"/>
      <c r="AN45" s="50"/>
      <c r="AO45" s="60"/>
      <c r="AP45" s="60"/>
      <c r="AQ45" s="50"/>
      <c r="AR45" s="50"/>
      <c r="AS45" s="79"/>
    </row>
    <row r="46" spans="1:45" s="44" customFormat="1" ht="409.6" customHeight="1" x14ac:dyDescent="1">
      <c r="A46" s="157">
        <v>25</v>
      </c>
      <c r="B46" s="280"/>
      <c r="C46" s="158" t="s">
        <v>57</v>
      </c>
      <c r="D46" s="158" t="s">
        <v>120</v>
      </c>
      <c r="E46" s="158" t="s">
        <v>157</v>
      </c>
      <c r="F46" s="158" t="s">
        <v>58</v>
      </c>
      <c r="G46" s="158">
        <v>1</v>
      </c>
      <c r="H46" s="158" t="s">
        <v>68</v>
      </c>
      <c r="I46" s="158">
        <v>2.5</v>
      </c>
      <c r="J46" s="159" t="s">
        <v>237</v>
      </c>
      <c r="K46" s="158" t="s">
        <v>60</v>
      </c>
      <c r="L46" s="158" t="s">
        <v>92</v>
      </c>
      <c r="M46" s="158" t="s">
        <v>94</v>
      </c>
      <c r="N46" s="158" t="s">
        <v>94</v>
      </c>
      <c r="O46" s="158" t="s">
        <v>93</v>
      </c>
      <c r="P46" s="158" t="s">
        <v>97</v>
      </c>
      <c r="Q46" s="158" t="s">
        <v>98</v>
      </c>
      <c r="R46" s="158" t="s">
        <v>102</v>
      </c>
      <c r="S46" s="158"/>
      <c r="T46" s="158"/>
      <c r="U46" s="158" t="s">
        <v>114</v>
      </c>
      <c r="V46" s="160" t="s">
        <v>64</v>
      </c>
      <c r="W46" s="161">
        <v>16371180</v>
      </c>
      <c r="X46" s="161">
        <v>16371180</v>
      </c>
      <c r="Y46" s="158" t="s">
        <v>61</v>
      </c>
      <c r="Z46" s="158" t="s">
        <v>49</v>
      </c>
      <c r="AA46" s="158" t="s">
        <v>137</v>
      </c>
      <c r="AB46" s="79"/>
      <c r="AC46" s="52" t="s">
        <v>542</v>
      </c>
      <c r="AD46" s="56" t="s">
        <v>543</v>
      </c>
      <c r="AE46" s="49">
        <v>45411</v>
      </c>
      <c r="AF46" s="50" t="s">
        <v>544</v>
      </c>
      <c r="AG46" s="52" t="s">
        <v>499</v>
      </c>
      <c r="AH46" s="212">
        <v>16326000</v>
      </c>
      <c r="AI46" s="212">
        <v>16326000</v>
      </c>
      <c r="AJ46" s="213"/>
      <c r="AK46" s="214">
        <f>AI46+AJ46</f>
        <v>16326000</v>
      </c>
      <c r="AL46" s="218" t="s">
        <v>545</v>
      </c>
      <c r="AM46" s="215">
        <v>8724</v>
      </c>
      <c r="AN46" s="218" t="s">
        <v>540</v>
      </c>
      <c r="AO46" s="60">
        <v>45411</v>
      </c>
      <c r="AP46" s="60">
        <v>45443</v>
      </c>
      <c r="AQ46" s="52" t="s">
        <v>516</v>
      </c>
      <c r="AR46" s="52" t="s">
        <v>503</v>
      </c>
      <c r="AS46" s="79"/>
    </row>
    <row r="47" spans="1:45" s="44" customFormat="1" ht="409.6" customHeight="1" x14ac:dyDescent="1">
      <c r="A47" s="163">
        <v>26</v>
      </c>
      <c r="B47" s="176"/>
      <c r="C47" s="164" t="s">
        <v>57</v>
      </c>
      <c r="D47" s="164">
        <v>52161505</v>
      </c>
      <c r="E47" s="164" t="s">
        <v>158</v>
      </c>
      <c r="F47" s="164" t="s">
        <v>58</v>
      </c>
      <c r="G47" s="164">
        <v>1</v>
      </c>
      <c r="H47" s="164" t="s">
        <v>75</v>
      </c>
      <c r="I47" s="164">
        <v>2</v>
      </c>
      <c r="J47" s="168" t="s">
        <v>237</v>
      </c>
      <c r="K47" s="164" t="s">
        <v>60</v>
      </c>
      <c r="L47" s="164" t="s">
        <v>92</v>
      </c>
      <c r="M47" s="164" t="s">
        <v>94</v>
      </c>
      <c r="N47" s="164" t="s">
        <v>93</v>
      </c>
      <c r="O47" s="164" t="s">
        <v>93</v>
      </c>
      <c r="P47" s="164" t="s">
        <v>101</v>
      </c>
      <c r="Q47" s="164" t="s">
        <v>104</v>
      </c>
      <c r="R47" s="164" t="s">
        <v>94</v>
      </c>
      <c r="S47" s="164"/>
      <c r="T47" s="164"/>
      <c r="U47" s="164" t="s">
        <v>114</v>
      </c>
      <c r="V47" s="165" t="s">
        <v>131</v>
      </c>
      <c r="W47" s="166">
        <v>0</v>
      </c>
      <c r="X47" s="166">
        <v>0</v>
      </c>
      <c r="Y47" s="164" t="s">
        <v>61</v>
      </c>
      <c r="Z47" s="164" t="s">
        <v>49</v>
      </c>
      <c r="AA47" s="164" t="s">
        <v>137</v>
      </c>
      <c r="AB47" s="79"/>
      <c r="AC47" s="68"/>
      <c r="AD47" s="68"/>
      <c r="AE47" s="294"/>
      <c r="AF47" s="295"/>
      <c r="AG47" s="298"/>
      <c r="AH47" s="299"/>
      <c r="AI47" s="299"/>
      <c r="AJ47" s="45"/>
      <c r="AK47" s="45"/>
      <c r="AL47" s="58"/>
      <c r="AM47" s="59"/>
      <c r="AN47" s="50"/>
      <c r="AO47" s="60"/>
      <c r="AP47" s="60"/>
      <c r="AQ47" s="50"/>
      <c r="AR47" s="50"/>
      <c r="AS47" s="79"/>
    </row>
    <row r="48" spans="1:45" s="44" customFormat="1" ht="409.6" customHeight="1" x14ac:dyDescent="1">
      <c r="A48" s="157">
        <v>27</v>
      </c>
      <c r="B48" s="157"/>
      <c r="C48" s="158" t="s">
        <v>57</v>
      </c>
      <c r="D48" s="158">
        <v>46191601</v>
      </c>
      <c r="E48" s="158" t="s">
        <v>159</v>
      </c>
      <c r="F48" s="158" t="s">
        <v>58</v>
      </c>
      <c r="G48" s="158">
        <v>1</v>
      </c>
      <c r="H48" s="158" t="s">
        <v>69</v>
      </c>
      <c r="I48" s="158">
        <v>1</v>
      </c>
      <c r="J48" s="158" t="s">
        <v>70</v>
      </c>
      <c r="K48" s="158" t="s">
        <v>60</v>
      </c>
      <c r="L48" s="158" t="s">
        <v>92</v>
      </c>
      <c r="M48" s="158" t="s">
        <v>94</v>
      </c>
      <c r="N48" s="158" t="s">
        <v>94</v>
      </c>
      <c r="O48" s="158" t="s">
        <v>94</v>
      </c>
      <c r="P48" s="158" t="s">
        <v>98</v>
      </c>
      <c r="Q48" s="158" t="s">
        <v>104</v>
      </c>
      <c r="R48" s="158" t="s">
        <v>93</v>
      </c>
      <c r="S48" s="158" t="s">
        <v>110</v>
      </c>
      <c r="T48" s="158"/>
      <c r="U48" s="158" t="s">
        <v>114</v>
      </c>
      <c r="V48" s="160" t="s">
        <v>84</v>
      </c>
      <c r="W48" s="161">
        <v>2745000</v>
      </c>
      <c r="X48" s="161">
        <v>2745000</v>
      </c>
      <c r="Y48" s="158" t="s">
        <v>61</v>
      </c>
      <c r="Z48" s="158" t="s">
        <v>49</v>
      </c>
      <c r="AA48" s="158" t="s">
        <v>137</v>
      </c>
      <c r="AB48" s="79"/>
      <c r="AC48" s="52" t="s">
        <v>546</v>
      </c>
      <c r="AD48" s="56" t="s">
        <v>547</v>
      </c>
      <c r="AE48" s="49">
        <v>45331</v>
      </c>
      <c r="AF48" s="50" t="s">
        <v>548</v>
      </c>
      <c r="AG48" s="52" t="s">
        <v>513</v>
      </c>
      <c r="AH48" s="212">
        <v>867500</v>
      </c>
      <c r="AI48" s="212">
        <v>867500</v>
      </c>
      <c r="AJ48" s="213"/>
      <c r="AK48" s="214">
        <f t="shared" ref="AK48:AK78" si="0">AI48+AJ48</f>
        <v>867500</v>
      </c>
      <c r="AL48" s="218" t="s">
        <v>549</v>
      </c>
      <c r="AM48" s="215">
        <v>2724</v>
      </c>
      <c r="AN48" s="218" t="s">
        <v>550</v>
      </c>
      <c r="AO48" s="60">
        <v>45338</v>
      </c>
      <c r="AP48" s="60">
        <v>45352</v>
      </c>
      <c r="AQ48" s="52" t="s">
        <v>551</v>
      </c>
      <c r="AR48" s="52" t="s">
        <v>503</v>
      </c>
      <c r="AS48" s="79"/>
    </row>
    <row r="49" spans="1:45" s="44" customFormat="1" ht="409.6" customHeight="1" x14ac:dyDescent="1">
      <c r="A49" s="157">
        <v>28</v>
      </c>
      <c r="B49" s="157" t="s">
        <v>182</v>
      </c>
      <c r="C49" s="158" t="s">
        <v>160</v>
      </c>
      <c r="D49" s="158" t="s">
        <v>161</v>
      </c>
      <c r="E49" s="158" t="s">
        <v>162</v>
      </c>
      <c r="F49" s="158" t="s">
        <v>58</v>
      </c>
      <c r="G49" s="158">
        <v>1</v>
      </c>
      <c r="H49" s="158" t="s">
        <v>69</v>
      </c>
      <c r="I49" s="158">
        <v>6</v>
      </c>
      <c r="J49" s="158" t="s">
        <v>70</v>
      </c>
      <c r="K49" s="158" t="s">
        <v>111</v>
      </c>
      <c r="L49" s="158" t="s">
        <v>112</v>
      </c>
      <c r="M49" s="158" t="s">
        <v>177</v>
      </c>
      <c r="N49" s="158" t="s">
        <v>176</v>
      </c>
      <c r="O49" s="158" t="s">
        <v>113</v>
      </c>
      <c r="P49" s="158" t="s">
        <v>178</v>
      </c>
      <c r="Q49" s="158"/>
      <c r="R49" s="158"/>
      <c r="S49" s="158"/>
      <c r="T49" s="158"/>
      <c r="U49" s="158" t="s">
        <v>114</v>
      </c>
      <c r="V49" s="160" t="s">
        <v>221</v>
      </c>
      <c r="W49" s="161">
        <v>36400000</v>
      </c>
      <c r="X49" s="161">
        <v>36400000</v>
      </c>
      <c r="Y49" s="158" t="s">
        <v>61</v>
      </c>
      <c r="Z49" s="158" t="s">
        <v>49</v>
      </c>
      <c r="AA49" s="158" t="s">
        <v>174</v>
      </c>
      <c r="AB49" s="79"/>
      <c r="AC49" s="52" t="s">
        <v>552</v>
      </c>
      <c r="AD49" s="56" t="s">
        <v>553</v>
      </c>
      <c r="AE49" s="49">
        <v>45334</v>
      </c>
      <c r="AF49" s="50" t="s">
        <v>554</v>
      </c>
      <c r="AG49" s="52" t="s">
        <v>499</v>
      </c>
      <c r="AH49" s="212">
        <v>36400000</v>
      </c>
      <c r="AI49" s="212">
        <v>36400000</v>
      </c>
      <c r="AJ49" s="222">
        <v>18200000</v>
      </c>
      <c r="AK49" s="214">
        <f t="shared" si="0"/>
        <v>54600000</v>
      </c>
      <c r="AL49" s="218" t="s">
        <v>555</v>
      </c>
      <c r="AM49" s="215">
        <v>2524</v>
      </c>
      <c r="AN49" s="218" t="s">
        <v>556</v>
      </c>
      <c r="AO49" s="60">
        <v>45336</v>
      </c>
      <c r="AP49" s="60">
        <v>45514</v>
      </c>
      <c r="AQ49" s="52" t="s">
        <v>557</v>
      </c>
      <c r="AR49" s="52" t="s">
        <v>558</v>
      </c>
      <c r="AS49" s="79"/>
    </row>
    <row r="50" spans="1:45" s="44" customFormat="1" ht="409.6" customHeight="1" x14ac:dyDescent="1">
      <c r="A50" s="157">
        <v>29</v>
      </c>
      <c r="B50" s="157" t="s">
        <v>183</v>
      </c>
      <c r="C50" s="158" t="s">
        <v>163</v>
      </c>
      <c r="D50" s="158" t="s">
        <v>164</v>
      </c>
      <c r="E50" s="158" t="s">
        <v>165</v>
      </c>
      <c r="F50" s="158" t="s">
        <v>58</v>
      </c>
      <c r="G50" s="158">
        <v>1</v>
      </c>
      <c r="H50" s="158" t="s">
        <v>69</v>
      </c>
      <c r="I50" s="158">
        <v>12</v>
      </c>
      <c r="J50" s="158" t="s">
        <v>70</v>
      </c>
      <c r="K50" s="158" t="s">
        <v>111</v>
      </c>
      <c r="L50" s="158" t="s">
        <v>112</v>
      </c>
      <c r="M50" s="158" t="s">
        <v>179</v>
      </c>
      <c r="N50" s="158" t="s">
        <v>176</v>
      </c>
      <c r="O50" s="158" t="s">
        <v>180</v>
      </c>
      <c r="P50" s="158"/>
      <c r="Q50" s="158"/>
      <c r="R50" s="158"/>
      <c r="S50" s="158"/>
      <c r="T50" s="158"/>
      <c r="U50" s="158" t="s">
        <v>114</v>
      </c>
      <c r="V50" s="160" t="s">
        <v>222</v>
      </c>
      <c r="W50" s="161">
        <v>4480000</v>
      </c>
      <c r="X50" s="161">
        <v>4480000</v>
      </c>
      <c r="Y50" s="158" t="s">
        <v>61</v>
      </c>
      <c r="Z50" s="158" t="s">
        <v>49</v>
      </c>
      <c r="AA50" s="158" t="s">
        <v>175</v>
      </c>
      <c r="AB50" s="79"/>
      <c r="AC50" s="52" t="s">
        <v>254</v>
      </c>
      <c r="AD50" s="56" t="s">
        <v>559</v>
      </c>
      <c r="AE50" s="49">
        <v>45321</v>
      </c>
      <c r="AF50" s="50" t="s">
        <v>255</v>
      </c>
      <c r="AG50" s="52" t="s">
        <v>256</v>
      </c>
      <c r="AH50" s="212">
        <v>3340000</v>
      </c>
      <c r="AI50" s="212">
        <v>3340000</v>
      </c>
      <c r="AJ50" s="213"/>
      <c r="AK50" s="212">
        <f t="shared" si="0"/>
        <v>3340000</v>
      </c>
      <c r="AL50" s="218" t="s">
        <v>560</v>
      </c>
      <c r="AM50" s="215">
        <v>2424</v>
      </c>
      <c r="AN50" s="218" t="s">
        <v>561</v>
      </c>
      <c r="AO50" s="60">
        <v>45321</v>
      </c>
      <c r="AP50" s="60">
        <v>45327</v>
      </c>
      <c r="AQ50" s="52" t="s">
        <v>562</v>
      </c>
      <c r="AR50" s="52" t="s">
        <v>306</v>
      </c>
      <c r="AS50" s="79"/>
    </row>
    <row r="51" spans="1:45" s="44" customFormat="1" ht="409.5" x14ac:dyDescent="1">
      <c r="A51" s="157">
        <v>30</v>
      </c>
      <c r="B51" s="157" t="s">
        <v>183</v>
      </c>
      <c r="C51" s="158" t="s">
        <v>163</v>
      </c>
      <c r="D51" s="158" t="s">
        <v>166</v>
      </c>
      <c r="E51" s="158" t="s">
        <v>167</v>
      </c>
      <c r="F51" s="158" t="s">
        <v>58</v>
      </c>
      <c r="G51" s="158">
        <v>1</v>
      </c>
      <c r="H51" s="158" t="s">
        <v>71</v>
      </c>
      <c r="I51" s="158" t="s">
        <v>308</v>
      </c>
      <c r="J51" s="158" t="s">
        <v>169</v>
      </c>
      <c r="K51" s="158" t="s">
        <v>111</v>
      </c>
      <c r="L51" s="158" t="s">
        <v>112</v>
      </c>
      <c r="M51" s="158" t="s">
        <v>179</v>
      </c>
      <c r="N51" s="158" t="s">
        <v>176</v>
      </c>
      <c r="O51" s="158" t="s">
        <v>180</v>
      </c>
      <c r="P51" s="158"/>
      <c r="Q51" s="158"/>
      <c r="R51" s="158"/>
      <c r="S51" s="158"/>
      <c r="T51" s="158"/>
      <c r="U51" s="158" t="s">
        <v>114</v>
      </c>
      <c r="V51" s="160" t="s">
        <v>222</v>
      </c>
      <c r="W51" s="161">
        <v>550000000</v>
      </c>
      <c r="X51" s="161">
        <v>550000000</v>
      </c>
      <c r="Y51" s="158" t="s">
        <v>61</v>
      </c>
      <c r="Z51" s="158" t="s">
        <v>49</v>
      </c>
      <c r="AA51" s="158" t="s">
        <v>175</v>
      </c>
      <c r="AB51" s="79"/>
      <c r="AC51" s="52" t="s">
        <v>563</v>
      </c>
      <c r="AD51" s="56" t="s">
        <v>564</v>
      </c>
      <c r="AE51" s="49">
        <v>45377</v>
      </c>
      <c r="AF51" s="218" t="s">
        <v>565</v>
      </c>
      <c r="AG51" s="52" t="s">
        <v>566</v>
      </c>
      <c r="AH51" s="212">
        <v>522652248.49000001</v>
      </c>
      <c r="AI51" s="212">
        <v>522652248.49000001</v>
      </c>
      <c r="AJ51" s="213"/>
      <c r="AK51" s="214">
        <f t="shared" si="0"/>
        <v>522652248.49000001</v>
      </c>
      <c r="AL51" s="218" t="s">
        <v>567</v>
      </c>
      <c r="AM51" s="73">
        <v>8424</v>
      </c>
      <c r="AN51" s="218" t="s">
        <v>568</v>
      </c>
      <c r="AO51" s="60">
        <v>45378</v>
      </c>
      <c r="AP51" s="60">
        <v>45602</v>
      </c>
      <c r="AQ51" s="60" t="s">
        <v>569</v>
      </c>
      <c r="AR51" s="52" t="s">
        <v>306</v>
      </c>
      <c r="AS51" s="79"/>
    </row>
    <row r="52" spans="1:45" s="44" customFormat="1" ht="409.6" customHeight="1" x14ac:dyDescent="1">
      <c r="A52" s="157">
        <v>31</v>
      </c>
      <c r="B52" s="157" t="s">
        <v>183</v>
      </c>
      <c r="C52" s="158" t="s">
        <v>163</v>
      </c>
      <c r="D52" s="158">
        <v>81112200</v>
      </c>
      <c r="E52" s="158" t="s">
        <v>168</v>
      </c>
      <c r="F52" s="158" t="s">
        <v>58</v>
      </c>
      <c r="G52" s="158">
        <v>1</v>
      </c>
      <c r="H52" s="158" t="s">
        <v>69</v>
      </c>
      <c r="I52" s="158">
        <v>10.5</v>
      </c>
      <c r="J52" s="158" t="s">
        <v>169</v>
      </c>
      <c r="K52" s="158" t="s">
        <v>111</v>
      </c>
      <c r="L52" s="158" t="s">
        <v>112</v>
      </c>
      <c r="M52" s="158" t="s">
        <v>179</v>
      </c>
      <c r="N52" s="158" t="s">
        <v>176</v>
      </c>
      <c r="O52" s="158" t="s">
        <v>180</v>
      </c>
      <c r="P52" s="158"/>
      <c r="Q52" s="158"/>
      <c r="R52" s="158"/>
      <c r="S52" s="158"/>
      <c r="T52" s="158"/>
      <c r="U52" s="158" t="s">
        <v>114</v>
      </c>
      <c r="V52" s="160" t="s">
        <v>222</v>
      </c>
      <c r="W52" s="161">
        <v>67839712.5</v>
      </c>
      <c r="X52" s="161">
        <v>67839712.5</v>
      </c>
      <c r="Y52" s="158" t="s">
        <v>61</v>
      </c>
      <c r="Z52" s="158" t="s">
        <v>49</v>
      </c>
      <c r="AA52" s="158" t="s">
        <v>175</v>
      </c>
      <c r="AB52" s="79"/>
      <c r="AC52" s="52" t="s">
        <v>260</v>
      </c>
      <c r="AD52" s="56" t="s">
        <v>293</v>
      </c>
      <c r="AE52" s="49">
        <v>45322</v>
      </c>
      <c r="AF52" s="50" t="s">
        <v>259</v>
      </c>
      <c r="AG52" s="52" t="s">
        <v>570</v>
      </c>
      <c r="AH52" s="212">
        <v>67839712</v>
      </c>
      <c r="AI52" s="212">
        <v>67839712</v>
      </c>
      <c r="AJ52" s="213"/>
      <c r="AK52" s="214">
        <f t="shared" si="0"/>
        <v>67839712</v>
      </c>
      <c r="AL52" s="218" t="s">
        <v>571</v>
      </c>
      <c r="AM52" s="73">
        <v>2824</v>
      </c>
      <c r="AN52" s="218" t="s">
        <v>572</v>
      </c>
      <c r="AO52" s="60">
        <v>45323</v>
      </c>
      <c r="AP52" s="60">
        <v>45641</v>
      </c>
      <c r="AQ52" s="60" t="s">
        <v>302</v>
      </c>
      <c r="AR52" s="52" t="s">
        <v>306</v>
      </c>
      <c r="AS52" s="79"/>
    </row>
    <row r="53" spans="1:45" s="44" customFormat="1" ht="409.6" customHeight="1" x14ac:dyDescent="1">
      <c r="A53" s="157">
        <v>32</v>
      </c>
      <c r="B53" s="157" t="s">
        <v>184</v>
      </c>
      <c r="C53" s="158" t="s">
        <v>163</v>
      </c>
      <c r="D53" s="158">
        <v>81112200</v>
      </c>
      <c r="E53" s="158" t="s">
        <v>170</v>
      </c>
      <c r="F53" s="158" t="s">
        <v>58</v>
      </c>
      <c r="G53" s="158">
        <v>1</v>
      </c>
      <c r="H53" s="158" t="s">
        <v>69</v>
      </c>
      <c r="I53" s="158">
        <v>10.5</v>
      </c>
      <c r="J53" s="158" t="s">
        <v>169</v>
      </c>
      <c r="K53" s="158" t="s">
        <v>111</v>
      </c>
      <c r="L53" s="158" t="s">
        <v>112</v>
      </c>
      <c r="M53" s="158" t="s">
        <v>179</v>
      </c>
      <c r="N53" s="158" t="s">
        <v>176</v>
      </c>
      <c r="O53" s="158" t="s">
        <v>180</v>
      </c>
      <c r="P53" s="158"/>
      <c r="Q53" s="158"/>
      <c r="R53" s="158"/>
      <c r="S53" s="158"/>
      <c r="T53" s="158"/>
      <c r="U53" s="158" t="s">
        <v>114</v>
      </c>
      <c r="V53" s="160" t="s">
        <v>222</v>
      </c>
      <c r="W53" s="161">
        <v>95642872.5</v>
      </c>
      <c r="X53" s="161">
        <v>95642872.5</v>
      </c>
      <c r="Y53" s="158" t="s">
        <v>61</v>
      </c>
      <c r="Z53" s="158" t="s">
        <v>49</v>
      </c>
      <c r="AA53" s="158" t="s">
        <v>175</v>
      </c>
      <c r="AB53" s="79"/>
      <c r="AC53" s="52" t="s">
        <v>261</v>
      </c>
      <c r="AD53" s="56" t="s">
        <v>294</v>
      </c>
      <c r="AE53" s="49">
        <v>45322</v>
      </c>
      <c r="AF53" s="50" t="s">
        <v>298</v>
      </c>
      <c r="AG53" s="52" t="s">
        <v>570</v>
      </c>
      <c r="AH53" s="212">
        <v>95642872</v>
      </c>
      <c r="AI53" s="212">
        <v>95642872</v>
      </c>
      <c r="AJ53" s="213"/>
      <c r="AK53" s="214">
        <f t="shared" si="0"/>
        <v>95642872</v>
      </c>
      <c r="AL53" s="218" t="s">
        <v>573</v>
      </c>
      <c r="AM53" s="73">
        <v>2924</v>
      </c>
      <c r="AN53" s="218" t="s">
        <v>572</v>
      </c>
      <c r="AO53" s="60">
        <v>45323</v>
      </c>
      <c r="AP53" s="60">
        <v>45641</v>
      </c>
      <c r="AQ53" s="60" t="s">
        <v>303</v>
      </c>
      <c r="AR53" s="52" t="s">
        <v>306</v>
      </c>
      <c r="AS53" s="79"/>
    </row>
    <row r="54" spans="1:45" s="44" customFormat="1" ht="409.6" customHeight="1" x14ac:dyDescent="1">
      <c r="A54" s="157">
        <v>33</v>
      </c>
      <c r="B54" s="157" t="s">
        <v>184</v>
      </c>
      <c r="C54" s="158" t="s">
        <v>163</v>
      </c>
      <c r="D54" s="158">
        <v>81112200</v>
      </c>
      <c r="E54" s="158" t="s">
        <v>171</v>
      </c>
      <c r="F54" s="158" t="s">
        <v>58</v>
      </c>
      <c r="G54" s="158">
        <v>1</v>
      </c>
      <c r="H54" s="158" t="s">
        <v>69</v>
      </c>
      <c r="I54" s="158">
        <v>10.5</v>
      </c>
      <c r="J54" s="158" t="s">
        <v>169</v>
      </c>
      <c r="K54" s="158" t="s">
        <v>111</v>
      </c>
      <c r="L54" s="158" t="s">
        <v>112</v>
      </c>
      <c r="M54" s="158" t="s">
        <v>179</v>
      </c>
      <c r="N54" s="158" t="s">
        <v>176</v>
      </c>
      <c r="O54" s="158" t="s">
        <v>180</v>
      </c>
      <c r="P54" s="158"/>
      <c r="Q54" s="158"/>
      <c r="R54" s="158"/>
      <c r="S54" s="158"/>
      <c r="T54" s="158"/>
      <c r="U54" s="158" t="s">
        <v>114</v>
      </c>
      <c r="V54" s="160" t="s">
        <v>222</v>
      </c>
      <c r="W54" s="161">
        <v>86215500</v>
      </c>
      <c r="X54" s="161">
        <v>86215500</v>
      </c>
      <c r="Y54" s="158" t="s">
        <v>61</v>
      </c>
      <c r="Z54" s="158" t="s">
        <v>49</v>
      </c>
      <c r="AA54" s="158" t="s">
        <v>175</v>
      </c>
      <c r="AB54" s="79"/>
      <c r="AC54" s="52" t="s">
        <v>262</v>
      </c>
      <c r="AD54" s="56" t="s">
        <v>295</v>
      </c>
      <c r="AE54" s="49">
        <v>45322</v>
      </c>
      <c r="AF54" s="50" t="s">
        <v>299</v>
      </c>
      <c r="AG54" s="52" t="s">
        <v>570</v>
      </c>
      <c r="AH54" s="212">
        <v>86215500</v>
      </c>
      <c r="AI54" s="212">
        <v>86215500</v>
      </c>
      <c r="AJ54" s="213"/>
      <c r="AK54" s="214">
        <f t="shared" si="0"/>
        <v>86215500</v>
      </c>
      <c r="AL54" s="218" t="s">
        <v>574</v>
      </c>
      <c r="AM54" s="73">
        <v>3024</v>
      </c>
      <c r="AN54" s="218" t="s">
        <v>575</v>
      </c>
      <c r="AO54" s="60">
        <v>45323</v>
      </c>
      <c r="AP54" s="60">
        <v>45641</v>
      </c>
      <c r="AQ54" s="60" t="s">
        <v>304</v>
      </c>
      <c r="AR54" s="52" t="s">
        <v>306</v>
      </c>
      <c r="AS54" s="79"/>
    </row>
    <row r="55" spans="1:45" s="44" customFormat="1" ht="409.6" customHeight="1" x14ac:dyDescent="1">
      <c r="A55" s="157">
        <v>34</v>
      </c>
      <c r="B55" s="157" t="s">
        <v>184</v>
      </c>
      <c r="C55" s="158" t="s">
        <v>163</v>
      </c>
      <c r="D55" s="158">
        <v>81112200</v>
      </c>
      <c r="E55" s="158" t="s">
        <v>172</v>
      </c>
      <c r="F55" s="158" t="s">
        <v>58</v>
      </c>
      <c r="G55" s="158">
        <v>1</v>
      </c>
      <c r="H55" s="158" t="s">
        <v>69</v>
      </c>
      <c r="I55" s="158">
        <v>10.5</v>
      </c>
      <c r="J55" s="158" t="s">
        <v>169</v>
      </c>
      <c r="K55" s="158" t="s">
        <v>111</v>
      </c>
      <c r="L55" s="158" t="s">
        <v>112</v>
      </c>
      <c r="M55" s="158" t="s">
        <v>179</v>
      </c>
      <c r="N55" s="158" t="s">
        <v>176</v>
      </c>
      <c r="O55" s="158" t="s">
        <v>180</v>
      </c>
      <c r="P55" s="158"/>
      <c r="Q55" s="158"/>
      <c r="R55" s="158"/>
      <c r="S55" s="158"/>
      <c r="T55" s="158"/>
      <c r="U55" s="158" t="s">
        <v>114</v>
      </c>
      <c r="V55" s="160" t="s">
        <v>222</v>
      </c>
      <c r="W55" s="161">
        <v>85077667.5</v>
      </c>
      <c r="X55" s="161">
        <v>85077667.5</v>
      </c>
      <c r="Y55" s="158" t="s">
        <v>61</v>
      </c>
      <c r="Z55" s="158" t="s">
        <v>49</v>
      </c>
      <c r="AA55" s="158" t="s">
        <v>175</v>
      </c>
      <c r="AB55" s="79"/>
      <c r="AC55" s="52" t="s">
        <v>263</v>
      </c>
      <c r="AD55" s="56" t="s">
        <v>296</v>
      </c>
      <c r="AE55" s="49">
        <v>45322</v>
      </c>
      <c r="AF55" s="50" t="s">
        <v>300</v>
      </c>
      <c r="AG55" s="52" t="s">
        <v>570</v>
      </c>
      <c r="AH55" s="212">
        <v>85077667</v>
      </c>
      <c r="AI55" s="212">
        <v>85077667</v>
      </c>
      <c r="AJ55" s="223"/>
      <c r="AK55" s="214">
        <f t="shared" si="0"/>
        <v>85077667</v>
      </c>
      <c r="AL55" s="218" t="s">
        <v>576</v>
      </c>
      <c r="AM55" s="73">
        <v>3124</v>
      </c>
      <c r="AN55" s="218" t="s">
        <v>572</v>
      </c>
      <c r="AO55" s="60">
        <v>45323</v>
      </c>
      <c r="AP55" s="60">
        <v>45641</v>
      </c>
      <c r="AQ55" s="60" t="s">
        <v>305</v>
      </c>
      <c r="AR55" s="52" t="s">
        <v>306</v>
      </c>
      <c r="AS55" s="79"/>
    </row>
    <row r="56" spans="1:45" s="44" customFormat="1" ht="409.6" customHeight="1" x14ac:dyDescent="1">
      <c r="A56" s="157">
        <v>35</v>
      </c>
      <c r="B56" s="157" t="s">
        <v>184</v>
      </c>
      <c r="C56" s="158" t="s">
        <v>163</v>
      </c>
      <c r="D56" s="158">
        <v>81112200</v>
      </c>
      <c r="E56" s="158" t="s">
        <v>173</v>
      </c>
      <c r="F56" s="158" t="s">
        <v>58</v>
      </c>
      <c r="G56" s="158">
        <v>1</v>
      </c>
      <c r="H56" s="158" t="s">
        <v>69</v>
      </c>
      <c r="I56" s="158">
        <v>10.5</v>
      </c>
      <c r="J56" s="158" t="s">
        <v>169</v>
      </c>
      <c r="K56" s="158" t="s">
        <v>111</v>
      </c>
      <c r="L56" s="158" t="s">
        <v>112</v>
      </c>
      <c r="M56" s="158" t="s">
        <v>179</v>
      </c>
      <c r="N56" s="158" t="s">
        <v>176</v>
      </c>
      <c r="O56" s="158" t="s">
        <v>180</v>
      </c>
      <c r="P56" s="158"/>
      <c r="Q56" s="158"/>
      <c r="R56" s="158"/>
      <c r="S56" s="158"/>
      <c r="T56" s="158"/>
      <c r="U56" s="158" t="s">
        <v>114</v>
      </c>
      <c r="V56" s="160" t="s">
        <v>222</v>
      </c>
      <c r="W56" s="161">
        <v>81736200</v>
      </c>
      <c r="X56" s="161">
        <v>81736200</v>
      </c>
      <c r="Y56" s="158" t="s">
        <v>61</v>
      </c>
      <c r="Z56" s="158" t="s">
        <v>49</v>
      </c>
      <c r="AA56" s="158" t="s">
        <v>175</v>
      </c>
      <c r="AB56" s="79"/>
      <c r="AC56" s="52" t="s">
        <v>264</v>
      </c>
      <c r="AD56" s="56" t="s">
        <v>297</v>
      </c>
      <c r="AE56" s="49">
        <v>45322</v>
      </c>
      <c r="AF56" s="50" t="s">
        <v>301</v>
      </c>
      <c r="AG56" s="52" t="s">
        <v>570</v>
      </c>
      <c r="AH56" s="212">
        <v>81736200</v>
      </c>
      <c r="AI56" s="212">
        <v>81736200</v>
      </c>
      <c r="AJ56" s="213"/>
      <c r="AK56" s="214">
        <f t="shared" si="0"/>
        <v>81736200</v>
      </c>
      <c r="AL56" s="224" t="s">
        <v>577</v>
      </c>
      <c r="AM56" s="215">
        <v>3224</v>
      </c>
      <c r="AN56" s="218" t="s">
        <v>572</v>
      </c>
      <c r="AO56" s="60">
        <v>45323</v>
      </c>
      <c r="AP56" s="60">
        <v>45641</v>
      </c>
      <c r="AQ56" s="52" t="s">
        <v>303</v>
      </c>
      <c r="AR56" s="52" t="s">
        <v>306</v>
      </c>
    </row>
    <row r="57" spans="1:45" s="42" customFormat="1" ht="409.6" customHeight="1" x14ac:dyDescent="1">
      <c r="A57" s="157">
        <v>36</v>
      </c>
      <c r="B57" s="157" t="s">
        <v>185</v>
      </c>
      <c r="C57" s="158" t="s">
        <v>186</v>
      </c>
      <c r="D57" s="158" t="s">
        <v>241</v>
      </c>
      <c r="E57" s="158" t="s">
        <v>187</v>
      </c>
      <c r="F57" s="158" t="s">
        <v>58</v>
      </c>
      <c r="G57" s="158">
        <v>1</v>
      </c>
      <c r="H57" s="158" t="s">
        <v>69</v>
      </c>
      <c r="I57" s="158">
        <v>10.5</v>
      </c>
      <c r="J57" s="158" t="s">
        <v>169</v>
      </c>
      <c r="K57" s="158" t="s">
        <v>111</v>
      </c>
      <c r="L57" s="158" t="s">
        <v>112</v>
      </c>
      <c r="M57" s="158" t="s">
        <v>177</v>
      </c>
      <c r="N57" s="158" t="s">
        <v>176</v>
      </c>
      <c r="O57" s="158" t="s">
        <v>110</v>
      </c>
      <c r="P57" s="158"/>
      <c r="Q57" s="158"/>
      <c r="R57" s="158"/>
      <c r="S57" s="158"/>
      <c r="T57" s="158"/>
      <c r="U57" s="158" t="s">
        <v>114</v>
      </c>
      <c r="V57" s="160" t="s">
        <v>220</v>
      </c>
      <c r="W57" s="161">
        <v>73500000</v>
      </c>
      <c r="X57" s="161">
        <v>73500000</v>
      </c>
      <c r="Y57" s="158" t="s">
        <v>61</v>
      </c>
      <c r="Z57" s="158" t="s">
        <v>49</v>
      </c>
      <c r="AA57" s="158" t="s">
        <v>215</v>
      </c>
      <c r="AB57" s="79"/>
      <c r="AC57" s="52" t="s">
        <v>265</v>
      </c>
      <c r="AD57" s="56" t="s">
        <v>578</v>
      </c>
      <c r="AE57" s="49">
        <v>45322</v>
      </c>
      <c r="AF57" s="50" t="s">
        <v>579</v>
      </c>
      <c r="AG57" s="52" t="s">
        <v>570</v>
      </c>
      <c r="AH57" s="212">
        <v>73500000</v>
      </c>
      <c r="AI57" s="212">
        <v>73500000</v>
      </c>
      <c r="AJ57" s="213">
        <v>0</v>
      </c>
      <c r="AK57" s="225">
        <f t="shared" si="0"/>
        <v>73500000</v>
      </c>
      <c r="AL57" s="218" t="s">
        <v>580</v>
      </c>
      <c r="AM57" s="215">
        <v>3524</v>
      </c>
      <c r="AN57" s="218" t="s">
        <v>581</v>
      </c>
      <c r="AO57" s="60">
        <v>45323</v>
      </c>
      <c r="AP57" s="60">
        <v>45641</v>
      </c>
      <c r="AQ57" s="52" t="s">
        <v>582</v>
      </c>
      <c r="AR57" s="52" t="s">
        <v>583</v>
      </c>
      <c r="AS57" s="79"/>
    </row>
    <row r="58" spans="1:45" s="44" customFormat="1" ht="409.6" customHeight="1" x14ac:dyDescent="1">
      <c r="A58" s="157">
        <v>37</v>
      </c>
      <c r="B58" s="157" t="s">
        <v>185</v>
      </c>
      <c r="C58" s="158" t="s">
        <v>186</v>
      </c>
      <c r="D58" s="158" t="s">
        <v>241</v>
      </c>
      <c r="E58" s="158" t="s">
        <v>188</v>
      </c>
      <c r="F58" s="158" t="s">
        <v>58</v>
      </c>
      <c r="G58" s="158">
        <v>1</v>
      </c>
      <c r="H58" s="158" t="s">
        <v>69</v>
      </c>
      <c r="I58" s="158">
        <v>10.5</v>
      </c>
      <c r="J58" s="158" t="s">
        <v>169</v>
      </c>
      <c r="K58" s="158" t="s">
        <v>111</v>
      </c>
      <c r="L58" s="158" t="s">
        <v>112</v>
      </c>
      <c r="M58" s="158" t="s">
        <v>177</v>
      </c>
      <c r="N58" s="158" t="s">
        <v>176</v>
      </c>
      <c r="O58" s="158" t="s">
        <v>110</v>
      </c>
      <c r="P58" s="158"/>
      <c r="Q58" s="158"/>
      <c r="R58" s="158"/>
      <c r="S58" s="158"/>
      <c r="T58" s="158"/>
      <c r="U58" s="158" t="s">
        <v>114</v>
      </c>
      <c r="V58" s="160" t="s">
        <v>220</v>
      </c>
      <c r="W58" s="161">
        <v>73500000</v>
      </c>
      <c r="X58" s="161">
        <v>73500000</v>
      </c>
      <c r="Y58" s="158" t="s">
        <v>61</v>
      </c>
      <c r="Z58" s="158" t="s">
        <v>49</v>
      </c>
      <c r="AA58" s="158" t="s">
        <v>215</v>
      </c>
      <c r="AB58" s="291"/>
      <c r="AC58" s="52" t="s">
        <v>266</v>
      </c>
      <c r="AD58" s="56" t="s">
        <v>584</v>
      </c>
      <c r="AE58" s="49">
        <v>45322</v>
      </c>
      <c r="AF58" s="226" t="s">
        <v>579</v>
      </c>
      <c r="AG58" s="52" t="s">
        <v>570</v>
      </c>
      <c r="AH58" s="212">
        <v>73500000</v>
      </c>
      <c r="AI58" s="212">
        <v>73500000</v>
      </c>
      <c r="AJ58" s="223"/>
      <c r="AK58" s="227">
        <f t="shared" si="0"/>
        <v>73500000</v>
      </c>
      <c r="AL58" s="218" t="s">
        <v>585</v>
      </c>
      <c r="AM58" s="69">
        <v>3624</v>
      </c>
      <c r="AN58" s="218" t="s">
        <v>581</v>
      </c>
      <c r="AO58" s="60">
        <v>45323</v>
      </c>
      <c r="AP58" s="60">
        <v>45641</v>
      </c>
      <c r="AQ58" s="52" t="s">
        <v>582</v>
      </c>
      <c r="AR58" s="52" t="s">
        <v>583</v>
      </c>
      <c r="AS58" s="291"/>
    </row>
    <row r="59" spans="1:45" s="44" customFormat="1" ht="409.5" customHeight="1" x14ac:dyDescent="1">
      <c r="A59" s="157">
        <v>38</v>
      </c>
      <c r="B59" s="157" t="s">
        <v>185</v>
      </c>
      <c r="C59" s="158" t="s">
        <v>186</v>
      </c>
      <c r="D59" s="158" t="s">
        <v>241</v>
      </c>
      <c r="E59" s="158" t="s">
        <v>189</v>
      </c>
      <c r="F59" s="158" t="s">
        <v>58</v>
      </c>
      <c r="G59" s="158">
        <v>1</v>
      </c>
      <c r="H59" s="158" t="s">
        <v>69</v>
      </c>
      <c r="I59" s="158">
        <v>10.5</v>
      </c>
      <c r="J59" s="158" t="s">
        <v>169</v>
      </c>
      <c r="K59" s="158" t="s">
        <v>111</v>
      </c>
      <c r="L59" s="158" t="s">
        <v>112</v>
      </c>
      <c r="M59" s="158" t="s">
        <v>177</v>
      </c>
      <c r="N59" s="158" t="s">
        <v>176</v>
      </c>
      <c r="O59" s="158" t="s">
        <v>110</v>
      </c>
      <c r="P59" s="158"/>
      <c r="Q59" s="158"/>
      <c r="R59" s="158"/>
      <c r="S59" s="158"/>
      <c r="T59" s="158"/>
      <c r="U59" s="158" t="s">
        <v>114</v>
      </c>
      <c r="V59" s="160" t="s">
        <v>220</v>
      </c>
      <c r="W59" s="161">
        <v>73500000</v>
      </c>
      <c r="X59" s="161">
        <v>73500000</v>
      </c>
      <c r="Y59" s="158" t="s">
        <v>61</v>
      </c>
      <c r="Z59" s="158" t="s">
        <v>49</v>
      </c>
      <c r="AA59" s="158" t="s">
        <v>215</v>
      </c>
      <c r="AB59" s="79"/>
      <c r="AC59" s="52" t="s">
        <v>267</v>
      </c>
      <c r="AD59" s="56" t="s">
        <v>586</v>
      </c>
      <c r="AE59" s="49">
        <v>45322</v>
      </c>
      <c r="AF59" s="226" t="s">
        <v>579</v>
      </c>
      <c r="AG59" s="52" t="s">
        <v>570</v>
      </c>
      <c r="AH59" s="212">
        <v>73500000</v>
      </c>
      <c r="AI59" s="212">
        <v>73500000</v>
      </c>
      <c r="AJ59" s="228">
        <v>-50400000</v>
      </c>
      <c r="AK59" s="229">
        <f t="shared" si="0"/>
        <v>23100000</v>
      </c>
      <c r="AL59" s="218" t="s">
        <v>585</v>
      </c>
      <c r="AM59" s="69">
        <v>3724</v>
      </c>
      <c r="AN59" s="218" t="s">
        <v>587</v>
      </c>
      <c r="AO59" s="60">
        <v>45323</v>
      </c>
      <c r="AP59" s="60" t="s">
        <v>588</v>
      </c>
      <c r="AQ59" s="52" t="s">
        <v>582</v>
      </c>
      <c r="AR59" s="52" t="s">
        <v>583</v>
      </c>
      <c r="AS59" s="79"/>
    </row>
    <row r="60" spans="1:45" s="44" customFormat="1" ht="409.5" customHeight="1" x14ac:dyDescent="1">
      <c r="A60" s="157">
        <v>39</v>
      </c>
      <c r="B60" s="157" t="s">
        <v>337</v>
      </c>
      <c r="C60" s="158" t="s">
        <v>186</v>
      </c>
      <c r="D60" s="158" t="s">
        <v>238</v>
      </c>
      <c r="E60" s="158" t="s">
        <v>190</v>
      </c>
      <c r="F60" s="158" t="s">
        <v>58</v>
      </c>
      <c r="G60" s="158">
        <v>1</v>
      </c>
      <c r="H60" s="158" t="s">
        <v>69</v>
      </c>
      <c r="I60" s="158">
        <v>10.5</v>
      </c>
      <c r="J60" s="158" t="s">
        <v>169</v>
      </c>
      <c r="K60" s="158" t="s">
        <v>111</v>
      </c>
      <c r="L60" s="158" t="s">
        <v>112</v>
      </c>
      <c r="M60" s="158" t="s">
        <v>177</v>
      </c>
      <c r="N60" s="158" t="s">
        <v>176</v>
      </c>
      <c r="O60" s="158" t="s">
        <v>110</v>
      </c>
      <c r="P60" s="158"/>
      <c r="Q60" s="158"/>
      <c r="R60" s="158"/>
      <c r="S60" s="158"/>
      <c r="T60" s="158"/>
      <c r="U60" s="158" t="s">
        <v>114</v>
      </c>
      <c r="V60" s="160" t="s">
        <v>220</v>
      </c>
      <c r="W60" s="161">
        <v>73500000</v>
      </c>
      <c r="X60" s="161">
        <v>73500000</v>
      </c>
      <c r="Y60" s="158" t="s">
        <v>61</v>
      </c>
      <c r="Z60" s="158" t="s">
        <v>49</v>
      </c>
      <c r="AA60" s="158" t="s">
        <v>215</v>
      </c>
      <c r="AB60" s="79"/>
      <c r="AC60" s="69" t="s">
        <v>268</v>
      </c>
      <c r="AD60" s="56" t="s">
        <v>316</v>
      </c>
      <c r="AE60" s="49">
        <v>45323</v>
      </c>
      <c r="AF60" s="226" t="s">
        <v>579</v>
      </c>
      <c r="AG60" s="52" t="s">
        <v>570</v>
      </c>
      <c r="AH60" s="212">
        <v>73500000</v>
      </c>
      <c r="AI60" s="212">
        <v>73500000</v>
      </c>
      <c r="AJ60" s="72"/>
      <c r="AK60" s="212">
        <f t="shared" si="0"/>
        <v>73500000</v>
      </c>
      <c r="AL60" s="218" t="s">
        <v>580</v>
      </c>
      <c r="AM60" s="69">
        <v>3824</v>
      </c>
      <c r="AN60" s="218" t="s">
        <v>587</v>
      </c>
      <c r="AO60" s="60">
        <v>45329</v>
      </c>
      <c r="AP60" s="60">
        <v>45641</v>
      </c>
      <c r="AQ60" s="52" t="s">
        <v>589</v>
      </c>
      <c r="AR60" s="52" t="s">
        <v>590</v>
      </c>
      <c r="AS60" s="79"/>
    </row>
    <row r="61" spans="1:45" s="44" customFormat="1" ht="409.5" customHeight="1" x14ac:dyDescent="1">
      <c r="A61" s="157">
        <v>40</v>
      </c>
      <c r="B61" s="157"/>
      <c r="C61" s="158" t="s">
        <v>57</v>
      </c>
      <c r="D61" s="158">
        <v>80141607</v>
      </c>
      <c r="E61" s="158" t="s">
        <v>191</v>
      </c>
      <c r="F61" s="158" t="s">
        <v>58</v>
      </c>
      <c r="G61" s="158">
        <v>1</v>
      </c>
      <c r="H61" s="158" t="s">
        <v>75</v>
      </c>
      <c r="I61" s="158">
        <v>7.5</v>
      </c>
      <c r="J61" s="158" t="s">
        <v>318</v>
      </c>
      <c r="K61" s="158" t="s">
        <v>60</v>
      </c>
      <c r="L61" s="158" t="s">
        <v>92</v>
      </c>
      <c r="M61" s="158" t="s">
        <v>94</v>
      </c>
      <c r="N61" s="158" t="s">
        <v>94</v>
      </c>
      <c r="O61" s="158" t="s">
        <v>94</v>
      </c>
      <c r="P61" s="158" t="s">
        <v>98</v>
      </c>
      <c r="Q61" s="158">
        <v>3</v>
      </c>
      <c r="R61" s="158"/>
      <c r="S61" s="158"/>
      <c r="T61" s="158"/>
      <c r="U61" s="158" t="s">
        <v>114</v>
      </c>
      <c r="V61" s="160" t="s">
        <v>335</v>
      </c>
      <c r="W61" s="161">
        <v>30000000</v>
      </c>
      <c r="X61" s="161">
        <v>30000000</v>
      </c>
      <c r="Y61" s="158" t="s">
        <v>61</v>
      </c>
      <c r="Z61" s="158" t="s">
        <v>49</v>
      </c>
      <c r="AA61" s="158" t="s">
        <v>137</v>
      </c>
      <c r="AB61" s="79"/>
      <c r="AC61" s="52" t="s">
        <v>591</v>
      </c>
      <c r="AD61" s="333" t="s">
        <v>592</v>
      </c>
      <c r="AE61" s="49">
        <v>45443</v>
      </c>
      <c r="AF61" s="230" t="s">
        <v>593</v>
      </c>
      <c r="AG61" s="52" t="s">
        <v>513</v>
      </c>
      <c r="AH61" s="212">
        <v>30000000</v>
      </c>
      <c r="AI61" s="212">
        <v>30000000</v>
      </c>
      <c r="AJ61" s="223"/>
      <c r="AK61" s="231">
        <f t="shared" si="0"/>
        <v>30000000</v>
      </c>
      <c r="AL61" s="232" t="s">
        <v>594</v>
      </c>
      <c r="AM61" s="69" t="s">
        <v>595</v>
      </c>
      <c r="AN61" s="218" t="s">
        <v>596</v>
      </c>
      <c r="AO61" s="60">
        <v>45464</v>
      </c>
      <c r="AP61" s="60">
        <v>45646</v>
      </c>
      <c r="AQ61" s="333" t="s">
        <v>597</v>
      </c>
      <c r="AR61" s="52" t="s">
        <v>503</v>
      </c>
      <c r="AS61" s="79"/>
    </row>
    <row r="62" spans="1:45" s="44" customFormat="1" ht="409.5" customHeight="1" x14ac:dyDescent="1">
      <c r="A62" s="157">
        <v>40</v>
      </c>
      <c r="B62" s="157" t="s">
        <v>336</v>
      </c>
      <c r="C62" s="158" t="s">
        <v>57</v>
      </c>
      <c r="D62" s="158">
        <v>80141607</v>
      </c>
      <c r="E62" s="158" t="s">
        <v>191</v>
      </c>
      <c r="F62" s="158" t="s">
        <v>58</v>
      </c>
      <c r="G62" s="158">
        <v>1</v>
      </c>
      <c r="H62" s="158" t="s">
        <v>75</v>
      </c>
      <c r="I62" s="158">
        <v>7.5</v>
      </c>
      <c r="J62" s="158" t="s">
        <v>318</v>
      </c>
      <c r="K62" s="158" t="s">
        <v>111</v>
      </c>
      <c r="L62" s="158" t="s">
        <v>112</v>
      </c>
      <c r="M62" s="158" t="s">
        <v>177</v>
      </c>
      <c r="N62" s="158" t="s">
        <v>176</v>
      </c>
      <c r="O62" s="158" t="s">
        <v>113</v>
      </c>
      <c r="P62" s="158" t="s">
        <v>178</v>
      </c>
      <c r="Q62" s="158"/>
      <c r="R62" s="158"/>
      <c r="S62" s="158"/>
      <c r="T62" s="158"/>
      <c r="U62" s="158" t="s">
        <v>114</v>
      </c>
      <c r="V62" s="160" t="s">
        <v>221</v>
      </c>
      <c r="W62" s="161">
        <v>300000000</v>
      </c>
      <c r="X62" s="161">
        <v>300000000</v>
      </c>
      <c r="Y62" s="158" t="s">
        <v>61</v>
      </c>
      <c r="Z62" s="158" t="s">
        <v>49</v>
      </c>
      <c r="AA62" s="158" t="s">
        <v>137</v>
      </c>
      <c r="AB62" s="61"/>
      <c r="AC62" s="69" t="s">
        <v>591</v>
      </c>
      <c r="AD62" s="333" t="s">
        <v>592</v>
      </c>
      <c r="AE62" s="49">
        <v>45443</v>
      </c>
      <c r="AF62" s="226" t="s">
        <v>593</v>
      </c>
      <c r="AG62" s="52" t="s">
        <v>513</v>
      </c>
      <c r="AH62" s="212">
        <v>300000000</v>
      </c>
      <c r="AI62" s="212">
        <v>300000000</v>
      </c>
      <c r="AJ62" s="45"/>
      <c r="AK62" s="233">
        <f t="shared" si="0"/>
        <v>300000000</v>
      </c>
      <c r="AL62" s="232" t="s">
        <v>594</v>
      </c>
      <c r="AM62" s="69" t="s">
        <v>595</v>
      </c>
      <c r="AN62" s="218" t="s">
        <v>596</v>
      </c>
      <c r="AO62" s="60">
        <v>45464</v>
      </c>
      <c r="AP62" s="60">
        <v>45646</v>
      </c>
      <c r="AQ62" s="333" t="s">
        <v>597</v>
      </c>
      <c r="AR62" s="52" t="s">
        <v>503</v>
      </c>
      <c r="AS62" s="61"/>
    </row>
    <row r="63" spans="1:45" s="44" customFormat="1" ht="409.6" customHeight="1" x14ac:dyDescent="1">
      <c r="A63" s="157">
        <v>40</v>
      </c>
      <c r="B63" s="157"/>
      <c r="C63" s="158" t="s">
        <v>57</v>
      </c>
      <c r="D63" s="158">
        <v>80141607</v>
      </c>
      <c r="E63" s="158" t="s">
        <v>191</v>
      </c>
      <c r="F63" s="158" t="s">
        <v>58</v>
      </c>
      <c r="G63" s="158">
        <v>1</v>
      </c>
      <c r="H63" s="158" t="s">
        <v>75</v>
      </c>
      <c r="I63" s="158">
        <v>7.5</v>
      </c>
      <c r="J63" s="158" t="s">
        <v>318</v>
      </c>
      <c r="K63" s="158" t="s">
        <v>111</v>
      </c>
      <c r="L63" s="158" t="s">
        <v>112</v>
      </c>
      <c r="M63" s="158" t="s">
        <v>177</v>
      </c>
      <c r="N63" s="158" t="s">
        <v>176</v>
      </c>
      <c r="O63" s="158" t="s">
        <v>113</v>
      </c>
      <c r="P63" s="158" t="s">
        <v>178</v>
      </c>
      <c r="Q63" s="158"/>
      <c r="R63" s="158"/>
      <c r="S63" s="158"/>
      <c r="T63" s="158"/>
      <c r="U63" s="158">
        <v>11</v>
      </c>
      <c r="V63" s="160" t="s">
        <v>221</v>
      </c>
      <c r="W63" s="161">
        <v>110000000</v>
      </c>
      <c r="X63" s="161">
        <v>110000000</v>
      </c>
      <c r="Y63" s="158" t="s">
        <v>61</v>
      </c>
      <c r="Z63" s="158" t="s">
        <v>49</v>
      </c>
      <c r="AA63" s="158" t="s">
        <v>137</v>
      </c>
      <c r="AB63" s="61"/>
      <c r="AC63" s="69" t="s">
        <v>591</v>
      </c>
      <c r="AD63" s="333" t="s">
        <v>592</v>
      </c>
      <c r="AE63" s="49">
        <v>45443</v>
      </c>
      <c r="AF63" s="226" t="s">
        <v>593</v>
      </c>
      <c r="AG63" s="52" t="s">
        <v>513</v>
      </c>
      <c r="AH63" s="212">
        <v>100000000</v>
      </c>
      <c r="AI63" s="212">
        <v>100000000</v>
      </c>
      <c r="AJ63" s="45"/>
      <c r="AK63" s="233">
        <f t="shared" si="0"/>
        <v>100000000</v>
      </c>
      <c r="AL63" s="232" t="s">
        <v>594</v>
      </c>
      <c r="AM63" s="69" t="s">
        <v>595</v>
      </c>
      <c r="AN63" s="218" t="s">
        <v>596</v>
      </c>
      <c r="AO63" s="60">
        <v>45464</v>
      </c>
      <c r="AP63" s="60">
        <v>45646</v>
      </c>
      <c r="AQ63" s="333" t="s">
        <v>597</v>
      </c>
      <c r="AR63" s="52" t="s">
        <v>503</v>
      </c>
      <c r="AS63" s="61"/>
    </row>
    <row r="64" spans="1:45" s="44" customFormat="1" ht="409.6" customHeight="1" x14ac:dyDescent="1">
      <c r="A64" s="157">
        <v>41</v>
      </c>
      <c r="B64" s="157" t="s">
        <v>192</v>
      </c>
      <c r="C64" s="158" t="s">
        <v>193</v>
      </c>
      <c r="D64" s="158" t="s">
        <v>241</v>
      </c>
      <c r="E64" s="158" t="s">
        <v>194</v>
      </c>
      <c r="F64" s="158" t="s">
        <v>58</v>
      </c>
      <c r="G64" s="158">
        <v>1</v>
      </c>
      <c r="H64" s="158" t="s">
        <v>69</v>
      </c>
      <c r="I64" s="158">
        <v>10.5</v>
      </c>
      <c r="J64" s="158" t="s">
        <v>169</v>
      </c>
      <c r="K64" s="158" t="s">
        <v>111</v>
      </c>
      <c r="L64" s="158" t="s">
        <v>112</v>
      </c>
      <c r="M64" s="158" t="s">
        <v>177</v>
      </c>
      <c r="N64" s="158" t="s">
        <v>176</v>
      </c>
      <c r="O64" s="158" t="s">
        <v>113</v>
      </c>
      <c r="P64" s="158" t="s">
        <v>178</v>
      </c>
      <c r="Q64" s="158"/>
      <c r="R64" s="158"/>
      <c r="S64" s="158"/>
      <c r="T64" s="158"/>
      <c r="U64" s="158" t="s">
        <v>114</v>
      </c>
      <c r="V64" s="160" t="s">
        <v>221</v>
      </c>
      <c r="W64" s="161">
        <v>95642872.5</v>
      </c>
      <c r="X64" s="161">
        <v>95642872.5</v>
      </c>
      <c r="Y64" s="158" t="s">
        <v>61</v>
      </c>
      <c r="Z64" s="158" t="s">
        <v>49</v>
      </c>
      <c r="AA64" s="158" t="s">
        <v>216</v>
      </c>
      <c r="AB64" s="61"/>
      <c r="AC64" s="52" t="s">
        <v>269</v>
      </c>
      <c r="AD64" s="266" t="s">
        <v>287</v>
      </c>
      <c r="AE64" s="49">
        <v>45322</v>
      </c>
      <c r="AF64" s="230" t="s">
        <v>288</v>
      </c>
      <c r="AG64" s="52" t="s">
        <v>570</v>
      </c>
      <c r="AH64" s="234">
        <v>95642872</v>
      </c>
      <c r="AI64" s="234">
        <v>95642872</v>
      </c>
      <c r="AJ64" s="235"/>
      <c r="AK64" s="236">
        <f t="shared" si="0"/>
        <v>95642872</v>
      </c>
      <c r="AL64" s="230" t="s">
        <v>598</v>
      </c>
      <c r="AM64" s="69">
        <v>5824</v>
      </c>
      <c r="AN64" s="218" t="s">
        <v>599</v>
      </c>
      <c r="AO64" s="60">
        <v>45323</v>
      </c>
      <c r="AP64" s="60">
        <v>45641</v>
      </c>
      <c r="AQ64" s="266" t="s">
        <v>284</v>
      </c>
      <c r="AR64" s="69" t="s">
        <v>193</v>
      </c>
      <c r="AS64" s="61"/>
    </row>
    <row r="65" spans="1:45" s="44" customFormat="1" ht="409.6" customHeight="1" x14ac:dyDescent="1">
      <c r="A65" s="157">
        <v>42</v>
      </c>
      <c r="B65" s="157" t="s">
        <v>192</v>
      </c>
      <c r="C65" s="158" t="s">
        <v>193</v>
      </c>
      <c r="D65" s="158" t="s">
        <v>241</v>
      </c>
      <c r="E65" s="158" t="s">
        <v>195</v>
      </c>
      <c r="F65" s="158" t="s">
        <v>58</v>
      </c>
      <c r="G65" s="158">
        <v>1</v>
      </c>
      <c r="H65" s="158" t="s">
        <v>69</v>
      </c>
      <c r="I65" s="158">
        <v>10.5</v>
      </c>
      <c r="J65" s="158" t="s">
        <v>169</v>
      </c>
      <c r="K65" s="158" t="s">
        <v>111</v>
      </c>
      <c r="L65" s="158" t="s">
        <v>112</v>
      </c>
      <c r="M65" s="158" t="s">
        <v>177</v>
      </c>
      <c r="N65" s="158" t="s">
        <v>176</v>
      </c>
      <c r="O65" s="158" t="s">
        <v>113</v>
      </c>
      <c r="P65" s="158" t="s">
        <v>178</v>
      </c>
      <c r="Q65" s="158"/>
      <c r="R65" s="158"/>
      <c r="S65" s="158"/>
      <c r="T65" s="158"/>
      <c r="U65" s="158" t="s">
        <v>114</v>
      </c>
      <c r="V65" s="160" t="s">
        <v>221</v>
      </c>
      <c r="W65" s="161">
        <v>81741292.5</v>
      </c>
      <c r="X65" s="161">
        <v>81741292.5</v>
      </c>
      <c r="Y65" s="158" t="s">
        <v>61</v>
      </c>
      <c r="Z65" s="158" t="s">
        <v>49</v>
      </c>
      <c r="AA65" s="158" t="s">
        <v>216</v>
      </c>
      <c r="AB65" s="61"/>
      <c r="AC65" s="52" t="s">
        <v>270</v>
      </c>
      <c r="AD65" s="266" t="s">
        <v>285</v>
      </c>
      <c r="AE65" s="49">
        <v>45322</v>
      </c>
      <c r="AF65" s="230" t="s">
        <v>286</v>
      </c>
      <c r="AG65" s="52" t="s">
        <v>570</v>
      </c>
      <c r="AH65" s="212">
        <v>81741292</v>
      </c>
      <c r="AI65" s="212">
        <v>81741292</v>
      </c>
      <c r="AJ65" s="223"/>
      <c r="AK65" s="222">
        <f t="shared" si="0"/>
        <v>81741292</v>
      </c>
      <c r="AL65" s="230" t="s">
        <v>600</v>
      </c>
      <c r="AM65" s="69">
        <v>5924</v>
      </c>
      <c r="AN65" s="237" t="s">
        <v>599</v>
      </c>
      <c r="AO65" s="60">
        <v>45323</v>
      </c>
      <c r="AP65" s="60">
        <v>45641</v>
      </c>
      <c r="AQ65" s="266" t="s">
        <v>284</v>
      </c>
      <c r="AR65" s="69" t="s">
        <v>193</v>
      </c>
      <c r="AS65" s="61"/>
    </row>
    <row r="66" spans="1:45" s="44" customFormat="1" ht="409.6" customHeight="1" x14ac:dyDescent="1">
      <c r="A66" s="157">
        <v>43</v>
      </c>
      <c r="B66" s="157" t="s">
        <v>196</v>
      </c>
      <c r="C66" s="158" t="s">
        <v>197</v>
      </c>
      <c r="D66" s="158" t="s">
        <v>241</v>
      </c>
      <c r="E66" s="158" t="s">
        <v>198</v>
      </c>
      <c r="F66" s="158" t="s">
        <v>58</v>
      </c>
      <c r="G66" s="158">
        <v>1</v>
      </c>
      <c r="H66" s="158" t="s">
        <v>69</v>
      </c>
      <c r="I66" s="158">
        <v>10.5</v>
      </c>
      <c r="J66" s="158" t="s">
        <v>169</v>
      </c>
      <c r="K66" s="158" t="s">
        <v>111</v>
      </c>
      <c r="L66" s="158" t="s">
        <v>112</v>
      </c>
      <c r="M66" s="177" t="s">
        <v>239</v>
      </c>
      <c r="N66" s="158" t="s">
        <v>176</v>
      </c>
      <c r="O66" s="158" t="s">
        <v>181</v>
      </c>
      <c r="P66" s="158"/>
      <c r="Q66" s="158"/>
      <c r="R66" s="158"/>
      <c r="S66" s="158"/>
      <c r="T66" s="158"/>
      <c r="U66" s="158" t="s">
        <v>114</v>
      </c>
      <c r="V66" s="160" t="s">
        <v>415</v>
      </c>
      <c r="W66" s="161">
        <v>130000000</v>
      </c>
      <c r="X66" s="161">
        <v>130000000</v>
      </c>
      <c r="Y66" s="158" t="s">
        <v>61</v>
      </c>
      <c r="Z66" s="158" t="s">
        <v>49</v>
      </c>
      <c r="AA66" s="158" t="s">
        <v>217</v>
      </c>
      <c r="AB66" s="61"/>
      <c r="AC66" s="52" t="s">
        <v>271</v>
      </c>
      <c r="AD66" s="266" t="s">
        <v>289</v>
      </c>
      <c r="AE66" s="49">
        <v>45322</v>
      </c>
      <c r="AF66" s="333" t="s">
        <v>291</v>
      </c>
      <c r="AG66" s="52" t="s">
        <v>570</v>
      </c>
      <c r="AH66" s="212">
        <v>130000000</v>
      </c>
      <c r="AI66" s="212">
        <v>130000000</v>
      </c>
      <c r="AJ66" s="223"/>
      <c r="AK66" s="229">
        <f t="shared" si="0"/>
        <v>130000000</v>
      </c>
      <c r="AL66" s="230" t="s">
        <v>601</v>
      </c>
      <c r="AM66" s="69">
        <v>4624</v>
      </c>
      <c r="AN66" s="218" t="s">
        <v>602</v>
      </c>
      <c r="AO66" s="70">
        <v>45323</v>
      </c>
      <c r="AP66" s="70">
        <v>45651</v>
      </c>
      <c r="AQ66" s="266" t="s">
        <v>603</v>
      </c>
      <c r="AR66" s="69" t="s">
        <v>604</v>
      </c>
      <c r="AS66" s="61"/>
    </row>
    <row r="67" spans="1:45" s="44" customFormat="1" ht="409.6" customHeight="1" x14ac:dyDescent="1">
      <c r="A67" s="157">
        <v>44</v>
      </c>
      <c r="B67" s="157" t="s">
        <v>196</v>
      </c>
      <c r="C67" s="158" t="s">
        <v>197</v>
      </c>
      <c r="D67" s="158" t="s">
        <v>241</v>
      </c>
      <c r="E67" s="158" t="s">
        <v>199</v>
      </c>
      <c r="F67" s="158" t="s">
        <v>58</v>
      </c>
      <c r="G67" s="158">
        <v>1</v>
      </c>
      <c r="H67" s="158" t="s">
        <v>69</v>
      </c>
      <c r="I67" s="158">
        <v>10.5</v>
      </c>
      <c r="J67" s="158" t="s">
        <v>169</v>
      </c>
      <c r="K67" s="158" t="s">
        <v>111</v>
      </c>
      <c r="L67" s="158" t="s">
        <v>112</v>
      </c>
      <c r="M67" s="177" t="s">
        <v>239</v>
      </c>
      <c r="N67" s="158" t="s">
        <v>176</v>
      </c>
      <c r="O67" s="158" t="s">
        <v>181</v>
      </c>
      <c r="P67" s="158"/>
      <c r="Q67" s="158"/>
      <c r="R67" s="158"/>
      <c r="S67" s="158"/>
      <c r="T67" s="158"/>
      <c r="U67" s="158" t="s">
        <v>114</v>
      </c>
      <c r="V67" s="160" t="s">
        <v>415</v>
      </c>
      <c r="W67" s="161">
        <v>130000000</v>
      </c>
      <c r="X67" s="161">
        <v>130000000</v>
      </c>
      <c r="Y67" s="158" t="s">
        <v>61</v>
      </c>
      <c r="Z67" s="158" t="s">
        <v>49</v>
      </c>
      <c r="AA67" s="158" t="s">
        <v>217</v>
      </c>
      <c r="AB67" s="61"/>
      <c r="AC67" s="69" t="s">
        <v>272</v>
      </c>
      <c r="AD67" s="266" t="s">
        <v>290</v>
      </c>
      <c r="AE67" s="49">
        <v>45322</v>
      </c>
      <c r="AF67" s="226" t="s">
        <v>292</v>
      </c>
      <c r="AG67" s="52" t="s">
        <v>570</v>
      </c>
      <c r="AH67" s="212">
        <v>130000000</v>
      </c>
      <c r="AI67" s="238">
        <v>130000000</v>
      </c>
      <c r="AJ67" s="223"/>
      <c r="AK67" s="228">
        <f t="shared" si="0"/>
        <v>130000000</v>
      </c>
      <c r="AL67" s="230" t="s">
        <v>601</v>
      </c>
      <c r="AM67" s="69">
        <v>4724</v>
      </c>
      <c r="AN67" s="218" t="s">
        <v>602</v>
      </c>
      <c r="AO67" s="70">
        <v>45323</v>
      </c>
      <c r="AP67" s="70">
        <v>45651</v>
      </c>
      <c r="AQ67" s="266" t="s">
        <v>603</v>
      </c>
      <c r="AR67" s="69" t="s">
        <v>604</v>
      </c>
      <c r="AS67" s="79"/>
    </row>
    <row r="68" spans="1:45" s="44" customFormat="1" ht="409.6" customHeight="1" x14ac:dyDescent="1">
      <c r="A68" s="157">
        <v>45</v>
      </c>
      <c r="B68" s="157" t="s">
        <v>196</v>
      </c>
      <c r="C68" s="157" t="s">
        <v>203</v>
      </c>
      <c r="D68" s="158" t="s">
        <v>200</v>
      </c>
      <c r="E68" s="158" t="s">
        <v>201</v>
      </c>
      <c r="F68" s="158" t="s">
        <v>58</v>
      </c>
      <c r="G68" s="158">
        <v>1</v>
      </c>
      <c r="H68" s="158" t="s">
        <v>73</v>
      </c>
      <c r="I68" s="158">
        <v>10.5</v>
      </c>
      <c r="J68" s="158" t="s">
        <v>169</v>
      </c>
      <c r="K68" s="158" t="s">
        <v>111</v>
      </c>
      <c r="L68" s="158" t="s">
        <v>112</v>
      </c>
      <c r="M68" s="177" t="s">
        <v>239</v>
      </c>
      <c r="N68" s="158" t="s">
        <v>176</v>
      </c>
      <c r="O68" s="158" t="s">
        <v>181</v>
      </c>
      <c r="P68" s="158"/>
      <c r="Q68" s="158"/>
      <c r="R68" s="158"/>
      <c r="S68" s="158"/>
      <c r="T68" s="158"/>
      <c r="U68" s="158" t="s">
        <v>114</v>
      </c>
      <c r="V68" s="160" t="s">
        <v>415</v>
      </c>
      <c r="W68" s="161">
        <v>102315633</v>
      </c>
      <c r="X68" s="161">
        <v>102315633</v>
      </c>
      <c r="Y68" s="158" t="s">
        <v>61</v>
      </c>
      <c r="Z68" s="158" t="s">
        <v>49</v>
      </c>
      <c r="AA68" s="158" t="s">
        <v>218</v>
      </c>
      <c r="AB68" s="54"/>
      <c r="AC68" s="56" t="s">
        <v>605</v>
      </c>
      <c r="AD68" s="266" t="s">
        <v>606</v>
      </c>
      <c r="AE68" s="49">
        <v>45331</v>
      </c>
      <c r="AF68" s="52" t="s">
        <v>607</v>
      </c>
      <c r="AG68" s="52" t="s">
        <v>570</v>
      </c>
      <c r="AH68" s="212">
        <v>100366760</v>
      </c>
      <c r="AI68" s="212">
        <v>100366760</v>
      </c>
      <c r="AJ68" s="213"/>
      <c r="AK68" s="240">
        <f t="shared" si="0"/>
        <v>100366760</v>
      </c>
      <c r="AL68" s="241" t="s">
        <v>608</v>
      </c>
      <c r="AM68" s="52">
        <v>4824</v>
      </c>
      <c r="AN68" s="242" t="s">
        <v>609</v>
      </c>
      <c r="AO68" s="60">
        <v>45334</v>
      </c>
      <c r="AP68" s="70">
        <v>45646</v>
      </c>
      <c r="AQ68" s="52" t="s">
        <v>610</v>
      </c>
      <c r="AR68" s="52" t="s">
        <v>611</v>
      </c>
      <c r="AS68" s="79"/>
    </row>
    <row r="69" spans="1:45" s="44" customFormat="1" ht="409.6" customHeight="1" x14ac:dyDescent="1">
      <c r="A69" s="157">
        <v>46</v>
      </c>
      <c r="B69" s="157" t="s">
        <v>202</v>
      </c>
      <c r="C69" s="178" t="s">
        <v>475</v>
      </c>
      <c r="D69" s="158">
        <v>80101706</v>
      </c>
      <c r="E69" s="158" t="s">
        <v>204</v>
      </c>
      <c r="F69" s="158" t="s">
        <v>58</v>
      </c>
      <c r="G69" s="158">
        <v>1</v>
      </c>
      <c r="H69" s="158" t="s">
        <v>71</v>
      </c>
      <c r="I69" s="158" t="s">
        <v>307</v>
      </c>
      <c r="J69" s="158" t="s">
        <v>169</v>
      </c>
      <c r="K69" s="158" t="s">
        <v>111</v>
      </c>
      <c r="L69" s="158" t="s">
        <v>112</v>
      </c>
      <c r="M69" s="177" t="s">
        <v>239</v>
      </c>
      <c r="N69" s="158" t="s">
        <v>176</v>
      </c>
      <c r="O69" s="158" t="s">
        <v>181</v>
      </c>
      <c r="P69" s="158"/>
      <c r="Q69" s="158"/>
      <c r="R69" s="158"/>
      <c r="S69" s="158"/>
      <c r="T69" s="158"/>
      <c r="U69" s="158" t="s">
        <v>114</v>
      </c>
      <c r="V69" s="160" t="s">
        <v>415</v>
      </c>
      <c r="W69" s="161">
        <v>34000000</v>
      </c>
      <c r="X69" s="161">
        <v>34000000</v>
      </c>
      <c r="Y69" s="158" t="s">
        <v>61</v>
      </c>
      <c r="Z69" s="158" t="s">
        <v>49</v>
      </c>
      <c r="AA69" s="158" t="s">
        <v>218</v>
      </c>
      <c r="AB69" s="54"/>
      <c r="AC69" s="56" t="s">
        <v>612</v>
      </c>
      <c r="AD69" s="266" t="s">
        <v>613</v>
      </c>
      <c r="AE69" s="49">
        <v>45369</v>
      </c>
      <c r="AF69" s="237" t="s">
        <v>614</v>
      </c>
      <c r="AG69" s="52" t="s">
        <v>570</v>
      </c>
      <c r="AH69" s="243">
        <v>33016666</v>
      </c>
      <c r="AI69" s="243">
        <v>33016666</v>
      </c>
      <c r="AJ69" s="213"/>
      <c r="AK69" s="240">
        <f t="shared" si="0"/>
        <v>33016666</v>
      </c>
      <c r="AL69" s="241" t="s">
        <v>615</v>
      </c>
      <c r="AM69" s="52">
        <v>4924</v>
      </c>
      <c r="AN69" s="242" t="s">
        <v>616</v>
      </c>
      <c r="AO69" s="60">
        <v>45370</v>
      </c>
      <c r="AP69" s="60">
        <v>45646</v>
      </c>
      <c r="AQ69" s="52" t="s">
        <v>617</v>
      </c>
      <c r="AR69" s="52" t="s">
        <v>471</v>
      </c>
      <c r="AS69" s="61"/>
    </row>
    <row r="70" spans="1:45" s="44" customFormat="1" ht="409.6" customHeight="1" x14ac:dyDescent="1">
      <c r="A70" s="157">
        <v>47</v>
      </c>
      <c r="B70" s="157" t="s">
        <v>205</v>
      </c>
      <c r="C70" s="158" t="s">
        <v>87</v>
      </c>
      <c r="D70" s="158">
        <v>80121601</v>
      </c>
      <c r="E70" s="158" t="s">
        <v>206</v>
      </c>
      <c r="F70" s="158" t="s">
        <v>58</v>
      </c>
      <c r="G70" s="158">
        <v>1</v>
      </c>
      <c r="H70" s="158" t="s">
        <v>73</v>
      </c>
      <c r="I70" s="158">
        <v>10</v>
      </c>
      <c r="J70" s="158" t="s">
        <v>169</v>
      </c>
      <c r="K70" s="158" t="s">
        <v>111</v>
      </c>
      <c r="L70" s="158" t="s">
        <v>112</v>
      </c>
      <c r="M70" s="177" t="s">
        <v>239</v>
      </c>
      <c r="N70" s="158" t="s">
        <v>176</v>
      </c>
      <c r="O70" s="158" t="s">
        <v>181</v>
      </c>
      <c r="P70" s="158"/>
      <c r="Q70" s="158"/>
      <c r="R70" s="158"/>
      <c r="S70" s="158"/>
      <c r="T70" s="158"/>
      <c r="U70" s="158" t="s">
        <v>114</v>
      </c>
      <c r="V70" s="160" t="s">
        <v>415</v>
      </c>
      <c r="W70" s="161">
        <v>84000000</v>
      </c>
      <c r="X70" s="161">
        <v>84000000</v>
      </c>
      <c r="Y70" s="158" t="s">
        <v>61</v>
      </c>
      <c r="Z70" s="158" t="s">
        <v>49</v>
      </c>
      <c r="AA70" s="158" t="s">
        <v>219</v>
      </c>
      <c r="AB70" s="54"/>
      <c r="AC70" s="56" t="s">
        <v>618</v>
      </c>
      <c r="AD70" s="266" t="s">
        <v>619</v>
      </c>
      <c r="AE70" s="49">
        <v>45345</v>
      </c>
      <c r="AF70" s="237" t="s">
        <v>620</v>
      </c>
      <c r="AG70" s="52" t="s">
        <v>570</v>
      </c>
      <c r="AH70" s="243">
        <v>77066667</v>
      </c>
      <c r="AI70" s="243">
        <v>77066667</v>
      </c>
      <c r="AJ70" s="213"/>
      <c r="AK70" s="240">
        <f t="shared" si="0"/>
        <v>77066667</v>
      </c>
      <c r="AL70" s="241" t="s">
        <v>621</v>
      </c>
      <c r="AM70" s="52">
        <v>5224</v>
      </c>
      <c r="AN70" s="242" t="s">
        <v>622</v>
      </c>
      <c r="AO70" s="60">
        <v>45349</v>
      </c>
      <c r="AP70" s="60">
        <v>45641</v>
      </c>
      <c r="AQ70" s="52" t="s">
        <v>623</v>
      </c>
      <c r="AR70" s="52" t="s">
        <v>536</v>
      </c>
      <c r="AS70" s="61"/>
    </row>
    <row r="71" spans="1:45" s="44" customFormat="1" ht="409.6" customHeight="1" x14ac:dyDescent="1">
      <c r="A71" s="157">
        <v>48</v>
      </c>
      <c r="B71" s="157" t="s">
        <v>205</v>
      </c>
      <c r="C71" s="158" t="s">
        <v>87</v>
      </c>
      <c r="D71" s="158">
        <v>80121601</v>
      </c>
      <c r="E71" s="158" t="s">
        <v>207</v>
      </c>
      <c r="F71" s="158" t="s">
        <v>58</v>
      </c>
      <c r="G71" s="158">
        <v>1</v>
      </c>
      <c r="H71" s="158" t="s">
        <v>69</v>
      </c>
      <c r="I71" s="158">
        <v>10.5</v>
      </c>
      <c r="J71" s="158" t="s">
        <v>169</v>
      </c>
      <c r="K71" s="158" t="s">
        <v>111</v>
      </c>
      <c r="L71" s="158" t="s">
        <v>112</v>
      </c>
      <c r="M71" s="177" t="s">
        <v>239</v>
      </c>
      <c r="N71" s="158" t="s">
        <v>176</v>
      </c>
      <c r="O71" s="158" t="s">
        <v>181</v>
      </c>
      <c r="P71" s="158"/>
      <c r="Q71" s="158"/>
      <c r="R71" s="158"/>
      <c r="S71" s="158"/>
      <c r="T71" s="158"/>
      <c r="U71" s="158" t="s">
        <v>114</v>
      </c>
      <c r="V71" s="160" t="s">
        <v>415</v>
      </c>
      <c r="W71" s="161">
        <v>84000000</v>
      </c>
      <c r="X71" s="161">
        <v>84000000</v>
      </c>
      <c r="Y71" s="158" t="s">
        <v>61</v>
      </c>
      <c r="Z71" s="158" t="s">
        <v>49</v>
      </c>
      <c r="AA71" s="158" t="s">
        <v>219</v>
      </c>
      <c r="AB71" s="54"/>
      <c r="AC71" s="56" t="s">
        <v>273</v>
      </c>
      <c r="AD71" s="266" t="s">
        <v>624</v>
      </c>
      <c r="AE71" s="49">
        <v>45322</v>
      </c>
      <c r="AF71" s="237" t="s">
        <v>625</v>
      </c>
      <c r="AG71" s="52" t="s">
        <v>570</v>
      </c>
      <c r="AH71" s="243">
        <v>84000000</v>
      </c>
      <c r="AI71" s="243">
        <v>84000000</v>
      </c>
      <c r="AJ71" s="213"/>
      <c r="AK71" s="240">
        <f t="shared" si="0"/>
        <v>84000000</v>
      </c>
      <c r="AL71" s="241" t="s">
        <v>626</v>
      </c>
      <c r="AM71" s="52">
        <v>2324</v>
      </c>
      <c r="AN71" s="244" t="s">
        <v>627</v>
      </c>
      <c r="AO71" s="60">
        <v>45324</v>
      </c>
      <c r="AP71" s="60">
        <v>45641</v>
      </c>
      <c r="AQ71" s="52" t="s">
        <v>628</v>
      </c>
      <c r="AR71" s="52" t="s">
        <v>536</v>
      </c>
      <c r="AS71" s="61"/>
    </row>
    <row r="72" spans="1:45" s="44" customFormat="1" ht="409.6" customHeight="1" x14ac:dyDescent="1">
      <c r="A72" s="157">
        <v>49</v>
      </c>
      <c r="B72" s="157" t="s">
        <v>205</v>
      </c>
      <c r="C72" s="158" t="s">
        <v>87</v>
      </c>
      <c r="D72" s="158">
        <v>80121601</v>
      </c>
      <c r="E72" s="158" t="s">
        <v>208</v>
      </c>
      <c r="F72" s="158" t="s">
        <v>58</v>
      </c>
      <c r="G72" s="158">
        <v>1</v>
      </c>
      <c r="H72" s="158" t="s">
        <v>69</v>
      </c>
      <c r="I72" s="158">
        <v>5</v>
      </c>
      <c r="J72" s="158" t="s">
        <v>169</v>
      </c>
      <c r="K72" s="158" t="s">
        <v>111</v>
      </c>
      <c r="L72" s="158" t="s">
        <v>112</v>
      </c>
      <c r="M72" s="177" t="s">
        <v>239</v>
      </c>
      <c r="N72" s="158" t="s">
        <v>176</v>
      </c>
      <c r="O72" s="158" t="s">
        <v>181</v>
      </c>
      <c r="P72" s="158"/>
      <c r="Q72" s="158"/>
      <c r="R72" s="158"/>
      <c r="S72" s="158"/>
      <c r="T72" s="158"/>
      <c r="U72" s="158" t="s">
        <v>114</v>
      </c>
      <c r="V72" s="160" t="s">
        <v>415</v>
      </c>
      <c r="W72" s="161">
        <v>10500000</v>
      </c>
      <c r="X72" s="161">
        <v>10500000</v>
      </c>
      <c r="Y72" s="158" t="s">
        <v>61</v>
      </c>
      <c r="Z72" s="158" t="s">
        <v>49</v>
      </c>
      <c r="AA72" s="158" t="s">
        <v>219</v>
      </c>
      <c r="AB72" s="54"/>
      <c r="AC72" s="56" t="s">
        <v>274</v>
      </c>
      <c r="AD72" s="266" t="s">
        <v>629</v>
      </c>
      <c r="AE72" s="49">
        <v>45322</v>
      </c>
      <c r="AF72" s="52" t="s">
        <v>630</v>
      </c>
      <c r="AG72" s="52" t="s">
        <v>570</v>
      </c>
      <c r="AH72" s="243">
        <v>10500000</v>
      </c>
      <c r="AI72" s="243">
        <v>10500000</v>
      </c>
      <c r="AJ72" s="213"/>
      <c r="AK72" s="245">
        <f t="shared" si="0"/>
        <v>10500000</v>
      </c>
      <c r="AL72" s="241" t="s">
        <v>631</v>
      </c>
      <c r="AM72" s="52">
        <v>5424</v>
      </c>
      <c r="AN72" s="242" t="s">
        <v>632</v>
      </c>
      <c r="AO72" s="60">
        <v>45323</v>
      </c>
      <c r="AP72" s="60">
        <v>45473</v>
      </c>
      <c r="AQ72" s="52" t="s">
        <v>623</v>
      </c>
      <c r="AR72" s="52" t="s">
        <v>536</v>
      </c>
      <c r="AS72" s="61"/>
    </row>
    <row r="73" spans="1:45" s="44" customFormat="1" ht="409.6" customHeight="1" x14ac:dyDescent="1">
      <c r="A73" s="157">
        <v>50</v>
      </c>
      <c r="B73" s="157" t="s">
        <v>205</v>
      </c>
      <c r="C73" s="158" t="s">
        <v>87</v>
      </c>
      <c r="D73" s="158">
        <v>80121601</v>
      </c>
      <c r="E73" s="158" t="s">
        <v>245</v>
      </c>
      <c r="F73" s="158" t="s">
        <v>58</v>
      </c>
      <c r="G73" s="158">
        <v>1</v>
      </c>
      <c r="H73" s="158" t="s">
        <v>69</v>
      </c>
      <c r="I73" s="158">
        <v>5</v>
      </c>
      <c r="J73" s="158" t="s">
        <v>169</v>
      </c>
      <c r="K73" s="158" t="s">
        <v>111</v>
      </c>
      <c r="L73" s="158" t="s">
        <v>112</v>
      </c>
      <c r="M73" s="177" t="s">
        <v>239</v>
      </c>
      <c r="N73" s="158" t="s">
        <v>176</v>
      </c>
      <c r="O73" s="158" t="s">
        <v>181</v>
      </c>
      <c r="P73" s="158"/>
      <c r="Q73" s="158"/>
      <c r="R73" s="158"/>
      <c r="S73" s="158"/>
      <c r="T73" s="158"/>
      <c r="U73" s="158" t="s">
        <v>114</v>
      </c>
      <c r="V73" s="160" t="s">
        <v>415</v>
      </c>
      <c r="W73" s="161">
        <v>27500000</v>
      </c>
      <c r="X73" s="161">
        <v>27500000</v>
      </c>
      <c r="Y73" s="158" t="s">
        <v>61</v>
      </c>
      <c r="Z73" s="158" t="s">
        <v>49</v>
      </c>
      <c r="AA73" s="158" t="s">
        <v>219</v>
      </c>
      <c r="AB73" s="54"/>
      <c r="AC73" s="56" t="s">
        <v>275</v>
      </c>
      <c r="AD73" s="206" t="s">
        <v>633</v>
      </c>
      <c r="AE73" s="49">
        <v>45322</v>
      </c>
      <c r="AF73" s="52" t="s">
        <v>634</v>
      </c>
      <c r="AG73" s="52" t="s">
        <v>570</v>
      </c>
      <c r="AH73" s="243">
        <v>27500000</v>
      </c>
      <c r="AI73" s="243">
        <v>27500000</v>
      </c>
      <c r="AJ73" s="213"/>
      <c r="AK73" s="240">
        <f t="shared" si="0"/>
        <v>27500000</v>
      </c>
      <c r="AL73" s="241" t="s">
        <v>635</v>
      </c>
      <c r="AM73" s="52">
        <v>6324</v>
      </c>
      <c r="AN73" s="244" t="s">
        <v>632</v>
      </c>
      <c r="AO73" s="60">
        <v>45323</v>
      </c>
      <c r="AP73" s="51">
        <v>45473</v>
      </c>
      <c r="AQ73" s="52" t="s">
        <v>623</v>
      </c>
      <c r="AR73" s="52" t="s">
        <v>536</v>
      </c>
      <c r="AS73" s="61"/>
    </row>
    <row r="74" spans="1:45" s="44" customFormat="1" ht="409.6" customHeight="1" x14ac:dyDescent="1">
      <c r="A74" s="157">
        <v>51</v>
      </c>
      <c r="B74" s="157" t="s">
        <v>205</v>
      </c>
      <c r="C74" s="158" t="s">
        <v>87</v>
      </c>
      <c r="D74" s="158">
        <v>80121601</v>
      </c>
      <c r="E74" s="158" t="s">
        <v>210</v>
      </c>
      <c r="F74" s="158" t="s">
        <v>58</v>
      </c>
      <c r="G74" s="158">
        <v>1</v>
      </c>
      <c r="H74" s="158" t="s">
        <v>69</v>
      </c>
      <c r="I74" s="158">
        <v>5</v>
      </c>
      <c r="J74" s="158" t="s">
        <v>169</v>
      </c>
      <c r="K74" s="158" t="s">
        <v>111</v>
      </c>
      <c r="L74" s="158" t="s">
        <v>112</v>
      </c>
      <c r="M74" s="177" t="s">
        <v>239</v>
      </c>
      <c r="N74" s="158" t="s">
        <v>176</v>
      </c>
      <c r="O74" s="158" t="s">
        <v>181</v>
      </c>
      <c r="P74" s="158"/>
      <c r="Q74" s="158"/>
      <c r="R74" s="158"/>
      <c r="S74" s="158"/>
      <c r="T74" s="158"/>
      <c r="U74" s="158" t="s">
        <v>114</v>
      </c>
      <c r="V74" s="160" t="s">
        <v>415</v>
      </c>
      <c r="W74" s="161">
        <v>27500000</v>
      </c>
      <c r="X74" s="161">
        <v>27500000</v>
      </c>
      <c r="Y74" s="158" t="s">
        <v>61</v>
      </c>
      <c r="Z74" s="158" t="s">
        <v>49</v>
      </c>
      <c r="AA74" s="158" t="s">
        <v>219</v>
      </c>
      <c r="AB74" s="54"/>
      <c r="AC74" s="56" t="s">
        <v>276</v>
      </c>
      <c r="AD74" s="206" t="s">
        <v>636</v>
      </c>
      <c r="AE74" s="49">
        <v>45322</v>
      </c>
      <c r="AF74" s="237" t="s">
        <v>637</v>
      </c>
      <c r="AG74" s="52" t="s">
        <v>570</v>
      </c>
      <c r="AH74" s="243">
        <v>27500000</v>
      </c>
      <c r="AI74" s="243">
        <v>27500000</v>
      </c>
      <c r="AJ74" s="213"/>
      <c r="AK74" s="245">
        <f t="shared" si="0"/>
        <v>27500000</v>
      </c>
      <c r="AL74" s="241" t="s">
        <v>638</v>
      </c>
      <c r="AM74" s="52">
        <v>5524</v>
      </c>
      <c r="AN74" s="244" t="s">
        <v>639</v>
      </c>
      <c r="AO74" s="60">
        <v>45323</v>
      </c>
      <c r="AP74" s="60">
        <v>45473</v>
      </c>
      <c r="AQ74" s="52" t="s">
        <v>623</v>
      </c>
      <c r="AR74" s="52" t="s">
        <v>536</v>
      </c>
      <c r="AS74" s="61"/>
    </row>
    <row r="75" spans="1:45" s="44" customFormat="1" ht="409.6" customHeight="1" x14ac:dyDescent="1">
      <c r="A75" s="157">
        <v>52</v>
      </c>
      <c r="B75" s="157" t="s">
        <v>205</v>
      </c>
      <c r="C75" s="158" t="s">
        <v>87</v>
      </c>
      <c r="D75" s="158">
        <v>80121601</v>
      </c>
      <c r="E75" s="158" t="s">
        <v>211</v>
      </c>
      <c r="F75" s="158" t="s">
        <v>58</v>
      </c>
      <c r="G75" s="158">
        <v>1</v>
      </c>
      <c r="H75" s="158" t="s">
        <v>69</v>
      </c>
      <c r="I75" s="158">
        <v>5</v>
      </c>
      <c r="J75" s="158" t="s">
        <v>169</v>
      </c>
      <c r="K75" s="158" t="s">
        <v>111</v>
      </c>
      <c r="L75" s="158" t="s">
        <v>112</v>
      </c>
      <c r="M75" s="177" t="s">
        <v>239</v>
      </c>
      <c r="N75" s="158" t="s">
        <v>176</v>
      </c>
      <c r="O75" s="158" t="s">
        <v>181</v>
      </c>
      <c r="P75" s="158"/>
      <c r="Q75" s="158"/>
      <c r="R75" s="158"/>
      <c r="S75" s="158"/>
      <c r="T75" s="158"/>
      <c r="U75" s="158" t="s">
        <v>114</v>
      </c>
      <c r="V75" s="160" t="s">
        <v>415</v>
      </c>
      <c r="W75" s="161">
        <v>40000000</v>
      </c>
      <c r="X75" s="161">
        <v>40000000</v>
      </c>
      <c r="Y75" s="158" t="s">
        <v>61</v>
      </c>
      <c r="Z75" s="158" t="s">
        <v>49</v>
      </c>
      <c r="AA75" s="158" t="s">
        <v>219</v>
      </c>
      <c r="AB75" s="54"/>
      <c r="AC75" s="56" t="s">
        <v>277</v>
      </c>
      <c r="AD75" s="206" t="s">
        <v>640</v>
      </c>
      <c r="AE75" s="49">
        <v>45322</v>
      </c>
      <c r="AF75" s="237" t="s">
        <v>641</v>
      </c>
      <c r="AG75" s="52" t="s">
        <v>570</v>
      </c>
      <c r="AH75" s="243">
        <v>40000000</v>
      </c>
      <c r="AI75" s="243">
        <v>40000000</v>
      </c>
      <c r="AJ75" s="213"/>
      <c r="AK75" s="245">
        <f t="shared" si="0"/>
        <v>40000000</v>
      </c>
      <c r="AL75" s="241" t="s">
        <v>642</v>
      </c>
      <c r="AM75" s="52">
        <v>5624</v>
      </c>
      <c r="AN75" s="244" t="s">
        <v>643</v>
      </c>
      <c r="AO75" s="60">
        <v>45323</v>
      </c>
      <c r="AP75" s="60">
        <v>45565</v>
      </c>
      <c r="AQ75" s="52" t="s">
        <v>623</v>
      </c>
      <c r="AR75" s="52" t="s">
        <v>536</v>
      </c>
      <c r="AS75" s="61"/>
    </row>
    <row r="76" spans="1:45" s="44" customFormat="1" ht="409.6" customHeight="1" x14ac:dyDescent="1">
      <c r="A76" s="157">
        <v>53</v>
      </c>
      <c r="B76" s="157" t="s">
        <v>205</v>
      </c>
      <c r="C76" s="158" t="s">
        <v>87</v>
      </c>
      <c r="D76" s="158">
        <v>80121601</v>
      </c>
      <c r="E76" s="158" t="s">
        <v>212</v>
      </c>
      <c r="F76" s="158" t="s">
        <v>58</v>
      </c>
      <c r="G76" s="158">
        <v>1</v>
      </c>
      <c r="H76" s="158" t="s">
        <v>69</v>
      </c>
      <c r="I76" s="158">
        <v>5</v>
      </c>
      <c r="J76" s="158" t="s">
        <v>169</v>
      </c>
      <c r="K76" s="158" t="s">
        <v>111</v>
      </c>
      <c r="L76" s="158" t="s">
        <v>112</v>
      </c>
      <c r="M76" s="177" t="s">
        <v>239</v>
      </c>
      <c r="N76" s="158" t="s">
        <v>176</v>
      </c>
      <c r="O76" s="158" t="s">
        <v>181</v>
      </c>
      <c r="P76" s="158"/>
      <c r="Q76" s="158"/>
      <c r="R76" s="158"/>
      <c r="S76" s="158"/>
      <c r="T76" s="158"/>
      <c r="U76" s="158" t="s">
        <v>114</v>
      </c>
      <c r="V76" s="160" t="s">
        <v>415</v>
      </c>
      <c r="W76" s="161">
        <v>27500000</v>
      </c>
      <c r="X76" s="161">
        <v>27500000</v>
      </c>
      <c r="Y76" s="158" t="s">
        <v>61</v>
      </c>
      <c r="Z76" s="158" t="s">
        <v>49</v>
      </c>
      <c r="AA76" s="158" t="s">
        <v>219</v>
      </c>
      <c r="AB76" s="54"/>
      <c r="AC76" s="56" t="s">
        <v>278</v>
      </c>
      <c r="AD76" s="206" t="s">
        <v>644</v>
      </c>
      <c r="AE76" s="49">
        <v>45322</v>
      </c>
      <c r="AF76" s="246" t="s">
        <v>645</v>
      </c>
      <c r="AG76" s="52" t="s">
        <v>570</v>
      </c>
      <c r="AH76" s="243">
        <v>27500000</v>
      </c>
      <c r="AI76" s="243">
        <v>27500000</v>
      </c>
      <c r="AJ76" s="213"/>
      <c r="AK76" s="240">
        <f t="shared" si="0"/>
        <v>27500000</v>
      </c>
      <c r="AL76" s="241" t="s">
        <v>638</v>
      </c>
      <c r="AM76" s="52">
        <v>5724</v>
      </c>
      <c r="AN76" s="244" t="s">
        <v>639</v>
      </c>
      <c r="AO76" s="60">
        <v>45323</v>
      </c>
      <c r="AP76" s="60">
        <v>45473</v>
      </c>
      <c r="AQ76" s="52" t="s">
        <v>623</v>
      </c>
      <c r="AR76" s="52" t="s">
        <v>536</v>
      </c>
      <c r="AS76" s="61"/>
    </row>
    <row r="77" spans="1:45" ht="409.6" customHeight="1" x14ac:dyDescent="1">
      <c r="A77" s="157">
        <v>54</v>
      </c>
      <c r="B77" s="157" t="s">
        <v>213</v>
      </c>
      <c r="C77" s="158" t="s">
        <v>193</v>
      </c>
      <c r="D77" s="158" t="s">
        <v>241</v>
      </c>
      <c r="E77" s="158" t="s">
        <v>214</v>
      </c>
      <c r="F77" s="158" t="s">
        <v>58</v>
      </c>
      <c r="G77" s="158">
        <v>1</v>
      </c>
      <c r="H77" s="158" t="s">
        <v>69</v>
      </c>
      <c r="I77" s="158">
        <v>5</v>
      </c>
      <c r="J77" s="158" t="s">
        <v>169</v>
      </c>
      <c r="K77" s="158" t="s">
        <v>111</v>
      </c>
      <c r="L77" s="158" t="s">
        <v>112</v>
      </c>
      <c r="M77" s="177" t="s">
        <v>239</v>
      </c>
      <c r="N77" s="158" t="s">
        <v>176</v>
      </c>
      <c r="O77" s="158" t="s">
        <v>181</v>
      </c>
      <c r="P77" s="158"/>
      <c r="Q77" s="158"/>
      <c r="R77" s="158"/>
      <c r="S77" s="158"/>
      <c r="T77" s="158"/>
      <c r="U77" s="158" t="s">
        <v>114</v>
      </c>
      <c r="V77" s="160" t="s">
        <v>415</v>
      </c>
      <c r="W77" s="161">
        <v>28500000</v>
      </c>
      <c r="X77" s="161">
        <v>28500000</v>
      </c>
      <c r="Y77" s="158" t="s">
        <v>61</v>
      </c>
      <c r="Z77" s="158" t="s">
        <v>49</v>
      </c>
      <c r="AA77" s="158" t="s">
        <v>216</v>
      </c>
      <c r="AB77" s="54"/>
      <c r="AC77" s="56" t="s">
        <v>279</v>
      </c>
      <c r="AD77" s="266" t="s">
        <v>646</v>
      </c>
      <c r="AE77" s="49">
        <v>45322</v>
      </c>
      <c r="AF77" s="52" t="s">
        <v>647</v>
      </c>
      <c r="AG77" s="52" t="s">
        <v>570</v>
      </c>
      <c r="AH77" s="300">
        <v>28500000</v>
      </c>
      <c r="AI77" s="300">
        <v>28500000</v>
      </c>
      <c r="AJ77" s="247"/>
      <c r="AK77" s="240">
        <f t="shared" si="0"/>
        <v>28500000</v>
      </c>
      <c r="AL77" s="241" t="s">
        <v>648</v>
      </c>
      <c r="AM77" s="52">
        <v>5024</v>
      </c>
      <c r="AN77" s="244" t="s">
        <v>649</v>
      </c>
      <c r="AO77" s="60">
        <v>45323</v>
      </c>
      <c r="AP77" s="60">
        <v>45641</v>
      </c>
      <c r="AQ77" s="52" t="s">
        <v>284</v>
      </c>
      <c r="AR77" s="52" t="s">
        <v>193</v>
      </c>
      <c r="AS77" s="79"/>
    </row>
    <row r="78" spans="1:45" ht="409.6" customHeight="1" x14ac:dyDescent="0.5">
      <c r="A78" s="157">
        <v>55</v>
      </c>
      <c r="B78" s="157" t="s">
        <v>213</v>
      </c>
      <c r="C78" s="158" t="s">
        <v>193</v>
      </c>
      <c r="D78" s="157" t="s">
        <v>241</v>
      </c>
      <c r="E78" s="157" t="s">
        <v>209</v>
      </c>
      <c r="F78" s="158" t="s">
        <v>58</v>
      </c>
      <c r="G78" s="158">
        <v>1</v>
      </c>
      <c r="H78" s="157" t="s">
        <v>69</v>
      </c>
      <c r="I78" s="158">
        <v>5</v>
      </c>
      <c r="J78" s="157" t="s">
        <v>169</v>
      </c>
      <c r="K78" s="158" t="s">
        <v>111</v>
      </c>
      <c r="L78" s="157" t="s">
        <v>112</v>
      </c>
      <c r="M78" s="177" t="s">
        <v>239</v>
      </c>
      <c r="N78" s="158" t="s">
        <v>176</v>
      </c>
      <c r="O78" s="158" t="s">
        <v>181</v>
      </c>
      <c r="P78" s="158"/>
      <c r="Q78" s="158"/>
      <c r="R78" s="158"/>
      <c r="S78" s="158"/>
      <c r="T78" s="158"/>
      <c r="U78" s="158" t="s">
        <v>114</v>
      </c>
      <c r="V78" s="202" t="s">
        <v>415</v>
      </c>
      <c r="W78" s="184">
        <v>23831280</v>
      </c>
      <c r="X78" s="184">
        <v>23831280</v>
      </c>
      <c r="Y78" s="158" t="s">
        <v>61</v>
      </c>
      <c r="Z78" s="158" t="s">
        <v>49</v>
      </c>
      <c r="AA78" s="158" t="s">
        <v>216</v>
      </c>
      <c r="AB78" s="54"/>
      <c r="AC78" s="56" t="s">
        <v>280</v>
      </c>
      <c r="AD78" s="206" t="s">
        <v>282</v>
      </c>
      <c r="AE78" s="49">
        <v>45321</v>
      </c>
      <c r="AF78" s="237" t="s">
        <v>283</v>
      </c>
      <c r="AG78" s="52" t="s">
        <v>570</v>
      </c>
      <c r="AH78" s="234">
        <v>23831280</v>
      </c>
      <c r="AI78" s="234">
        <v>23831280</v>
      </c>
      <c r="AJ78" s="213"/>
      <c r="AK78" s="248">
        <f t="shared" si="0"/>
        <v>23831280</v>
      </c>
      <c r="AL78" s="241" t="s">
        <v>650</v>
      </c>
      <c r="AM78" s="52">
        <v>5124</v>
      </c>
      <c r="AN78" s="244" t="s">
        <v>649</v>
      </c>
      <c r="AO78" s="60">
        <v>45323</v>
      </c>
      <c r="AP78" s="60">
        <v>45473</v>
      </c>
      <c r="AQ78" s="52" t="s">
        <v>284</v>
      </c>
      <c r="AR78" s="52" t="s">
        <v>193</v>
      </c>
    </row>
    <row r="79" spans="1:45" ht="409.6" customHeight="1" x14ac:dyDescent="1">
      <c r="A79" s="271">
        <v>56</v>
      </c>
      <c r="B79" s="327"/>
      <c r="C79" s="164" t="s">
        <v>160</v>
      </c>
      <c r="D79" s="168" t="s">
        <v>223</v>
      </c>
      <c r="E79" s="168" t="s">
        <v>227</v>
      </c>
      <c r="F79" s="164" t="s">
        <v>58</v>
      </c>
      <c r="G79" s="164">
        <v>1</v>
      </c>
      <c r="H79" s="163" t="s">
        <v>412</v>
      </c>
      <c r="I79" s="163">
        <v>3</v>
      </c>
      <c r="J79" s="168" t="s">
        <v>318</v>
      </c>
      <c r="K79" s="163" t="s">
        <v>60</v>
      </c>
      <c r="L79" s="164" t="s">
        <v>92</v>
      </c>
      <c r="M79" s="196" t="s">
        <v>94</v>
      </c>
      <c r="N79" s="196" t="s">
        <v>94</v>
      </c>
      <c r="O79" s="196" t="s">
        <v>94</v>
      </c>
      <c r="P79" s="196" t="s">
        <v>109</v>
      </c>
      <c r="Q79" s="196" t="s">
        <v>96</v>
      </c>
      <c r="R79" s="196"/>
      <c r="S79" s="196"/>
      <c r="T79" s="196"/>
      <c r="U79" s="196">
        <v>10</v>
      </c>
      <c r="V79" s="328" t="s">
        <v>225</v>
      </c>
      <c r="W79" s="329">
        <v>0</v>
      </c>
      <c r="X79" s="329">
        <v>0</v>
      </c>
      <c r="Y79" s="164" t="s">
        <v>61</v>
      </c>
      <c r="Z79" s="164" t="s">
        <v>49</v>
      </c>
      <c r="AA79" s="164" t="s">
        <v>492</v>
      </c>
      <c r="AB79" s="105"/>
      <c r="AC79" s="103"/>
      <c r="AD79" s="106"/>
      <c r="AE79" s="112"/>
      <c r="AF79" s="296"/>
      <c r="AG79" s="100"/>
      <c r="AH79" s="100"/>
      <c r="AI79" s="100"/>
      <c r="AJ79" s="100"/>
      <c r="AK79" s="108"/>
      <c r="AL79" s="109"/>
      <c r="AM79" s="97"/>
      <c r="AN79" s="110"/>
      <c r="AO79" s="110"/>
      <c r="AP79" s="113"/>
      <c r="AQ79" s="97"/>
      <c r="AR79" s="97"/>
      <c r="AS79" s="66"/>
    </row>
    <row r="80" spans="1:45" s="64" customFormat="1" ht="409.6" customHeight="1" x14ac:dyDescent="1">
      <c r="A80" s="157">
        <v>57</v>
      </c>
      <c r="B80" s="91"/>
      <c r="C80" s="158" t="s">
        <v>160</v>
      </c>
      <c r="D80" s="159" t="s">
        <v>226</v>
      </c>
      <c r="E80" s="159" t="s">
        <v>228</v>
      </c>
      <c r="F80" s="158" t="s">
        <v>58</v>
      </c>
      <c r="G80" s="158">
        <v>1</v>
      </c>
      <c r="H80" s="179" t="s">
        <v>73</v>
      </c>
      <c r="I80" s="199">
        <v>11</v>
      </c>
      <c r="J80" s="159" t="s">
        <v>237</v>
      </c>
      <c r="K80" s="180" t="s">
        <v>60</v>
      </c>
      <c r="L80" s="181" t="s">
        <v>92</v>
      </c>
      <c r="M80" s="177" t="s">
        <v>94</v>
      </c>
      <c r="N80" s="177" t="s">
        <v>94</v>
      </c>
      <c r="O80" s="177" t="s">
        <v>93</v>
      </c>
      <c r="P80" s="177" t="s">
        <v>106</v>
      </c>
      <c r="Q80" s="177" t="s">
        <v>98</v>
      </c>
      <c r="R80" s="177"/>
      <c r="S80" s="177"/>
      <c r="T80" s="177"/>
      <c r="U80" s="177"/>
      <c r="V80" s="287" t="s">
        <v>243</v>
      </c>
      <c r="W80" s="182">
        <v>33680200</v>
      </c>
      <c r="X80" s="182">
        <v>33680200</v>
      </c>
      <c r="Y80" s="158" t="s">
        <v>61</v>
      </c>
      <c r="Z80" s="158" t="s">
        <v>49</v>
      </c>
      <c r="AA80" s="158" t="s">
        <v>174</v>
      </c>
      <c r="AB80" s="54"/>
      <c r="AC80" s="56" t="s">
        <v>651</v>
      </c>
      <c r="AD80" s="206" t="s">
        <v>652</v>
      </c>
      <c r="AE80" s="49">
        <v>45349</v>
      </c>
      <c r="AF80" s="52" t="s">
        <v>653</v>
      </c>
      <c r="AG80" s="52" t="s">
        <v>499</v>
      </c>
      <c r="AH80" s="212">
        <v>33680175</v>
      </c>
      <c r="AI80" s="212">
        <v>33680175</v>
      </c>
      <c r="AJ80" s="213"/>
      <c r="AK80" s="240">
        <f>AI80+AJ80</f>
        <v>33680175</v>
      </c>
      <c r="AL80" s="241" t="s">
        <v>654</v>
      </c>
      <c r="AM80" s="52">
        <v>7424</v>
      </c>
      <c r="AN80" s="244" t="s">
        <v>655</v>
      </c>
      <c r="AO80" s="60">
        <v>45351</v>
      </c>
      <c r="AP80" s="60">
        <v>45655</v>
      </c>
      <c r="AQ80" s="52" t="s">
        <v>656</v>
      </c>
      <c r="AR80" s="52" t="s">
        <v>657</v>
      </c>
      <c r="AS80" s="20"/>
    </row>
    <row r="81" spans="1:45" ht="409.6" customHeight="1" x14ac:dyDescent="1">
      <c r="A81" s="169">
        <v>58</v>
      </c>
      <c r="B81" s="195"/>
      <c r="C81" s="164" t="s">
        <v>160</v>
      </c>
      <c r="D81" s="200" t="s">
        <v>229</v>
      </c>
      <c r="E81" s="200" t="s">
        <v>230</v>
      </c>
      <c r="F81" s="164" t="s">
        <v>58</v>
      </c>
      <c r="G81" s="164">
        <v>1</v>
      </c>
      <c r="H81" s="282" t="s">
        <v>240</v>
      </c>
      <c r="I81" s="164">
        <v>2</v>
      </c>
      <c r="J81" s="200" t="s">
        <v>237</v>
      </c>
      <c r="K81" s="283" t="s">
        <v>60</v>
      </c>
      <c r="L81" s="285" t="s">
        <v>92</v>
      </c>
      <c r="M81" s="196" t="s">
        <v>94</v>
      </c>
      <c r="N81" s="196" t="s">
        <v>94</v>
      </c>
      <c r="O81" s="196" t="s">
        <v>93</v>
      </c>
      <c r="P81" s="196" t="s">
        <v>106</v>
      </c>
      <c r="Q81" s="196" t="s">
        <v>104</v>
      </c>
      <c r="R81" s="196"/>
      <c r="S81" s="196"/>
      <c r="T81" s="196"/>
      <c r="U81" s="196"/>
      <c r="V81" s="201" t="s">
        <v>244</v>
      </c>
      <c r="W81" s="288">
        <v>0</v>
      </c>
      <c r="X81" s="288">
        <v>0</v>
      </c>
      <c r="Y81" s="164" t="s">
        <v>61</v>
      </c>
      <c r="Z81" s="164" t="s">
        <v>49</v>
      </c>
      <c r="AA81" s="164" t="s">
        <v>174</v>
      </c>
      <c r="AB81" s="54"/>
      <c r="AC81" s="48"/>
      <c r="AD81" s="55"/>
      <c r="AE81" s="84"/>
      <c r="AF81" s="82"/>
      <c r="AG81" s="45"/>
      <c r="AH81" s="45"/>
      <c r="AI81" s="45"/>
      <c r="AJ81" s="45"/>
      <c r="AK81" s="58"/>
      <c r="AL81" s="59"/>
      <c r="AM81" s="50"/>
      <c r="AN81" s="60"/>
      <c r="AO81" s="60"/>
      <c r="AP81" s="85"/>
      <c r="AQ81" s="50"/>
      <c r="AR81" s="50"/>
      <c r="AS81" s="67"/>
    </row>
    <row r="82" spans="1:45" ht="409.6" customHeight="1" x14ac:dyDescent="0.5">
      <c r="A82" s="157">
        <v>59</v>
      </c>
      <c r="B82" s="157" t="s">
        <v>185</v>
      </c>
      <c r="C82" s="158" t="s">
        <v>186</v>
      </c>
      <c r="D82" s="158" t="s">
        <v>238</v>
      </c>
      <c r="E82" s="158" t="s">
        <v>234</v>
      </c>
      <c r="F82" s="158" t="s">
        <v>58</v>
      </c>
      <c r="G82" s="158">
        <v>1</v>
      </c>
      <c r="H82" s="158" t="s">
        <v>69</v>
      </c>
      <c r="I82" s="158">
        <v>10.5</v>
      </c>
      <c r="J82" s="158" t="s">
        <v>169</v>
      </c>
      <c r="K82" s="158" t="s">
        <v>111</v>
      </c>
      <c r="L82" s="158" t="s">
        <v>112</v>
      </c>
      <c r="M82" s="158" t="s">
        <v>177</v>
      </c>
      <c r="N82" s="158" t="s">
        <v>176</v>
      </c>
      <c r="O82" s="158" t="s">
        <v>110</v>
      </c>
      <c r="P82" s="158"/>
      <c r="Q82" s="158"/>
      <c r="R82" s="158"/>
      <c r="S82" s="158"/>
      <c r="T82" s="158"/>
      <c r="U82" s="158" t="s">
        <v>114</v>
      </c>
      <c r="V82" s="160" t="s">
        <v>220</v>
      </c>
      <c r="W82" s="161">
        <v>73500000</v>
      </c>
      <c r="X82" s="161">
        <v>73500000</v>
      </c>
      <c r="Y82" s="158" t="s">
        <v>61</v>
      </c>
      <c r="Z82" s="158" t="s">
        <v>49</v>
      </c>
      <c r="AA82" s="158" t="s">
        <v>215</v>
      </c>
      <c r="AB82" s="54"/>
      <c r="AC82" s="56" t="s">
        <v>281</v>
      </c>
      <c r="AD82" s="333" t="s">
        <v>658</v>
      </c>
      <c r="AE82" s="49">
        <v>45322</v>
      </c>
      <c r="AF82" s="52" t="s">
        <v>659</v>
      </c>
      <c r="AG82" s="52" t="s">
        <v>570</v>
      </c>
      <c r="AH82" s="212">
        <v>73500000</v>
      </c>
      <c r="AI82" s="212">
        <v>73500000</v>
      </c>
      <c r="AJ82" s="213"/>
      <c r="AK82" s="240">
        <f t="shared" ref="AK82:AK88" si="1">AI82+AJ82</f>
        <v>73500000</v>
      </c>
      <c r="AL82" s="241" t="s">
        <v>580</v>
      </c>
      <c r="AM82" s="52">
        <v>6024</v>
      </c>
      <c r="AN82" s="244" t="s">
        <v>587</v>
      </c>
      <c r="AO82" s="60">
        <v>45324</v>
      </c>
      <c r="AP82" s="51">
        <v>45641</v>
      </c>
      <c r="AQ82" s="52" t="s">
        <v>582</v>
      </c>
      <c r="AR82" s="52" t="s">
        <v>583</v>
      </c>
      <c r="AS82" s="20"/>
    </row>
    <row r="83" spans="1:45" ht="409.6" customHeight="1" x14ac:dyDescent="0.5">
      <c r="A83" s="157">
        <v>60</v>
      </c>
      <c r="B83" s="158" t="s">
        <v>185</v>
      </c>
      <c r="C83" s="157" t="s">
        <v>186</v>
      </c>
      <c r="D83" s="158" t="s">
        <v>238</v>
      </c>
      <c r="E83" s="158" t="s">
        <v>235</v>
      </c>
      <c r="F83" s="158" t="s">
        <v>58</v>
      </c>
      <c r="G83" s="158">
        <v>1</v>
      </c>
      <c r="H83" s="158" t="s">
        <v>73</v>
      </c>
      <c r="I83" s="158">
        <v>10</v>
      </c>
      <c r="J83" s="158" t="s">
        <v>169</v>
      </c>
      <c r="K83" s="158" t="s">
        <v>111</v>
      </c>
      <c r="L83" s="158" t="s">
        <v>112</v>
      </c>
      <c r="M83" s="158" t="s">
        <v>177</v>
      </c>
      <c r="N83" s="158" t="s">
        <v>176</v>
      </c>
      <c r="O83" s="158" t="s">
        <v>110</v>
      </c>
      <c r="P83" s="158"/>
      <c r="Q83" s="158"/>
      <c r="R83" s="158"/>
      <c r="S83" s="158"/>
      <c r="T83" s="158"/>
      <c r="U83" s="158" t="s">
        <v>114</v>
      </c>
      <c r="V83" s="160" t="s">
        <v>220</v>
      </c>
      <c r="W83" s="161">
        <v>70000000</v>
      </c>
      <c r="X83" s="161">
        <v>70000000</v>
      </c>
      <c r="Y83" s="158" t="s">
        <v>61</v>
      </c>
      <c r="Z83" s="158" t="s">
        <v>49</v>
      </c>
      <c r="AA83" s="158" t="s">
        <v>215</v>
      </c>
      <c r="AB83" s="54"/>
      <c r="AC83" s="56" t="s">
        <v>660</v>
      </c>
      <c r="AD83" s="206" t="s">
        <v>661</v>
      </c>
      <c r="AE83" s="49">
        <v>45338</v>
      </c>
      <c r="AF83" s="237" t="s">
        <v>579</v>
      </c>
      <c r="AG83" s="52" t="s">
        <v>570</v>
      </c>
      <c r="AH83" s="212">
        <v>69066667</v>
      </c>
      <c r="AI83" s="212">
        <v>69066667</v>
      </c>
      <c r="AJ83" s="213"/>
      <c r="AK83" s="240">
        <f t="shared" si="1"/>
        <v>69066667</v>
      </c>
      <c r="AL83" s="241" t="s">
        <v>662</v>
      </c>
      <c r="AM83" s="52">
        <v>6124</v>
      </c>
      <c r="AN83" s="244" t="s">
        <v>581</v>
      </c>
      <c r="AO83" s="60">
        <v>45341</v>
      </c>
      <c r="AP83" s="60">
        <v>45641</v>
      </c>
      <c r="AQ83" s="52" t="s">
        <v>582</v>
      </c>
      <c r="AR83" s="52" t="s">
        <v>473</v>
      </c>
      <c r="AS83" s="66"/>
    </row>
    <row r="84" spans="1:45" ht="409.6" customHeight="1" x14ac:dyDescent="0.5">
      <c r="A84" s="157">
        <v>61</v>
      </c>
      <c r="B84" s="157" t="s">
        <v>233</v>
      </c>
      <c r="C84" s="178" t="s">
        <v>475</v>
      </c>
      <c r="D84" s="178" t="s">
        <v>242</v>
      </c>
      <c r="E84" s="158" t="s">
        <v>236</v>
      </c>
      <c r="F84" s="158" t="s">
        <v>58</v>
      </c>
      <c r="G84" s="158">
        <v>1</v>
      </c>
      <c r="H84" s="158" t="s">
        <v>69</v>
      </c>
      <c r="I84" s="157">
        <v>6</v>
      </c>
      <c r="J84" s="158" t="s">
        <v>169</v>
      </c>
      <c r="K84" s="158" t="s">
        <v>111</v>
      </c>
      <c r="L84" s="158" t="s">
        <v>112</v>
      </c>
      <c r="M84" s="158" t="s">
        <v>177</v>
      </c>
      <c r="N84" s="158" t="s">
        <v>176</v>
      </c>
      <c r="O84" s="158" t="s">
        <v>110</v>
      </c>
      <c r="P84" s="157"/>
      <c r="Q84" s="157"/>
      <c r="R84" s="157"/>
      <c r="S84" s="157"/>
      <c r="T84" s="157"/>
      <c r="U84" s="157" t="s">
        <v>114</v>
      </c>
      <c r="V84" s="160" t="s">
        <v>220</v>
      </c>
      <c r="W84" s="184">
        <v>47400000</v>
      </c>
      <c r="X84" s="184">
        <v>47400000</v>
      </c>
      <c r="Y84" s="158" t="s">
        <v>61</v>
      </c>
      <c r="Z84" s="158" t="s">
        <v>49</v>
      </c>
      <c r="AA84" s="158" t="s">
        <v>232</v>
      </c>
      <c r="AB84" s="54"/>
      <c r="AC84" s="56" t="s">
        <v>663</v>
      </c>
      <c r="AD84" s="333" t="s">
        <v>664</v>
      </c>
      <c r="AE84" s="49">
        <v>45322</v>
      </c>
      <c r="AF84" s="52" t="s">
        <v>659</v>
      </c>
      <c r="AG84" s="52" t="s">
        <v>570</v>
      </c>
      <c r="AH84" s="212">
        <v>47400000</v>
      </c>
      <c r="AI84" s="212">
        <v>47400000</v>
      </c>
      <c r="AJ84" s="247"/>
      <c r="AK84" s="240">
        <f t="shared" si="1"/>
        <v>47400000</v>
      </c>
      <c r="AL84" s="241" t="s">
        <v>665</v>
      </c>
      <c r="AM84" s="52">
        <v>6224</v>
      </c>
      <c r="AN84" s="244" t="s">
        <v>666</v>
      </c>
      <c r="AO84" s="60">
        <v>45323</v>
      </c>
      <c r="AP84" s="60">
        <v>45473</v>
      </c>
      <c r="AQ84" s="52" t="s">
        <v>667</v>
      </c>
      <c r="AR84" s="52" t="s">
        <v>668</v>
      </c>
      <c r="AS84" s="66"/>
    </row>
    <row r="85" spans="1:45" ht="409.6" customHeight="1" x14ac:dyDescent="0.5">
      <c r="A85" s="157">
        <v>62</v>
      </c>
      <c r="B85" s="157" t="s">
        <v>251</v>
      </c>
      <c r="C85" s="158" t="s">
        <v>163</v>
      </c>
      <c r="D85" s="178">
        <v>81112200</v>
      </c>
      <c r="E85" s="158" t="s">
        <v>247</v>
      </c>
      <c r="F85" s="158" t="s">
        <v>58</v>
      </c>
      <c r="G85" s="158">
        <v>1</v>
      </c>
      <c r="H85" s="158" t="s">
        <v>71</v>
      </c>
      <c r="I85" s="157" t="s">
        <v>307</v>
      </c>
      <c r="J85" s="158" t="s">
        <v>169</v>
      </c>
      <c r="K85" s="158" t="s">
        <v>111</v>
      </c>
      <c r="L85" s="158" t="s">
        <v>112</v>
      </c>
      <c r="M85" s="158" t="s">
        <v>179</v>
      </c>
      <c r="N85" s="158" t="s">
        <v>176</v>
      </c>
      <c r="O85" s="158" t="s">
        <v>180</v>
      </c>
      <c r="P85" s="157"/>
      <c r="Q85" s="157"/>
      <c r="R85" s="157"/>
      <c r="S85" s="157"/>
      <c r="T85" s="157"/>
      <c r="U85" s="157"/>
      <c r="V85" s="160" t="s">
        <v>222</v>
      </c>
      <c r="W85" s="184">
        <v>42366720</v>
      </c>
      <c r="X85" s="184">
        <v>42366720</v>
      </c>
      <c r="Y85" s="158" t="s">
        <v>61</v>
      </c>
      <c r="Z85" s="158" t="s">
        <v>49</v>
      </c>
      <c r="AA85" s="158" t="s">
        <v>175</v>
      </c>
      <c r="AB85" s="54"/>
      <c r="AC85" s="56" t="s">
        <v>669</v>
      </c>
      <c r="AD85" s="206" t="s">
        <v>670</v>
      </c>
      <c r="AE85" s="49">
        <v>45373</v>
      </c>
      <c r="AF85" s="237" t="s">
        <v>671</v>
      </c>
      <c r="AG85" s="52" t="s">
        <v>570</v>
      </c>
      <c r="AH85" s="212">
        <v>36717824</v>
      </c>
      <c r="AI85" s="212">
        <v>36717824</v>
      </c>
      <c r="AJ85" s="247"/>
      <c r="AK85" s="240">
        <f t="shared" si="1"/>
        <v>36717824</v>
      </c>
      <c r="AL85" s="241" t="s">
        <v>672</v>
      </c>
      <c r="AM85" s="52">
        <v>7024</v>
      </c>
      <c r="AN85" s="244" t="s">
        <v>673</v>
      </c>
      <c r="AO85" s="60">
        <v>45377</v>
      </c>
      <c r="AP85" s="60">
        <v>45641</v>
      </c>
      <c r="AQ85" s="52" t="s">
        <v>674</v>
      </c>
      <c r="AR85" s="52" t="s">
        <v>306</v>
      </c>
      <c r="AS85" s="66"/>
    </row>
    <row r="86" spans="1:45" ht="409.6" customHeight="1" x14ac:dyDescent="0.5">
      <c r="A86" s="157">
        <v>63</v>
      </c>
      <c r="B86" s="157" t="s">
        <v>251</v>
      </c>
      <c r="C86" s="158" t="s">
        <v>163</v>
      </c>
      <c r="D86" s="178">
        <v>81112200</v>
      </c>
      <c r="E86" s="158" t="s">
        <v>248</v>
      </c>
      <c r="F86" s="158" t="s">
        <v>58</v>
      </c>
      <c r="G86" s="158">
        <v>1</v>
      </c>
      <c r="H86" s="158" t="s">
        <v>73</v>
      </c>
      <c r="I86" s="157">
        <v>10</v>
      </c>
      <c r="J86" s="158" t="s">
        <v>169</v>
      </c>
      <c r="K86" s="158" t="s">
        <v>111</v>
      </c>
      <c r="L86" s="158" t="s">
        <v>112</v>
      </c>
      <c r="M86" s="158" t="s">
        <v>179</v>
      </c>
      <c r="N86" s="158" t="s">
        <v>176</v>
      </c>
      <c r="O86" s="158" t="s">
        <v>180</v>
      </c>
      <c r="P86" s="157"/>
      <c r="Q86" s="157"/>
      <c r="R86" s="157"/>
      <c r="S86" s="157"/>
      <c r="T86" s="157"/>
      <c r="U86" s="157"/>
      <c r="V86" s="160" t="s">
        <v>222</v>
      </c>
      <c r="W86" s="184">
        <v>61200000</v>
      </c>
      <c r="X86" s="184">
        <v>61200000</v>
      </c>
      <c r="Y86" s="158" t="s">
        <v>61</v>
      </c>
      <c r="Z86" s="158" t="s">
        <v>49</v>
      </c>
      <c r="AA86" s="158" t="s">
        <v>175</v>
      </c>
      <c r="AB86" s="54"/>
      <c r="AC86" s="56" t="s">
        <v>675</v>
      </c>
      <c r="AD86" s="333" t="s">
        <v>676</v>
      </c>
      <c r="AE86" s="49">
        <v>45338</v>
      </c>
      <c r="AF86" s="237" t="s">
        <v>677</v>
      </c>
      <c r="AG86" s="52" t="s">
        <v>570</v>
      </c>
      <c r="AH86" s="212">
        <v>60384000</v>
      </c>
      <c r="AI86" s="212">
        <v>60384000</v>
      </c>
      <c r="AJ86" s="247"/>
      <c r="AK86" s="240">
        <f t="shared" si="1"/>
        <v>60384000</v>
      </c>
      <c r="AL86" s="241" t="s">
        <v>678</v>
      </c>
      <c r="AM86" s="52">
        <v>7124</v>
      </c>
      <c r="AN86" s="244" t="s">
        <v>679</v>
      </c>
      <c r="AO86" s="60">
        <v>45341</v>
      </c>
      <c r="AP86" s="60">
        <v>45641</v>
      </c>
      <c r="AQ86" s="52" t="s">
        <v>680</v>
      </c>
      <c r="AR86" s="52" t="s">
        <v>306</v>
      </c>
      <c r="AS86" s="66"/>
    </row>
    <row r="87" spans="1:45" ht="409.6" customHeight="1" x14ac:dyDescent="0.5">
      <c r="A87" s="157">
        <v>64</v>
      </c>
      <c r="B87" s="157" t="s">
        <v>252</v>
      </c>
      <c r="C87" s="158" t="s">
        <v>163</v>
      </c>
      <c r="D87" s="178">
        <v>81112200</v>
      </c>
      <c r="E87" s="158" t="s">
        <v>249</v>
      </c>
      <c r="F87" s="158" t="s">
        <v>58</v>
      </c>
      <c r="G87" s="158">
        <v>1</v>
      </c>
      <c r="H87" s="158" t="s">
        <v>73</v>
      </c>
      <c r="I87" s="157">
        <v>10</v>
      </c>
      <c r="J87" s="158" t="s">
        <v>169</v>
      </c>
      <c r="K87" s="158" t="s">
        <v>111</v>
      </c>
      <c r="L87" s="158" t="s">
        <v>112</v>
      </c>
      <c r="M87" s="158" t="s">
        <v>179</v>
      </c>
      <c r="N87" s="158" t="s">
        <v>176</v>
      </c>
      <c r="O87" s="158" t="s">
        <v>180</v>
      </c>
      <c r="P87" s="157"/>
      <c r="Q87" s="157"/>
      <c r="R87" s="157"/>
      <c r="S87" s="157"/>
      <c r="T87" s="157"/>
      <c r="U87" s="157"/>
      <c r="V87" s="160" t="s">
        <v>222</v>
      </c>
      <c r="W87" s="184">
        <v>82117300</v>
      </c>
      <c r="X87" s="184">
        <v>82117300</v>
      </c>
      <c r="Y87" s="158" t="s">
        <v>61</v>
      </c>
      <c r="Z87" s="158" t="s">
        <v>49</v>
      </c>
      <c r="AA87" s="158" t="s">
        <v>175</v>
      </c>
      <c r="AB87" s="205"/>
      <c r="AC87" s="56" t="s">
        <v>681</v>
      </c>
      <c r="AD87" s="206" t="s">
        <v>682</v>
      </c>
      <c r="AE87" s="49">
        <v>45338</v>
      </c>
      <c r="AF87" s="237" t="s">
        <v>683</v>
      </c>
      <c r="AG87" s="52" t="s">
        <v>570</v>
      </c>
      <c r="AH87" s="212">
        <v>81022403</v>
      </c>
      <c r="AI87" s="212">
        <v>81022403</v>
      </c>
      <c r="AJ87" s="247"/>
      <c r="AK87" s="240">
        <f t="shared" si="1"/>
        <v>81022403</v>
      </c>
      <c r="AL87" s="241" t="s">
        <v>684</v>
      </c>
      <c r="AM87" s="52">
        <v>7224</v>
      </c>
      <c r="AN87" s="244" t="s">
        <v>685</v>
      </c>
      <c r="AO87" s="60">
        <v>45341</v>
      </c>
      <c r="AP87" s="60">
        <v>45641</v>
      </c>
      <c r="AQ87" s="52" t="s">
        <v>686</v>
      </c>
      <c r="AR87" s="52" t="s">
        <v>306</v>
      </c>
      <c r="AS87" s="66"/>
    </row>
    <row r="88" spans="1:45" s="40" customFormat="1" ht="409.6" customHeight="1" x14ac:dyDescent="1">
      <c r="A88" s="157">
        <v>65</v>
      </c>
      <c r="B88" s="157" t="s">
        <v>252</v>
      </c>
      <c r="C88" s="157" t="s">
        <v>163</v>
      </c>
      <c r="D88" s="178">
        <v>81112200</v>
      </c>
      <c r="E88" s="157" t="s">
        <v>250</v>
      </c>
      <c r="F88" s="157" t="s">
        <v>58</v>
      </c>
      <c r="G88" s="157">
        <v>1</v>
      </c>
      <c r="H88" s="157" t="s">
        <v>71</v>
      </c>
      <c r="I88" s="157" t="s">
        <v>308</v>
      </c>
      <c r="J88" s="157" t="s">
        <v>169</v>
      </c>
      <c r="K88" s="157" t="s">
        <v>111</v>
      </c>
      <c r="L88" s="157" t="s">
        <v>112</v>
      </c>
      <c r="M88" s="157" t="s">
        <v>179</v>
      </c>
      <c r="N88" s="157" t="s">
        <v>176</v>
      </c>
      <c r="O88" s="157" t="s">
        <v>180</v>
      </c>
      <c r="P88" s="157"/>
      <c r="Q88" s="157"/>
      <c r="R88" s="157"/>
      <c r="S88" s="157"/>
      <c r="T88" s="157"/>
      <c r="U88" s="157"/>
      <c r="V88" s="202" t="s">
        <v>222</v>
      </c>
      <c r="W88" s="184">
        <v>69787542</v>
      </c>
      <c r="X88" s="184">
        <v>69787542</v>
      </c>
      <c r="Y88" s="157" t="s">
        <v>61</v>
      </c>
      <c r="Z88" s="157" t="s">
        <v>49</v>
      </c>
      <c r="AA88" s="157" t="s">
        <v>175</v>
      </c>
      <c r="AB88" s="74"/>
      <c r="AC88" s="56" t="s">
        <v>687</v>
      </c>
      <c r="AD88" s="206" t="s">
        <v>688</v>
      </c>
      <c r="AE88" s="49">
        <v>45366</v>
      </c>
      <c r="AF88" s="52" t="s">
        <v>689</v>
      </c>
      <c r="AG88" s="52" t="s">
        <v>570</v>
      </c>
      <c r="AH88" s="212">
        <v>68332222</v>
      </c>
      <c r="AI88" s="212">
        <v>68332222</v>
      </c>
      <c r="AJ88" s="249"/>
      <c r="AK88" s="250">
        <f t="shared" si="1"/>
        <v>68332222</v>
      </c>
      <c r="AL88" s="241" t="s">
        <v>690</v>
      </c>
      <c r="AM88" s="52">
        <v>8224</v>
      </c>
      <c r="AN88" s="244" t="s">
        <v>691</v>
      </c>
      <c r="AO88" s="60">
        <v>45369</v>
      </c>
      <c r="AP88" s="51">
        <v>45626</v>
      </c>
      <c r="AQ88" s="52" t="s">
        <v>686</v>
      </c>
      <c r="AR88" s="52" t="s">
        <v>306</v>
      </c>
      <c r="AS88" s="66"/>
    </row>
    <row r="89" spans="1:45" ht="409.6" customHeight="1" x14ac:dyDescent="0.5">
      <c r="A89" s="169">
        <v>66</v>
      </c>
      <c r="B89" s="163" t="s">
        <v>251</v>
      </c>
      <c r="C89" s="164" t="s">
        <v>163</v>
      </c>
      <c r="D89" s="185">
        <v>81112500</v>
      </c>
      <c r="E89" s="164" t="s">
        <v>253</v>
      </c>
      <c r="F89" s="164" t="s">
        <v>58</v>
      </c>
      <c r="G89" s="164">
        <v>1</v>
      </c>
      <c r="H89" s="164" t="s">
        <v>73</v>
      </c>
      <c r="I89" s="163">
        <v>10.5</v>
      </c>
      <c r="J89" s="164" t="s">
        <v>169</v>
      </c>
      <c r="K89" s="164" t="s">
        <v>111</v>
      </c>
      <c r="L89" s="164" t="s">
        <v>112</v>
      </c>
      <c r="M89" s="164" t="s">
        <v>179</v>
      </c>
      <c r="N89" s="164" t="s">
        <v>176</v>
      </c>
      <c r="O89" s="164" t="s">
        <v>180</v>
      </c>
      <c r="P89" s="163"/>
      <c r="Q89" s="163"/>
      <c r="R89" s="163"/>
      <c r="S89" s="163"/>
      <c r="T89" s="163"/>
      <c r="U89" s="163"/>
      <c r="V89" s="165" t="s">
        <v>222</v>
      </c>
      <c r="W89" s="187">
        <v>0</v>
      </c>
      <c r="X89" s="187">
        <v>0</v>
      </c>
      <c r="Y89" s="164" t="s">
        <v>61</v>
      </c>
      <c r="Z89" s="164" t="s">
        <v>49</v>
      </c>
      <c r="AA89" s="164" t="s">
        <v>175</v>
      </c>
      <c r="AB89" s="114"/>
      <c r="AC89" s="293"/>
      <c r="AD89" s="293"/>
      <c r="AE89" s="293"/>
      <c r="AF89" s="293"/>
      <c r="AG89" s="293"/>
      <c r="AH89" s="301"/>
      <c r="AI89" s="301"/>
      <c r="AJ89" s="301"/>
      <c r="AK89" s="301"/>
      <c r="AL89" s="293"/>
      <c r="AM89" s="293"/>
      <c r="AN89" s="293"/>
      <c r="AO89" s="293"/>
      <c r="AP89" s="293"/>
      <c r="AQ89" s="293"/>
      <c r="AR89" s="293"/>
      <c r="AS89" s="293"/>
    </row>
    <row r="90" spans="1:45" ht="381.75" customHeight="1" x14ac:dyDescent="1">
      <c r="A90" s="170">
        <v>67</v>
      </c>
      <c r="B90" s="170" t="s">
        <v>342</v>
      </c>
      <c r="C90" s="188" t="s">
        <v>163</v>
      </c>
      <c r="D90" s="170">
        <v>81112200</v>
      </c>
      <c r="E90" s="188" t="s">
        <v>315</v>
      </c>
      <c r="F90" s="188" t="s">
        <v>58</v>
      </c>
      <c r="G90" s="188">
        <v>1</v>
      </c>
      <c r="H90" s="157" t="s">
        <v>68</v>
      </c>
      <c r="I90" s="170">
        <v>8.5</v>
      </c>
      <c r="J90" s="188" t="s">
        <v>169</v>
      </c>
      <c r="K90" s="188" t="s">
        <v>111</v>
      </c>
      <c r="L90" s="188" t="s">
        <v>112</v>
      </c>
      <c r="M90" s="188" t="s">
        <v>179</v>
      </c>
      <c r="N90" s="188" t="s">
        <v>176</v>
      </c>
      <c r="O90" s="188" t="s">
        <v>180</v>
      </c>
      <c r="P90" s="188"/>
      <c r="Q90" s="188"/>
      <c r="R90" s="188"/>
      <c r="S90" s="188"/>
      <c r="T90" s="188"/>
      <c r="U90" s="188" t="s">
        <v>114</v>
      </c>
      <c r="V90" s="160" t="s">
        <v>222</v>
      </c>
      <c r="W90" s="189">
        <v>57000000</v>
      </c>
      <c r="X90" s="189">
        <v>57000000</v>
      </c>
      <c r="Y90" s="188" t="s">
        <v>61</v>
      </c>
      <c r="Z90" s="188" t="s">
        <v>49</v>
      </c>
      <c r="AA90" s="188" t="s">
        <v>175</v>
      </c>
      <c r="AB90" s="74"/>
      <c r="AC90" s="56" t="s">
        <v>692</v>
      </c>
      <c r="AD90" s="206" t="s">
        <v>693</v>
      </c>
      <c r="AE90" s="49">
        <v>45393</v>
      </c>
      <c r="AF90" s="237" t="s">
        <v>694</v>
      </c>
      <c r="AG90" s="52" t="s">
        <v>570</v>
      </c>
      <c r="AH90" s="212">
        <v>52764220</v>
      </c>
      <c r="AI90" s="212">
        <v>52764220</v>
      </c>
      <c r="AJ90" s="251">
        <v>-215364</v>
      </c>
      <c r="AK90" s="250">
        <f>AI90+AJ90</f>
        <v>52548856</v>
      </c>
      <c r="AL90" s="241" t="s">
        <v>695</v>
      </c>
      <c r="AM90" s="52">
        <v>8624</v>
      </c>
      <c r="AN90" s="244" t="s">
        <v>696</v>
      </c>
      <c r="AO90" s="60">
        <v>45394</v>
      </c>
      <c r="AP90" s="60">
        <v>45641</v>
      </c>
      <c r="AQ90" s="52" t="s">
        <v>697</v>
      </c>
      <c r="AR90" s="52" t="s">
        <v>306</v>
      </c>
      <c r="AS90" s="66"/>
    </row>
    <row r="91" spans="1:45" s="63" customFormat="1" ht="409.5" customHeight="1" x14ac:dyDescent="1">
      <c r="A91" s="157">
        <v>68</v>
      </c>
      <c r="B91" s="157" t="s">
        <v>312</v>
      </c>
      <c r="C91" s="157" t="s">
        <v>313</v>
      </c>
      <c r="D91" s="178">
        <v>84111600</v>
      </c>
      <c r="E91" s="157" t="s">
        <v>310</v>
      </c>
      <c r="F91" s="157" t="s">
        <v>58</v>
      </c>
      <c r="G91" s="157">
        <v>1</v>
      </c>
      <c r="H91" s="157" t="s">
        <v>68</v>
      </c>
      <c r="I91" s="157">
        <v>8.5</v>
      </c>
      <c r="J91" s="157" t="s">
        <v>169</v>
      </c>
      <c r="K91" s="157" t="s">
        <v>111</v>
      </c>
      <c r="L91" s="157" t="s">
        <v>112</v>
      </c>
      <c r="M91" s="157" t="s">
        <v>177</v>
      </c>
      <c r="N91" s="157" t="s">
        <v>176</v>
      </c>
      <c r="O91" s="157" t="s">
        <v>113</v>
      </c>
      <c r="P91" s="157" t="s">
        <v>178</v>
      </c>
      <c r="Q91" s="157"/>
      <c r="R91" s="157"/>
      <c r="S91" s="157"/>
      <c r="T91" s="157"/>
      <c r="U91" s="157" t="s">
        <v>114</v>
      </c>
      <c r="V91" s="160" t="s">
        <v>221</v>
      </c>
      <c r="W91" s="184">
        <v>49920599</v>
      </c>
      <c r="X91" s="184">
        <v>49920599</v>
      </c>
      <c r="Y91" s="157" t="s">
        <v>61</v>
      </c>
      <c r="Z91" s="157" t="s">
        <v>49</v>
      </c>
      <c r="AA91" s="157" t="s">
        <v>311</v>
      </c>
      <c r="AB91" s="289"/>
      <c r="AC91" s="56" t="s">
        <v>698</v>
      </c>
      <c r="AD91" s="266" t="s">
        <v>699</v>
      </c>
      <c r="AE91" s="49">
        <v>45397</v>
      </c>
      <c r="AF91" s="52" t="s">
        <v>700</v>
      </c>
      <c r="AG91" s="52" t="s">
        <v>570</v>
      </c>
      <c r="AH91" s="212">
        <v>45756055</v>
      </c>
      <c r="AI91" s="212">
        <v>45756055</v>
      </c>
      <c r="AJ91" s="249"/>
      <c r="AK91" s="250">
        <f>AI91+AJ91</f>
        <v>45756055</v>
      </c>
      <c r="AL91" s="241" t="s">
        <v>701</v>
      </c>
      <c r="AM91" s="52">
        <v>8824</v>
      </c>
      <c r="AN91" s="244" t="s">
        <v>702</v>
      </c>
      <c r="AO91" s="60">
        <v>45398</v>
      </c>
      <c r="AP91" s="60">
        <v>45641</v>
      </c>
      <c r="AQ91" s="52" t="s">
        <v>703</v>
      </c>
      <c r="AR91" s="52" t="s">
        <v>313</v>
      </c>
      <c r="AS91" s="20"/>
    </row>
    <row r="92" spans="1:45" s="63" customFormat="1" ht="409.5" customHeight="1" x14ac:dyDescent="1">
      <c r="A92" s="157">
        <v>69</v>
      </c>
      <c r="B92" s="157" t="s">
        <v>202</v>
      </c>
      <c r="C92" s="157" t="s">
        <v>361</v>
      </c>
      <c r="D92" s="178" t="s">
        <v>238</v>
      </c>
      <c r="E92" s="157" t="s">
        <v>321</v>
      </c>
      <c r="F92" s="157" t="s">
        <v>58</v>
      </c>
      <c r="G92" s="157">
        <v>1</v>
      </c>
      <c r="H92" s="157" t="s">
        <v>75</v>
      </c>
      <c r="I92" s="157">
        <v>3</v>
      </c>
      <c r="J92" s="157" t="s">
        <v>169</v>
      </c>
      <c r="K92" s="157" t="s">
        <v>111</v>
      </c>
      <c r="L92" s="157" t="s">
        <v>112</v>
      </c>
      <c r="M92" s="190" t="s">
        <v>239</v>
      </c>
      <c r="N92" s="157" t="s">
        <v>176</v>
      </c>
      <c r="O92" s="157" t="s">
        <v>181</v>
      </c>
      <c r="P92" s="157"/>
      <c r="Q92" s="157"/>
      <c r="R92" s="157"/>
      <c r="S92" s="157"/>
      <c r="T92" s="157"/>
      <c r="U92" s="157" t="s">
        <v>114</v>
      </c>
      <c r="V92" s="160" t="s">
        <v>415</v>
      </c>
      <c r="W92" s="184">
        <v>12000000</v>
      </c>
      <c r="X92" s="184">
        <v>12000000</v>
      </c>
      <c r="Y92" s="157" t="s">
        <v>61</v>
      </c>
      <c r="Z92" s="157" t="s">
        <v>49</v>
      </c>
      <c r="AA92" s="157" t="s">
        <v>319</v>
      </c>
      <c r="AB92" s="289"/>
      <c r="AC92" s="56" t="s">
        <v>704</v>
      </c>
      <c r="AD92" s="333" t="s">
        <v>705</v>
      </c>
      <c r="AE92" s="49">
        <v>45428</v>
      </c>
      <c r="AF92" s="237" t="s">
        <v>706</v>
      </c>
      <c r="AG92" s="52" t="s">
        <v>570</v>
      </c>
      <c r="AH92" s="212">
        <v>12000000</v>
      </c>
      <c r="AI92" s="212">
        <v>12000000</v>
      </c>
      <c r="AJ92" s="249"/>
      <c r="AK92" s="250">
        <f>AI92+AJ92</f>
        <v>12000000</v>
      </c>
      <c r="AL92" s="241" t="s">
        <v>707</v>
      </c>
      <c r="AM92" s="52">
        <v>9424</v>
      </c>
      <c r="AN92" s="244" t="s">
        <v>708</v>
      </c>
      <c r="AO92" s="60">
        <v>45432</v>
      </c>
      <c r="AP92" s="60">
        <v>45551</v>
      </c>
      <c r="AQ92" s="52" t="s">
        <v>709</v>
      </c>
      <c r="AR92" s="52" t="s">
        <v>710</v>
      </c>
    </row>
    <row r="93" spans="1:45" s="63" customFormat="1" ht="409.5" customHeight="1" x14ac:dyDescent="1">
      <c r="A93" s="157">
        <v>70</v>
      </c>
      <c r="B93" s="157" t="s">
        <v>251</v>
      </c>
      <c r="C93" s="157" t="s">
        <v>163</v>
      </c>
      <c r="D93" s="178" t="s">
        <v>420</v>
      </c>
      <c r="E93" s="157" t="s">
        <v>338</v>
      </c>
      <c r="F93" s="157" t="s">
        <v>58</v>
      </c>
      <c r="G93" s="157">
        <v>1</v>
      </c>
      <c r="H93" s="157" t="s">
        <v>75</v>
      </c>
      <c r="I93" s="157">
        <v>7</v>
      </c>
      <c r="J93" s="157" t="s">
        <v>169</v>
      </c>
      <c r="K93" s="157" t="s">
        <v>111</v>
      </c>
      <c r="L93" s="157" t="s">
        <v>112</v>
      </c>
      <c r="M93" s="190" t="s">
        <v>239</v>
      </c>
      <c r="N93" s="157" t="s">
        <v>176</v>
      </c>
      <c r="O93" s="157">
        <v>8</v>
      </c>
      <c r="P93" s="157"/>
      <c r="Q93" s="157"/>
      <c r="R93" s="157"/>
      <c r="S93" s="157"/>
      <c r="T93" s="157"/>
      <c r="U93" s="157" t="s">
        <v>114</v>
      </c>
      <c r="V93" s="160" t="s">
        <v>222</v>
      </c>
      <c r="W93" s="184">
        <v>517000000</v>
      </c>
      <c r="X93" s="184">
        <v>517000000</v>
      </c>
      <c r="Y93" s="157" t="s">
        <v>61</v>
      </c>
      <c r="Z93" s="157" t="s">
        <v>49</v>
      </c>
      <c r="AA93" s="157" t="s">
        <v>175</v>
      </c>
      <c r="AB93" s="289"/>
      <c r="AH93" s="88"/>
      <c r="AI93" s="88"/>
      <c r="AJ93" s="88"/>
      <c r="AK93" s="88"/>
    </row>
    <row r="94" spans="1:45" s="63" customFormat="1" ht="409.5" customHeight="1" x14ac:dyDescent="1">
      <c r="A94" s="157">
        <v>71</v>
      </c>
      <c r="B94" s="157" t="s">
        <v>251</v>
      </c>
      <c r="C94" s="157" t="s">
        <v>163</v>
      </c>
      <c r="D94" s="178" t="s">
        <v>421</v>
      </c>
      <c r="E94" s="157" t="s">
        <v>339</v>
      </c>
      <c r="F94" s="157" t="s">
        <v>58</v>
      </c>
      <c r="G94" s="157">
        <v>1</v>
      </c>
      <c r="H94" s="157" t="s">
        <v>75</v>
      </c>
      <c r="I94" s="157">
        <v>7</v>
      </c>
      <c r="J94" s="157" t="s">
        <v>169</v>
      </c>
      <c r="K94" s="157" t="s">
        <v>111</v>
      </c>
      <c r="L94" s="157" t="s">
        <v>112</v>
      </c>
      <c r="M94" s="190" t="s">
        <v>239</v>
      </c>
      <c r="N94" s="157" t="s">
        <v>176</v>
      </c>
      <c r="O94" s="157">
        <v>8</v>
      </c>
      <c r="P94" s="157"/>
      <c r="Q94" s="157"/>
      <c r="R94" s="157"/>
      <c r="S94" s="157"/>
      <c r="T94" s="157"/>
      <c r="U94" s="157" t="s">
        <v>114</v>
      </c>
      <c r="V94" s="160" t="s">
        <v>222</v>
      </c>
      <c r="W94" s="184">
        <v>517000000</v>
      </c>
      <c r="X94" s="184">
        <v>517000000</v>
      </c>
      <c r="Y94" s="157" t="s">
        <v>61</v>
      </c>
      <c r="Z94" s="157" t="s">
        <v>49</v>
      </c>
      <c r="AA94" s="157" t="s">
        <v>175</v>
      </c>
      <c r="AB94" s="289"/>
      <c r="AC94" s="56" t="s">
        <v>711</v>
      </c>
      <c r="AD94" s="206" t="s">
        <v>712</v>
      </c>
      <c r="AE94" s="49">
        <v>45443</v>
      </c>
      <c r="AF94" s="237" t="s">
        <v>713</v>
      </c>
      <c r="AG94" s="52" t="s">
        <v>566</v>
      </c>
      <c r="AH94" s="212">
        <v>468156000</v>
      </c>
      <c r="AI94" s="212">
        <v>468156000</v>
      </c>
      <c r="AJ94" s="249"/>
      <c r="AK94" s="250">
        <f>AI94+AJ94</f>
        <v>468156000</v>
      </c>
      <c r="AL94" s="241" t="s">
        <v>714</v>
      </c>
      <c r="AM94" s="52" t="s">
        <v>715</v>
      </c>
      <c r="AN94" s="244" t="s">
        <v>716</v>
      </c>
      <c r="AO94" s="60">
        <v>45456</v>
      </c>
      <c r="AP94" s="60">
        <v>45657</v>
      </c>
      <c r="AQ94" s="52" t="s">
        <v>717</v>
      </c>
      <c r="AR94" s="52" t="s">
        <v>583</v>
      </c>
    </row>
    <row r="95" spans="1:45" s="63" customFormat="1" ht="409.5" customHeight="1" x14ac:dyDescent="1">
      <c r="A95" s="157">
        <v>72</v>
      </c>
      <c r="B95" s="157" t="s">
        <v>251</v>
      </c>
      <c r="C95" s="157" t="s">
        <v>163</v>
      </c>
      <c r="D95" s="178" t="s">
        <v>320</v>
      </c>
      <c r="E95" s="157" t="s">
        <v>340</v>
      </c>
      <c r="F95" s="157" t="s">
        <v>58</v>
      </c>
      <c r="G95" s="157">
        <v>1</v>
      </c>
      <c r="H95" s="157" t="s">
        <v>75</v>
      </c>
      <c r="I95" s="157">
        <v>12</v>
      </c>
      <c r="J95" s="157" t="s">
        <v>332</v>
      </c>
      <c r="K95" s="157" t="s">
        <v>111</v>
      </c>
      <c r="L95" s="157" t="s">
        <v>112</v>
      </c>
      <c r="M95" s="190" t="s">
        <v>239</v>
      </c>
      <c r="N95" s="157" t="s">
        <v>176</v>
      </c>
      <c r="O95" s="157">
        <v>8</v>
      </c>
      <c r="P95" s="157"/>
      <c r="Q95" s="157"/>
      <c r="R95" s="157"/>
      <c r="S95" s="157"/>
      <c r="T95" s="157"/>
      <c r="U95" s="157" t="s">
        <v>114</v>
      </c>
      <c r="V95" s="160" t="s">
        <v>222</v>
      </c>
      <c r="W95" s="184">
        <v>36400000</v>
      </c>
      <c r="X95" s="184">
        <v>36400000</v>
      </c>
      <c r="Y95" s="157" t="s">
        <v>61</v>
      </c>
      <c r="Z95" s="157" t="s">
        <v>49</v>
      </c>
      <c r="AA95" s="157" t="s">
        <v>175</v>
      </c>
      <c r="AB95" s="289"/>
      <c r="AC95" s="56" t="s">
        <v>718</v>
      </c>
      <c r="AD95" s="206" t="s">
        <v>719</v>
      </c>
      <c r="AE95" s="49">
        <v>45429</v>
      </c>
      <c r="AF95" s="52" t="s">
        <v>720</v>
      </c>
      <c r="AG95" s="52" t="s">
        <v>513</v>
      </c>
      <c r="AH95" s="212">
        <v>22400000</v>
      </c>
      <c r="AI95" s="212">
        <v>22400000</v>
      </c>
      <c r="AJ95" s="249"/>
      <c r="AK95" s="250">
        <f>AI95+AJ95</f>
        <v>22400000</v>
      </c>
      <c r="AL95" s="241" t="s">
        <v>721</v>
      </c>
      <c r="AM95" s="52">
        <v>9224</v>
      </c>
      <c r="AN95" s="244" t="s">
        <v>722</v>
      </c>
      <c r="AO95" s="60">
        <v>45432</v>
      </c>
      <c r="AP95" s="60">
        <v>45797</v>
      </c>
      <c r="AQ95" s="52" t="s">
        <v>723</v>
      </c>
      <c r="AR95" s="52" t="s">
        <v>306</v>
      </c>
    </row>
    <row r="96" spans="1:45" s="63" customFormat="1" ht="409.5" customHeight="1" x14ac:dyDescent="1">
      <c r="A96" s="157">
        <v>73</v>
      </c>
      <c r="B96" s="157" t="s">
        <v>251</v>
      </c>
      <c r="C96" s="157" t="s">
        <v>163</v>
      </c>
      <c r="D96" s="178" t="s">
        <v>461</v>
      </c>
      <c r="E96" s="157" t="s">
        <v>328</v>
      </c>
      <c r="F96" s="157" t="s">
        <v>58</v>
      </c>
      <c r="G96" s="157">
        <v>1</v>
      </c>
      <c r="H96" s="157" t="s">
        <v>379</v>
      </c>
      <c r="I96" s="157">
        <v>12</v>
      </c>
      <c r="J96" s="157" t="s">
        <v>371</v>
      </c>
      <c r="K96" s="157" t="s">
        <v>111</v>
      </c>
      <c r="L96" s="157" t="s">
        <v>112</v>
      </c>
      <c r="M96" s="190" t="s">
        <v>239</v>
      </c>
      <c r="N96" s="157" t="s">
        <v>176</v>
      </c>
      <c r="O96" s="157">
        <v>8</v>
      </c>
      <c r="P96" s="157"/>
      <c r="Q96" s="157"/>
      <c r="R96" s="157"/>
      <c r="S96" s="157"/>
      <c r="T96" s="157"/>
      <c r="U96" s="157" t="s">
        <v>114</v>
      </c>
      <c r="V96" s="160" t="s">
        <v>222</v>
      </c>
      <c r="W96" s="184">
        <v>460552249</v>
      </c>
      <c r="X96" s="184">
        <v>460552249</v>
      </c>
      <c r="Y96" s="157" t="s">
        <v>61</v>
      </c>
      <c r="Z96" s="157" t="s">
        <v>49</v>
      </c>
      <c r="AA96" s="157" t="s">
        <v>175</v>
      </c>
      <c r="AB96" s="289"/>
      <c r="AC96" s="56" t="s">
        <v>970</v>
      </c>
      <c r="AD96" s="333" t="s">
        <v>971</v>
      </c>
      <c r="AE96" s="49">
        <v>45565</v>
      </c>
      <c r="AF96" s="52" t="s">
        <v>972</v>
      </c>
      <c r="AG96" s="52" t="s">
        <v>973</v>
      </c>
      <c r="AH96" s="212">
        <v>359561916.44999999</v>
      </c>
      <c r="AI96" s="212">
        <v>359561916.44999999</v>
      </c>
      <c r="AJ96" s="88"/>
      <c r="AK96" s="212">
        <v>359561916.44999999</v>
      </c>
      <c r="AL96" s="241" t="s">
        <v>974</v>
      </c>
      <c r="AM96" s="52">
        <v>12724</v>
      </c>
      <c r="AN96" s="244" t="s">
        <v>975</v>
      </c>
      <c r="AO96" s="60">
        <v>45565</v>
      </c>
      <c r="AP96" s="60">
        <v>45657</v>
      </c>
      <c r="AQ96" s="52" t="s">
        <v>788</v>
      </c>
      <c r="AR96" s="52" t="s">
        <v>976</v>
      </c>
    </row>
    <row r="97" spans="1:45" s="63" customFormat="1" ht="409.5" customHeight="1" x14ac:dyDescent="1">
      <c r="A97" s="157">
        <v>74</v>
      </c>
      <c r="B97" s="157" t="s">
        <v>322</v>
      </c>
      <c r="C97" s="157" t="s">
        <v>163</v>
      </c>
      <c r="D97" s="178" t="s">
        <v>323</v>
      </c>
      <c r="E97" s="157" t="s">
        <v>327</v>
      </c>
      <c r="F97" s="157" t="s">
        <v>58</v>
      </c>
      <c r="G97" s="157">
        <v>1</v>
      </c>
      <c r="H97" s="157" t="s">
        <v>379</v>
      </c>
      <c r="I97" s="157">
        <v>12</v>
      </c>
      <c r="J97" s="157" t="s">
        <v>169</v>
      </c>
      <c r="K97" s="157" t="s">
        <v>111</v>
      </c>
      <c r="L97" s="157" t="s">
        <v>112</v>
      </c>
      <c r="M97" s="190" t="s">
        <v>239</v>
      </c>
      <c r="N97" s="157" t="s">
        <v>176</v>
      </c>
      <c r="O97" s="157">
        <v>8</v>
      </c>
      <c r="P97" s="157"/>
      <c r="Q97" s="157"/>
      <c r="R97" s="157"/>
      <c r="S97" s="157"/>
      <c r="T97" s="157"/>
      <c r="U97" s="157" t="s">
        <v>114</v>
      </c>
      <c r="V97" s="160" t="s">
        <v>222</v>
      </c>
      <c r="W97" s="184">
        <v>39000000</v>
      </c>
      <c r="X97" s="184">
        <v>39000000</v>
      </c>
      <c r="Y97" s="157" t="s">
        <v>61</v>
      </c>
      <c r="Z97" s="157" t="s">
        <v>49</v>
      </c>
      <c r="AA97" s="157" t="s">
        <v>175</v>
      </c>
      <c r="AB97" s="289"/>
      <c r="AC97" s="56" t="s">
        <v>978</v>
      </c>
      <c r="AD97" s="261" t="s">
        <v>977</v>
      </c>
      <c r="AE97" s="49">
        <v>45559</v>
      </c>
      <c r="AF97" s="52" t="s">
        <v>979</v>
      </c>
      <c r="AG97" s="52" t="s">
        <v>980</v>
      </c>
      <c r="AH97" s="212">
        <v>38003400</v>
      </c>
      <c r="AI97" s="212">
        <v>38003400</v>
      </c>
      <c r="AJ97" s="88"/>
      <c r="AK97" s="212">
        <v>38003400</v>
      </c>
      <c r="AL97" s="241" t="s">
        <v>981</v>
      </c>
      <c r="AM97" s="52">
        <v>12824</v>
      </c>
      <c r="AN97" s="244" t="s">
        <v>982</v>
      </c>
      <c r="AO97" s="60">
        <v>45560</v>
      </c>
      <c r="AP97" s="60">
        <v>45924</v>
      </c>
      <c r="AQ97" s="52" t="s">
        <v>674</v>
      </c>
      <c r="AR97" s="52" t="s">
        <v>193</v>
      </c>
    </row>
    <row r="98" spans="1:45" s="63" customFormat="1" ht="409.5" customHeight="1" x14ac:dyDescent="1">
      <c r="A98" s="157">
        <v>75</v>
      </c>
      <c r="B98" s="157" t="s">
        <v>251</v>
      </c>
      <c r="C98" s="157" t="s">
        <v>163</v>
      </c>
      <c r="D98" s="178" t="s">
        <v>324</v>
      </c>
      <c r="E98" s="157" t="s">
        <v>341</v>
      </c>
      <c r="F98" s="157" t="s">
        <v>58</v>
      </c>
      <c r="G98" s="157">
        <v>1</v>
      </c>
      <c r="H98" s="157" t="s">
        <v>240</v>
      </c>
      <c r="I98" s="157">
        <v>12</v>
      </c>
      <c r="J98" s="159" t="s">
        <v>237</v>
      </c>
      <c r="K98" s="157" t="s">
        <v>111</v>
      </c>
      <c r="L98" s="157" t="s">
        <v>112</v>
      </c>
      <c r="M98" s="190" t="s">
        <v>239</v>
      </c>
      <c r="N98" s="157" t="s">
        <v>176</v>
      </c>
      <c r="O98" s="157">
        <v>8</v>
      </c>
      <c r="P98" s="157"/>
      <c r="Q98" s="157"/>
      <c r="R98" s="157"/>
      <c r="S98" s="157"/>
      <c r="T98" s="157"/>
      <c r="U98" s="157" t="s">
        <v>114</v>
      </c>
      <c r="V98" s="202" t="s">
        <v>222</v>
      </c>
      <c r="W98" s="184">
        <v>31800000</v>
      </c>
      <c r="X98" s="184">
        <v>31800000</v>
      </c>
      <c r="Y98" s="157" t="s">
        <v>61</v>
      </c>
      <c r="Z98" s="157" t="s">
        <v>49</v>
      </c>
      <c r="AA98" s="157" t="s">
        <v>175</v>
      </c>
      <c r="AB98" s="289"/>
      <c r="AC98" s="56" t="s">
        <v>965</v>
      </c>
      <c r="AD98" s="206" t="s">
        <v>1022</v>
      </c>
      <c r="AE98" s="49">
        <v>45532</v>
      </c>
      <c r="AF98" s="52" t="s">
        <v>966</v>
      </c>
      <c r="AG98" s="52" t="s">
        <v>499</v>
      </c>
      <c r="AH98" s="212">
        <v>31722000</v>
      </c>
      <c r="AI98" s="212">
        <v>31722000</v>
      </c>
      <c r="AJ98" s="88"/>
      <c r="AK98" s="250">
        <f>AI98+AJ98</f>
        <v>31722000</v>
      </c>
      <c r="AL98" s="241" t="s">
        <v>967</v>
      </c>
      <c r="AM98" s="52">
        <v>12924</v>
      </c>
      <c r="AN98" s="244" t="s">
        <v>968</v>
      </c>
      <c r="AO98" s="60">
        <v>45534</v>
      </c>
      <c r="AP98" s="60">
        <v>45565</v>
      </c>
      <c r="AQ98" s="52" t="s">
        <v>890</v>
      </c>
      <c r="AR98" s="52" t="s">
        <v>193</v>
      </c>
    </row>
    <row r="99" spans="1:45" s="63" customFormat="1" ht="409.6" customHeight="1" x14ac:dyDescent="1">
      <c r="A99" s="169">
        <v>76</v>
      </c>
      <c r="B99" s="163" t="s">
        <v>251</v>
      </c>
      <c r="C99" s="163" t="s">
        <v>163</v>
      </c>
      <c r="D99" s="185">
        <v>81112500</v>
      </c>
      <c r="E99" s="163" t="s">
        <v>326</v>
      </c>
      <c r="F99" s="163" t="s">
        <v>58</v>
      </c>
      <c r="G99" s="163">
        <v>1</v>
      </c>
      <c r="H99" s="163" t="s">
        <v>240</v>
      </c>
      <c r="I99" s="163">
        <v>12</v>
      </c>
      <c r="J99" s="163" t="s">
        <v>66</v>
      </c>
      <c r="K99" s="163" t="s">
        <v>111</v>
      </c>
      <c r="L99" s="163" t="s">
        <v>112</v>
      </c>
      <c r="M99" s="191" t="s">
        <v>239</v>
      </c>
      <c r="N99" s="163" t="s">
        <v>176</v>
      </c>
      <c r="O99" s="163">
        <v>8</v>
      </c>
      <c r="P99" s="163"/>
      <c r="Q99" s="163"/>
      <c r="R99" s="163"/>
      <c r="S99" s="163"/>
      <c r="T99" s="163"/>
      <c r="U99" s="163" t="s">
        <v>114</v>
      </c>
      <c r="V99" s="164" t="s">
        <v>222</v>
      </c>
      <c r="W99" s="187">
        <v>0</v>
      </c>
      <c r="X99" s="187">
        <v>0</v>
      </c>
      <c r="Y99" s="163" t="s">
        <v>61</v>
      </c>
      <c r="Z99" s="163" t="s">
        <v>49</v>
      </c>
      <c r="AA99" s="163" t="s">
        <v>175</v>
      </c>
      <c r="AB99" s="289"/>
      <c r="AH99" s="88"/>
      <c r="AI99" s="88"/>
      <c r="AJ99" s="88"/>
      <c r="AK99" s="88"/>
    </row>
    <row r="100" spans="1:45" s="89" customFormat="1" ht="407.25" customHeight="1" x14ac:dyDescent="1">
      <c r="A100" s="169">
        <v>77</v>
      </c>
      <c r="B100" s="163" t="s">
        <v>322</v>
      </c>
      <c r="C100" s="163" t="s">
        <v>163</v>
      </c>
      <c r="D100" s="185">
        <v>81112500</v>
      </c>
      <c r="E100" s="163" t="s">
        <v>325</v>
      </c>
      <c r="F100" s="163" t="s">
        <v>58</v>
      </c>
      <c r="G100" s="163">
        <v>1</v>
      </c>
      <c r="H100" s="163" t="s">
        <v>329</v>
      </c>
      <c r="I100" s="163">
        <v>12</v>
      </c>
      <c r="J100" s="163" t="s">
        <v>66</v>
      </c>
      <c r="K100" s="163" t="s">
        <v>111</v>
      </c>
      <c r="L100" s="163" t="s">
        <v>112</v>
      </c>
      <c r="M100" s="191" t="s">
        <v>239</v>
      </c>
      <c r="N100" s="163" t="s">
        <v>176</v>
      </c>
      <c r="O100" s="163">
        <v>8</v>
      </c>
      <c r="P100" s="163"/>
      <c r="Q100" s="163"/>
      <c r="R100" s="163"/>
      <c r="S100" s="163"/>
      <c r="T100" s="163"/>
      <c r="U100" s="163" t="s">
        <v>114</v>
      </c>
      <c r="V100" s="165" t="s">
        <v>222</v>
      </c>
      <c r="W100" s="187">
        <v>0</v>
      </c>
      <c r="X100" s="187">
        <v>0</v>
      </c>
      <c r="Y100" s="163" t="s">
        <v>61</v>
      </c>
      <c r="Z100" s="163" t="s">
        <v>49</v>
      </c>
      <c r="AA100" s="163" t="s">
        <v>175</v>
      </c>
      <c r="AB100" s="292"/>
      <c r="AC100" s="63"/>
      <c r="AD100" s="63"/>
      <c r="AE100" s="63"/>
      <c r="AF100" s="63"/>
      <c r="AG100" s="63"/>
      <c r="AH100" s="88"/>
      <c r="AI100" s="88"/>
      <c r="AJ100" s="88"/>
      <c r="AK100" s="88"/>
      <c r="AL100" s="63"/>
      <c r="AM100" s="63"/>
      <c r="AN100" s="63"/>
      <c r="AO100" s="63"/>
      <c r="AP100" s="63"/>
      <c r="AQ100" s="63"/>
      <c r="AR100" s="52"/>
      <c r="AS100" s="303"/>
    </row>
    <row r="101" spans="1:45" s="67" customFormat="1" ht="407.25" customHeight="1" x14ac:dyDescent="1">
      <c r="A101" s="169">
        <v>78</v>
      </c>
      <c r="B101" s="163" t="s">
        <v>251</v>
      </c>
      <c r="C101" s="163" t="s">
        <v>163</v>
      </c>
      <c r="D101" s="185" t="s">
        <v>330</v>
      </c>
      <c r="E101" s="163" t="s">
        <v>331</v>
      </c>
      <c r="F101" s="163" t="s">
        <v>58</v>
      </c>
      <c r="G101" s="163">
        <v>1</v>
      </c>
      <c r="H101" s="163" t="s">
        <v>329</v>
      </c>
      <c r="I101" s="163">
        <v>12</v>
      </c>
      <c r="J101" s="185" t="s">
        <v>332</v>
      </c>
      <c r="K101" s="163" t="s">
        <v>111</v>
      </c>
      <c r="L101" s="163" t="s">
        <v>112</v>
      </c>
      <c r="M101" s="191" t="s">
        <v>239</v>
      </c>
      <c r="N101" s="163" t="s">
        <v>176</v>
      </c>
      <c r="O101" s="163">
        <v>8</v>
      </c>
      <c r="P101" s="163"/>
      <c r="Q101" s="163"/>
      <c r="R101" s="163"/>
      <c r="S101" s="163"/>
      <c r="T101" s="163"/>
      <c r="U101" s="163" t="s">
        <v>114</v>
      </c>
      <c r="V101" s="165" t="s">
        <v>222</v>
      </c>
      <c r="W101" s="187">
        <v>0</v>
      </c>
      <c r="X101" s="187">
        <v>0</v>
      </c>
      <c r="Y101" s="163" t="s">
        <v>61</v>
      </c>
      <c r="Z101" s="163" t="s">
        <v>49</v>
      </c>
      <c r="AA101" s="163" t="s">
        <v>175</v>
      </c>
      <c r="AC101" s="63"/>
      <c r="AD101" s="63"/>
      <c r="AE101" s="63"/>
      <c r="AF101" s="63"/>
      <c r="AG101" s="63"/>
      <c r="AH101" s="88"/>
      <c r="AI101" s="88"/>
      <c r="AJ101" s="88"/>
      <c r="AK101" s="88"/>
      <c r="AL101" s="63"/>
      <c r="AM101" s="63"/>
      <c r="AN101" s="63"/>
      <c r="AO101" s="63"/>
      <c r="AP101" s="63"/>
      <c r="AQ101" s="63"/>
      <c r="AR101" s="63"/>
    </row>
    <row r="102" spans="1:45" s="67" customFormat="1" ht="407.25" customHeight="1" x14ac:dyDescent="1">
      <c r="A102" s="157">
        <v>79</v>
      </c>
      <c r="B102" s="157" t="s">
        <v>363</v>
      </c>
      <c r="C102" s="157" t="s">
        <v>186</v>
      </c>
      <c r="D102" s="178" t="s">
        <v>238</v>
      </c>
      <c r="E102" s="157" t="s">
        <v>345</v>
      </c>
      <c r="F102" s="157" t="s">
        <v>58</v>
      </c>
      <c r="G102" s="157">
        <v>1</v>
      </c>
      <c r="H102" s="157" t="s">
        <v>65</v>
      </c>
      <c r="I102" s="157">
        <v>6</v>
      </c>
      <c r="J102" s="178" t="s">
        <v>318</v>
      </c>
      <c r="K102" s="157" t="s">
        <v>111</v>
      </c>
      <c r="L102" s="157" t="s">
        <v>112</v>
      </c>
      <c r="M102" s="157" t="s">
        <v>177</v>
      </c>
      <c r="N102" s="157" t="s">
        <v>176</v>
      </c>
      <c r="O102" s="157" t="s">
        <v>110</v>
      </c>
      <c r="P102" s="157" t="s">
        <v>364</v>
      </c>
      <c r="Q102" s="157">
        <v>505021</v>
      </c>
      <c r="R102" s="157">
        <v>2</v>
      </c>
      <c r="S102" s="157"/>
      <c r="T102" s="157"/>
      <c r="U102" s="157">
        <v>11</v>
      </c>
      <c r="V102" s="160" t="s">
        <v>220</v>
      </c>
      <c r="W102" s="184">
        <v>47833333.333333299</v>
      </c>
      <c r="X102" s="184">
        <f t="shared" ref="X102:X114" si="2">W102</f>
        <v>47833333.333333299</v>
      </c>
      <c r="Y102" s="157" t="s">
        <v>61</v>
      </c>
      <c r="Z102" s="157" t="s">
        <v>49</v>
      </c>
      <c r="AA102" s="157" t="s">
        <v>344</v>
      </c>
      <c r="AC102" s="56" t="s">
        <v>724</v>
      </c>
      <c r="AD102" s="333" t="s">
        <v>725</v>
      </c>
      <c r="AE102" s="49">
        <v>45454</v>
      </c>
      <c r="AF102" s="52" t="s">
        <v>726</v>
      </c>
      <c r="AG102" s="52" t="s">
        <v>570</v>
      </c>
      <c r="AH102" s="212">
        <v>42933333</v>
      </c>
      <c r="AI102" s="212">
        <v>42933333</v>
      </c>
      <c r="AJ102" s="249"/>
      <c r="AK102" s="250">
        <f t="shared" ref="AK102:AK114" si="3">AI102+AJ102</f>
        <v>42933333</v>
      </c>
      <c r="AL102" s="241" t="s">
        <v>727</v>
      </c>
      <c r="AM102" s="52">
        <v>11424</v>
      </c>
      <c r="AN102" s="244" t="s">
        <v>728</v>
      </c>
      <c r="AO102" s="60">
        <v>45456</v>
      </c>
      <c r="AP102" s="60">
        <v>45641</v>
      </c>
      <c r="AQ102" s="52" t="s">
        <v>582</v>
      </c>
      <c r="AR102" s="52" t="s">
        <v>583</v>
      </c>
    </row>
    <row r="103" spans="1:45" s="66" customFormat="1" ht="407.25" customHeight="1" x14ac:dyDescent="1">
      <c r="A103" s="157">
        <v>80</v>
      </c>
      <c r="B103" s="157" t="s">
        <v>363</v>
      </c>
      <c r="C103" s="157" t="s">
        <v>186</v>
      </c>
      <c r="D103" s="178" t="s">
        <v>238</v>
      </c>
      <c r="E103" s="157" t="s">
        <v>346</v>
      </c>
      <c r="F103" s="157" t="s">
        <v>58</v>
      </c>
      <c r="G103" s="157">
        <v>1</v>
      </c>
      <c r="H103" s="157" t="s">
        <v>75</v>
      </c>
      <c r="I103" s="157">
        <v>6.9</v>
      </c>
      <c r="J103" s="178" t="s">
        <v>318</v>
      </c>
      <c r="K103" s="157" t="s">
        <v>111</v>
      </c>
      <c r="L103" s="157" t="s">
        <v>112</v>
      </c>
      <c r="M103" s="157" t="s">
        <v>177</v>
      </c>
      <c r="N103" s="157" t="s">
        <v>176</v>
      </c>
      <c r="O103" s="157" t="s">
        <v>110</v>
      </c>
      <c r="P103" s="157" t="s">
        <v>364</v>
      </c>
      <c r="Q103" s="157">
        <v>505021</v>
      </c>
      <c r="R103" s="157">
        <v>2</v>
      </c>
      <c r="S103" s="157"/>
      <c r="T103" s="157"/>
      <c r="U103" s="157">
        <v>11</v>
      </c>
      <c r="V103" s="160" t="s">
        <v>220</v>
      </c>
      <c r="W103" s="184">
        <v>47833333.333333299</v>
      </c>
      <c r="X103" s="184">
        <f t="shared" si="2"/>
        <v>47833333.333333299</v>
      </c>
      <c r="Y103" s="157" t="s">
        <v>61</v>
      </c>
      <c r="Z103" s="157" t="s">
        <v>49</v>
      </c>
      <c r="AA103" s="157" t="s">
        <v>344</v>
      </c>
      <c r="AB103" s="67"/>
      <c r="AC103" s="56" t="s">
        <v>729</v>
      </c>
      <c r="AD103" s="333" t="s">
        <v>730</v>
      </c>
      <c r="AE103" s="49">
        <v>45441</v>
      </c>
      <c r="AF103" s="52" t="s">
        <v>731</v>
      </c>
      <c r="AG103" s="52" t="s">
        <v>570</v>
      </c>
      <c r="AH103" s="212">
        <v>45500000</v>
      </c>
      <c r="AI103" s="212">
        <v>45500000</v>
      </c>
      <c r="AJ103" s="249"/>
      <c r="AK103" s="250">
        <f t="shared" si="3"/>
        <v>45500000</v>
      </c>
      <c r="AL103" s="241" t="s">
        <v>732</v>
      </c>
      <c r="AM103" s="52">
        <v>11524</v>
      </c>
      <c r="AN103" s="244" t="s">
        <v>728</v>
      </c>
      <c r="AO103" s="60">
        <v>45444</v>
      </c>
      <c r="AP103" s="60">
        <v>45641</v>
      </c>
      <c r="AQ103" s="52" t="s">
        <v>582</v>
      </c>
      <c r="AR103" s="52" t="s">
        <v>583</v>
      </c>
      <c r="AS103" s="67"/>
    </row>
    <row r="104" spans="1:45" ht="407.25" customHeight="1" x14ac:dyDescent="1">
      <c r="A104" s="157">
        <v>81</v>
      </c>
      <c r="B104" s="157" t="s">
        <v>363</v>
      </c>
      <c r="C104" s="157" t="s">
        <v>186</v>
      </c>
      <c r="D104" s="178" t="s">
        <v>238</v>
      </c>
      <c r="E104" s="157" t="s">
        <v>347</v>
      </c>
      <c r="F104" s="157" t="s">
        <v>58</v>
      </c>
      <c r="G104" s="157">
        <v>1</v>
      </c>
      <c r="H104" s="157" t="s">
        <v>75</v>
      </c>
      <c r="I104" s="157">
        <v>6.9</v>
      </c>
      <c r="J104" s="178" t="s">
        <v>318</v>
      </c>
      <c r="K104" s="157" t="s">
        <v>111</v>
      </c>
      <c r="L104" s="157" t="s">
        <v>112</v>
      </c>
      <c r="M104" s="157" t="s">
        <v>177</v>
      </c>
      <c r="N104" s="157" t="s">
        <v>176</v>
      </c>
      <c r="O104" s="157" t="s">
        <v>110</v>
      </c>
      <c r="P104" s="157" t="s">
        <v>364</v>
      </c>
      <c r="Q104" s="157">
        <v>505021</v>
      </c>
      <c r="R104" s="157">
        <v>2</v>
      </c>
      <c r="S104" s="157"/>
      <c r="T104" s="157"/>
      <c r="U104" s="157">
        <v>11</v>
      </c>
      <c r="V104" s="160" t="s">
        <v>220</v>
      </c>
      <c r="W104" s="184">
        <v>47833333.333333299</v>
      </c>
      <c r="X104" s="184">
        <f t="shared" si="2"/>
        <v>47833333.333333299</v>
      </c>
      <c r="Y104" s="157" t="s">
        <v>61</v>
      </c>
      <c r="Z104" s="157" t="s">
        <v>49</v>
      </c>
      <c r="AA104" s="157" t="s">
        <v>344</v>
      </c>
      <c r="AB104" s="66"/>
      <c r="AC104" s="56" t="s">
        <v>733</v>
      </c>
      <c r="AD104" s="333" t="s">
        <v>734</v>
      </c>
      <c r="AE104" s="49">
        <v>45443</v>
      </c>
      <c r="AF104" s="52" t="s">
        <v>726</v>
      </c>
      <c r="AG104" s="52" t="s">
        <v>570</v>
      </c>
      <c r="AH104" s="212">
        <v>45500000</v>
      </c>
      <c r="AI104" s="212">
        <v>45500000</v>
      </c>
      <c r="AJ104" s="249"/>
      <c r="AK104" s="250">
        <f t="shared" si="3"/>
        <v>45500000</v>
      </c>
      <c r="AL104" s="241" t="s">
        <v>732</v>
      </c>
      <c r="AM104" s="52">
        <v>10024</v>
      </c>
      <c r="AN104" s="244" t="s">
        <v>728</v>
      </c>
      <c r="AO104" s="60">
        <v>45444</v>
      </c>
      <c r="AP104" s="60">
        <v>45641</v>
      </c>
      <c r="AQ104" s="52" t="s">
        <v>582</v>
      </c>
      <c r="AR104" s="52" t="s">
        <v>583</v>
      </c>
      <c r="AS104" s="66"/>
    </row>
    <row r="105" spans="1:45" ht="407.25" customHeight="1" x14ac:dyDescent="1">
      <c r="A105" s="157">
        <v>82</v>
      </c>
      <c r="B105" s="157" t="s">
        <v>363</v>
      </c>
      <c r="C105" s="157" t="s">
        <v>186</v>
      </c>
      <c r="D105" s="178" t="s">
        <v>238</v>
      </c>
      <c r="E105" s="157" t="s">
        <v>348</v>
      </c>
      <c r="F105" s="157" t="s">
        <v>58</v>
      </c>
      <c r="G105" s="157">
        <v>1</v>
      </c>
      <c r="H105" s="157" t="s">
        <v>75</v>
      </c>
      <c r="I105" s="157">
        <v>6.9</v>
      </c>
      <c r="J105" s="178" t="s">
        <v>318</v>
      </c>
      <c r="K105" s="157" t="s">
        <v>111</v>
      </c>
      <c r="L105" s="157" t="s">
        <v>112</v>
      </c>
      <c r="M105" s="157" t="s">
        <v>177</v>
      </c>
      <c r="N105" s="157" t="s">
        <v>176</v>
      </c>
      <c r="O105" s="157" t="s">
        <v>110</v>
      </c>
      <c r="P105" s="157" t="s">
        <v>364</v>
      </c>
      <c r="Q105" s="157">
        <v>505021</v>
      </c>
      <c r="R105" s="157">
        <v>2</v>
      </c>
      <c r="S105" s="157"/>
      <c r="T105" s="157"/>
      <c r="U105" s="157">
        <v>11</v>
      </c>
      <c r="V105" s="160" t="s">
        <v>220</v>
      </c>
      <c r="W105" s="184">
        <v>47833333.333333299</v>
      </c>
      <c r="X105" s="184">
        <f t="shared" si="2"/>
        <v>47833333.333333299</v>
      </c>
      <c r="Y105" s="157" t="s">
        <v>61</v>
      </c>
      <c r="Z105" s="157" t="s">
        <v>49</v>
      </c>
      <c r="AA105" s="157" t="s">
        <v>344</v>
      </c>
      <c r="AC105" s="56" t="s">
        <v>735</v>
      </c>
      <c r="AD105" s="266" t="s">
        <v>736</v>
      </c>
      <c r="AE105" s="49">
        <v>45436</v>
      </c>
      <c r="AF105" s="52" t="s">
        <v>726</v>
      </c>
      <c r="AG105" s="52" t="s">
        <v>570</v>
      </c>
      <c r="AH105" s="212">
        <v>45500000</v>
      </c>
      <c r="AI105" s="212">
        <v>45500000</v>
      </c>
      <c r="AJ105" s="249"/>
      <c r="AK105" s="250">
        <f t="shared" si="3"/>
        <v>45500000</v>
      </c>
      <c r="AL105" s="241" t="s">
        <v>732</v>
      </c>
      <c r="AM105" s="52">
        <v>10124</v>
      </c>
      <c r="AN105" s="244" t="s">
        <v>728</v>
      </c>
      <c r="AO105" s="60">
        <v>45444</v>
      </c>
      <c r="AP105" s="60">
        <v>45641</v>
      </c>
      <c r="AQ105" s="52" t="s">
        <v>582</v>
      </c>
      <c r="AR105" s="52" t="s">
        <v>583</v>
      </c>
    </row>
    <row r="106" spans="1:45" ht="407.25" customHeight="1" x14ac:dyDescent="1">
      <c r="A106" s="157">
        <v>83</v>
      </c>
      <c r="B106" s="157" t="s">
        <v>363</v>
      </c>
      <c r="C106" s="157" t="s">
        <v>186</v>
      </c>
      <c r="D106" s="178" t="s">
        <v>238</v>
      </c>
      <c r="E106" s="157" t="s">
        <v>349</v>
      </c>
      <c r="F106" s="157" t="s">
        <v>58</v>
      </c>
      <c r="G106" s="157">
        <v>1</v>
      </c>
      <c r="H106" s="157" t="s">
        <v>75</v>
      </c>
      <c r="I106" s="157">
        <v>6.9</v>
      </c>
      <c r="J106" s="178" t="s">
        <v>318</v>
      </c>
      <c r="K106" s="157" t="s">
        <v>111</v>
      </c>
      <c r="L106" s="157" t="s">
        <v>112</v>
      </c>
      <c r="M106" s="157" t="s">
        <v>177</v>
      </c>
      <c r="N106" s="157" t="s">
        <v>176</v>
      </c>
      <c r="O106" s="157" t="s">
        <v>110</v>
      </c>
      <c r="P106" s="157" t="s">
        <v>364</v>
      </c>
      <c r="Q106" s="157">
        <v>505021</v>
      </c>
      <c r="R106" s="157">
        <v>2</v>
      </c>
      <c r="S106" s="157"/>
      <c r="T106" s="157"/>
      <c r="U106" s="157">
        <v>11</v>
      </c>
      <c r="V106" s="160" t="s">
        <v>220</v>
      </c>
      <c r="W106" s="184">
        <v>47833333.333333299</v>
      </c>
      <c r="X106" s="184">
        <f t="shared" si="2"/>
        <v>47833333.333333299</v>
      </c>
      <c r="Y106" s="157" t="s">
        <v>61</v>
      </c>
      <c r="Z106" s="157" t="s">
        <v>49</v>
      </c>
      <c r="AA106" s="157" t="s">
        <v>344</v>
      </c>
      <c r="AC106" s="56" t="s">
        <v>737</v>
      </c>
      <c r="AD106" s="252" t="s">
        <v>738</v>
      </c>
      <c r="AE106" s="49">
        <v>45439</v>
      </c>
      <c r="AF106" s="253" t="s">
        <v>726</v>
      </c>
      <c r="AG106" s="254" t="s">
        <v>570</v>
      </c>
      <c r="AH106" s="212">
        <v>45500000</v>
      </c>
      <c r="AI106" s="212">
        <v>45500000</v>
      </c>
      <c r="AJ106" s="249"/>
      <c r="AK106" s="255">
        <f t="shared" si="3"/>
        <v>45500000</v>
      </c>
      <c r="AL106" s="256" t="s">
        <v>732</v>
      </c>
      <c r="AM106" s="52">
        <v>10224</v>
      </c>
      <c r="AN106" s="257" t="s">
        <v>728</v>
      </c>
      <c r="AO106" s="60">
        <v>45444</v>
      </c>
      <c r="AP106" s="258">
        <v>45641</v>
      </c>
      <c r="AQ106" s="254" t="s">
        <v>582</v>
      </c>
      <c r="AR106" s="254" t="s">
        <v>583</v>
      </c>
    </row>
    <row r="107" spans="1:45" ht="407.25" customHeight="1" x14ac:dyDescent="1">
      <c r="A107" s="157">
        <v>84</v>
      </c>
      <c r="B107" s="157" t="s">
        <v>363</v>
      </c>
      <c r="C107" s="157" t="s">
        <v>186</v>
      </c>
      <c r="D107" s="178" t="s">
        <v>238</v>
      </c>
      <c r="E107" s="157" t="s">
        <v>350</v>
      </c>
      <c r="F107" s="157" t="s">
        <v>58</v>
      </c>
      <c r="G107" s="157">
        <v>1</v>
      </c>
      <c r="H107" s="157" t="s">
        <v>59</v>
      </c>
      <c r="I107" s="157">
        <v>6</v>
      </c>
      <c r="J107" s="178" t="s">
        <v>318</v>
      </c>
      <c r="K107" s="157" t="s">
        <v>111</v>
      </c>
      <c r="L107" s="157" t="s">
        <v>112</v>
      </c>
      <c r="M107" s="157" t="s">
        <v>177</v>
      </c>
      <c r="N107" s="157" t="s">
        <v>176</v>
      </c>
      <c r="O107" s="157" t="s">
        <v>110</v>
      </c>
      <c r="P107" s="157" t="s">
        <v>364</v>
      </c>
      <c r="Q107" s="157">
        <v>505021</v>
      </c>
      <c r="R107" s="157">
        <v>2</v>
      </c>
      <c r="S107" s="157"/>
      <c r="T107" s="157"/>
      <c r="U107" s="157">
        <v>11</v>
      </c>
      <c r="V107" s="160" t="s">
        <v>220</v>
      </c>
      <c r="W107" s="184">
        <v>47833333.333333299</v>
      </c>
      <c r="X107" s="184">
        <f t="shared" si="2"/>
        <v>47833333.333333299</v>
      </c>
      <c r="Y107" s="157" t="s">
        <v>61</v>
      </c>
      <c r="Z107" s="157" t="s">
        <v>49</v>
      </c>
      <c r="AA107" s="157" t="s">
        <v>344</v>
      </c>
      <c r="AC107" s="56" t="s">
        <v>739</v>
      </c>
      <c r="AD107" s="206" t="s">
        <v>740</v>
      </c>
      <c r="AE107" s="49">
        <v>45478</v>
      </c>
      <c r="AF107" s="237" t="s">
        <v>579</v>
      </c>
      <c r="AG107" s="52" t="s">
        <v>570</v>
      </c>
      <c r="AH107" s="212">
        <v>36866667</v>
      </c>
      <c r="AI107" s="212">
        <v>36866667</v>
      </c>
      <c r="AJ107" s="249"/>
      <c r="AK107" s="250">
        <f t="shared" si="3"/>
        <v>36866667</v>
      </c>
      <c r="AL107" s="241" t="s">
        <v>741</v>
      </c>
      <c r="AM107" s="87">
        <v>10324</v>
      </c>
      <c r="AN107" s="241" t="s">
        <v>742</v>
      </c>
      <c r="AO107" s="60">
        <v>45481</v>
      </c>
      <c r="AP107" s="60">
        <v>45641</v>
      </c>
      <c r="AQ107" s="87" t="s">
        <v>582</v>
      </c>
      <c r="AR107" s="87" t="s">
        <v>583</v>
      </c>
    </row>
    <row r="108" spans="1:45" ht="407.25" customHeight="1" x14ac:dyDescent="1">
      <c r="A108" s="157">
        <v>85</v>
      </c>
      <c r="B108" s="157" t="s">
        <v>363</v>
      </c>
      <c r="C108" s="157" t="s">
        <v>186</v>
      </c>
      <c r="D108" s="178" t="s">
        <v>238</v>
      </c>
      <c r="E108" s="157" t="s">
        <v>351</v>
      </c>
      <c r="F108" s="157" t="s">
        <v>58</v>
      </c>
      <c r="G108" s="157">
        <v>1</v>
      </c>
      <c r="H108" s="157" t="s">
        <v>65</v>
      </c>
      <c r="I108" s="157">
        <v>6</v>
      </c>
      <c r="J108" s="178" t="s">
        <v>318</v>
      </c>
      <c r="K108" s="157" t="s">
        <v>111</v>
      </c>
      <c r="L108" s="157" t="s">
        <v>112</v>
      </c>
      <c r="M108" s="157" t="s">
        <v>177</v>
      </c>
      <c r="N108" s="157" t="s">
        <v>176</v>
      </c>
      <c r="O108" s="157" t="s">
        <v>110</v>
      </c>
      <c r="P108" s="157" t="s">
        <v>364</v>
      </c>
      <c r="Q108" s="157">
        <v>505021</v>
      </c>
      <c r="R108" s="157">
        <v>2</v>
      </c>
      <c r="S108" s="157"/>
      <c r="T108" s="157"/>
      <c r="U108" s="157">
        <v>11</v>
      </c>
      <c r="V108" s="160" t="s">
        <v>220</v>
      </c>
      <c r="W108" s="184">
        <v>47833333.333333299</v>
      </c>
      <c r="X108" s="184">
        <f t="shared" si="2"/>
        <v>47833333.333333299</v>
      </c>
      <c r="Y108" s="157" t="s">
        <v>61</v>
      </c>
      <c r="Z108" s="157" t="s">
        <v>49</v>
      </c>
      <c r="AA108" s="157" t="s">
        <v>344</v>
      </c>
      <c r="AC108" s="56" t="s">
        <v>743</v>
      </c>
      <c r="AD108" s="206" t="s">
        <v>744</v>
      </c>
      <c r="AE108" s="49">
        <v>45450</v>
      </c>
      <c r="AF108" s="52" t="s">
        <v>726</v>
      </c>
      <c r="AG108" s="52" t="s">
        <v>570</v>
      </c>
      <c r="AH108" s="212">
        <v>43166667</v>
      </c>
      <c r="AI108" s="212">
        <v>43166667</v>
      </c>
      <c r="AJ108" s="249"/>
      <c r="AK108" s="250">
        <f t="shared" si="3"/>
        <v>43166667</v>
      </c>
      <c r="AL108" s="241" t="s">
        <v>745</v>
      </c>
      <c r="AM108" s="52">
        <v>10424</v>
      </c>
      <c r="AN108" s="244" t="s">
        <v>746</v>
      </c>
      <c r="AO108" s="60">
        <v>45455</v>
      </c>
      <c r="AP108" s="60">
        <v>45641</v>
      </c>
      <c r="AQ108" s="52" t="s">
        <v>582</v>
      </c>
      <c r="AR108" s="52" t="s">
        <v>583</v>
      </c>
    </row>
    <row r="109" spans="1:45" ht="407.25" customHeight="1" x14ac:dyDescent="1">
      <c r="A109" s="157">
        <v>86</v>
      </c>
      <c r="B109" s="157" t="s">
        <v>363</v>
      </c>
      <c r="C109" s="157" t="s">
        <v>186</v>
      </c>
      <c r="D109" s="178" t="s">
        <v>238</v>
      </c>
      <c r="E109" s="157" t="s">
        <v>352</v>
      </c>
      <c r="F109" s="157" t="s">
        <v>58</v>
      </c>
      <c r="G109" s="157">
        <v>1</v>
      </c>
      <c r="H109" s="157" t="s">
        <v>75</v>
      </c>
      <c r="I109" s="157">
        <v>6.9</v>
      </c>
      <c r="J109" s="178" t="s">
        <v>318</v>
      </c>
      <c r="K109" s="157" t="s">
        <v>111</v>
      </c>
      <c r="L109" s="157" t="s">
        <v>112</v>
      </c>
      <c r="M109" s="157" t="s">
        <v>177</v>
      </c>
      <c r="N109" s="157" t="s">
        <v>176</v>
      </c>
      <c r="O109" s="157" t="s">
        <v>110</v>
      </c>
      <c r="P109" s="157" t="s">
        <v>364</v>
      </c>
      <c r="Q109" s="157">
        <v>505021</v>
      </c>
      <c r="R109" s="157">
        <v>2</v>
      </c>
      <c r="S109" s="157"/>
      <c r="T109" s="157"/>
      <c r="U109" s="157">
        <v>11</v>
      </c>
      <c r="V109" s="160" t="s">
        <v>220</v>
      </c>
      <c r="W109" s="184">
        <v>47833333.333333299</v>
      </c>
      <c r="X109" s="184">
        <f t="shared" si="2"/>
        <v>47833333.333333299</v>
      </c>
      <c r="Y109" s="157" t="s">
        <v>61</v>
      </c>
      <c r="Z109" s="157" t="s">
        <v>49</v>
      </c>
      <c r="AA109" s="157" t="s">
        <v>344</v>
      </c>
      <c r="AC109" s="56" t="s">
        <v>747</v>
      </c>
      <c r="AD109" s="333" t="s">
        <v>748</v>
      </c>
      <c r="AE109" s="49">
        <v>45442</v>
      </c>
      <c r="AF109" s="52" t="s">
        <v>726</v>
      </c>
      <c r="AG109" s="52" t="s">
        <v>570</v>
      </c>
      <c r="AH109" s="212">
        <v>45500000</v>
      </c>
      <c r="AI109" s="212">
        <v>45500000</v>
      </c>
      <c r="AJ109" s="249"/>
      <c r="AK109" s="250">
        <f t="shared" si="3"/>
        <v>45500000</v>
      </c>
      <c r="AL109" s="241" t="s">
        <v>732</v>
      </c>
      <c r="AM109" s="52">
        <v>10524</v>
      </c>
      <c r="AN109" s="244" t="s">
        <v>749</v>
      </c>
      <c r="AO109" s="60">
        <v>45447</v>
      </c>
      <c r="AP109" s="60">
        <v>45641</v>
      </c>
      <c r="AQ109" s="52" t="s">
        <v>582</v>
      </c>
      <c r="AR109" s="52" t="s">
        <v>583</v>
      </c>
    </row>
    <row r="110" spans="1:45" ht="407.25" customHeight="1" x14ac:dyDescent="1">
      <c r="A110" s="157">
        <v>87</v>
      </c>
      <c r="B110" s="157" t="s">
        <v>363</v>
      </c>
      <c r="C110" s="157" t="s">
        <v>186</v>
      </c>
      <c r="D110" s="178" t="s">
        <v>238</v>
      </c>
      <c r="E110" s="157" t="s">
        <v>353</v>
      </c>
      <c r="F110" s="157" t="s">
        <v>58</v>
      </c>
      <c r="G110" s="157">
        <v>1</v>
      </c>
      <c r="H110" s="157" t="s">
        <v>75</v>
      </c>
      <c r="I110" s="157">
        <v>6.9</v>
      </c>
      <c r="J110" s="178" t="s">
        <v>318</v>
      </c>
      <c r="K110" s="157" t="s">
        <v>111</v>
      </c>
      <c r="L110" s="157" t="s">
        <v>112</v>
      </c>
      <c r="M110" s="157" t="s">
        <v>177</v>
      </c>
      <c r="N110" s="157" t="s">
        <v>176</v>
      </c>
      <c r="O110" s="157" t="s">
        <v>110</v>
      </c>
      <c r="P110" s="157" t="s">
        <v>364</v>
      </c>
      <c r="Q110" s="157">
        <v>505021</v>
      </c>
      <c r="R110" s="157">
        <v>2</v>
      </c>
      <c r="S110" s="157"/>
      <c r="T110" s="157"/>
      <c r="U110" s="157">
        <v>11</v>
      </c>
      <c r="V110" s="160" t="s">
        <v>220</v>
      </c>
      <c r="W110" s="184">
        <v>47833333.333333299</v>
      </c>
      <c r="X110" s="184">
        <f t="shared" si="2"/>
        <v>47833333.333333299</v>
      </c>
      <c r="Y110" s="157" t="s">
        <v>61</v>
      </c>
      <c r="Z110" s="157" t="s">
        <v>49</v>
      </c>
      <c r="AA110" s="157" t="s">
        <v>344</v>
      </c>
      <c r="AC110" s="56" t="s">
        <v>750</v>
      </c>
      <c r="AD110" s="266" t="s">
        <v>751</v>
      </c>
      <c r="AE110" s="49">
        <v>45435</v>
      </c>
      <c r="AF110" s="52" t="s">
        <v>726</v>
      </c>
      <c r="AG110" s="52" t="s">
        <v>570</v>
      </c>
      <c r="AH110" s="212">
        <v>45500000</v>
      </c>
      <c r="AI110" s="212">
        <v>45500000</v>
      </c>
      <c r="AJ110" s="249"/>
      <c r="AK110" s="250">
        <f t="shared" si="3"/>
        <v>45500000</v>
      </c>
      <c r="AL110" s="241" t="s">
        <v>732</v>
      </c>
      <c r="AM110" s="52">
        <v>10724</v>
      </c>
      <c r="AN110" s="244" t="s">
        <v>728</v>
      </c>
      <c r="AO110" s="60">
        <v>45444</v>
      </c>
      <c r="AP110" s="60">
        <v>45641</v>
      </c>
      <c r="AQ110" s="52" t="s">
        <v>582</v>
      </c>
      <c r="AR110" s="52" t="s">
        <v>583</v>
      </c>
    </row>
    <row r="111" spans="1:45" ht="409.6" customHeight="1" x14ac:dyDescent="1">
      <c r="A111" s="157">
        <v>88</v>
      </c>
      <c r="B111" s="157" t="s">
        <v>363</v>
      </c>
      <c r="C111" s="157" t="s">
        <v>186</v>
      </c>
      <c r="D111" s="178" t="s">
        <v>238</v>
      </c>
      <c r="E111" s="157" t="s">
        <v>354</v>
      </c>
      <c r="F111" s="157" t="s">
        <v>58</v>
      </c>
      <c r="G111" s="157">
        <v>1</v>
      </c>
      <c r="H111" s="157" t="s">
        <v>75</v>
      </c>
      <c r="I111" s="157">
        <v>6.9</v>
      </c>
      <c r="J111" s="178" t="s">
        <v>318</v>
      </c>
      <c r="K111" s="157" t="s">
        <v>111</v>
      </c>
      <c r="L111" s="157" t="s">
        <v>112</v>
      </c>
      <c r="M111" s="157" t="s">
        <v>177</v>
      </c>
      <c r="N111" s="157" t="s">
        <v>176</v>
      </c>
      <c r="O111" s="157" t="s">
        <v>110</v>
      </c>
      <c r="P111" s="157" t="s">
        <v>364</v>
      </c>
      <c r="Q111" s="157">
        <v>505021</v>
      </c>
      <c r="R111" s="157">
        <v>2</v>
      </c>
      <c r="S111" s="157"/>
      <c r="T111" s="157"/>
      <c r="U111" s="157">
        <v>11</v>
      </c>
      <c r="V111" s="160" t="s">
        <v>220</v>
      </c>
      <c r="W111" s="184">
        <v>47833333.333333299</v>
      </c>
      <c r="X111" s="184">
        <f t="shared" si="2"/>
        <v>47833333.333333299</v>
      </c>
      <c r="Y111" s="157" t="s">
        <v>61</v>
      </c>
      <c r="Z111" s="157" t="s">
        <v>49</v>
      </c>
      <c r="AA111" s="157" t="s">
        <v>344</v>
      </c>
      <c r="AC111" s="56" t="s">
        <v>752</v>
      </c>
      <c r="AD111" s="266" t="s">
        <v>753</v>
      </c>
      <c r="AE111" s="49">
        <v>45443</v>
      </c>
      <c r="AF111" s="52" t="s">
        <v>726</v>
      </c>
      <c r="AG111" s="52" t="s">
        <v>570</v>
      </c>
      <c r="AH111" s="212">
        <v>45500000</v>
      </c>
      <c r="AI111" s="212">
        <v>45500000</v>
      </c>
      <c r="AJ111" s="249"/>
      <c r="AK111" s="250">
        <f t="shared" si="3"/>
        <v>45500000</v>
      </c>
      <c r="AL111" s="241" t="s">
        <v>732</v>
      </c>
      <c r="AM111" s="52">
        <v>10624</v>
      </c>
      <c r="AN111" s="244" t="s">
        <v>728</v>
      </c>
      <c r="AO111" s="60">
        <v>45447</v>
      </c>
      <c r="AP111" s="60">
        <v>45641</v>
      </c>
      <c r="AQ111" s="52" t="s">
        <v>582</v>
      </c>
      <c r="AR111" s="52" t="s">
        <v>583</v>
      </c>
    </row>
    <row r="112" spans="1:45" ht="407.25" customHeight="1" x14ac:dyDescent="1">
      <c r="A112" s="157">
        <v>89</v>
      </c>
      <c r="B112" s="157" t="s">
        <v>363</v>
      </c>
      <c r="C112" s="157" t="s">
        <v>186</v>
      </c>
      <c r="D112" s="178" t="s">
        <v>238</v>
      </c>
      <c r="E112" s="157" t="s">
        <v>355</v>
      </c>
      <c r="F112" s="157" t="s">
        <v>58</v>
      </c>
      <c r="G112" s="157">
        <v>1</v>
      </c>
      <c r="H112" s="157" t="s">
        <v>75</v>
      </c>
      <c r="I112" s="157">
        <v>6.9</v>
      </c>
      <c r="J112" s="178" t="s">
        <v>318</v>
      </c>
      <c r="K112" s="157" t="s">
        <v>111</v>
      </c>
      <c r="L112" s="157" t="s">
        <v>112</v>
      </c>
      <c r="M112" s="157" t="s">
        <v>177</v>
      </c>
      <c r="N112" s="157" t="s">
        <v>176</v>
      </c>
      <c r="O112" s="157" t="s">
        <v>110</v>
      </c>
      <c r="P112" s="157" t="s">
        <v>364</v>
      </c>
      <c r="Q112" s="157">
        <v>505021</v>
      </c>
      <c r="R112" s="157">
        <v>2</v>
      </c>
      <c r="S112" s="157"/>
      <c r="T112" s="157"/>
      <c r="U112" s="157">
        <v>11</v>
      </c>
      <c r="V112" s="160" t="s">
        <v>220</v>
      </c>
      <c r="W112" s="184">
        <v>47833333.333333299</v>
      </c>
      <c r="X112" s="184">
        <f t="shared" si="2"/>
        <v>47833333.333333299</v>
      </c>
      <c r="Y112" s="157" t="s">
        <v>61</v>
      </c>
      <c r="Z112" s="157" t="s">
        <v>49</v>
      </c>
      <c r="AA112" s="157" t="s">
        <v>344</v>
      </c>
      <c r="AC112" s="56" t="s">
        <v>754</v>
      </c>
      <c r="AD112" s="206" t="s">
        <v>755</v>
      </c>
      <c r="AE112" s="49">
        <v>45443</v>
      </c>
      <c r="AF112" s="237" t="s">
        <v>731</v>
      </c>
      <c r="AG112" s="52" t="s">
        <v>570</v>
      </c>
      <c r="AH112" s="212">
        <v>45500000</v>
      </c>
      <c r="AI112" s="212">
        <v>45500000</v>
      </c>
      <c r="AJ112" s="249"/>
      <c r="AK112" s="250">
        <f t="shared" si="3"/>
        <v>45500000</v>
      </c>
      <c r="AL112" s="241" t="s">
        <v>732</v>
      </c>
      <c r="AM112" s="52">
        <v>10824</v>
      </c>
      <c r="AN112" s="244" t="s">
        <v>749</v>
      </c>
      <c r="AO112" s="60">
        <v>45447</v>
      </c>
      <c r="AP112" s="60">
        <v>45641</v>
      </c>
      <c r="AQ112" s="52" t="s">
        <v>582</v>
      </c>
      <c r="AR112" s="52" t="s">
        <v>583</v>
      </c>
    </row>
    <row r="113" spans="1:45" ht="407.25" customHeight="1" x14ac:dyDescent="1">
      <c r="A113" s="157">
        <v>90</v>
      </c>
      <c r="B113" s="157" t="s">
        <v>363</v>
      </c>
      <c r="C113" s="157" t="s">
        <v>186</v>
      </c>
      <c r="D113" s="178" t="s">
        <v>238</v>
      </c>
      <c r="E113" s="157" t="s">
        <v>356</v>
      </c>
      <c r="F113" s="157" t="s">
        <v>58</v>
      </c>
      <c r="G113" s="157">
        <v>1</v>
      </c>
      <c r="H113" s="157" t="s">
        <v>75</v>
      </c>
      <c r="I113" s="157">
        <v>6.9</v>
      </c>
      <c r="J113" s="178" t="s">
        <v>318</v>
      </c>
      <c r="K113" s="157" t="s">
        <v>111</v>
      </c>
      <c r="L113" s="157" t="s">
        <v>112</v>
      </c>
      <c r="M113" s="157" t="s">
        <v>177</v>
      </c>
      <c r="N113" s="157" t="s">
        <v>176</v>
      </c>
      <c r="O113" s="157" t="s">
        <v>110</v>
      </c>
      <c r="P113" s="157" t="s">
        <v>364</v>
      </c>
      <c r="Q113" s="157">
        <v>505021</v>
      </c>
      <c r="R113" s="157">
        <v>2</v>
      </c>
      <c r="S113" s="157"/>
      <c r="T113" s="157"/>
      <c r="U113" s="157">
        <v>11</v>
      </c>
      <c r="V113" s="160" t="s">
        <v>220</v>
      </c>
      <c r="W113" s="184">
        <v>47833333.333333299</v>
      </c>
      <c r="X113" s="184">
        <f t="shared" si="2"/>
        <v>47833333.333333299</v>
      </c>
      <c r="Y113" s="157" t="s">
        <v>61</v>
      </c>
      <c r="Z113" s="157" t="s">
        <v>49</v>
      </c>
      <c r="AA113" s="157" t="s">
        <v>344</v>
      </c>
      <c r="AC113" s="56" t="s">
        <v>756</v>
      </c>
      <c r="AD113" s="206" t="s">
        <v>757</v>
      </c>
      <c r="AE113" s="49">
        <v>45435</v>
      </c>
      <c r="AF113" s="52" t="s">
        <v>758</v>
      </c>
      <c r="AG113" s="52" t="s">
        <v>570</v>
      </c>
      <c r="AH113" s="212">
        <v>45500000</v>
      </c>
      <c r="AI113" s="212">
        <v>45500000</v>
      </c>
      <c r="AJ113" s="249"/>
      <c r="AK113" s="259">
        <f t="shared" si="3"/>
        <v>45500000</v>
      </c>
      <c r="AL113" s="241" t="s">
        <v>732</v>
      </c>
      <c r="AM113" s="52">
        <v>10924</v>
      </c>
      <c r="AN113" s="244" t="s">
        <v>728</v>
      </c>
      <c r="AO113" s="60">
        <v>45444</v>
      </c>
      <c r="AP113" s="60">
        <v>45641</v>
      </c>
      <c r="AQ113" s="52" t="s">
        <v>582</v>
      </c>
      <c r="AR113" s="52" t="s">
        <v>583</v>
      </c>
    </row>
    <row r="114" spans="1:45" ht="407.25" customHeight="1" x14ac:dyDescent="1">
      <c r="A114" s="157">
        <v>91</v>
      </c>
      <c r="B114" s="157" t="s">
        <v>363</v>
      </c>
      <c r="C114" s="157" t="s">
        <v>186</v>
      </c>
      <c r="D114" s="178" t="s">
        <v>238</v>
      </c>
      <c r="E114" s="157" t="s">
        <v>357</v>
      </c>
      <c r="F114" s="157" t="s">
        <v>58</v>
      </c>
      <c r="G114" s="157">
        <v>1</v>
      </c>
      <c r="H114" s="157" t="s">
        <v>59</v>
      </c>
      <c r="I114" s="157">
        <v>6</v>
      </c>
      <c r="J114" s="178" t="s">
        <v>318</v>
      </c>
      <c r="K114" s="157" t="s">
        <v>111</v>
      </c>
      <c r="L114" s="157" t="s">
        <v>112</v>
      </c>
      <c r="M114" s="157" t="s">
        <v>177</v>
      </c>
      <c r="N114" s="157" t="s">
        <v>176</v>
      </c>
      <c r="O114" s="157" t="s">
        <v>110</v>
      </c>
      <c r="P114" s="157" t="s">
        <v>364</v>
      </c>
      <c r="Q114" s="157">
        <v>505021</v>
      </c>
      <c r="R114" s="157">
        <v>2</v>
      </c>
      <c r="S114" s="157"/>
      <c r="T114" s="157"/>
      <c r="U114" s="157">
        <v>11</v>
      </c>
      <c r="V114" s="202" t="s">
        <v>220</v>
      </c>
      <c r="W114" s="184">
        <v>47833333.333333299</v>
      </c>
      <c r="X114" s="184">
        <f t="shared" si="2"/>
        <v>47833333.333333299</v>
      </c>
      <c r="Y114" s="157" t="s">
        <v>61</v>
      </c>
      <c r="Z114" s="157" t="s">
        <v>49</v>
      </c>
      <c r="AA114" s="157" t="s">
        <v>344</v>
      </c>
      <c r="AB114" s="64"/>
      <c r="AC114" s="56" t="s">
        <v>759</v>
      </c>
      <c r="AD114" s="206" t="s">
        <v>760</v>
      </c>
      <c r="AE114" s="49">
        <v>45478</v>
      </c>
      <c r="AF114" s="237" t="s">
        <v>579</v>
      </c>
      <c r="AG114" s="52" t="s">
        <v>570</v>
      </c>
      <c r="AH114" s="212">
        <v>36866667</v>
      </c>
      <c r="AI114" s="212">
        <v>36866667</v>
      </c>
      <c r="AJ114" s="249"/>
      <c r="AK114" s="250">
        <f t="shared" si="3"/>
        <v>36866667</v>
      </c>
      <c r="AL114" s="241" t="s">
        <v>761</v>
      </c>
      <c r="AM114" s="87">
        <v>11024</v>
      </c>
      <c r="AN114" s="241" t="s">
        <v>742</v>
      </c>
      <c r="AO114" s="60">
        <v>45481</v>
      </c>
      <c r="AP114" s="60">
        <v>45641</v>
      </c>
      <c r="AQ114" s="87" t="s">
        <v>582</v>
      </c>
      <c r="AR114" s="87" t="s">
        <v>583</v>
      </c>
    </row>
    <row r="115" spans="1:45" ht="407.25" customHeight="1" x14ac:dyDescent="1">
      <c r="A115" s="169">
        <v>92</v>
      </c>
      <c r="B115" s="163" t="s">
        <v>363</v>
      </c>
      <c r="C115" s="163" t="s">
        <v>186</v>
      </c>
      <c r="D115" s="163" t="s">
        <v>238</v>
      </c>
      <c r="E115" s="163" t="s">
        <v>358</v>
      </c>
      <c r="F115" s="163" t="s">
        <v>58</v>
      </c>
      <c r="G115" s="163">
        <v>1</v>
      </c>
      <c r="H115" s="163" t="s">
        <v>240</v>
      </c>
      <c r="I115" s="163">
        <v>6</v>
      </c>
      <c r="J115" s="163" t="s">
        <v>318</v>
      </c>
      <c r="K115" s="163" t="s">
        <v>111</v>
      </c>
      <c r="L115" s="163" t="s">
        <v>112</v>
      </c>
      <c r="M115" s="163" t="s">
        <v>177</v>
      </c>
      <c r="N115" s="163" t="s">
        <v>176</v>
      </c>
      <c r="O115" s="163" t="s">
        <v>110</v>
      </c>
      <c r="P115" s="163" t="s">
        <v>364</v>
      </c>
      <c r="Q115" s="163">
        <v>505021</v>
      </c>
      <c r="R115" s="163">
        <v>2</v>
      </c>
      <c r="S115" s="163"/>
      <c r="T115" s="163"/>
      <c r="U115" s="163">
        <v>11</v>
      </c>
      <c r="V115" s="165" t="s">
        <v>220</v>
      </c>
      <c r="W115" s="187">
        <v>0</v>
      </c>
      <c r="X115" s="187">
        <v>0</v>
      </c>
      <c r="Y115" s="163" t="s">
        <v>61</v>
      </c>
      <c r="Z115" s="163" t="s">
        <v>49</v>
      </c>
      <c r="AA115" s="163" t="s">
        <v>344</v>
      </c>
      <c r="AB115" s="67"/>
      <c r="AC115" s="63"/>
      <c r="AD115" s="63"/>
      <c r="AE115" s="63"/>
      <c r="AF115" s="63"/>
      <c r="AG115" s="63"/>
      <c r="AH115" s="88"/>
      <c r="AI115" s="88"/>
      <c r="AJ115" s="88"/>
      <c r="AK115" s="88"/>
      <c r="AL115" s="63"/>
      <c r="AM115" s="63"/>
      <c r="AN115" s="63"/>
      <c r="AO115" s="63"/>
      <c r="AP115" s="63"/>
      <c r="AQ115" s="63"/>
      <c r="AR115" s="63"/>
    </row>
    <row r="116" spans="1:45" ht="407.25" customHeight="1" x14ac:dyDescent="1">
      <c r="A116" s="157">
        <v>93</v>
      </c>
      <c r="B116" s="157" t="s">
        <v>363</v>
      </c>
      <c r="C116" s="157" t="s">
        <v>186</v>
      </c>
      <c r="D116" s="178" t="s">
        <v>238</v>
      </c>
      <c r="E116" s="157" t="s">
        <v>359</v>
      </c>
      <c r="F116" s="157" t="s">
        <v>58</v>
      </c>
      <c r="G116" s="157">
        <v>1</v>
      </c>
      <c r="H116" s="157" t="s">
        <v>75</v>
      </c>
      <c r="I116" s="157">
        <v>6.9</v>
      </c>
      <c r="J116" s="178" t="s">
        <v>318</v>
      </c>
      <c r="K116" s="157" t="s">
        <v>111</v>
      </c>
      <c r="L116" s="157" t="s">
        <v>112</v>
      </c>
      <c r="M116" s="157" t="s">
        <v>177</v>
      </c>
      <c r="N116" s="157" t="s">
        <v>176</v>
      </c>
      <c r="O116" s="157" t="s">
        <v>110</v>
      </c>
      <c r="P116" s="157" t="s">
        <v>364</v>
      </c>
      <c r="Q116" s="157">
        <v>505021</v>
      </c>
      <c r="R116" s="157">
        <v>2</v>
      </c>
      <c r="S116" s="157"/>
      <c r="T116" s="157"/>
      <c r="U116" s="157">
        <v>11</v>
      </c>
      <c r="V116" s="160" t="s">
        <v>220</v>
      </c>
      <c r="W116" s="184">
        <v>47833333.333333299</v>
      </c>
      <c r="X116" s="184">
        <f>W116</f>
        <v>47833333.333333299</v>
      </c>
      <c r="Y116" s="157" t="s">
        <v>61</v>
      </c>
      <c r="Z116" s="157" t="s">
        <v>49</v>
      </c>
      <c r="AA116" s="157" t="s">
        <v>344</v>
      </c>
      <c r="AC116" s="56" t="s">
        <v>762</v>
      </c>
      <c r="AD116" s="266" t="s">
        <v>763</v>
      </c>
      <c r="AE116" s="49">
        <v>45436</v>
      </c>
      <c r="AF116" s="52" t="s">
        <v>726</v>
      </c>
      <c r="AG116" s="52" t="s">
        <v>570</v>
      </c>
      <c r="AH116" s="212">
        <v>45500000</v>
      </c>
      <c r="AI116" s="212">
        <v>45500000</v>
      </c>
      <c r="AJ116" s="249"/>
      <c r="AK116" s="250">
        <f>AI116+AJ116</f>
        <v>45500000</v>
      </c>
      <c r="AL116" s="241" t="s">
        <v>732</v>
      </c>
      <c r="AM116" s="52">
        <v>11224</v>
      </c>
      <c r="AN116" s="244" t="s">
        <v>728</v>
      </c>
      <c r="AO116" s="60">
        <v>45444</v>
      </c>
      <c r="AP116" s="60">
        <v>45641</v>
      </c>
      <c r="AQ116" s="52" t="s">
        <v>582</v>
      </c>
      <c r="AR116" s="52" t="s">
        <v>583</v>
      </c>
    </row>
    <row r="117" spans="1:45" ht="409.6" customHeight="1" x14ac:dyDescent="1">
      <c r="A117" s="157">
        <v>94</v>
      </c>
      <c r="B117" s="157" t="s">
        <v>363</v>
      </c>
      <c r="C117" s="157" t="s">
        <v>186</v>
      </c>
      <c r="D117" s="178" t="s">
        <v>238</v>
      </c>
      <c r="E117" s="158" t="s">
        <v>360</v>
      </c>
      <c r="F117" s="157" t="s">
        <v>58</v>
      </c>
      <c r="G117" s="157">
        <v>1</v>
      </c>
      <c r="H117" s="157" t="s">
        <v>75</v>
      </c>
      <c r="I117" s="157">
        <v>6.9</v>
      </c>
      <c r="J117" s="178" t="s">
        <v>318</v>
      </c>
      <c r="K117" s="157" t="s">
        <v>111</v>
      </c>
      <c r="L117" s="158" t="s">
        <v>112</v>
      </c>
      <c r="M117" s="158" t="s">
        <v>177</v>
      </c>
      <c r="N117" s="158" t="s">
        <v>176</v>
      </c>
      <c r="O117" s="158" t="s">
        <v>110</v>
      </c>
      <c r="P117" s="157" t="s">
        <v>364</v>
      </c>
      <c r="Q117" s="157">
        <v>505021</v>
      </c>
      <c r="R117" s="157">
        <v>2</v>
      </c>
      <c r="S117" s="158"/>
      <c r="T117" s="158"/>
      <c r="U117" s="158">
        <v>11</v>
      </c>
      <c r="V117" s="160" t="s">
        <v>220</v>
      </c>
      <c r="W117" s="184">
        <v>47833333.333333299</v>
      </c>
      <c r="X117" s="184">
        <f>W117</f>
        <v>47833333.333333299</v>
      </c>
      <c r="Y117" s="157" t="s">
        <v>61</v>
      </c>
      <c r="Z117" s="157" t="s">
        <v>49</v>
      </c>
      <c r="AA117" s="157" t="s">
        <v>344</v>
      </c>
      <c r="AB117" s="66"/>
      <c r="AC117" s="56" t="s">
        <v>764</v>
      </c>
      <c r="AD117" s="206" t="s">
        <v>765</v>
      </c>
      <c r="AE117" s="49">
        <v>45441</v>
      </c>
      <c r="AF117" s="52" t="s">
        <v>758</v>
      </c>
      <c r="AG117" s="52" t="s">
        <v>570</v>
      </c>
      <c r="AH117" s="212">
        <v>45500000</v>
      </c>
      <c r="AI117" s="212">
        <v>45500000</v>
      </c>
      <c r="AJ117" s="249"/>
      <c r="AK117" s="250">
        <f>AI117+AJ117</f>
        <v>45500000</v>
      </c>
      <c r="AL117" s="241" t="s">
        <v>732</v>
      </c>
      <c r="AM117" s="52">
        <v>11324</v>
      </c>
      <c r="AN117" s="244" t="s">
        <v>728</v>
      </c>
      <c r="AO117" s="60">
        <v>45444</v>
      </c>
      <c r="AP117" s="60">
        <v>45641</v>
      </c>
      <c r="AQ117" s="52" t="s">
        <v>582</v>
      </c>
      <c r="AR117" s="52" t="s">
        <v>583</v>
      </c>
    </row>
    <row r="118" spans="1:45" ht="409.6" customHeight="1" x14ac:dyDescent="1">
      <c r="A118" s="178">
        <v>95</v>
      </c>
      <c r="B118" s="178" t="s">
        <v>185</v>
      </c>
      <c r="C118" s="157" t="s">
        <v>361</v>
      </c>
      <c r="D118" s="183" t="s">
        <v>362</v>
      </c>
      <c r="E118" s="158" t="s">
        <v>374</v>
      </c>
      <c r="F118" s="157" t="s">
        <v>58</v>
      </c>
      <c r="G118" s="157">
        <v>1</v>
      </c>
      <c r="H118" s="157" t="s">
        <v>75</v>
      </c>
      <c r="I118" s="157">
        <v>6.8</v>
      </c>
      <c r="J118" s="178" t="s">
        <v>318</v>
      </c>
      <c r="K118" s="157" t="s">
        <v>111</v>
      </c>
      <c r="L118" s="157" t="s">
        <v>112</v>
      </c>
      <c r="M118" s="157" t="s">
        <v>177</v>
      </c>
      <c r="N118" s="157" t="s">
        <v>176</v>
      </c>
      <c r="O118" s="157" t="s">
        <v>110</v>
      </c>
      <c r="P118" s="157" t="s">
        <v>364</v>
      </c>
      <c r="Q118" s="157">
        <v>505021</v>
      </c>
      <c r="R118" s="157">
        <v>2</v>
      </c>
      <c r="S118" s="157"/>
      <c r="T118" s="157"/>
      <c r="U118" s="157" t="s">
        <v>114</v>
      </c>
      <c r="V118" s="160" t="s">
        <v>220</v>
      </c>
      <c r="W118" s="184">
        <v>50400000</v>
      </c>
      <c r="X118" s="184">
        <v>50400000</v>
      </c>
      <c r="Y118" s="157" t="s">
        <v>61</v>
      </c>
      <c r="Z118" s="157" t="s">
        <v>49</v>
      </c>
      <c r="AA118" s="157" t="s">
        <v>344</v>
      </c>
      <c r="AC118" s="56" t="s">
        <v>766</v>
      </c>
      <c r="AD118" s="333" t="s">
        <v>767</v>
      </c>
      <c r="AE118" s="49">
        <v>45443</v>
      </c>
      <c r="AF118" s="237" t="s">
        <v>768</v>
      </c>
      <c r="AG118" s="52" t="s">
        <v>570</v>
      </c>
      <c r="AH118" s="212">
        <v>50400000</v>
      </c>
      <c r="AI118" s="212">
        <v>50400000</v>
      </c>
      <c r="AJ118" s="249"/>
      <c r="AK118" s="250">
        <f>AI118+AJ118</f>
        <v>50400000</v>
      </c>
      <c r="AL118" s="241" t="s">
        <v>769</v>
      </c>
      <c r="AM118" s="52">
        <v>11724</v>
      </c>
      <c r="AN118" s="244" t="s">
        <v>770</v>
      </c>
      <c r="AO118" s="60">
        <v>45447</v>
      </c>
      <c r="AP118" s="60">
        <v>45638</v>
      </c>
      <c r="AQ118" s="52" t="s">
        <v>709</v>
      </c>
      <c r="AR118" s="52" t="s">
        <v>710</v>
      </c>
    </row>
    <row r="119" spans="1:45" ht="407.25" customHeight="1" x14ac:dyDescent="1">
      <c r="A119" s="178">
        <v>96</v>
      </c>
      <c r="B119" s="157" t="s">
        <v>363</v>
      </c>
      <c r="C119" s="158" t="s">
        <v>186</v>
      </c>
      <c r="D119" s="183" t="s">
        <v>238</v>
      </c>
      <c r="E119" s="158" t="s">
        <v>375</v>
      </c>
      <c r="F119" s="158" t="s">
        <v>58</v>
      </c>
      <c r="G119" s="158">
        <v>1</v>
      </c>
      <c r="H119" s="158" t="s">
        <v>59</v>
      </c>
      <c r="I119" s="158">
        <v>6</v>
      </c>
      <c r="J119" s="183" t="s">
        <v>318</v>
      </c>
      <c r="K119" s="158" t="s">
        <v>111</v>
      </c>
      <c r="L119" s="158" t="s">
        <v>112</v>
      </c>
      <c r="M119" s="158" t="s">
        <v>177</v>
      </c>
      <c r="N119" s="158" t="s">
        <v>176</v>
      </c>
      <c r="O119" s="158" t="s">
        <v>110</v>
      </c>
      <c r="P119" s="157" t="s">
        <v>364</v>
      </c>
      <c r="Q119" s="157">
        <v>505021</v>
      </c>
      <c r="R119" s="157">
        <v>2</v>
      </c>
      <c r="S119" s="158"/>
      <c r="T119" s="158"/>
      <c r="U119" s="158">
        <v>11</v>
      </c>
      <c r="V119" s="202" t="s">
        <v>220</v>
      </c>
      <c r="W119" s="184">
        <v>48533333</v>
      </c>
      <c r="X119" s="184">
        <v>48533333</v>
      </c>
      <c r="Y119" s="158" t="s">
        <v>61</v>
      </c>
      <c r="Z119" s="158" t="s">
        <v>49</v>
      </c>
      <c r="AA119" s="158" t="s">
        <v>344</v>
      </c>
      <c r="AC119" s="56" t="s">
        <v>771</v>
      </c>
      <c r="AD119" s="206" t="s">
        <v>772</v>
      </c>
      <c r="AE119" s="49">
        <v>45478</v>
      </c>
      <c r="AF119" s="237" t="s">
        <v>579</v>
      </c>
      <c r="AG119" s="52" t="s">
        <v>570</v>
      </c>
      <c r="AH119" s="212">
        <v>36866667</v>
      </c>
      <c r="AI119" s="212">
        <v>36866667</v>
      </c>
      <c r="AJ119" s="249"/>
      <c r="AK119" s="250">
        <f>AI119+AJ119</f>
        <v>36866667</v>
      </c>
      <c r="AL119" s="241" t="s">
        <v>741</v>
      </c>
      <c r="AM119" s="215">
        <v>11624</v>
      </c>
      <c r="AN119" s="241" t="s">
        <v>742</v>
      </c>
      <c r="AO119" s="60">
        <v>45481</v>
      </c>
      <c r="AP119" s="60">
        <v>45641</v>
      </c>
      <c r="AQ119" s="87" t="s">
        <v>582</v>
      </c>
      <c r="AR119" s="87" t="s">
        <v>583</v>
      </c>
    </row>
    <row r="120" spans="1:45" s="64" customFormat="1" ht="407.25" customHeight="1" x14ac:dyDescent="1">
      <c r="A120" s="167">
        <v>97</v>
      </c>
      <c r="B120" s="163" t="s">
        <v>185</v>
      </c>
      <c r="C120" s="164" t="s">
        <v>361</v>
      </c>
      <c r="D120" s="164" t="s">
        <v>365</v>
      </c>
      <c r="E120" s="164" t="s">
        <v>376</v>
      </c>
      <c r="F120" s="164" t="s">
        <v>58</v>
      </c>
      <c r="G120" s="164">
        <v>1</v>
      </c>
      <c r="H120" s="164" t="s">
        <v>75</v>
      </c>
      <c r="I120" s="164">
        <v>6.5</v>
      </c>
      <c r="J120" s="163" t="s">
        <v>169</v>
      </c>
      <c r="K120" s="164" t="s">
        <v>111</v>
      </c>
      <c r="L120" s="164" t="s">
        <v>112</v>
      </c>
      <c r="M120" s="164" t="s">
        <v>177</v>
      </c>
      <c r="N120" s="164" t="s">
        <v>176</v>
      </c>
      <c r="O120" s="164" t="s">
        <v>110</v>
      </c>
      <c r="P120" s="163" t="s">
        <v>364</v>
      </c>
      <c r="Q120" s="163">
        <v>505021</v>
      </c>
      <c r="R120" s="163">
        <v>2</v>
      </c>
      <c r="S120" s="164"/>
      <c r="T120" s="164"/>
      <c r="U120" s="164" t="s">
        <v>114</v>
      </c>
      <c r="V120" s="164" t="s">
        <v>220</v>
      </c>
      <c r="W120" s="187">
        <v>0</v>
      </c>
      <c r="X120" s="187">
        <v>0</v>
      </c>
      <c r="Y120" s="164" t="s">
        <v>61</v>
      </c>
      <c r="Z120" s="164" t="s">
        <v>49</v>
      </c>
      <c r="AA120" s="164" t="s">
        <v>215</v>
      </c>
      <c r="AB120" s="2"/>
      <c r="AC120" s="20"/>
      <c r="AD120" s="20"/>
      <c r="AE120" s="20"/>
      <c r="AF120" s="20"/>
      <c r="AG120" s="20"/>
      <c r="AH120" s="39"/>
      <c r="AI120" s="39"/>
      <c r="AJ120" s="39"/>
      <c r="AK120" s="39"/>
      <c r="AL120" s="20"/>
      <c r="AM120" s="20"/>
      <c r="AN120" s="20"/>
      <c r="AO120" s="20"/>
      <c r="AP120" s="20"/>
      <c r="AQ120" s="20"/>
      <c r="AR120" s="20"/>
      <c r="AS120" s="2"/>
    </row>
    <row r="121" spans="1:45" s="64" customFormat="1" ht="407.25" customHeight="1" x14ac:dyDescent="1">
      <c r="A121" s="178">
        <v>98</v>
      </c>
      <c r="B121" s="157"/>
      <c r="C121" s="158" t="s">
        <v>160</v>
      </c>
      <c r="D121" s="158" t="s">
        <v>367</v>
      </c>
      <c r="E121" s="159" t="s">
        <v>369</v>
      </c>
      <c r="F121" s="158" t="s">
        <v>58</v>
      </c>
      <c r="G121" s="158">
        <v>1</v>
      </c>
      <c r="H121" s="158" t="s">
        <v>59</v>
      </c>
      <c r="I121" s="158">
        <v>2</v>
      </c>
      <c r="J121" s="178" t="s">
        <v>332</v>
      </c>
      <c r="K121" s="158" t="s">
        <v>60</v>
      </c>
      <c r="L121" s="179" t="s">
        <v>92</v>
      </c>
      <c r="M121" s="177" t="s">
        <v>94</v>
      </c>
      <c r="N121" s="177" t="s">
        <v>94</v>
      </c>
      <c r="O121" s="177" t="s">
        <v>94</v>
      </c>
      <c r="P121" s="177" t="s">
        <v>96</v>
      </c>
      <c r="Q121" s="177" t="s">
        <v>104</v>
      </c>
      <c r="R121" s="157"/>
      <c r="S121" s="158"/>
      <c r="T121" s="158"/>
      <c r="U121" s="158"/>
      <c r="V121" s="160" t="s">
        <v>446</v>
      </c>
      <c r="W121" s="184">
        <v>12138600</v>
      </c>
      <c r="X121" s="184">
        <v>12138600</v>
      </c>
      <c r="Y121" s="158" t="s">
        <v>61</v>
      </c>
      <c r="Z121" s="158" t="s">
        <v>49</v>
      </c>
      <c r="AA121" s="158" t="s">
        <v>368</v>
      </c>
      <c r="AC121" s="56" t="s">
        <v>773</v>
      </c>
      <c r="AD121" s="206" t="s">
        <v>774</v>
      </c>
      <c r="AE121" s="49">
        <v>45510</v>
      </c>
      <c r="AF121" s="52" t="s">
        <v>775</v>
      </c>
      <c r="AG121" s="52" t="s">
        <v>513</v>
      </c>
      <c r="AH121" s="212">
        <v>36400000</v>
      </c>
      <c r="AI121" s="212">
        <v>36400000</v>
      </c>
      <c r="AJ121" s="249"/>
      <c r="AK121" s="250">
        <f>AI121+AJ121</f>
        <v>36400000</v>
      </c>
      <c r="AL121" s="52" t="s">
        <v>776</v>
      </c>
      <c r="AM121" s="215">
        <v>17124</v>
      </c>
      <c r="AN121" s="52" t="s">
        <v>777</v>
      </c>
      <c r="AO121" s="60">
        <v>45513</v>
      </c>
      <c r="AP121" s="60">
        <v>45551</v>
      </c>
      <c r="AQ121" s="87" t="s">
        <v>557</v>
      </c>
      <c r="AR121" s="87" t="s">
        <v>657</v>
      </c>
    </row>
    <row r="122" spans="1:45" s="64" customFormat="1" ht="407.25" customHeight="1" x14ac:dyDescent="1">
      <c r="A122" s="178">
        <v>98</v>
      </c>
      <c r="B122" s="157" t="s">
        <v>366</v>
      </c>
      <c r="C122" s="157" t="s">
        <v>160</v>
      </c>
      <c r="D122" s="157" t="s">
        <v>367</v>
      </c>
      <c r="E122" s="157" t="s">
        <v>369</v>
      </c>
      <c r="F122" s="158" t="s">
        <v>58</v>
      </c>
      <c r="G122" s="158">
        <v>1</v>
      </c>
      <c r="H122" s="158" t="s">
        <v>59</v>
      </c>
      <c r="I122" s="157">
        <v>2</v>
      </c>
      <c r="J122" s="178" t="s">
        <v>332</v>
      </c>
      <c r="K122" s="157" t="s">
        <v>111</v>
      </c>
      <c r="L122" s="157" t="s">
        <v>112</v>
      </c>
      <c r="M122" s="157" t="s">
        <v>177</v>
      </c>
      <c r="N122" s="157" t="s">
        <v>176</v>
      </c>
      <c r="O122" s="157">
        <v>6</v>
      </c>
      <c r="P122" s="157" t="s">
        <v>364</v>
      </c>
      <c r="Q122" s="157">
        <v>505039</v>
      </c>
      <c r="R122" s="157">
        <v>2</v>
      </c>
      <c r="S122" s="157"/>
      <c r="T122" s="157"/>
      <c r="U122" s="157">
        <v>11</v>
      </c>
      <c r="V122" s="160" t="s">
        <v>221</v>
      </c>
      <c r="W122" s="184">
        <v>24261400</v>
      </c>
      <c r="X122" s="184">
        <v>24261400</v>
      </c>
      <c r="Y122" s="158" t="s">
        <v>61</v>
      </c>
      <c r="Z122" s="158" t="s">
        <v>49</v>
      </c>
      <c r="AA122" s="157" t="s">
        <v>368</v>
      </c>
      <c r="AC122" s="56" t="s">
        <v>773</v>
      </c>
      <c r="AD122" s="206" t="s">
        <v>774</v>
      </c>
      <c r="AE122" s="49"/>
      <c r="AF122" s="237"/>
      <c r="AG122" s="52"/>
      <c r="AH122" s="212"/>
      <c r="AI122" s="212"/>
      <c r="AJ122" s="249"/>
      <c r="AK122" s="250"/>
      <c r="AL122" s="241"/>
      <c r="AM122" s="215"/>
      <c r="AN122" s="241"/>
      <c r="AO122" s="60"/>
      <c r="AP122" s="60"/>
      <c r="AQ122" s="87"/>
      <c r="AR122" s="87"/>
    </row>
    <row r="123" spans="1:45" s="64" customFormat="1" ht="407.25" customHeight="1" x14ac:dyDescent="1">
      <c r="A123" s="178">
        <v>99</v>
      </c>
      <c r="B123" s="178" t="s">
        <v>322</v>
      </c>
      <c r="C123" s="178" t="s">
        <v>163</v>
      </c>
      <c r="D123" s="178" t="s">
        <v>372</v>
      </c>
      <c r="E123" s="159" t="s">
        <v>373</v>
      </c>
      <c r="F123" s="158" t="s">
        <v>58</v>
      </c>
      <c r="G123" s="158">
        <v>1</v>
      </c>
      <c r="H123" s="158" t="s">
        <v>59</v>
      </c>
      <c r="I123" s="178">
        <v>12</v>
      </c>
      <c r="J123" s="178" t="s">
        <v>332</v>
      </c>
      <c r="K123" s="178" t="s">
        <v>111</v>
      </c>
      <c r="L123" s="158" t="s">
        <v>112</v>
      </c>
      <c r="M123" s="177" t="s">
        <v>239</v>
      </c>
      <c r="N123" s="158" t="s">
        <v>176</v>
      </c>
      <c r="O123" s="158">
        <v>8</v>
      </c>
      <c r="P123" s="158"/>
      <c r="Q123" s="158"/>
      <c r="R123" s="158"/>
      <c r="S123" s="158"/>
      <c r="T123" s="158"/>
      <c r="U123" s="158" t="s">
        <v>114</v>
      </c>
      <c r="V123" s="202" t="s">
        <v>222</v>
      </c>
      <c r="W123" s="192">
        <v>36000000</v>
      </c>
      <c r="X123" s="192">
        <v>36000000</v>
      </c>
      <c r="Y123" s="158" t="s">
        <v>61</v>
      </c>
      <c r="Z123" s="158" t="s">
        <v>49</v>
      </c>
      <c r="AA123" s="178" t="s">
        <v>175</v>
      </c>
      <c r="AB123" s="67"/>
      <c r="AC123" s="56" t="s">
        <v>778</v>
      </c>
      <c r="AD123" s="333" t="s">
        <v>779</v>
      </c>
      <c r="AE123" s="49">
        <v>45510</v>
      </c>
      <c r="AF123" s="52" t="s">
        <v>780</v>
      </c>
      <c r="AG123" s="52" t="s">
        <v>513</v>
      </c>
      <c r="AH123" s="212">
        <v>30364498</v>
      </c>
      <c r="AI123" s="212">
        <v>30364498</v>
      </c>
      <c r="AJ123" s="88"/>
      <c r="AK123" s="212">
        <f t="shared" ref="AK123:AK137" si="4">AI123+AJ123</f>
        <v>30364498</v>
      </c>
      <c r="AL123" s="241" t="s">
        <v>781</v>
      </c>
      <c r="AM123" s="215">
        <v>12624</v>
      </c>
      <c r="AN123" s="241" t="s">
        <v>782</v>
      </c>
      <c r="AO123" s="60">
        <v>45516</v>
      </c>
      <c r="AP123" s="60">
        <v>45874</v>
      </c>
      <c r="AQ123" s="87" t="s">
        <v>562</v>
      </c>
      <c r="AR123" s="87" t="s">
        <v>306</v>
      </c>
    </row>
    <row r="124" spans="1:45" s="64" customFormat="1" ht="407.25" customHeight="1" x14ac:dyDescent="1">
      <c r="A124" s="178">
        <v>100</v>
      </c>
      <c r="B124" s="178"/>
      <c r="C124" s="183" t="s">
        <v>377</v>
      </c>
      <c r="D124" s="178">
        <v>80101706</v>
      </c>
      <c r="E124" s="159" t="s">
        <v>378</v>
      </c>
      <c r="F124" s="157" t="s">
        <v>58</v>
      </c>
      <c r="G124" s="157">
        <v>1</v>
      </c>
      <c r="H124" s="157" t="s">
        <v>59</v>
      </c>
      <c r="I124" s="178">
        <v>2</v>
      </c>
      <c r="J124" s="178" t="s">
        <v>318</v>
      </c>
      <c r="K124" s="178" t="s">
        <v>60</v>
      </c>
      <c r="L124" s="177" t="s">
        <v>92</v>
      </c>
      <c r="M124" s="177" t="s">
        <v>94</v>
      </c>
      <c r="N124" s="177" t="s">
        <v>94</v>
      </c>
      <c r="O124" s="177" t="s">
        <v>94</v>
      </c>
      <c r="P124" s="177" t="s">
        <v>98</v>
      </c>
      <c r="Q124" s="177" t="s">
        <v>97</v>
      </c>
      <c r="R124" s="177" t="s">
        <v>93</v>
      </c>
      <c r="S124" s="177"/>
      <c r="T124" s="177"/>
      <c r="U124" s="177" t="s">
        <v>114</v>
      </c>
      <c r="V124" s="269" t="s">
        <v>54</v>
      </c>
      <c r="W124" s="184">
        <v>10000000</v>
      </c>
      <c r="X124" s="184">
        <v>10000000</v>
      </c>
      <c r="Y124" s="158" t="s">
        <v>61</v>
      </c>
      <c r="Z124" s="158" t="s">
        <v>49</v>
      </c>
      <c r="AA124" s="178" t="s">
        <v>435</v>
      </c>
      <c r="AB124" s="67"/>
      <c r="AC124" s="56" t="s">
        <v>783</v>
      </c>
      <c r="AD124" s="206" t="s">
        <v>784</v>
      </c>
      <c r="AE124" s="49">
        <v>45481</v>
      </c>
      <c r="AF124" s="237" t="s">
        <v>785</v>
      </c>
      <c r="AG124" s="52" t="s">
        <v>570</v>
      </c>
      <c r="AH124" s="212">
        <v>9906751</v>
      </c>
      <c r="AI124" s="212">
        <v>9906751</v>
      </c>
      <c r="AJ124" s="39"/>
      <c r="AK124" s="260">
        <f t="shared" si="4"/>
        <v>9906751</v>
      </c>
      <c r="AL124" s="241" t="s">
        <v>786</v>
      </c>
      <c r="AM124" s="87">
        <v>15324</v>
      </c>
      <c r="AN124" s="241" t="s">
        <v>787</v>
      </c>
      <c r="AO124" s="60">
        <v>45482</v>
      </c>
      <c r="AP124" s="60">
        <v>45528</v>
      </c>
      <c r="AQ124" s="87" t="s">
        <v>788</v>
      </c>
      <c r="AR124" s="87" t="s">
        <v>789</v>
      </c>
    </row>
    <row r="125" spans="1:45" s="64" customFormat="1" ht="407.25" customHeight="1" x14ac:dyDescent="1">
      <c r="A125" s="178">
        <v>101</v>
      </c>
      <c r="B125" s="178"/>
      <c r="C125" s="158" t="s">
        <v>57</v>
      </c>
      <c r="D125" s="178" t="s">
        <v>380</v>
      </c>
      <c r="E125" s="159" t="s">
        <v>383</v>
      </c>
      <c r="F125" s="178" t="s">
        <v>58</v>
      </c>
      <c r="G125" s="178">
        <v>1</v>
      </c>
      <c r="H125" s="178" t="s">
        <v>240</v>
      </c>
      <c r="I125" s="178">
        <v>1</v>
      </c>
      <c r="J125" s="178" t="s">
        <v>381</v>
      </c>
      <c r="K125" s="178" t="s">
        <v>60</v>
      </c>
      <c r="L125" s="177" t="s">
        <v>92</v>
      </c>
      <c r="M125" s="177" t="s">
        <v>94</v>
      </c>
      <c r="N125" s="177" t="s">
        <v>94</v>
      </c>
      <c r="O125" s="177" t="s">
        <v>93</v>
      </c>
      <c r="P125" s="177" t="s">
        <v>97</v>
      </c>
      <c r="Q125" s="177" t="s">
        <v>98</v>
      </c>
      <c r="R125" s="177" t="s">
        <v>102</v>
      </c>
      <c r="S125" s="177"/>
      <c r="T125" s="177"/>
      <c r="U125" s="177" t="s">
        <v>114</v>
      </c>
      <c r="V125" s="269" t="s">
        <v>382</v>
      </c>
      <c r="W125" s="184">
        <v>4000000</v>
      </c>
      <c r="X125" s="184">
        <v>4000000</v>
      </c>
      <c r="Y125" s="158" t="s">
        <v>61</v>
      </c>
      <c r="Z125" s="158" t="s">
        <v>49</v>
      </c>
      <c r="AA125" s="158" t="s">
        <v>493</v>
      </c>
      <c r="AC125" s="56" t="s">
        <v>956</v>
      </c>
      <c r="AD125" s="206" t="s">
        <v>957</v>
      </c>
      <c r="AE125" s="49">
        <v>45527</v>
      </c>
      <c r="AF125" s="237" t="s">
        <v>958</v>
      </c>
      <c r="AG125" s="52" t="s">
        <v>499</v>
      </c>
      <c r="AH125" s="212">
        <v>1568000</v>
      </c>
      <c r="AI125" s="212">
        <v>1568000</v>
      </c>
      <c r="AJ125" s="88"/>
      <c r="AK125" s="260">
        <f t="shared" si="4"/>
        <v>1568000</v>
      </c>
      <c r="AL125" s="241" t="s">
        <v>959</v>
      </c>
      <c r="AM125" s="87">
        <v>17224</v>
      </c>
      <c r="AN125" s="241" t="s">
        <v>960</v>
      </c>
      <c r="AO125" s="60">
        <v>45530</v>
      </c>
      <c r="AP125" s="60">
        <v>45558</v>
      </c>
      <c r="AQ125" s="87" t="s">
        <v>516</v>
      </c>
      <c r="AR125" s="87" t="s">
        <v>503</v>
      </c>
    </row>
    <row r="126" spans="1:45" s="64" customFormat="1" ht="407.25" customHeight="1" x14ac:dyDescent="1">
      <c r="A126" s="178">
        <v>102</v>
      </c>
      <c r="B126" s="178"/>
      <c r="C126" s="158" t="s">
        <v>57</v>
      </c>
      <c r="D126" s="178">
        <v>40101701</v>
      </c>
      <c r="E126" s="159" t="s">
        <v>388</v>
      </c>
      <c r="F126" s="178" t="s">
        <v>58</v>
      </c>
      <c r="G126" s="178">
        <v>1</v>
      </c>
      <c r="H126" s="178" t="s">
        <v>240</v>
      </c>
      <c r="I126" s="178">
        <v>1</v>
      </c>
      <c r="J126" s="178" t="s">
        <v>381</v>
      </c>
      <c r="K126" s="178" t="s">
        <v>60</v>
      </c>
      <c r="L126" s="190" t="s">
        <v>92</v>
      </c>
      <c r="M126" s="190" t="s">
        <v>94</v>
      </c>
      <c r="N126" s="190" t="s">
        <v>93</v>
      </c>
      <c r="O126" s="190" t="s">
        <v>93</v>
      </c>
      <c r="P126" s="190" t="s">
        <v>101</v>
      </c>
      <c r="Q126" s="190" t="s">
        <v>96</v>
      </c>
      <c r="R126" s="190" t="s">
        <v>386</v>
      </c>
      <c r="S126" s="190"/>
      <c r="T126" s="190"/>
      <c r="U126" s="190" t="s">
        <v>114</v>
      </c>
      <c r="V126" s="183" t="s">
        <v>387</v>
      </c>
      <c r="W126" s="192">
        <v>3500000</v>
      </c>
      <c r="X126" s="192">
        <v>3500000</v>
      </c>
      <c r="Y126" s="158" t="s">
        <v>61</v>
      </c>
      <c r="Z126" s="158" t="s">
        <v>49</v>
      </c>
      <c r="AA126" s="158" t="s">
        <v>493</v>
      </c>
      <c r="AB126" s="290"/>
      <c r="AC126" s="56" t="s">
        <v>951</v>
      </c>
      <c r="AD126" s="206" t="s">
        <v>522</v>
      </c>
      <c r="AE126" s="49">
        <v>45527</v>
      </c>
      <c r="AF126" s="237" t="s">
        <v>952</v>
      </c>
      <c r="AG126" s="52" t="s">
        <v>499</v>
      </c>
      <c r="AH126" s="212">
        <v>1774444</v>
      </c>
      <c r="AI126" s="212">
        <v>1774444</v>
      </c>
      <c r="AJ126" s="88"/>
      <c r="AK126" s="260">
        <f t="shared" si="4"/>
        <v>1774444</v>
      </c>
      <c r="AL126" s="241" t="s">
        <v>953</v>
      </c>
      <c r="AM126" s="87">
        <v>13224</v>
      </c>
      <c r="AN126" s="241" t="s">
        <v>954</v>
      </c>
      <c r="AO126" s="60">
        <v>45530</v>
      </c>
      <c r="AP126" s="60" t="s">
        <v>955</v>
      </c>
      <c r="AQ126" s="87" t="s">
        <v>516</v>
      </c>
      <c r="AR126" s="87" t="s">
        <v>503</v>
      </c>
    </row>
    <row r="127" spans="1:45" ht="407.25" customHeight="1" x14ac:dyDescent="1">
      <c r="A127" s="178">
        <v>103</v>
      </c>
      <c r="B127" s="178" t="s">
        <v>202</v>
      </c>
      <c r="C127" s="157" t="s">
        <v>203</v>
      </c>
      <c r="D127" s="178" t="s">
        <v>238</v>
      </c>
      <c r="E127" s="159" t="s">
        <v>389</v>
      </c>
      <c r="F127" s="178" t="s">
        <v>58</v>
      </c>
      <c r="G127" s="178">
        <v>1</v>
      </c>
      <c r="H127" s="178" t="s">
        <v>240</v>
      </c>
      <c r="I127" s="178">
        <v>5.5</v>
      </c>
      <c r="J127" s="178" t="s">
        <v>318</v>
      </c>
      <c r="K127" s="178" t="s">
        <v>111</v>
      </c>
      <c r="L127" s="178" t="s">
        <v>112</v>
      </c>
      <c r="M127" s="178" t="s">
        <v>239</v>
      </c>
      <c r="N127" s="178" t="s">
        <v>176</v>
      </c>
      <c r="O127" s="178" t="s">
        <v>181</v>
      </c>
      <c r="P127" s="178" t="s">
        <v>364</v>
      </c>
      <c r="Q127" s="178">
        <v>599059</v>
      </c>
      <c r="R127" s="178">
        <v>2</v>
      </c>
      <c r="S127" s="178"/>
      <c r="T127" s="178"/>
      <c r="U127" s="178">
        <v>11</v>
      </c>
      <c r="V127" s="160" t="s">
        <v>415</v>
      </c>
      <c r="W127" s="192">
        <v>45000000</v>
      </c>
      <c r="X127" s="192">
        <v>45000000</v>
      </c>
      <c r="Y127" s="158" t="s">
        <v>61</v>
      </c>
      <c r="Z127" s="158" t="s">
        <v>49</v>
      </c>
      <c r="AA127" s="158" t="s">
        <v>218</v>
      </c>
      <c r="AB127" s="92"/>
      <c r="AC127" s="56" t="s">
        <v>930</v>
      </c>
      <c r="AD127" s="206" t="s">
        <v>931</v>
      </c>
      <c r="AE127" s="49">
        <v>45520</v>
      </c>
      <c r="AF127" s="52" t="s">
        <v>932</v>
      </c>
      <c r="AG127" s="52" t="s">
        <v>570</v>
      </c>
      <c r="AH127" s="212">
        <v>35400000</v>
      </c>
      <c r="AI127" s="212">
        <v>35400000</v>
      </c>
      <c r="AJ127" s="88"/>
      <c r="AK127" s="260">
        <f t="shared" si="4"/>
        <v>35400000</v>
      </c>
      <c r="AL127" s="241" t="s">
        <v>933</v>
      </c>
      <c r="AM127" s="52">
        <v>14824</v>
      </c>
      <c r="AN127" s="241" t="s">
        <v>934</v>
      </c>
      <c r="AO127" s="60">
        <v>45520</v>
      </c>
      <c r="AP127" s="60">
        <v>45641</v>
      </c>
      <c r="AQ127" s="52" t="s">
        <v>610</v>
      </c>
      <c r="AR127" s="52" t="s">
        <v>935</v>
      </c>
      <c r="AS127" s="64"/>
    </row>
    <row r="128" spans="1:45" s="64" customFormat="1" ht="407.25" customHeight="1" x14ac:dyDescent="1">
      <c r="A128" s="178">
        <v>104</v>
      </c>
      <c r="B128" s="178" t="s">
        <v>202</v>
      </c>
      <c r="C128" s="178" t="s">
        <v>475</v>
      </c>
      <c r="D128" s="178" t="s">
        <v>238</v>
      </c>
      <c r="E128" s="159" t="s">
        <v>390</v>
      </c>
      <c r="F128" s="178" t="s">
        <v>58</v>
      </c>
      <c r="G128" s="178">
        <v>1</v>
      </c>
      <c r="H128" s="178" t="s">
        <v>65</v>
      </c>
      <c r="I128" s="178">
        <v>2</v>
      </c>
      <c r="J128" s="178" t="s">
        <v>318</v>
      </c>
      <c r="K128" s="178" t="s">
        <v>111</v>
      </c>
      <c r="L128" s="183" t="s">
        <v>112</v>
      </c>
      <c r="M128" s="183" t="s">
        <v>239</v>
      </c>
      <c r="N128" s="183" t="s">
        <v>176</v>
      </c>
      <c r="O128" s="183" t="s">
        <v>181</v>
      </c>
      <c r="P128" s="183" t="s">
        <v>364</v>
      </c>
      <c r="Q128" s="183">
        <v>599072</v>
      </c>
      <c r="R128" s="183">
        <v>2</v>
      </c>
      <c r="S128" s="183"/>
      <c r="T128" s="183"/>
      <c r="U128" s="183">
        <v>10</v>
      </c>
      <c r="V128" s="160" t="s">
        <v>415</v>
      </c>
      <c r="W128" s="192">
        <v>10000000</v>
      </c>
      <c r="X128" s="192">
        <v>10000000</v>
      </c>
      <c r="Y128" s="158" t="s">
        <v>61</v>
      </c>
      <c r="Z128" s="158" t="s">
        <v>49</v>
      </c>
      <c r="AA128" s="158" t="s">
        <v>232</v>
      </c>
      <c r="AB128" s="92"/>
      <c r="AC128" s="56" t="s">
        <v>790</v>
      </c>
      <c r="AD128" s="206" t="s">
        <v>791</v>
      </c>
      <c r="AE128" s="49">
        <v>45456</v>
      </c>
      <c r="AF128" s="52" t="s">
        <v>792</v>
      </c>
      <c r="AG128" s="52" t="s">
        <v>570</v>
      </c>
      <c r="AH128" s="212">
        <v>10000000</v>
      </c>
      <c r="AI128" s="212">
        <v>10000000</v>
      </c>
      <c r="AJ128" s="249"/>
      <c r="AK128" s="250">
        <f t="shared" si="4"/>
        <v>10000000</v>
      </c>
      <c r="AL128" s="241" t="s">
        <v>793</v>
      </c>
      <c r="AM128" s="52">
        <v>11824</v>
      </c>
      <c r="AN128" s="244" t="s">
        <v>794</v>
      </c>
      <c r="AO128" s="60">
        <v>45457</v>
      </c>
      <c r="AP128" s="60">
        <v>45517</v>
      </c>
      <c r="AQ128" s="52" t="s">
        <v>667</v>
      </c>
      <c r="AR128" s="52" t="s">
        <v>475</v>
      </c>
      <c r="AS128" s="2"/>
    </row>
    <row r="129" spans="1:45" s="64" customFormat="1" ht="407.25" customHeight="1" x14ac:dyDescent="1">
      <c r="A129" s="178">
        <v>105</v>
      </c>
      <c r="B129" s="178" t="s">
        <v>202</v>
      </c>
      <c r="C129" s="178" t="s">
        <v>471</v>
      </c>
      <c r="D129" s="178" t="s">
        <v>238</v>
      </c>
      <c r="E129" s="159" t="s">
        <v>391</v>
      </c>
      <c r="F129" s="178" t="s">
        <v>58</v>
      </c>
      <c r="G129" s="178">
        <v>1</v>
      </c>
      <c r="H129" s="178" t="s">
        <v>59</v>
      </c>
      <c r="I129" s="178">
        <v>6</v>
      </c>
      <c r="J129" s="178" t="s">
        <v>318</v>
      </c>
      <c r="K129" s="178" t="s">
        <v>111</v>
      </c>
      <c r="L129" s="158" t="s">
        <v>112</v>
      </c>
      <c r="M129" s="177" t="s">
        <v>177</v>
      </c>
      <c r="N129" s="158" t="s">
        <v>176</v>
      </c>
      <c r="O129" s="158">
        <v>7</v>
      </c>
      <c r="P129" s="158" t="s">
        <v>364</v>
      </c>
      <c r="Q129" s="158">
        <v>599059</v>
      </c>
      <c r="R129" s="158">
        <v>2</v>
      </c>
      <c r="S129" s="158"/>
      <c r="T129" s="158"/>
      <c r="U129" s="158">
        <v>11</v>
      </c>
      <c r="V129" s="160" t="s">
        <v>415</v>
      </c>
      <c r="W129" s="192">
        <v>24000000</v>
      </c>
      <c r="X129" s="192">
        <v>24000000</v>
      </c>
      <c r="Y129" s="158" t="s">
        <v>61</v>
      </c>
      <c r="Z129" s="158" t="s">
        <v>49</v>
      </c>
      <c r="AA129" s="158" t="s">
        <v>409</v>
      </c>
      <c r="AC129" s="56" t="s">
        <v>795</v>
      </c>
      <c r="AD129" s="266" t="s">
        <v>796</v>
      </c>
      <c r="AE129" s="49">
        <v>45478</v>
      </c>
      <c r="AF129" s="237" t="s">
        <v>797</v>
      </c>
      <c r="AG129" s="52" t="s">
        <v>570</v>
      </c>
      <c r="AH129" s="212">
        <v>21066667</v>
      </c>
      <c r="AI129" s="212">
        <v>21066667</v>
      </c>
      <c r="AJ129" s="249"/>
      <c r="AK129" s="250">
        <f t="shared" si="4"/>
        <v>21066667</v>
      </c>
      <c r="AL129" s="241" t="s">
        <v>798</v>
      </c>
      <c r="AM129" s="87">
        <v>12524</v>
      </c>
      <c r="AN129" s="241" t="s">
        <v>799</v>
      </c>
      <c r="AO129" s="60">
        <v>45481</v>
      </c>
      <c r="AP129" s="60">
        <v>45641</v>
      </c>
      <c r="AQ129" s="87" t="s">
        <v>800</v>
      </c>
      <c r="AR129" s="87" t="s">
        <v>801</v>
      </c>
    </row>
    <row r="130" spans="1:45" s="64" customFormat="1" ht="407.25" customHeight="1" x14ac:dyDescent="1">
      <c r="A130" s="178">
        <v>106</v>
      </c>
      <c r="B130" s="178" t="s">
        <v>202</v>
      </c>
      <c r="C130" s="178" t="s">
        <v>471</v>
      </c>
      <c r="D130" s="178" t="s">
        <v>238</v>
      </c>
      <c r="E130" s="159" t="s">
        <v>392</v>
      </c>
      <c r="F130" s="178" t="s">
        <v>58</v>
      </c>
      <c r="G130" s="178">
        <v>1</v>
      </c>
      <c r="H130" s="178" t="s">
        <v>59</v>
      </c>
      <c r="I130" s="178">
        <v>6</v>
      </c>
      <c r="J130" s="178" t="s">
        <v>318</v>
      </c>
      <c r="K130" s="178" t="s">
        <v>111</v>
      </c>
      <c r="L130" s="158" t="s">
        <v>112</v>
      </c>
      <c r="M130" s="177" t="s">
        <v>177</v>
      </c>
      <c r="N130" s="158">
        <v>1000</v>
      </c>
      <c r="O130" s="158">
        <v>7</v>
      </c>
      <c r="P130" s="158" t="s">
        <v>364</v>
      </c>
      <c r="Q130" s="158">
        <v>599059</v>
      </c>
      <c r="R130" s="158">
        <v>2</v>
      </c>
      <c r="S130" s="158"/>
      <c r="T130" s="158"/>
      <c r="U130" s="158">
        <v>11</v>
      </c>
      <c r="V130" s="160" t="s">
        <v>415</v>
      </c>
      <c r="W130" s="192">
        <v>18000000</v>
      </c>
      <c r="X130" s="192">
        <v>18000000</v>
      </c>
      <c r="Y130" s="158" t="s">
        <v>61</v>
      </c>
      <c r="Z130" s="158" t="s">
        <v>49</v>
      </c>
      <c r="AA130" s="158" t="s">
        <v>409</v>
      </c>
      <c r="AC130" s="56" t="s">
        <v>802</v>
      </c>
      <c r="AD130" s="206" t="s">
        <v>803</v>
      </c>
      <c r="AE130" s="49">
        <v>45478</v>
      </c>
      <c r="AF130" s="237" t="s">
        <v>804</v>
      </c>
      <c r="AG130" s="52" t="s">
        <v>570</v>
      </c>
      <c r="AH130" s="212">
        <v>15800000</v>
      </c>
      <c r="AI130" s="212">
        <v>15800000</v>
      </c>
      <c r="AJ130" s="249"/>
      <c r="AK130" s="250">
        <f t="shared" si="4"/>
        <v>15800000</v>
      </c>
      <c r="AL130" s="241" t="s">
        <v>805</v>
      </c>
      <c r="AM130" s="87">
        <v>14724</v>
      </c>
      <c r="AN130" s="241" t="s">
        <v>806</v>
      </c>
      <c r="AO130" s="60">
        <v>45481</v>
      </c>
      <c r="AP130" s="60">
        <v>45641</v>
      </c>
      <c r="AQ130" s="87" t="s">
        <v>807</v>
      </c>
      <c r="AR130" s="87" t="s">
        <v>801</v>
      </c>
    </row>
    <row r="131" spans="1:45" s="64" customFormat="1" ht="407.25" customHeight="1" x14ac:dyDescent="1">
      <c r="A131" s="178">
        <v>107</v>
      </c>
      <c r="B131" s="178" t="s">
        <v>202</v>
      </c>
      <c r="C131" s="178" t="s">
        <v>471</v>
      </c>
      <c r="D131" s="178" t="s">
        <v>238</v>
      </c>
      <c r="E131" s="159" t="s">
        <v>393</v>
      </c>
      <c r="F131" s="178" t="s">
        <v>58</v>
      </c>
      <c r="G131" s="178">
        <v>1</v>
      </c>
      <c r="H131" s="178" t="s">
        <v>59</v>
      </c>
      <c r="I131" s="178">
        <v>6</v>
      </c>
      <c r="J131" s="178" t="s">
        <v>318</v>
      </c>
      <c r="K131" s="178" t="s">
        <v>111</v>
      </c>
      <c r="L131" s="158" t="s">
        <v>112</v>
      </c>
      <c r="M131" s="177" t="s">
        <v>177</v>
      </c>
      <c r="N131" s="158" t="s">
        <v>176</v>
      </c>
      <c r="O131" s="158">
        <v>7</v>
      </c>
      <c r="P131" s="158" t="s">
        <v>364</v>
      </c>
      <c r="Q131" s="158">
        <v>599059</v>
      </c>
      <c r="R131" s="158">
        <v>2</v>
      </c>
      <c r="S131" s="158"/>
      <c r="T131" s="158"/>
      <c r="U131" s="158">
        <v>11</v>
      </c>
      <c r="V131" s="160" t="s">
        <v>415</v>
      </c>
      <c r="W131" s="192">
        <v>30000000</v>
      </c>
      <c r="X131" s="192">
        <v>30000000</v>
      </c>
      <c r="Y131" s="158" t="s">
        <v>61</v>
      </c>
      <c r="Z131" s="158" t="s">
        <v>49</v>
      </c>
      <c r="AA131" s="158" t="s">
        <v>409</v>
      </c>
      <c r="AC131" s="56" t="s">
        <v>808</v>
      </c>
      <c r="AD131" s="206" t="s">
        <v>809</v>
      </c>
      <c r="AE131" s="49">
        <v>45478</v>
      </c>
      <c r="AF131" s="237" t="s">
        <v>797</v>
      </c>
      <c r="AG131" s="52" t="s">
        <v>570</v>
      </c>
      <c r="AH131" s="212">
        <v>26833333</v>
      </c>
      <c r="AI131" s="212">
        <v>26833333</v>
      </c>
      <c r="AJ131" s="249"/>
      <c r="AK131" s="250">
        <f t="shared" si="4"/>
        <v>26833333</v>
      </c>
      <c r="AL131" s="241" t="s">
        <v>810</v>
      </c>
      <c r="AM131" s="87">
        <v>14524</v>
      </c>
      <c r="AN131" s="241" t="s">
        <v>799</v>
      </c>
      <c r="AO131" s="60">
        <v>45481</v>
      </c>
      <c r="AP131" s="60">
        <v>45641</v>
      </c>
      <c r="AQ131" s="87" t="s">
        <v>800</v>
      </c>
      <c r="AR131" s="87" t="s">
        <v>801</v>
      </c>
    </row>
    <row r="132" spans="1:45" s="64" customFormat="1" ht="407.25" customHeight="1" x14ac:dyDescent="1">
      <c r="A132" s="178">
        <v>108</v>
      </c>
      <c r="B132" s="178" t="s">
        <v>202</v>
      </c>
      <c r="C132" s="178" t="s">
        <v>471</v>
      </c>
      <c r="D132" s="178" t="s">
        <v>238</v>
      </c>
      <c r="E132" s="159" t="s">
        <v>394</v>
      </c>
      <c r="F132" s="178" t="s">
        <v>58</v>
      </c>
      <c r="G132" s="178">
        <v>1</v>
      </c>
      <c r="H132" s="178" t="s">
        <v>59</v>
      </c>
      <c r="I132" s="178">
        <v>6</v>
      </c>
      <c r="J132" s="178" t="s">
        <v>318</v>
      </c>
      <c r="K132" s="178" t="s">
        <v>111</v>
      </c>
      <c r="L132" s="158" t="s">
        <v>112</v>
      </c>
      <c r="M132" s="177" t="s">
        <v>177</v>
      </c>
      <c r="N132" s="158" t="s">
        <v>176</v>
      </c>
      <c r="O132" s="158">
        <v>7</v>
      </c>
      <c r="P132" s="158" t="s">
        <v>364</v>
      </c>
      <c r="Q132" s="158">
        <v>599059</v>
      </c>
      <c r="R132" s="158">
        <v>2</v>
      </c>
      <c r="S132" s="158"/>
      <c r="T132" s="158"/>
      <c r="U132" s="158">
        <v>11</v>
      </c>
      <c r="V132" s="160" t="s">
        <v>415</v>
      </c>
      <c r="W132" s="192">
        <v>38000000</v>
      </c>
      <c r="X132" s="192">
        <v>38000000</v>
      </c>
      <c r="Y132" s="158" t="s">
        <v>61</v>
      </c>
      <c r="Z132" s="158" t="s">
        <v>49</v>
      </c>
      <c r="AA132" s="158" t="s">
        <v>409</v>
      </c>
      <c r="AC132" s="56" t="s">
        <v>811</v>
      </c>
      <c r="AD132" s="206" t="s">
        <v>812</v>
      </c>
      <c r="AE132" s="49">
        <v>45478</v>
      </c>
      <c r="AF132" s="237" t="s">
        <v>813</v>
      </c>
      <c r="AG132" s="52" t="s">
        <v>570</v>
      </c>
      <c r="AH132" s="212">
        <v>26333333</v>
      </c>
      <c r="AI132" s="212">
        <v>26333333</v>
      </c>
      <c r="AJ132" s="249"/>
      <c r="AK132" s="250">
        <f t="shared" si="4"/>
        <v>26333333</v>
      </c>
      <c r="AL132" s="241" t="s">
        <v>814</v>
      </c>
      <c r="AM132" s="87">
        <v>14624</v>
      </c>
      <c r="AN132" s="241" t="s">
        <v>799</v>
      </c>
      <c r="AO132" s="60">
        <v>45481</v>
      </c>
      <c r="AP132" s="60">
        <v>45641</v>
      </c>
      <c r="AQ132" s="87" t="s">
        <v>815</v>
      </c>
      <c r="AR132" s="87" t="s">
        <v>801</v>
      </c>
    </row>
    <row r="133" spans="1:45" s="64" customFormat="1" ht="407.25" customHeight="1" x14ac:dyDescent="1">
      <c r="A133" s="178">
        <v>109</v>
      </c>
      <c r="B133" s="178" t="s">
        <v>202</v>
      </c>
      <c r="C133" s="178" t="s">
        <v>471</v>
      </c>
      <c r="D133" s="178" t="s">
        <v>238</v>
      </c>
      <c r="E133" s="159" t="s">
        <v>395</v>
      </c>
      <c r="F133" s="178" t="s">
        <v>58</v>
      </c>
      <c r="G133" s="178">
        <v>1</v>
      </c>
      <c r="H133" s="178" t="s">
        <v>59</v>
      </c>
      <c r="I133" s="178">
        <v>6</v>
      </c>
      <c r="J133" s="178" t="s">
        <v>318</v>
      </c>
      <c r="K133" s="178" t="s">
        <v>111</v>
      </c>
      <c r="L133" s="158" t="s">
        <v>112</v>
      </c>
      <c r="M133" s="177" t="s">
        <v>177</v>
      </c>
      <c r="N133" s="158" t="s">
        <v>176</v>
      </c>
      <c r="O133" s="158">
        <v>7</v>
      </c>
      <c r="P133" s="158" t="s">
        <v>364</v>
      </c>
      <c r="Q133" s="158">
        <v>599059</v>
      </c>
      <c r="R133" s="158">
        <v>2</v>
      </c>
      <c r="S133" s="158"/>
      <c r="T133" s="158"/>
      <c r="U133" s="158">
        <v>11</v>
      </c>
      <c r="V133" s="160" t="s">
        <v>415</v>
      </c>
      <c r="W133" s="192">
        <v>38000000</v>
      </c>
      <c r="X133" s="192">
        <v>38000000</v>
      </c>
      <c r="Y133" s="158" t="s">
        <v>61</v>
      </c>
      <c r="Z133" s="158" t="s">
        <v>49</v>
      </c>
      <c r="AA133" s="158" t="s">
        <v>409</v>
      </c>
      <c r="AC133" s="56" t="s">
        <v>816</v>
      </c>
      <c r="AD133" s="206" t="s">
        <v>817</v>
      </c>
      <c r="AE133" s="49">
        <v>45478</v>
      </c>
      <c r="AF133" s="237" t="s">
        <v>818</v>
      </c>
      <c r="AG133" s="52" t="s">
        <v>570</v>
      </c>
      <c r="AH133" s="212">
        <v>33355554</v>
      </c>
      <c r="AI133" s="212">
        <v>33355554</v>
      </c>
      <c r="AJ133" s="249"/>
      <c r="AK133" s="250">
        <f t="shared" si="4"/>
        <v>33355554</v>
      </c>
      <c r="AL133" s="241" t="s">
        <v>819</v>
      </c>
      <c r="AM133" s="87">
        <v>14424</v>
      </c>
      <c r="AN133" s="241" t="s">
        <v>820</v>
      </c>
      <c r="AO133" s="60">
        <v>45481</v>
      </c>
      <c r="AP133" s="60">
        <v>45641</v>
      </c>
      <c r="AQ133" s="87" t="s">
        <v>821</v>
      </c>
      <c r="AR133" s="87" t="s">
        <v>801</v>
      </c>
    </row>
    <row r="134" spans="1:45" s="64" customFormat="1" ht="407.25" customHeight="1" x14ac:dyDescent="1">
      <c r="A134" s="178">
        <v>110</v>
      </c>
      <c r="B134" s="178" t="s">
        <v>202</v>
      </c>
      <c r="C134" s="178" t="s">
        <v>471</v>
      </c>
      <c r="D134" s="178" t="s">
        <v>238</v>
      </c>
      <c r="E134" s="159" t="s">
        <v>396</v>
      </c>
      <c r="F134" s="178" t="s">
        <v>58</v>
      </c>
      <c r="G134" s="178">
        <v>1</v>
      </c>
      <c r="H134" s="178" t="s">
        <v>59</v>
      </c>
      <c r="I134" s="178">
        <v>6</v>
      </c>
      <c r="J134" s="178" t="s">
        <v>318</v>
      </c>
      <c r="K134" s="178" t="s">
        <v>111</v>
      </c>
      <c r="L134" s="158" t="s">
        <v>112</v>
      </c>
      <c r="M134" s="177" t="s">
        <v>177</v>
      </c>
      <c r="N134" s="158" t="s">
        <v>176</v>
      </c>
      <c r="O134" s="158">
        <v>7</v>
      </c>
      <c r="P134" s="158" t="s">
        <v>364</v>
      </c>
      <c r="Q134" s="158">
        <v>599059</v>
      </c>
      <c r="R134" s="158">
        <v>2</v>
      </c>
      <c r="S134" s="158"/>
      <c r="T134" s="158"/>
      <c r="U134" s="158">
        <v>11</v>
      </c>
      <c r="V134" s="160" t="s">
        <v>415</v>
      </c>
      <c r="W134" s="192">
        <v>34000000</v>
      </c>
      <c r="X134" s="192">
        <v>34000000</v>
      </c>
      <c r="Y134" s="158" t="s">
        <v>61</v>
      </c>
      <c r="Z134" s="158" t="s">
        <v>49</v>
      </c>
      <c r="AA134" s="158" t="s">
        <v>409</v>
      </c>
      <c r="AC134" s="56" t="s">
        <v>822</v>
      </c>
      <c r="AD134" s="206" t="s">
        <v>823</v>
      </c>
      <c r="AE134" s="49">
        <v>45481</v>
      </c>
      <c r="AF134" s="237" t="s">
        <v>824</v>
      </c>
      <c r="AG134" s="52" t="s">
        <v>570</v>
      </c>
      <c r="AH134" s="212">
        <v>29665557</v>
      </c>
      <c r="AI134" s="212">
        <v>29665557</v>
      </c>
      <c r="AJ134" s="249"/>
      <c r="AK134" s="250">
        <f t="shared" si="4"/>
        <v>29665557</v>
      </c>
      <c r="AL134" s="241" t="s">
        <v>825</v>
      </c>
      <c r="AM134" s="87">
        <v>14324</v>
      </c>
      <c r="AN134" s="241" t="s">
        <v>799</v>
      </c>
      <c r="AO134" s="60">
        <v>45482</v>
      </c>
      <c r="AP134" s="60">
        <v>45641</v>
      </c>
      <c r="AQ134" s="87" t="s">
        <v>815</v>
      </c>
      <c r="AR134" s="87" t="s">
        <v>801</v>
      </c>
    </row>
    <row r="135" spans="1:45" s="64" customFormat="1" ht="407.25" customHeight="1" x14ac:dyDescent="1">
      <c r="A135" s="178">
        <v>111</v>
      </c>
      <c r="B135" s="178" t="s">
        <v>202</v>
      </c>
      <c r="C135" s="178" t="s">
        <v>471</v>
      </c>
      <c r="D135" s="178" t="s">
        <v>238</v>
      </c>
      <c r="E135" s="159" t="s">
        <v>397</v>
      </c>
      <c r="F135" s="178" t="s">
        <v>58</v>
      </c>
      <c r="G135" s="178">
        <v>1</v>
      </c>
      <c r="H135" s="178" t="s">
        <v>59</v>
      </c>
      <c r="I135" s="178">
        <v>6</v>
      </c>
      <c r="J135" s="178" t="s">
        <v>318</v>
      </c>
      <c r="K135" s="178" t="s">
        <v>111</v>
      </c>
      <c r="L135" s="158" t="s">
        <v>112</v>
      </c>
      <c r="M135" s="177" t="s">
        <v>177</v>
      </c>
      <c r="N135" s="158" t="s">
        <v>176</v>
      </c>
      <c r="O135" s="158">
        <v>7</v>
      </c>
      <c r="P135" s="158" t="s">
        <v>364</v>
      </c>
      <c r="Q135" s="158">
        <v>599059</v>
      </c>
      <c r="R135" s="158">
        <v>2</v>
      </c>
      <c r="S135" s="158"/>
      <c r="T135" s="158"/>
      <c r="U135" s="158">
        <v>11</v>
      </c>
      <c r="V135" s="160" t="s">
        <v>415</v>
      </c>
      <c r="W135" s="192">
        <v>31000000</v>
      </c>
      <c r="X135" s="192">
        <v>31000000</v>
      </c>
      <c r="Y135" s="158" t="s">
        <v>61</v>
      </c>
      <c r="Z135" s="158" t="s">
        <v>49</v>
      </c>
      <c r="AA135" s="158" t="s">
        <v>409</v>
      </c>
      <c r="AC135" s="56" t="s">
        <v>826</v>
      </c>
      <c r="AD135" s="206" t="s">
        <v>827</v>
      </c>
      <c r="AE135" s="49">
        <v>45478</v>
      </c>
      <c r="AF135" s="237" t="s">
        <v>828</v>
      </c>
      <c r="AG135" s="52" t="s">
        <v>570</v>
      </c>
      <c r="AH135" s="212">
        <v>15800000</v>
      </c>
      <c r="AI135" s="212">
        <v>15800000</v>
      </c>
      <c r="AJ135" s="249"/>
      <c r="AK135" s="250">
        <f t="shared" si="4"/>
        <v>15800000</v>
      </c>
      <c r="AL135" s="241" t="s">
        <v>829</v>
      </c>
      <c r="AM135" s="87">
        <v>14224</v>
      </c>
      <c r="AN135" s="241" t="s">
        <v>820</v>
      </c>
      <c r="AO135" s="60">
        <v>45481</v>
      </c>
      <c r="AP135" s="60">
        <v>45641</v>
      </c>
      <c r="AQ135" s="87" t="s">
        <v>617</v>
      </c>
      <c r="AR135" s="87" t="s">
        <v>801</v>
      </c>
    </row>
    <row r="136" spans="1:45" s="64" customFormat="1" ht="407.25" customHeight="1" x14ac:dyDescent="1">
      <c r="A136" s="178">
        <v>112</v>
      </c>
      <c r="B136" s="178" t="s">
        <v>202</v>
      </c>
      <c r="C136" s="178" t="s">
        <v>473</v>
      </c>
      <c r="D136" s="178" t="s">
        <v>238</v>
      </c>
      <c r="E136" s="159" t="s">
        <v>398</v>
      </c>
      <c r="F136" s="178" t="s">
        <v>58</v>
      </c>
      <c r="G136" s="178">
        <v>1</v>
      </c>
      <c r="H136" s="178" t="s">
        <v>240</v>
      </c>
      <c r="I136" s="178">
        <v>4.5</v>
      </c>
      <c r="J136" s="178" t="s">
        <v>318</v>
      </c>
      <c r="K136" s="178" t="s">
        <v>111</v>
      </c>
      <c r="L136" s="158" t="s">
        <v>112</v>
      </c>
      <c r="M136" s="177" t="s">
        <v>239</v>
      </c>
      <c r="N136" s="158" t="s">
        <v>176</v>
      </c>
      <c r="O136" s="158">
        <v>7</v>
      </c>
      <c r="P136" s="158" t="s">
        <v>364</v>
      </c>
      <c r="Q136" s="158">
        <v>599059</v>
      </c>
      <c r="R136" s="158">
        <v>2</v>
      </c>
      <c r="S136" s="158"/>
      <c r="T136" s="158"/>
      <c r="U136" s="158">
        <v>11</v>
      </c>
      <c r="V136" s="160" t="s">
        <v>415</v>
      </c>
      <c r="W136" s="192">
        <v>52950000</v>
      </c>
      <c r="X136" s="192">
        <v>52950000</v>
      </c>
      <c r="Y136" s="158" t="s">
        <v>61</v>
      </c>
      <c r="Z136" s="158" t="s">
        <v>49</v>
      </c>
      <c r="AA136" s="158" t="s">
        <v>410</v>
      </c>
      <c r="AC136" s="56" t="s">
        <v>830</v>
      </c>
      <c r="AD136" s="206" t="s">
        <v>725</v>
      </c>
      <c r="AE136" s="49">
        <v>45504</v>
      </c>
      <c r="AF136" s="237" t="s">
        <v>831</v>
      </c>
      <c r="AG136" s="52" t="s">
        <v>570</v>
      </c>
      <c r="AH136" s="212">
        <v>37849680</v>
      </c>
      <c r="AI136" s="212">
        <v>37849680</v>
      </c>
      <c r="AJ136" s="88"/>
      <c r="AK136" s="212">
        <f t="shared" si="4"/>
        <v>37849680</v>
      </c>
      <c r="AL136" s="241" t="s">
        <v>832</v>
      </c>
      <c r="AM136" s="87">
        <v>14024</v>
      </c>
      <c r="AN136" s="60" t="s">
        <v>746</v>
      </c>
      <c r="AO136" s="60">
        <v>45505</v>
      </c>
      <c r="AP136" s="60">
        <v>45641</v>
      </c>
      <c r="AQ136" s="87" t="s">
        <v>582</v>
      </c>
      <c r="AR136" s="87" t="s">
        <v>583</v>
      </c>
    </row>
    <row r="137" spans="1:45" s="64" customFormat="1" ht="407.25" customHeight="1" x14ac:dyDescent="1">
      <c r="A137" s="178">
        <v>113</v>
      </c>
      <c r="B137" s="178" t="s">
        <v>202</v>
      </c>
      <c r="C137" s="178" t="s">
        <v>473</v>
      </c>
      <c r="D137" s="178" t="s">
        <v>238</v>
      </c>
      <c r="E137" s="159" t="s">
        <v>399</v>
      </c>
      <c r="F137" s="178" t="s">
        <v>58</v>
      </c>
      <c r="G137" s="178">
        <v>1</v>
      </c>
      <c r="H137" s="178" t="s">
        <v>240</v>
      </c>
      <c r="I137" s="178">
        <v>4.5</v>
      </c>
      <c r="J137" s="178" t="s">
        <v>318</v>
      </c>
      <c r="K137" s="178" t="s">
        <v>111</v>
      </c>
      <c r="L137" s="158" t="s">
        <v>112</v>
      </c>
      <c r="M137" s="177" t="s">
        <v>239</v>
      </c>
      <c r="N137" s="158" t="s">
        <v>176</v>
      </c>
      <c r="O137" s="158">
        <v>7</v>
      </c>
      <c r="P137" s="157" t="s">
        <v>364</v>
      </c>
      <c r="Q137" s="157">
        <v>599059</v>
      </c>
      <c r="R137" s="157">
        <v>2</v>
      </c>
      <c r="S137" s="158"/>
      <c r="T137" s="158"/>
      <c r="U137" s="158">
        <v>11</v>
      </c>
      <c r="V137" s="160" t="s">
        <v>415</v>
      </c>
      <c r="W137" s="192">
        <v>52950000</v>
      </c>
      <c r="X137" s="192">
        <v>52950000</v>
      </c>
      <c r="Y137" s="158" t="s">
        <v>61</v>
      </c>
      <c r="Z137" s="158" t="s">
        <v>49</v>
      </c>
      <c r="AA137" s="158" t="s">
        <v>410</v>
      </c>
      <c r="AC137" s="56" t="s">
        <v>936</v>
      </c>
      <c r="AD137" s="206" t="s">
        <v>937</v>
      </c>
      <c r="AE137" s="49">
        <v>45525</v>
      </c>
      <c r="AF137" s="237" t="s">
        <v>938</v>
      </c>
      <c r="AG137" s="52" t="s">
        <v>570</v>
      </c>
      <c r="AH137" s="212">
        <v>30250000</v>
      </c>
      <c r="AI137" s="212">
        <v>30250000</v>
      </c>
      <c r="AJ137" s="88"/>
      <c r="AK137" s="212">
        <f t="shared" si="4"/>
        <v>30250000</v>
      </c>
      <c r="AL137" s="241" t="s">
        <v>939</v>
      </c>
      <c r="AM137" s="87">
        <v>14124</v>
      </c>
      <c r="AN137" s="241" t="s">
        <v>940</v>
      </c>
      <c r="AO137" s="60">
        <v>45528</v>
      </c>
      <c r="AP137" s="60">
        <v>45641</v>
      </c>
      <c r="AQ137" s="87" t="s">
        <v>929</v>
      </c>
      <c r="AR137" s="87" t="s">
        <v>583</v>
      </c>
    </row>
    <row r="138" spans="1:45" s="64" customFormat="1" ht="407.25" customHeight="1" x14ac:dyDescent="1">
      <c r="A138" s="178">
        <v>114</v>
      </c>
      <c r="B138" s="178" t="s">
        <v>467</v>
      </c>
      <c r="C138" s="178" t="s">
        <v>475</v>
      </c>
      <c r="D138" s="178" t="s">
        <v>238</v>
      </c>
      <c r="E138" s="159" t="s">
        <v>400</v>
      </c>
      <c r="F138" s="178" t="s">
        <v>58</v>
      </c>
      <c r="G138" s="178">
        <v>1</v>
      </c>
      <c r="H138" s="157" t="s">
        <v>379</v>
      </c>
      <c r="I138" s="178">
        <v>3.5</v>
      </c>
      <c r="J138" s="178" t="s">
        <v>318</v>
      </c>
      <c r="K138" s="178" t="s">
        <v>111</v>
      </c>
      <c r="L138" s="158" t="s">
        <v>112</v>
      </c>
      <c r="M138" s="177" t="s">
        <v>239</v>
      </c>
      <c r="N138" s="158" t="s">
        <v>176</v>
      </c>
      <c r="O138" s="158">
        <v>7</v>
      </c>
      <c r="P138" s="157" t="s">
        <v>364</v>
      </c>
      <c r="Q138" s="157">
        <v>599059</v>
      </c>
      <c r="R138" s="157">
        <v>2</v>
      </c>
      <c r="S138" s="158"/>
      <c r="T138" s="158"/>
      <c r="U138" s="158">
        <v>11</v>
      </c>
      <c r="V138" s="160" t="s">
        <v>415</v>
      </c>
      <c r="W138" s="192">
        <v>16901408</v>
      </c>
      <c r="X138" s="192">
        <v>16901408</v>
      </c>
      <c r="Y138" s="158" t="s">
        <v>61</v>
      </c>
      <c r="Z138" s="158" t="s">
        <v>49</v>
      </c>
      <c r="AA138" s="158" t="s">
        <v>476</v>
      </c>
      <c r="AC138" s="56" t="s">
        <v>984</v>
      </c>
      <c r="AD138" s="261" t="s">
        <v>983</v>
      </c>
      <c r="AE138" s="49">
        <v>45548</v>
      </c>
      <c r="AF138" s="237" t="s">
        <v>985</v>
      </c>
      <c r="AG138" s="52" t="s">
        <v>986</v>
      </c>
      <c r="AH138" s="212">
        <v>16901408</v>
      </c>
      <c r="AI138" s="212">
        <v>16901408</v>
      </c>
      <c r="AJ138" s="88"/>
      <c r="AK138" s="212">
        <v>16901408</v>
      </c>
      <c r="AL138" s="241" t="s">
        <v>987</v>
      </c>
      <c r="AM138" s="87">
        <v>13924</v>
      </c>
      <c r="AN138" s="241" t="s">
        <v>988</v>
      </c>
      <c r="AO138" s="262"/>
      <c r="AP138" s="60">
        <v>45626</v>
      </c>
      <c r="AQ138" s="87" t="s">
        <v>989</v>
      </c>
      <c r="AR138" s="87" t="s">
        <v>990</v>
      </c>
    </row>
    <row r="139" spans="1:45" s="64" customFormat="1" ht="407.25" customHeight="1" x14ac:dyDescent="1">
      <c r="A139" s="178">
        <v>115</v>
      </c>
      <c r="B139" s="178" t="s">
        <v>414</v>
      </c>
      <c r="C139" s="158" t="s">
        <v>186</v>
      </c>
      <c r="D139" s="178" t="s">
        <v>238</v>
      </c>
      <c r="E139" s="159" t="s">
        <v>401</v>
      </c>
      <c r="F139" s="178" t="s">
        <v>58</v>
      </c>
      <c r="G139" s="178">
        <v>1</v>
      </c>
      <c r="H139" s="178" t="s">
        <v>59</v>
      </c>
      <c r="I139" s="178">
        <v>3</v>
      </c>
      <c r="J139" s="178" t="s">
        <v>318</v>
      </c>
      <c r="K139" s="178" t="s">
        <v>111</v>
      </c>
      <c r="L139" s="158" t="s">
        <v>112</v>
      </c>
      <c r="M139" s="158" t="s">
        <v>177</v>
      </c>
      <c r="N139" s="158" t="s">
        <v>176</v>
      </c>
      <c r="O139" s="158">
        <v>7</v>
      </c>
      <c r="P139" s="157" t="s">
        <v>364</v>
      </c>
      <c r="Q139" s="157">
        <v>599059</v>
      </c>
      <c r="R139" s="157">
        <v>2</v>
      </c>
      <c r="S139" s="158"/>
      <c r="T139" s="158"/>
      <c r="U139" s="158">
        <v>11</v>
      </c>
      <c r="V139" s="160" t="s">
        <v>415</v>
      </c>
      <c r="W139" s="192">
        <v>16900000</v>
      </c>
      <c r="X139" s="192">
        <v>16900000</v>
      </c>
      <c r="Y139" s="158" t="s">
        <v>61</v>
      </c>
      <c r="Z139" s="158" t="s">
        <v>49</v>
      </c>
      <c r="AA139" s="158" t="s">
        <v>411</v>
      </c>
      <c r="AC139" s="56" t="s">
        <v>833</v>
      </c>
      <c r="AD139" s="206" t="s">
        <v>834</v>
      </c>
      <c r="AE139" s="60">
        <v>45495</v>
      </c>
      <c r="AF139" s="237" t="s">
        <v>835</v>
      </c>
      <c r="AG139" s="52" t="s">
        <v>570</v>
      </c>
      <c r="AH139" s="212">
        <v>14354149</v>
      </c>
      <c r="AI139" s="212">
        <v>14354149</v>
      </c>
      <c r="AJ139" s="249"/>
      <c r="AK139" s="250">
        <f t="shared" ref="AK139:AK151" si="5">AI139+AJ139</f>
        <v>14354149</v>
      </c>
      <c r="AL139" s="241" t="s">
        <v>836</v>
      </c>
      <c r="AM139" s="87">
        <v>13724</v>
      </c>
      <c r="AN139" s="241" t="s">
        <v>837</v>
      </c>
      <c r="AO139" s="60">
        <v>45496</v>
      </c>
      <c r="AP139" s="60">
        <v>45641</v>
      </c>
      <c r="AQ139" s="87" t="s">
        <v>838</v>
      </c>
      <c r="AR139" s="87" t="s">
        <v>317</v>
      </c>
    </row>
    <row r="140" spans="1:45" s="64" customFormat="1" ht="407.25" customHeight="1" x14ac:dyDescent="1">
      <c r="A140" s="178">
        <v>116</v>
      </c>
      <c r="B140" s="178" t="s">
        <v>414</v>
      </c>
      <c r="C140" s="158" t="s">
        <v>186</v>
      </c>
      <c r="D140" s="178" t="s">
        <v>238</v>
      </c>
      <c r="E140" s="159" t="s">
        <v>402</v>
      </c>
      <c r="F140" s="178" t="s">
        <v>58</v>
      </c>
      <c r="G140" s="178">
        <v>1</v>
      </c>
      <c r="H140" s="178" t="s">
        <v>59</v>
      </c>
      <c r="I140" s="178">
        <v>6</v>
      </c>
      <c r="J140" s="178" t="s">
        <v>318</v>
      </c>
      <c r="K140" s="178" t="s">
        <v>111</v>
      </c>
      <c r="L140" s="158" t="s">
        <v>112</v>
      </c>
      <c r="M140" s="158" t="s">
        <v>177</v>
      </c>
      <c r="N140" s="158" t="s">
        <v>176</v>
      </c>
      <c r="O140" s="158">
        <v>7</v>
      </c>
      <c r="P140" s="157" t="s">
        <v>364</v>
      </c>
      <c r="Q140" s="157">
        <v>599059</v>
      </c>
      <c r="R140" s="157">
        <v>2</v>
      </c>
      <c r="S140" s="158"/>
      <c r="T140" s="158"/>
      <c r="U140" s="158">
        <v>11</v>
      </c>
      <c r="V140" s="160" t="s">
        <v>415</v>
      </c>
      <c r="W140" s="192">
        <v>50000000</v>
      </c>
      <c r="X140" s="192">
        <v>50000000</v>
      </c>
      <c r="Y140" s="158" t="s">
        <v>61</v>
      </c>
      <c r="Z140" s="158" t="s">
        <v>49</v>
      </c>
      <c r="AA140" s="158" t="s">
        <v>411</v>
      </c>
      <c r="AC140" s="56" t="s">
        <v>839</v>
      </c>
      <c r="AD140" s="206" t="s">
        <v>840</v>
      </c>
      <c r="AE140" s="60">
        <v>45492</v>
      </c>
      <c r="AF140" s="237" t="s">
        <v>841</v>
      </c>
      <c r="AG140" s="52" t="s">
        <v>842</v>
      </c>
      <c r="AH140" s="212">
        <v>48000000</v>
      </c>
      <c r="AI140" s="212">
        <v>48000000</v>
      </c>
      <c r="AJ140" s="39"/>
      <c r="AK140" s="260">
        <f t="shared" si="5"/>
        <v>48000000</v>
      </c>
      <c r="AL140" s="241" t="s">
        <v>843</v>
      </c>
      <c r="AM140" s="87">
        <v>13824</v>
      </c>
      <c r="AN140" s="241" t="s">
        <v>844</v>
      </c>
      <c r="AO140" s="60">
        <v>45492</v>
      </c>
      <c r="AP140" s="60">
        <v>45641</v>
      </c>
      <c r="AQ140" s="87" t="s">
        <v>838</v>
      </c>
      <c r="AR140" s="87" t="s">
        <v>317</v>
      </c>
    </row>
    <row r="141" spans="1:45" s="64" customFormat="1" ht="407.25" customHeight="1" x14ac:dyDescent="1">
      <c r="A141" s="178">
        <v>117</v>
      </c>
      <c r="B141" s="178" t="s">
        <v>414</v>
      </c>
      <c r="C141" s="158" t="s">
        <v>186</v>
      </c>
      <c r="D141" s="178" t="s">
        <v>238</v>
      </c>
      <c r="E141" s="159" t="s">
        <v>403</v>
      </c>
      <c r="F141" s="178" t="s">
        <v>58</v>
      </c>
      <c r="G141" s="178">
        <v>1</v>
      </c>
      <c r="H141" s="178" t="s">
        <v>240</v>
      </c>
      <c r="I141" s="178">
        <v>4.5</v>
      </c>
      <c r="J141" s="178" t="s">
        <v>318</v>
      </c>
      <c r="K141" s="178" t="s">
        <v>111</v>
      </c>
      <c r="L141" s="158" t="s">
        <v>112</v>
      </c>
      <c r="M141" s="177" t="s">
        <v>239</v>
      </c>
      <c r="N141" s="158" t="s">
        <v>176</v>
      </c>
      <c r="O141" s="158">
        <v>7</v>
      </c>
      <c r="P141" s="157" t="s">
        <v>364</v>
      </c>
      <c r="Q141" s="157">
        <v>599059</v>
      </c>
      <c r="R141" s="157">
        <v>2</v>
      </c>
      <c r="S141" s="158"/>
      <c r="T141" s="158"/>
      <c r="U141" s="158">
        <v>11</v>
      </c>
      <c r="V141" s="160" t="s">
        <v>415</v>
      </c>
      <c r="W141" s="192">
        <v>12000000</v>
      </c>
      <c r="X141" s="192">
        <v>12000000</v>
      </c>
      <c r="Y141" s="158" t="s">
        <v>61</v>
      </c>
      <c r="Z141" s="158" t="s">
        <v>49</v>
      </c>
      <c r="AA141" s="158" t="s">
        <v>411</v>
      </c>
      <c r="AC141" s="56" t="s">
        <v>941</v>
      </c>
      <c r="AD141" s="206" t="s">
        <v>942</v>
      </c>
      <c r="AE141" s="60">
        <v>45527</v>
      </c>
      <c r="AF141" s="237" t="s">
        <v>943</v>
      </c>
      <c r="AG141" s="52" t="s">
        <v>570</v>
      </c>
      <c r="AH141" s="212">
        <v>11267603</v>
      </c>
      <c r="AI141" s="212">
        <v>11267603</v>
      </c>
      <c r="AJ141" s="88"/>
      <c r="AK141" s="260">
        <f t="shared" si="5"/>
        <v>11267603</v>
      </c>
      <c r="AL141" s="241" t="s">
        <v>944</v>
      </c>
      <c r="AM141" s="87">
        <v>13524</v>
      </c>
      <c r="AN141" s="241" t="s">
        <v>945</v>
      </c>
      <c r="AO141" s="60">
        <v>45528</v>
      </c>
      <c r="AP141" s="60">
        <v>45617</v>
      </c>
      <c r="AQ141" s="87" t="s">
        <v>838</v>
      </c>
      <c r="AR141" s="87" t="s">
        <v>317</v>
      </c>
    </row>
    <row r="142" spans="1:45" ht="407.25" customHeight="1" x14ac:dyDescent="1">
      <c r="A142" s="178">
        <v>118</v>
      </c>
      <c r="B142" s="178" t="s">
        <v>414</v>
      </c>
      <c r="C142" s="158" t="s">
        <v>186</v>
      </c>
      <c r="D142" s="178" t="s">
        <v>238</v>
      </c>
      <c r="E142" s="159" t="s">
        <v>404</v>
      </c>
      <c r="F142" s="178" t="s">
        <v>58</v>
      </c>
      <c r="G142" s="178">
        <v>1</v>
      </c>
      <c r="H142" s="178" t="s">
        <v>240</v>
      </c>
      <c r="I142" s="178">
        <v>2</v>
      </c>
      <c r="J142" s="178" t="s">
        <v>318</v>
      </c>
      <c r="K142" s="178" t="s">
        <v>111</v>
      </c>
      <c r="L142" s="158" t="s">
        <v>112</v>
      </c>
      <c r="M142" s="177" t="s">
        <v>239</v>
      </c>
      <c r="N142" s="158" t="s">
        <v>176</v>
      </c>
      <c r="O142" s="158">
        <v>7</v>
      </c>
      <c r="P142" s="157" t="s">
        <v>364</v>
      </c>
      <c r="Q142" s="157">
        <v>599059</v>
      </c>
      <c r="R142" s="157">
        <v>2</v>
      </c>
      <c r="S142" s="158"/>
      <c r="T142" s="158"/>
      <c r="U142" s="158">
        <v>11</v>
      </c>
      <c r="V142" s="160" t="s">
        <v>415</v>
      </c>
      <c r="W142" s="192">
        <v>11267606</v>
      </c>
      <c r="X142" s="192">
        <v>11267606</v>
      </c>
      <c r="Y142" s="158" t="s">
        <v>61</v>
      </c>
      <c r="Z142" s="158" t="s">
        <v>49</v>
      </c>
      <c r="AA142" s="158" t="s">
        <v>411</v>
      </c>
      <c r="AB142" s="64"/>
      <c r="AC142" s="56" t="s">
        <v>946</v>
      </c>
      <c r="AD142" s="206" t="s">
        <v>947</v>
      </c>
      <c r="AE142" s="60">
        <v>45527</v>
      </c>
      <c r="AF142" s="237" t="s">
        <v>948</v>
      </c>
      <c r="AG142" s="52" t="s">
        <v>842</v>
      </c>
      <c r="AH142" s="212">
        <v>7511736</v>
      </c>
      <c r="AI142" s="212">
        <v>7511736</v>
      </c>
      <c r="AJ142" s="88"/>
      <c r="AK142" s="260">
        <f t="shared" si="5"/>
        <v>7511736</v>
      </c>
      <c r="AL142" s="241" t="s">
        <v>949</v>
      </c>
      <c r="AM142" s="87">
        <v>13624</v>
      </c>
      <c r="AN142" s="241" t="s">
        <v>950</v>
      </c>
      <c r="AO142" s="60">
        <v>45530</v>
      </c>
      <c r="AP142" s="60">
        <v>45590</v>
      </c>
      <c r="AQ142" s="87" t="s">
        <v>838</v>
      </c>
      <c r="AR142" s="87" t="s">
        <v>317</v>
      </c>
      <c r="AS142" s="64"/>
    </row>
    <row r="143" spans="1:45" ht="407.25" customHeight="1" x14ac:dyDescent="1">
      <c r="A143" s="178">
        <v>119</v>
      </c>
      <c r="B143" s="178" t="s">
        <v>414</v>
      </c>
      <c r="C143" s="158" t="s">
        <v>186</v>
      </c>
      <c r="D143" s="178" t="s">
        <v>238</v>
      </c>
      <c r="E143" s="159" t="s">
        <v>405</v>
      </c>
      <c r="F143" s="178" t="s">
        <v>58</v>
      </c>
      <c r="G143" s="178">
        <v>1</v>
      </c>
      <c r="H143" s="178" t="s">
        <v>65</v>
      </c>
      <c r="I143" s="178">
        <v>5</v>
      </c>
      <c r="J143" s="178" t="s">
        <v>318</v>
      </c>
      <c r="K143" s="178" t="s">
        <v>111</v>
      </c>
      <c r="L143" s="158" t="s">
        <v>112</v>
      </c>
      <c r="M143" s="158" t="s">
        <v>177</v>
      </c>
      <c r="N143" s="158" t="s">
        <v>176</v>
      </c>
      <c r="O143" s="158">
        <v>7</v>
      </c>
      <c r="P143" s="157" t="s">
        <v>364</v>
      </c>
      <c r="Q143" s="157">
        <v>599059</v>
      </c>
      <c r="R143" s="157">
        <v>2</v>
      </c>
      <c r="S143" s="158"/>
      <c r="T143" s="158"/>
      <c r="U143" s="158">
        <v>11</v>
      </c>
      <c r="V143" s="160" t="s">
        <v>415</v>
      </c>
      <c r="W143" s="192">
        <v>35280000</v>
      </c>
      <c r="X143" s="192">
        <v>35280000</v>
      </c>
      <c r="Y143" s="158" t="s">
        <v>61</v>
      </c>
      <c r="Z143" s="158" t="s">
        <v>49</v>
      </c>
      <c r="AA143" s="158" t="s">
        <v>411</v>
      </c>
      <c r="AC143" s="56" t="s">
        <v>845</v>
      </c>
      <c r="AD143" s="206" t="s">
        <v>846</v>
      </c>
      <c r="AE143" s="49">
        <v>45469</v>
      </c>
      <c r="AF143" s="52" t="s">
        <v>847</v>
      </c>
      <c r="AG143" s="52" t="s">
        <v>570</v>
      </c>
      <c r="AH143" s="212">
        <v>35280000</v>
      </c>
      <c r="AI143" s="212">
        <v>35280000</v>
      </c>
      <c r="AJ143" s="249"/>
      <c r="AK143" s="250">
        <f t="shared" si="5"/>
        <v>35280000</v>
      </c>
      <c r="AL143" s="241" t="s">
        <v>848</v>
      </c>
      <c r="AM143" s="52">
        <v>12324</v>
      </c>
      <c r="AN143" s="244" t="s">
        <v>849</v>
      </c>
      <c r="AO143" s="60">
        <v>45470</v>
      </c>
      <c r="AP143" s="60">
        <v>45622</v>
      </c>
      <c r="AQ143" s="52" t="s">
        <v>838</v>
      </c>
      <c r="AR143" s="52" t="s">
        <v>850</v>
      </c>
    </row>
    <row r="144" spans="1:45" s="64" customFormat="1" ht="409.5" customHeight="1" x14ac:dyDescent="1">
      <c r="A144" s="178">
        <v>120</v>
      </c>
      <c r="B144" s="178" t="s">
        <v>414</v>
      </c>
      <c r="C144" s="158" t="s">
        <v>186</v>
      </c>
      <c r="D144" s="178" t="s">
        <v>238</v>
      </c>
      <c r="E144" s="159" t="s">
        <v>406</v>
      </c>
      <c r="F144" s="178" t="s">
        <v>58</v>
      </c>
      <c r="G144" s="178">
        <v>1</v>
      </c>
      <c r="H144" s="178" t="s">
        <v>65</v>
      </c>
      <c r="I144" s="178">
        <v>5</v>
      </c>
      <c r="J144" s="178" t="s">
        <v>318</v>
      </c>
      <c r="K144" s="178" t="s">
        <v>111</v>
      </c>
      <c r="L144" s="158" t="s">
        <v>112</v>
      </c>
      <c r="M144" s="158" t="s">
        <v>177</v>
      </c>
      <c r="N144" s="158" t="s">
        <v>176</v>
      </c>
      <c r="O144" s="158">
        <v>7</v>
      </c>
      <c r="P144" s="157" t="s">
        <v>364</v>
      </c>
      <c r="Q144" s="157">
        <v>599059</v>
      </c>
      <c r="R144" s="157">
        <v>2</v>
      </c>
      <c r="S144" s="158"/>
      <c r="T144" s="158"/>
      <c r="U144" s="158">
        <v>11</v>
      </c>
      <c r="V144" s="160" t="s">
        <v>415</v>
      </c>
      <c r="W144" s="192">
        <v>35280000</v>
      </c>
      <c r="X144" s="192">
        <v>35280000</v>
      </c>
      <c r="Y144" s="158" t="s">
        <v>61</v>
      </c>
      <c r="Z144" s="158" t="s">
        <v>49</v>
      </c>
      <c r="AA144" s="158" t="s">
        <v>411</v>
      </c>
      <c r="AB144" s="2"/>
      <c r="AC144" s="56" t="s">
        <v>851</v>
      </c>
      <c r="AD144" s="206" t="s">
        <v>852</v>
      </c>
      <c r="AE144" s="49">
        <v>45470</v>
      </c>
      <c r="AF144" s="52" t="s">
        <v>853</v>
      </c>
      <c r="AG144" s="52" t="s">
        <v>570</v>
      </c>
      <c r="AH144" s="212">
        <v>35280000</v>
      </c>
      <c r="AI144" s="212">
        <v>35280000</v>
      </c>
      <c r="AJ144" s="249"/>
      <c r="AK144" s="250">
        <f t="shared" si="5"/>
        <v>35280000</v>
      </c>
      <c r="AL144" s="241" t="s">
        <v>854</v>
      </c>
      <c r="AM144" s="52">
        <v>12424</v>
      </c>
      <c r="AN144" s="244" t="s">
        <v>855</v>
      </c>
      <c r="AO144" s="60">
        <v>45471</v>
      </c>
      <c r="AP144" s="60">
        <v>45623</v>
      </c>
      <c r="AQ144" s="52" t="s">
        <v>838</v>
      </c>
      <c r="AR144" s="52" t="s">
        <v>850</v>
      </c>
      <c r="AS144" s="2"/>
    </row>
    <row r="145" spans="1:45" s="64" customFormat="1" ht="204.75" customHeight="1" x14ac:dyDescent="1">
      <c r="A145" s="178">
        <v>121</v>
      </c>
      <c r="B145" s="178" t="s">
        <v>233</v>
      </c>
      <c r="C145" s="158" t="s">
        <v>186</v>
      </c>
      <c r="D145" s="178" t="s">
        <v>238</v>
      </c>
      <c r="E145" s="159" t="s">
        <v>407</v>
      </c>
      <c r="F145" s="178" t="s">
        <v>58</v>
      </c>
      <c r="G145" s="178">
        <v>1</v>
      </c>
      <c r="H145" s="178" t="s">
        <v>59</v>
      </c>
      <c r="I145" s="178">
        <v>6</v>
      </c>
      <c r="J145" s="178" t="s">
        <v>318</v>
      </c>
      <c r="K145" s="178" t="s">
        <v>111</v>
      </c>
      <c r="L145" s="158" t="s">
        <v>112</v>
      </c>
      <c r="M145" s="158" t="s">
        <v>177</v>
      </c>
      <c r="N145" s="158" t="s">
        <v>176</v>
      </c>
      <c r="O145" s="158">
        <v>5</v>
      </c>
      <c r="P145" s="158" t="s">
        <v>364</v>
      </c>
      <c r="Q145" s="157">
        <v>505021</v>
      </c>
      <c r="R145" s="158">
        <v>2</v>
      </c>
      <c r="S145" s="158"/>
      <c r="T145" s="158"/>
      <c r="U145" s="158">
        <v>11</v>
      </c>
      <c r="V145" s="202" t="s">
        <v>220</v>
      </c>
      <c r="W145" s="192">
        <v>12720000</v>
      </c>
      <c r="X145" s="192">
        <v>12720000</v>
      </c>
      <c r="Y145" s="158" t="s">
        <v>61</v>
      </c>
      <c r="Z145" s="158" t="s">
        <v>49</v>
      </c>
      <c r="AA145" s="158" t="s">
        <v>215</v>
      </c>
      <c r="AB145" s="67"/>
      <c r="AC145" s="56" t="s">
        <v>856</v>
      </c>
      <c r="AD145" s="206" t="s">
        <v>857</v>
      </c>
      <c r="AE145" s="60">
        <v>45491</v>
      </c>
      <c r="AF145" s="237" t="s">
        <v>858</v>
      </c>
      <c r="AG145" s="52" t="s">
        <v>570</v>
      </c>
      <c r="AH145" s="212">
        <v>10176320</v>
      </c>
      <c r="AI145" s="212">
        <v>10176320</v>
      </c>
      <c r="AJ145" s="249"/>
      <c r="AK145" s="250">
        <f t="shared" si="5"/>
        <v>10176320</v>
      </c>
      <c r="AL145" s="241" t="s">
        <v>859</v>
      </c>
      <c r="AM145" s="87">
        <v>12124</v>
      </c>
      <c r="AN145" s="241" t="s">
        <v>860</v>
      </c>
      <c r="AO145" s="60">
        <v>45495</v>
      </c>
      <c r="AP145" s="60">
        <v>45641</v>
      </c>
      <c r="AQ145" s="87" t="s">
        <v>838</v>
      </c>
      <c r="AR145" s="87" t="s">
        <v>317</v>
      </c>
    </row>
    <row r="146" spans="1:45" s="64" customFormat="1" ht="339" customHeight="1" x14ac:dyDescent="1">
      <c r="A146" s="178">
        <v>122</v>
      </c>
      <c r="B146" s="178"/>
      <c r="C146" s="158" t="s">
        <v>57</v>
      </c>
      <c r="D146" s="183">
        <v>84131503</v>
      </c>
      <c r="E146" s="159" t="s">
        <v>417</v>
      </c>
      <c r="F146" s="183" t="s">
        <v>58</v>
      </c>
      <c r="G146" s="183">
        <v>1</v>
      </c>
      <c r="H146" s="183" t="s">
        <v>59</v>
      </c>
      <c r="I146" s="183">
        <v>12</v>
      </c>
      <c r="J146" s="183" t="s">
        <v>332</v>
      </c>
      <c r="K146" s="183" t="s">
        <v>60</v>
      </c>
      <c r="L146" s="158" t="s">
        <v>92</v>
      </c>
      <c r="M146" s="158" t="s">
        <v>94</v>
      </c>
      <c r="N146" s="158" t="s">
        <v>94</v>
      </c>
      <c r="O146" s="158" t="s">
        <v>94</v>
      </c>
      <c r="P146" s="190" t="s">
        <v>104</v>
      </c>
      <c r="Q146" s="190" t="s">
        <v>95</v>
      </c>
      <c r="R146" s="190" t="s">
        <v>105</v>
      </c>
      <c r="S146" s="158">
        <v>5</v>
      </c>
      <c r="T146" s="158"/>
      <c r="U146" s="158">
        <v>5</v>
      </c>
      <c r="V146" s="203" t="s">
        <v>53</v>
      </c>
      <c r="W146" s="204">
        <v>4576711</v>
      </c>
      <c r="X146" s="204">
        <v>4576711</v>
      </c>
      <c r="Y146" s="158" t="s">
        <v>61</v>
      </c>
      <c r="Z146" s="158" t="s">
        <v>49</v>
      </c>
      <c r="AA146" s="158" t="s">
        <v>140</v>
      </c>
      <c r="AC146" s="56" t="s">
        <v>861</v>
      </c>
      <c r="AD146" s="206" t="s">
        <v>862</v>
      </c>
      <c r="AE146" s="20"/>
      <c r="AF146" s="237" t="s">
        <v>863</v>
      </c>
      <c r="AG146" s="52" t="s">
        <v>256</v>
      </c>
      <c r="AH146" s="212">
        <v>4549535</v>
      </c>
      <c r="AI146" s="212">
        <v>4549535</v>
      </c>
      <c r="AJ146" s="39"/>
      <c r="AK146" s="260">
        <f t="shared" si="5"/>
        <v>4549535</v>
      </c>
      <c r="AL146" s="241" t="s">
        <v>864</v>
      </c>
      <c r="AM146" s="87">
        <v>15624</v>
      </c>
      <c r="AN146" s="241" t="s">
        <v>865</v>
      </c>
      <c r="AO146" s="60">
        <v>45502</v>
      </c>
      <c r="AP146" s="60">
        <v>45861</v>
      </c>
      <c r="AQ146" s="87" t="s">
        <v>510</v>
      </c>
      <c r="AR146" s="87" t="s">
        <v>503</v>
      </c>
    </row>
    <row r="147" spans="1:45" ht="409.6" customHeight="1" x14ac:dyDescent="1">
      <c r="A147" s="178">
        <v>123</v>
      </c>
      <c r="B147" s="158" t="s">
        <v>413</v>
      </c>
      <c r="C147" s="183" t="s">
        <v>450</v>
      </c>
      <c r="D147" s="158" t="s">
        <v>238</v>
      </c>
      <c r="E147" s="198" t="s">
        <v>408</v>
      </c>
      <c r="F147" s="158" t="s">
        <v>58</v>
      </c>
      <c r="G147" s="158">
        <v>1</v>
      </c>
      <c r="H147" s="158" t="s">
        <v>59</v>
      </c>
      <c r="I147" s="158">
        <v>6</v>
      </c>
      <c r="J147" s="158" t="s">
        <v>169</v>
      </c>
      <c r="K147" s="158" t="s">
        <v>111</v>
      </c>
      <c r="L147" s="158" t="s">
        <v>112</v>
      </c>
      <c r="M147" s="158" t="s">
        <v>177</v>
      </c>
      <c r="N147" s="158" t="s">
        <v>176</v>
      </c>
      <c r="O147" s="158" t="s">
        <v>110</v>
      </c>
      <c r="P147" s="158" t="s">
        <v>364</v>
      </c>
      <c r="Q147" s="158">
        <v>50004</v>
      </c>
      <c r="R147" s="158">
        <v>2</v>
      </c>
      <c r="S147" s="158"/>
      <c r="T147" s="158"/>
      <c r="U147" s="158">
        <v>11</v>
      </c>
      <c r="V147" s="160" t="s">
        <v>220</v>
      </c>
      <c r="W147" s="161">
        <v>49920000</v>
      </c>
      <c r="X147" s="161">
        <v>49920000</v>
      </c>
      <c r="Y147" s="158" t="s">
        <v>61</v>
      </c>
      <c r="Z147" s="158" t="s">
        <v>49</v>
      </c>
      <c r="AA147" s="158" t="s">
        <v>451</v>
      </c>
      <c r="AB147" s="67"/>
      <c r="AC147" s="56" t="s">
        <v>866</v>
      </c>
      <c r="AD147" s="206" t="s">
        <v>867</v>
      </c>
      <c r="AE147" s="49">
        <v>45477</v>
      </c>
      <c r="AF147" s="237" t="s">
        <v>868</v>
      </c>
      <c r="AG147" s="52" t="s">
        <v>570</v>
      </c>
      <c r="AH147" s="212">
        <v>36866667</v>
      </c>
      <c r="AI147" s="212">
        <v>36866667</v>
      </c>
      <c r="AJ147" s="39"/>
      <c r="AK147" s="260">
        <f t="shared" si="5"/>
        <v>36866667</v>
      </c>
      <c r="AL147" s="241" t="s">
        <v>869</v>
      </c>
      <c r="AM147" s="87" t="s">
        <v>870</v>
      </c>
      <c r="AN147" s="241" t="s">
        <v>871</v>
      </c>
      <c r="AO147" s="60">
        <v>45478</v>
      </c>
      <c r="AP147" s="60">
        <v>45641</v>
      </c>
      <c r="AQ147" s="87" t="s">
        <v>872</v>
      </c>
      <c r="AR147" s="87" t="s">
        <v>801</v>
      </c>
      <c r="AS147" s="64"/>
    </row>
    <row r="148" spans="1:45" s="64" customFormat="1" ht="335.25" customHeight="1" x14ac:dyDescent="1">
      <c r="A148" s="178">
        <v>124</v>
      </c>
      <c r="B148" s="158" t="s">
        <v>416</v>
      </c>
      <c r="C148" s="157" t="s">
        <v>361</v>
      </c>
      <c r="D148" s="158" t="s">
        <v>238</v>
      </c>
      <c r="E148" s="158" t="s">
        <v>418</v>
      </c>
      <c r="F148" s="158" t="s">
        <v>58</v>
      </c>
      <c r="G148" s="158">
        <v>1</v>
      </c>
      <c r="H148" s="158" t="s">
        <v>65</v>
      </c>
      <c r="I148" s="158">
        <v>6</v>
      </c>
      <c r="J148" s="158" t="s">
        <v>169</v>
      </c>
      <c r="K148" s="158" t="s">
        <v>111</v>
      </c>
      <c r="L148" s="158" t="s">
        <v>112</v>
      </c>
      <c r="M148" s="158" t="s">
        <v>177</v>
      </c>
      <c r="N148" s="158" t="s">
        <v>176</v>
      </c>
      <c r="O148" s="158">
        <v>7</v>
      </c>
      <c r="P148" s="158" t="s">
        <v>364</v>
      </c>
      <c r="Q148" s="158">
        <v>599059</v>
      </c>
      <c r="R148" s="158">
        <v>2</v>
      </c>
      <c r="S148" s="158"/>
      <c r="T148" s="158"/>
      <c r="U148" s="158">
        <v>11</v>
      </c>
      <c r="V148" s="160" t="s">
        <v>415</v>
      </c>
      <c r="W148" s="161">
        <v>48000000</v>
      </c>
      <c r="X148" s="161">
        <v>48000000</v>
      </c>
      <c r="Y148" s="158" t="s">
        <v>61</v>
      </c>
      <c r="Z148" s="158" t="s">
        <v>49</v>
      </c>
      <c r="AA148" s="158" t="s">
        <v>319</v>
      </c>
      <c r="AB148" s="2"/>
      <c r="AC148" s="56" t="s">
        <v>873</v>
      </c>
      <c r="AD148" s="206" t="s">
        <v>874</v>
      </c>
      <c r="AE148" s="49">
        <v>45470</v>
      </c>
      <c r="AF148" s="237" t="s">
        <v>875</v>
      </c>
      <c r="AG148" s="52" t="s">
        <v>570</v>
      </c>
      <c r="AH148" s="212">
        <v>40000000</v>
      </c>
      <c r="AI148" s="212">
        <v>40000000</v>
      </c>
      <c r="AJ148" s="249"/>
      <c r="AK148" s="250">
        <f t="shared" si="5"/>
        <v>40000000</v>
      </c>
      <c r="AL148" s="241" t="s">
        <v>876</v>
      </c>
      <c r="AM148" s="52">
        <v>12224</v>
      </c>
      <c r="AN148" s="244" t="s">
        <v>877</v>
      </c>
      <c r="AO148" s="60">
        <v>45471</v>
      </c>
      <c r="AP148" s="60">
        <v>45641</v>
      </c>
      <c r="AQ148" s="52" t="s">
        <v>709</v>
      </c>
      <c r="AR148" s="52" t="s">
        <v>710</v>
      </c>
      <c r="AS148" s="2"/>
    </row>
    <row r="149" spans="1:45" s="64" customFormat="1" ht="335.25" customHeight="1" x14ac:dyDescent="1">
      <c r="A149" s="178">
        <v>125</v>
      </c>
      <c r="B149" s="158" t="s">
        <v>184</v>
      </c>
      <c r="C149" s="158" t="s">
        <v>163</v>
      </c>
      <c r="D149" s="158">
        <v>81112200</v>
      </c>
      <c r="E149" s="158" t="s">
        <v>423</v>
      </c>
      <c r="F149" s="158" t="s">
        <v>58</v>
      </c>
      <c r="G149" s="158">
        <v>1</v>
      </c>
      <c r="H149" s="158" t="s">
        <v>59</v>
      </c>
      <c r="I149" s="158">
        <v>4</v>
      </c>
      <c r="J149" s="158" t="s">
        <v>169</v>
      </c>
      <c r="K149" s="158" t="s">
        <v>111</v>
      </c>
      <c r="L149" s="158" t="s">
        <v>112</v>
      </c>
      <c r="M149" s="158" t="s">
        <v>179</v>
      </c>
      <c r="N149" s="158" t="s">
        <v>176</v>
      </c>
      <c r="O149" s="158" t="s">
        <v>180</v>
      </c>
      <c r="P149" s="158"/>
      <c r="Q149" s="158"/>
      <c r="R149" s="158"/>
      <c r="S149" s="158"/>
      <c r="T149" s="158"/>
      <c r="U149" s="158" t="s">
        <v>114</v>
      </c>
      <c r="V149" s="160" t="s">
        <v>222</v>
      </c>
      <c r="W149" s="270">
        <v>36200000</v>
      </c>
      <c r="X149" s="270">
        <v>36200000</v>
      </c>
      <c r="Y149" s="158" t="s">
        <v>61</v>
      </c>
      <c r="Z149" s="158" t="s">
        <v>49</v>
      </c>
      <c r="AA149" s="158" t="s">
        <v>175</v>
      </c>
      <c r="AC149" s="56" t="s">
        <v>878</v>
      </c>
      <c r="AD149" s="206" t="s">
        <v>879</v>
      </c>
      <c r="AE149" s="49">
        <v>45497</v>
      </c>
      <c r="AF149" s="237" t="s">
        <v>880</v>
      </c>
      <c r="AG149" s="52" t="s">
        <v>842</v>
      </c>
      <c r="AH149" s="212">
        <v>36200000</v>
      </c>
      <c r="AI149" s="212">
        <v>36200000</v>
      </c>
      <c r="AJ149" s="88"/>
      <c r="AK149" s="212">
        <f t="shared" si="5"/>
        <v>36200000</v>
      </c>
      <c r="AL149" s="241" t="s">
        <v>881</v>
      </c>
      <c r="AM149" s="52">
        <v>16524</v>
      </c>
      <c r="AN149" s="244" t="s">
        <v>882</v>
      </c>
      <c r="AO149" s="60">
        <v>45498</v>
      </c>
      <c r="AP149" s="60">
        <v>45620</v>
      </c>
      <c r="AQ149" s="52" t="s">
        <v>883</v>
      </c>
      <c r="AR149" s="52" t="s">
        <v>884</v>
      </c>
    </row>
    <row r="150" spans="1:45" s="64" customFormat="1" ht="335.25" customHeight="1" x14ac:dyDescent="1">
      <c r="A150" s="178">
        <v>126</v>
      </c>
      <c r="B150" s="158" t="s">
        <v>184</v>
      </c>
      <c r="C150" s="158" t="s">
        <v>163</v>
      </c>
      <c r="D150" s="158">
        <v>81112200</v>
      </c>
      <c r="E150" s="158" t="s">
        <v>424</v>
      </c>
      <c r="F150" s="158" t="s">
        <v>58</v>
      </c>
      <c r="G150" s="158">
        <v>1</v>
      </c>
      <c r="H150" s="158" t="s">
        <v>240</v>
      </c>
      <c r="I150" s="158">
        <v>4</v>
      </c>
      <c r="J150" s="158" t="s">
        <v>169</v>
      </c>
      <c r="K150" s="158" t="s">
        <v>111</v>
      </c>
      <c r="L150" s="158" t="s">
        <v>112</v>
      </c>
      <c r="M150" s="158" t="s">
        <v>179</v>
      </c>
      <c r="N150" s="158" t="s">
        <v>176</v>
      </c>
      <c r="O150" s="158" t="s">
        <v>180</v>
      </c>
      <c r="P150" s="158"/>
      <c r="Q150" s="158"/>
      <c r="R150" s="158"/>
      <c r="S150" s="158"/>
      <c r="T150" s="158"/>
      <c r="U150" s="158" t="s">
        <v>114</v>
      </c>
      <c r="V150" s="160" t="s">
        <v>222</v>
      </c>
      <c r="W150" s="270">
        <v>50000000</v>
      </c>
      <c r="X150" s="270">
        <v>50000000</v>
      </c>
      <c r="Y150" s="158" t="s">
        <v>61</v>
      </c>
      <c r="Z150" s="158" t="s">
        <v>49</v>
      </c>
      <c r="AA150" s="158" t="s">
        <v>175</v>
      </c>
      <c r="AC150" s="56" t="s">
        <v>921</v>
      </c>
      <c r="AD150" s="206" t="s">
        <v>922</v>
      </c>
      <c r="AE150" s="49">
        <v>45520</v>
      </c>
      <c r="AF150" s="237" t="s">
        <v>923</v>
      </c>
      <c r="AG150" s="52" t="s">
        <v>570</v>
      </c>
      <c r="AH150" s="212">
        <v>48333333</v>
      </c>
      <c r="AI150" s="212">
        <v>48333333</v>
      </c>
      <c r="AJ150" s="88"/>
      <c r="AK150" s="212">
        <f t="shared" si="5"/>
        <v>48333333</v>
      </c>
      <c r="AL150" s="241" t="s">
        <v>924</v>
      </c>
      <c r="AM150" s="52">
        <v>16624</v>
      </c>
      <c r="AN150" s="244" t="s">
        <v>925</v>
      </c>
      <c r="AO150" s="60">
        <v>45524</v>
      </c>
      <c r="AP150" s="60">
        <v>45641</v>
      </c>
      <c r="AQ150" s="52" t="s">
        <v>896</v>
      </c>
      <c r="AR150" s="52" t="s">
        <v>193</v>
      </c>
    </row>
    <row r="151" spans="1:45" s="64" customFormat="1" ht="335.25" customHeight="1" x14ac:dyDescent="1">
      <c r="A151" s="178">
        <v>127</v>
      </c>
      <c r="B151" s="158" t="s">
        <v>184</v>
      </c>
      <c r="C151" s="158" t="s">
        <v>163</v>
      </c>
      <c r="D151" s="158">
        <v>80111607</v>
      </c>
      <c r="E151" s="158" t="s">
        <v>425</v>
      </c>
      <c r="F151" s="158" t="s">
        <v>58</v>
      </c>
      <c r="G151" s="158">
        <v>1</v>
      </c>
      <c r="H151" s="158" t="s">
        <v>59</v>
      </c>
      <c r="I151" s="158">
        <v>4</v>
      </c>
      <c r="J151" s="158" t="s">
        <v>169</v>
      </c>
      <c r="K151" s="158" t="s">
        <v>111</v>
      </c>
      <c r="L151" s="158" t="s">
        <v>112</v>
      </c>
      <c r="M151" s="158" t="s">
        <v>179</v>
      </c>
      <c r="N151" s="158" t="s">
        <v>176</v>
      </c>
      <c r="O151" s="158" t="s">
        <v>180</v>
      </c>
      <c r="P151" s="158"/>
      <c r="Q151" s="158"/>
      <c r="R151" s="158"/>
      <c r="S151" s="158"/>
      <c r="T151" s="158"/>
      <c r="U151" s="158" t="s">
        <v>114</v>
      </c>
      <c r="V151" s="160" t="s">
        <v>222</v>
      </c>
      <c r="W151" s="270">
        <v>16099352</v>
      </c>
      <c r="X151" s="270">
        <v>16099352</v>
      </c>
      <c r="Y151" s="158" t="s">
        <v>61</v>
      </c>
      <c r="Z151" s="158" t="s">
        <v>49</v>
      </c>
      <c r="AA151" s="158" t="s">
        <v>175</v>
      </c>
      <c r="AC151" s="56" t="s">
        <v>885</v>
      </c>
      <c r="AD151" s="206" t="s">
        <v>886</v>
      </c>
      <c r="AE151" s="49">
        <v>45504</v>
      </c>
      <c r="AF151" s="241" t="s">
        <v>887</v>
      </c>
      <c r="AG151" s="52" t="s">
        <v>842</v>
      </c>
      <c r="AH151" s="212">
        <v>11214720</v>
      </c>
      <c r="AI151" s="212">
        <v>11214720</v>
      </c>
      <c r="AJ151" s="88"/>
      <c r="AK151" s="212">
        <f t="shared" si="5"/>
        <v>11214720</v>
      </c>
      <c r="AL151" s="241" t="s">
        <v>888</v>
      </c>
      <c r="AM151" s="52">
        <v>16724</v>
      </c>
      <c r="AN151" s="244" t="s">
        <v>889</v>
      </c>
      <c r="AO151" s="60">
        <v>45505</v>
      </c>
      <c r="AP151" s="60">
        <v>45626</v>
      </c>
      <c r="AQ151" s="52" t="s">
        <v>890</v>
      </c>
      <c r="AR151" s="52" t="s">
        <v>891</v>
      </c>
    </row>
    <row r="152" spans="1:45" s="64" customFormat="1" ht="335.25" customHeight="1" x14ac:dyDescent="1">
      <c r="A152" s="167">
        <v>128</v>
      </c>
      <c r="B152" s="164" t="s">
        <v>184</v>
      </c>
      <c r="C152" s="164" t="s">
        <v>163</v>
      </c>
      <c r="D152" s="164">
        <v>81111800</v>
      </c>
      <c r="E152" s="164" t="s">
        <v>426</v>
      </c>
      <c r="F152" s="164" t="s">
        <v>58</v>
      </c>
      <c r="G152" s="164">
        <v>1</v>
      </c>
      <c r="H152" s="164" t="s">
        <v>379</v>
      </c>
      <c r="I152" s="164">
        <v>3.5</v>
      </c>
      <c r="J152" s="164" t="s">
        <v>169</v>
      </c>
      <c r="K152" s="164" t="s">
        <v>111</v>
      </c>
      <c r="L152" s="164" t="s">
        <v>112</v>
      </c>
      <c r="M152" s="164" t="s">
        <v>179</v>
      </c>
      <c r="N152" s="164" t="s">
        <v>176</v>
      </c>
      <c r="O152" s="164" t="s">
        <v>180</v>
      </c>
      <c r="P152" s="164"/>
      <c r="Q152" s="164"/>
      <c r="R152" s="164"/>
      <c r="S152" s="164"/>
      <c r="T152" s="164"/>
      <c r="U152" s="164" t="s">
        <v>114</v>
      </c>
      <c r="V152" s="165" t="s">
        <v>222</v>
      </c>
      <c r="W152" s="187">
        <v>0</v>
      </c>
      <c r="X152" s="187">
        <v>0</v>
      </c>
      <c r="Y152" s="164" t="s">
        <v>61</v>
      </c>
      <c r="Z152" s="164" t="s">
        <v>49</v>
      </c>
      <c r="AA152" s="164" t="s">
        <v>175</v>
      </c>
      <c r="AB152" s="67"/>
      <c r="AC152" s="63"/>
      <c r="AD152" s="63"/>
      <c r="AE152" s="63"/>
      <c r="AF152" s="63"/>
      <c r="AG152" s="63"/>
      <c r="AH152" s="88"/>
      <c r="AI152" s="88"/>
      <c r="AJ152" s="88"/>
      <c r="AK152" s="88"/>
      <c r="AL152" s="63"/>
      <c r="AM152" s="63"/>
      <c r="AN152" s="63"/>
      <c r="AO152" s="63"/>
      <c r="AP152" s="63"/>
      <c r="AQ152" s="63"/>
      <c r="AR152" s="63"/>
    </row>
    <row r="153" spans="1:45" s="64" customFormat="1" ht="335.25" customHeight="1" x14ac:dyDescent="1">
      <c r="A153" s="178">
        <v>129</v>
      </c>
      <c r="B153" s="158" t="s">
        <v>184</v>
      </c>
      <c r="C153" s="158" t="s">
        <v>163</v>
      </c>
      <c r="D153" s="158">
        <v>81111800</v>
      </c>
      <c r="E153" s="158" t="s">
        <v>427</v>
      </c>
      <c r="F153" s="158" t="s">
        <v>58</v>
      </c>
      <c r="G153" s="158">
        <v>1</v>
      </c>
      <c r="H153" s="158" t="s">
        <v>59</v>
      </c>
      <c r="I153" s="158">
        <v>4</v>
      </c>
      <c r="J153" s="158" t="s">
        <v>169</v>
      </c>
      <c r="K153" s="158" t="s">
        <v>111</v>
      </c>
      <c r="L153" s="158" t="s">
        <v>112</v>
      </c>
      <c r="M153" s="158" t="s">
        <v>179</v>
      </c>
      <c r="N153" s="158" t="s">
        <v>176</v>
      </c>
      <c r="O153" s="158" t="s">
        <v>180</v>
      </c>
      <c r="P153" s="158"/>
      <c r="Q153" s="158"/>
      <c r="R153" s="158"/>
      <c r="S153" s="158"/>
      <c r="T153" s="158"/>
      <c r="U153" s="158" t="s">
        <v>114</v>
      </c>
      <c r="V153" s="160" t="s">
        <v>222</v>
      </c>
      <c r="W153" s="270">
        <v>36000000</v>
      </c>
      <c r="X153" s="270">
        <v>36000000</v>
      </c>
      <c r="Y153" s="158" t="s">
        <v>61</v>
      </c>
      <c r="Z153" s="158" t="s">
        <v>49</v>
      </c>
      <c r="AA153" s="158" t="s">
        <v>175</v>
      </c>
      <c r="AC153" s="56" t="s">
        <v>892</v>
      </c>
      <c r="AD153" s="206" t="s">
        <v>893</v>
      </c>
      <c r="AE153" s="49">
        <v>45505</v>
      </c>
      <c r="AF153" s="241" t="s">
        <v>894</v>
      </c>
      <c r="AG153" s="52" t="s">
        <v>570</v>
      </c>
      <c r="AH153" s="212">
        <v>36000000</v>
      </c>
      <c r="AI153" s="212">
        <v>36000000</v>
      </c>
      <c r="AJ153" s="88"/>
      <c r="AK153" s="212">
        <f>AI153+AJ153</f>
        <v>36000000</v>
      </c>
      <c r="AL153" s="241" t="s">
        <v>895</v>
      </c>
      <c r="AM153" s="52">
        <v>180524</v>
      </c>
      <c r="AN153" s="244" t="s">
        <v>889</v>
      </c>
      <c r="AO153" s="60">
        <v>45505</v>
      </c>
      <c r="AP153" s="60">
        <v>45626</v>
      </c>
      <c r="AQ153" s="52" t="s">
        <v>896</v>
      </c>
      <c r="AR153" s="52" t="s">
        <v>193</v>
      </c>
    </row>
    <row r="154" spans="1:45" s="64" customFormat="1" ht="335.25" customHeight="1" x14ac:dyDescent="1">
      <c r="A154" s="178">
        <v>130</v>
      </c>
      <c r="B154" s="158"/>
      <c r="C154" s="158" t="s">
        <v>57</v>
      </c>
      <c r="D154" s="158" t="s">
        <v>448</v>
      </c>
      <c r="E154" s="160" t="s">
        <v>449</v>
      </c>
      <c r="F154" s="158" t="s">
        <v>58</v>
      </c>
      <c r="G154" s="158">
        <v>1</v>
      </c>
      <c r="H154" s="158" t="s">
        <v>240</v>
      </c>
      <c r="I154" s="158" t="s">
        <v>447</v>
      </c>
      <c r="J154" s="158" t="s">
        <v>332</v>
      </c>
      <c r="K154" s="158" t="s">
        <v>60</v>
      </c>
      <c r="L154" s="158" t="s">
        <v>92</v>
      </c>
      <c r="M154" s="158" t="s">
        <v>94</v>
      </c>
      <c r="N154" s="158" t="s">
        <v>94</v>
      </c>
      <c r="O154" s="158" t="s">
        <v>94</v>
      </c>
      <c r="P154" s="158" t="s">
        <v>98</v>
      </c>
      <c r="Q154" s="158" t="s">
        <v>108</v>
      </c>
      <c r="R154" s="158" t="s">
        <v>105</v>
      </c>
      <c r="S154" s="158"/>
      <c r="T154" s="158"/>
      <c r="U154" s="158"/>
      <c r="V154" s="173" t="s">
        <v>428</v>
      </c>
      <c r="W154" s="270">
        <v>2000000</v>
      </c>
      <c r="X154" s="270">
        <v>2000000</v>
      </c>
      <c r="Y154" s="158" t="s">
        <v>61</v>
      </c>
      <c r="Z154" s="158" t="s">
        <v>49</v>
      </c>
      <c r="AA154" s="158" t="s">
        <v>493</v>
      </c>
      <c r="AC154" s="56" t="s">
        <v>991</v>
      </c>
      <c r="AD154" s="261" t="s">
        <v>992</v>
      </c>
      <c r="AE154" s="49">
        <v>45548</v>
      </c>
      <c r="AF154" s="241" t="s">
        <v>993</v>
      </c>
      <c r="AG154" s="52" t="s">
        <v>332</v>
      </c>
      <c r="AH154" s="212">
        <v>1100000</v>
      </c>
      <c r="AI154" s="212">
        <v>1100000</v>
      </c>
      <c r="AJ154" s="88"/>
      <c r="AK154" s="212">
        <v>1100000</v>
      </c>
      <c r="AL154" s="241" t="s">
        <v>995</v>
      </c>
      <c r="AM154" s="52">
        <v>18124</v>
      </c>
      <c r="AN154" s="244" t="s">
        <v>994</v>
      </c>
      <c r="AO154" s="60">
        <v>45552</v>
      </c>
      <c r="AP154" s="60">
        <v>45656</v>
      </c>
      <c r="AQ154" s="52" t="s">
        <v>996</v>
      </c>
      <c r="AR154" s="52" t="s">
        <v>976</v>
      </c>
    </row>
    <row r="155" spans="1:45" s="64" customFormat="1" ht="335.25" customHeight="1" x14ac:dyDescent="1">
      <c r="A155" s="275">
        <v>131</v>
      </c>
      <c r="B155" s="150"/>
      <c r="C155" s="150" t="s">
        <v>57</v>
      </c>
      <c r="D155" s="150">
        <v>81112220</v>
      </c>
      <c r="E155" s="149" t="s">
        <v>434</v>
      </c>
      <c r="F155" s="150" t="s">
        <v>58</v>
      </c>
      <c r="G155" s="150">
        <v>1</v>
      </c>
      <c r="H155" s="274" t="s">
        <v>1031</v>
      </c>
      <c r="I155" s="274">
        <v>6</v>
      </c>
      <c r="J155" s="150" t="s">
        <v>370</v>
      </c>
      <c r="K155" s="150" t="s">
        <v>60</v>
      </c>
      <c r="L155" s="150" t="s">
        <v>92</v>
      </c>
      <c r="M155" s="150" t="s">
        <v>94</v>
      </c>
      <c r="N155" s="150" t="s">
        <v>94</v>
      </c>
      <c r="O155" s="150" t="s">
        <v>94</v>
      </c>
      <c r="P155" s="150" t="s">
        <v>98</v>
      </c>
      <c r="Q155" s="150" t="s">
        <v>108</v>
      </c>
      <c r="R155" s="150" t="s">
        <v>105</v>
      </c>
      <c r="S155" s="150"/>
      <c r="T155" s="150"/>
      <c r="U155" s="150"/>
      <c r="V155" s="193" t="s">
        <v>429</v>
      </c>
      <c r="W155" s="277">
        <v>146042216</v>
      </c>
      <c r="X155" s="322">
        <v>25558259</v>
      </c>
      <c r="Y155" s="150" t="s">
        <v>138</v>
      </c>
      <c r="Z155" s="150" t="s">
        <v>139</v>
      </c>
      <c r="AA155" s="150" t="s">
        <v>1043</v>
      </c>
      <c r="AC155" s="63"/>
      <c r="AD155" s="63"/>
      <c r="AE155" s="63"/>
      <c r="AF155" s="63"/>
      <c r="AG155" s="63"/>
      <c r="AH155" s="88"/>
      <c r="AI155" s="88"/>
      <c r="AJ155" s="88"/>
      <c r="AK155" s="88"/>
      <c r="AL155" s="63"/>
      <c r="AM155" s="63"/>
      <c r="AN155" s="63"/>
      <c r="AO155" s="63"/>
      <c r="AP155" s="63"/>
      <c r="AQ155" s="63"/>
      <c r="AR155" s="63"/>
    </row>
    <row r="156" spans="1:45" s="64" customFormat="1" ht="409.6" customHeight="1" x14ac:dyDescent="1">
      <c r="A156" s="167">
        <v>132</v>
      </c>
      <c r="B156" s="163"/>
      <c r="C156" s="185" t="s">
        <v>475</v>
      </c>
      <c r="D156" s="163" t="s">
        <v>430</v>
      </c>
      <c r="E156" s="165" t="s">
        <v>433</v>
      </c>
      <c r="F156" s="164" t="s">
        <v>58</v>
      </c>
      <c r="G156" s="164">
        <v>1</v>
      </c>
      <c r="H156" s="164" t="s">
        <v>59</v>
      </c>
      <c r="I156" s="164">
        <v>5.5</v>
      </c>
      <c r="J156" s="164" t="s">
        <v>318</v>
      </c>
      <c r="K156" s="163" t="s">
        <v>60</v>
      </c>
      <c r="L156" s="163" t="s">
        <v>92</v>
      </c>
      <c r="M156" s="163" t="s">
        <v>94</v>
      </c>
      <c r="N156" s="163" t="s">
        <v>94</v>
      </c>
      <c r="O156" s="163" t="s">
        <v>94</v>
      </c>
      <c r="P156" s="163" t="s">
        <v>98</v>
      </c>
      <c r="Q156" s="163" t="s">
        <v>105</v>
      </c>
      <c r="R156" s="163"/>
      <c r="S156" s="163"/>
      <c r="T156" s="163"/>
      <c r="U156" s="163"/>
      <c r="V156" s="286" t="s">
        <v>431</v>
      </c>
      <c r="W156" s="197">
        <v>0</v>
      </c>
      <c r="X156" s="197">
        <v>0</v>
      </c>
      <c r="Y156" s="164" t="s">
        <v>61</v>
      </c>
      <c r="Z156" s="164" t="s">
        <v>49</v>
      </c>
      <c r="AA156" s="163" t="s">
        <v>432</v>
      </c>
      <c r="AC156" s="63"/>
      <c r="AD156" s="63"/>
      <c r="AE156" s="63"/>
      <c r="AF156" s="63"/>
      <c r="AG156" s="63"/>
      <c r="AH156" s="88"/>
      <c r="AI156" s="88"/>
      <c r="AJ156" s="88"/>
      <c r="AK156" s="88"/>
      <c r="AL156" s="63"/>
      <c r="AM156" s="63"/>
      <c r="AN156" s="63"/>
      <c r="AO156" s="63"/>
      <c r="AP156" s="63"/>
      <c r="AQ156" s="63"/>
      <c r="AR156" s="63"/>
    </row>
    <row r="157" spans="1:45" s="64" customFormat="1" ht="409.6" customHeight="1" x14ac:dyDescent="1">
      <c r="A157" s="178">
        <v>133</v>
      </c>
      <c r="B157" s="157" t="s">
        <v>441</v>
      </c>
      <c r="C157" s="178" t="s">
        <v>439</v>
      </c>
      <c r="D157" s="157" t="s">
        <v>440</v>
      </c>
      <c r="E157" s="158" t="s">
        <v>437</v>
      </c>
      <c r="F157" s="158" t="s">
        <v>58</v>
      </c>
      <c r="G157" s="158">
        <v>1</v>
      </c>
      <c r="H157" s="158" t="s">
        <v>59</v>
      </c>
      <c r="I157" s="158">
        <v>6</v>
      </c>
      <c r="J157" s="158" t="s">
        <v>318</v>
      </c>
      <c r="K157" s="157" t="s">
        <v>111</v>
      </c>
      <c r="L157" s="157" t="s">
        <v>112</v>
      </c>
      <c r="M157" s="157" t="s">
        <v>177</v>
      </c>
      <c r="N157" s="157" t="s">
        <v>176</v>
      </c>
      <c r="O157" s="157" t="s">
        <v>110</v>
      </c>
      <c r="P157" s="157" t="s">
        <v>364</v>
      </c>
      <c r="Q157" s="157">
        <v>505021</v>
      </c>
      <c r="R157" s="157">
        <v>2</v>
      </c>
      <c r="S157" s="157"/>
      <c r="T157" s="157"/>
      <c r="U157" s="157">
        <v>11</v>
      </c>
      <c r="V157" s="160" t="s">
        <v>220</v>
      </c>
      <c r="W157" s="194">
        <v>30000000</v>
      </c>
      <c r="X157" s="194">
        <v>30000000</v>
      </c>
      <c r="Y157" s="158" t="s">
        <v>61</v>
      </c>
      <c r="Z157" s="158" t="s">
        <v>49</v>
      </c>
      <c r="AA157" s="157" t="s">
        <v>442</v>
      </c>
      <c r="AB157" s="67"/>
      <c r="AC157" s="56" t="s">
        <v>897</v>
      </c>
      <c r="AD157" s="206" t="s">
        <v>898</v>
      </c>
      <c r="AE157" s="60">
        <v>45482</v>
      </c>
      <c r="AF157" s="237" t="s">
        <v>899</v>
      </c>
      <c r="AG157" s="52" t="s">
        <v>842</v>
      </c>
      <c r="AH157" s="212">
        <v>23656667</v>
      </c>
      <c r="AI157" s="212">
        <v>23656667</v>
      </c>
      <c r="AJ157" s="249"/>
      <c r="AK157" s="259">
        <f t="shared" ref="AK157:AK162" si="6">AI157+AJ157</f>
        <v>23656667</v>
      </c>
      <c r="AL157" s="241" t="s">
        <v>900</v>
      </c>
      <c r="AM157" s="87">
        <v>16124</v>
      </c>
      <c r="AN157" s="241" t="s">
        <v>901</v>
      </c>
      <c r="AO157" s="60">
        <v>45483</v>
      </c>
      <c r="AP157" s="60">
        <v>45636</v>
      </c>
      <c r="AQ157" s="87" t="s">
        <v>902</v>
      </c>
      <c r="AR157" s="87" t="s">
        <v>903</v>
      </c>
    </row>
    <row r="158" spans="1:45" s="64" customFormat="1" ht="409.6" customHeight="1" x14ac:dyDescent="1">
      <c r="A158" s="178">
        <v>134</v>
      </c>
      <c r="B158" s="157" t="s">
        <v>441</v>
      </c>
      <c r="C158" s="178" t="s">
        <v>439</v>
      </c>
      <c r="D158" s="157" t="s">
        <v>444</v>
      </c>
      <c r="E158" s="158" t="s">
        <v>443</v>
      </c>
      <c r="F158" s="158" t="s">
        <v>58</v>
      </c>
      <c r="G158" s="158">
        <v>1</v>
      </c>
      <c r="H158" s="158" t="s">
        <v>59</v>
      </c>
      <c r="I158" s="158">
        <v>6</v>
      </c>
      <c r="J158" s="158" t="s">
        <v>318</v>
      </c>
      <c r="K158" s="157" t="s">
        <v>111</v>
      </c>
      <c r="L158" s="157" t="s">
        <v>112</v>
      </c>
      <c r="M158" s="157" t="s">
        <v>177</v>
      </c>
      <c r="N158" s="157" t="s">
        <v>176</v>
      </c>
      <c r="O158" s="157" t="s">
        <v>110</v>
      </c>
      <c r="P158" s="157" t="s">
        <v>364</v>
      </c>
      <c r="Q158" s="157">
        <v>505021</v>
      </c>
      <c r="R158" s="157">
        <v>2</v>
      </c>
      <c r="S158" s="157"/>
      <c r="T158" s="157"/>
      <c r="U158" s="157">
        <v>11</v>
      </c>
      <c r="V158" s="160" t="s">
        <v>220</v>
      </c>
      <c r="W158" s="194">
        <v>13754000</v>
      </c>
      <c r="X158" s="194">
        <v>13754000</v>
      </c>
      <c r="Y158" s="158" t="s">
        <v>61</v>
      </c>
      <c r="Z158" s="158" t="s">
        <v>49</v>
      </c>
      <c r="AA158" s="157" t="s">
        <v>442</v>
      </c>
      <c r="AC158" s="56" t="s">
        <v>904</v>
      </c>
      <c r="AD158" s="333" t="s">
        <v>905</v>
      </c>
      <c r="AE158" s="60">
        <v>45491</v>
      </c>
      <c r="AF158" s="237" t="s">
        <v>906</v>
      </c>
      <c r="AG158" s="52" t="s">
        <v>570</v>
      </c>
      <c r="AH158" s="212">
        <v>11304715</v>
      </c>
      <c r="AI158" s="212">
        <v>11304715</v>
      </c>
      <c r="AJ158" s="39"/>
      <c r="AK158" s="260">
        <f t="shared" si="6"/>
        <v>11304715</v>
      </c>
      <c r="AL158" s="241" t="s">
        <v>907</v>
      </c>
      <c r="AM158" s="87">
        <v>16224</v>
      </c>
      <c r="AN158" s="241" t="s">
        <v>908</v>
      </c>
      <c r="AO158" s="60">
        <v>45492</v>
      </c>
      <c r="AP158" s="60">
        <v>45636</v>
      </c>
      <c r="AQ158" s="87" t="s">
        <v>909</v>
      </c>
      <c r="AR158" s="87" t="s">
        <v>910</v>
      </c>
    </row>
    <row r="159" spans="1:45" s="64" customFormat="1" ht="409.6" customHeight="1" x14ac:dyDescent="1">
      <c r="A159" s="178">
        <v>135</v>
      </c>
      <c r="B159" s="157" t="s">
        <v>441</v>
      </c>
      <c r="C159" s="178" t="s">
        <v>186</v>
      </c>
      <c r="D159" s="157" t="s">
        <v>238</v>
      </c>
      <c r="E159" s="158" t="s">
        <v>438</v>
      </c>
      <c r="F159" s="158" t="s">
        <v>58</v>
      </c>
      <c r="G159" s="158">
        <v>1</v>
      </c>
      <c r="H159" s="158" t="s">
        <v>240</v>
      </c>
      <c r="I159" s="158" t="s">
        <v>436</v>
      </c>
      <c r="J159" s="158" t="s">
        <v>318</v>
      </c>
      <c r="K159" s="157" t="s">
        <v>111</v>
      </c>
      <c r="L159" s="157" t="s">
        <v>112</v>
      </c>
      <c r="M159" s="157" t="s">
        <v>177</v>
      </c>
      <c r="N159" s="157" t="s">
        <v>176</v>
      </c>
      <c r="O159" s="157" t="s">
        <v>110</v>
      </c>
      <c r="P159" s="157" t="s">
        <v>364</v>
      </c>
      <c r="Q159" s="157">
        <v>505021</v>
      </c>
      <c r="R159" s="157">
        <v>2</v>
      </c>
      <c r="S159" s="157"/>
      <c r="T159" s="157"/>
      <c r="U159" s="157">
        <v>11</v>
      </c>
      <c r="V159" s="160" t="s">
        <v>220</v>
      </c>
      <c r="W159" s="194">
        <v>38500000</v>
      </c>
      <c r="X159" s="194">
        <v>38500000</v>
      </c>
      <c r="Y159" s="158" t="s">
        <v>61</v>
      </c>
      <c r="Z159" s="158" t="s">
        <v>49</v>
      </c>
      <c r="AA159" s="157" t="s">
        <v>344</v>
      </c>
      <c r="AC159" s="56" t="s">
        <v>926</v>
      </c>
      <c r="AD159" s="333" t="s">
        <v>927</v>
      </c>
      <c r="AE159" s="60">
        <v>45532</v>
      </c>
      <c r="AF159" s="237" t="s">
        <v>579</v>
      </c>
      <c r="AG159" s="52" t="s">
        <v>570</v>
      </c>
      <c r="AH159" s="212">
        <v>28000000</v>
      </c>
      <c r="AI159" s="212">
        <v>28000000</v>
      </c>
      <c r="AJ159" s="88"/>
      <c r="AK159" s="260">
        <f t="shared" si="6"/>
        <v>28000000</v>
      </c>
      <c r="AL159" s="241" t="s">
        <v>928</v>
      </c>
      <c r="AM159" s="87">
        <v>15724</v>
      </c>
      <c r="AN159" s="241" t="s">
        <v>742</v>
      </c>
      <c r="AO159" s="60">
        <v>45524</v>
      </c>
      <c r="AP159" s="60">
        <v>45641</v>
      </c>
      <c r="AQ159" s="87" t="s">
        <v>929</v>
      </c>
      <c r="AR159" s="87" t="s">
        <v>583</v>
      </c>
    </row>
    <row r="160" spans="1:45" s="64" customFormat="1" ht="408.75" customHeight="1" x14ac:dyDescent="1">
      <c r="A160" s="178">
        <v>136</v>
      </c>
      <c r="B160" s="157" t="s">
        <v>441</v>
      </c>
      <c r="C160" s="178" t="s">
        <v>186</v>
      </c>
      <c r="D160" s="157" t="s">
        <v>238</v>
      </c>
      <c r="E160" s="158" t="s">
        <v>452</v>
      </c>
      <c r="F160" s="158" t="s">
        <v>58</v>
      </c>
      <c r="G160" s="158">
        <v>1</v>
      </c>
      <c r="H160" s="158" t="s">
        <v>59</v>
      </c>
      <c r="I160" s="158" t="s">
        <v>436</v>
      </c>
      <c r="J160" s="158" t="s">
        <v>318</v>
      </c>
      <c r="K160" s="157" t="s">
        <v>111</v>
      </c>
      <c r="L160" s="157" t="s">
        <v>112</v>
      </c>
      <c r="M160" s="157" t="s">
        <v>177</v>
      </c>
      <c r="N160" s="157" t="s">
        <v>176</v>
      </c>
      <c r="O160" s="157" t="s">
        <v>110</v>
      </c>
      <c r="P160" s="157" t="s">
        <v>364</v>
      </c>
      <c r="Q160" s="157">
        <v>505021</v>
      </c>
      <c r="R160" s="157">
        <v>2</v>
      </c>
      <c r="S160" s="157"/>
      <c r="T160" s="157"/>
      <c r="U160" s="157">
        <v>11</v>
      </c>
      <c r="V160" s="160" t="s">
        <v>220</v>
      </c>
      <c r="W160" s="194">
        <v>38500000</v>
      </c>
      <c r="X160" s="194">
        <v>38500000</v>
      </c>
      <c r="Y160" s="158" t="s">
        <v>61</v>
      </c>
      <c r="Z160" s="158" t="s">
        <v>49</v>
      </c>
      <c r="AA160" s="157" t="s">
        <v>344</v>
      </c>
      <c r="AC160" s="56" t="s">
        <v>911</v>
      </c>
      <c r="AD160" s="206" t="s">
        <v>912</v>
      </c>
      <c r="AE160" s="60">
        <v>45485</v>
      </c>
      <c r="AF160" s="237" t="s">
        <v>579</v>
      </c>
      <c r="AG160" s="52" t="s">
        <v>570</v>
      </c>
      <c r="AH160" s="212">
        <v>35233333</v>
      </c>
      <c r="AI160" s="212">
        <v>35233333</v>
      </c>
      <c r="AJ160" s="249"/>
      <c r="AK160" s="250">
        <f t="shared" si="6"/>
        <v>35233333</v>
      </c>
      <c r="AL160" s="241" t="s">
        <v>913</v>
      </c>
      <c r="AM160" s="87">
        <v>15824</v>
      </c>
      <c r="AN160" s="241" t="s">
        <v>742</v>
      </c>
      <c r="AO160" s="60">
        <v>45489</v>
      </c>
      <c r="AP160" s="60">
        <v>45641</v>
      </c>
      <c r="AQ160" s="87" t="s">
        <v>582</v>
      </c>
      <c r="AR160" s="87" t="s">
        <v>473</v>
      </c>
    </row>
    <row r="161" spans="1:44" s="64" customFormat="1" ht="408.75" customHeight="1" x14ac:dyDescent="1">
      <c r="A161" s="178">
        <v>137</v>
      </c>
      <c r="B161" s="157" t="s">
        <v>441</v>
      </c>
      <c r="C161" s="178" t="s">
        <v>186</v>
      </c>
      <c r="D161" s="157" t="s">
        <v>238</v>
      </c>
      <c r="E161" s="158" t="s">
        <v>453</v>
      </c>
      <c r="F161" s="158" t="s">
        <v>58</v>
      </c>
      <c r="G161" s="158">
        <v>1</v>
      </c>
      <c r="H161" s="158" t="s">
        <v>59</v>
      </c>
      <c r="I161" s="158" t="s">
        <v>436</v>
      </c>
      <c r="J161" s="158" t="s">
        <v>318</v>
      </c>
      <c r="K161" s="157" t="s">
        <v>111</v>
      </c>
      <c r="L161" s="157" t="s">
        <v>112</v>
      </c>
      <c r="M161" s="157" t="s">
        <v>177</v>
      </c>
      <c r="N161" s="157" t="s">
        <v>176</v>
      </c>
      <c r="O161" s="157" t="s">
        <v>110</v>
      </c>
      <c r="P161" s="157" t="s">
        <v>364</v>
      </c>
      <c r="Q161" s="157">
        <v>505021</v>
      </c>
      <c r="R161" s="157">
        <v>2</v>
      </c>
      <c r="S161" s="157"/>
      <c r="T161" s="157"/>
      <c r="U161" s="157">
        <v>11</v>
      </c>
      <c r="V161" s="160" t="s">
        <v>220</v>
      </c>
      <c r="W161" s="194">
        <v>38500000</v>
      </c>
      <c r="X161" s="194">
        <v>38500000</v>
      </c>
      <c r="Y161" s="158" t="s">
        <v>61</v>
      </c>
      <c r="Z161" s="158" t="s">
        <v>49</v>
      </c>
      <c r="AA161" s="157" t="s">
        <v>344</v>
      </c>
      <c r="AC161" s="56" t="s">
        <v>914</v>
      </c>
      <c r="AD161" s="206" t="s">
        <v>915</v>
      </c>
      <c r="AE161" s="60">
        <v>45499</v>
      </c>
      <c r="AF161" s="237" t="s">
        <v>579</v>
      </c>
      <c r="AG161" s="52" t="s">
        <v>570</v>
      </c>
      <c r="AH161" s="212">
        <v>32900000</v>
      </c>
      <c r="AI161" s="212">
        <v>32900000</v>
      </c>
      <c r="AJ161" s="249"/>
      <c r="AK161" s="212">
        <f t="shared" si="6"/>
        <v>32900000</v>
      </c>
      <c r="AL161" s="241" t="s">
        <v>916</v>
      </c>
      <c r="AM161" s="87">
        <v>176524</v>
      </c>
      <c r="AN161" s="241" t="s">
        <v>746</v>
      </c>
      <c r="AO161" s="60">
        <v>45499</v>
      </c>
      <c r="AP161" s="60">
        <v>45641</v>
      </c>
      <c r="AQ161" s="87" t="s">
        <v>582</v>
      </c>
      <c r="AR161" s="87" t="s">
        <v>473</v>
      </c>
    </row>
    <row r="162" spans="1:44" s="64" customFormat="1" ht="408.75" customHeight="1" x14ac:dyDescent="1">
      <c r="A162" s="178">
        <v>138</v>
      </c>
      <c r="B162" s="157" t="s">
        <v>455</v>
      </c>
      <c r="C162" s="178" t="s">
        <v>186</v>
      </c>
      <c r="D162" s="157" t="s">
        <v>238</v>
      </c>
      <c r="E162" s="157" t="s">
        <v>454</v>
      </c>
      <c r="F162" s="157" t="s">
        <v>58</v>
      </c>
      <c r="G162" s="157">
        <v>1</v>
      </c>
      <c r="H162" s="157" t="s">
        <v>59</v>
      </c>
      <c r="I162" s="157" t="s">
        <v>436</v>
      </c>
      <c r="J162" s="157" t="s">
        <v>318</v>
      </c>
      <c r="K162" s="157" t="s">
        <v>111</v>
      </c>
      <c r="L162" s="157" t="s">
        <v>112</v>
      </c>
      <c r="M162" s="157" t="s">
        <v>177</v>
      </c>
      <c r="N162" s="157" t="s">
        <v>176</v>
      </c>
      <c r="O162" s="157" t="s">
        <v>110</v>
      </c>
      <c r="P162" s="157" t="s">
        <v>364</v>
      </c>
      <c r="Q162" s="157">
        <v>505021</v>
      </c>
      <c r="R162" s="157">
        <v>2</v>
      </c>
      <c r="S162" s="157"/>
      <c r="T162" s="157"/>
      <c r="U162" s="157">
        <v>10</v>
      </c>
      <c r="V162" s="160" t="s">
        <v>220</v>
      </c>
      <c r="W162" s="194">
        <v>44000000</v>
      </c>
      <c r="X162" s="194">
        <v>44000000</v>
      </c>
      <c r="Y162" s="157" t="s">
        <v>61</v>
      </c>
      <c r="Z162" s="157" t="s">
        <v>49</v>
      </c>
      <c r="AA162" s="157" t="s">
        <v>344</v>
      </c>
      <c r="AC162" s="56" t="s">
        <v>917</v>
      </c>
      <c r="AD162" s="266" t="s">
        <v>918</v>
      </c>
      <c r="AE162" s="60">
        <v>45504</v>
      </c>
      <c r="AF162" s="237" t="s">
        <v>919</v>
      </c>
      <c r="AG162" s="52" t="s">
        <v>570</v>
      </c>
      <c r="AH162" s="212">
        <v>38250000</v>
      </c>
      <c r="AI162" s="212">
        <v>38250000</v>
      </c>
      <c r="AJ162" s="88"/>
      <c r="AK162" s="212">
        <f t="shared" si="6"/>
        <v>38250000</v>
      </c>
      <c r="AL162" s="241" t="s">
        <v>920</v>
      </c>
      <c r="AM162" s="87">
        <v>16424</v>
      </c>
      <c r="AN162" s="241" t="s">
        <v>702</v>
      </c>
      <c r="AO162" s="60">
        <v>45505</v>
      </c>
      <c r="AP162" s="60">
        <v>45641</v>
      </c>
      <c r="AQ162" s="87" t="s">
        <v>838</v>
      </c>
      <c r="AR162" s="87" t="s">
        <v>850</v>
      </c>
    </row>
    <row r="163" spans="1:44" s="64" customFormat="1" ht="408.75" customHeight="1" x14ac:dyDescent="1">
      <c r="A163" s="167">
        <v>139</v>
      </c>
      <c r="B163" s="163" t="s">
        <v>233</v>
      </c>
      <c r="C163" s="163" t="s">
        <v>186</v>
      </c>
      <c r="D163" s="163" t="s">
        <v>238</v>
      </c>
      <c r="E163" s="163" t="s">
        <v>456</v>
      </c>
      <c r="F163" s="163" t="s">
        <v>58</v>
      </c>
      <c r="G163" s="163">
        <v>1</v>
      </c>
      <c r="H163" s="163" t="s">
        <v>240</v>
      </c>
      <c r="I163" s="163">
        <v>5.5</v>
      </c>
      <c r="J163" s="163" t="s">
        <v>169</v>
      </c>
      <c r="K163" s="163" t="s">
        <v>111</v>
      </c>
      <c r="L163" s="163" t="s">
        <v>112</v>
      </c>
      <c r="M163" s="163" t="s">
        <v>177</v>
      </c>
      <c r="N163" s="163" t="s">
        <v>176</v>
      </c>
      <c r="O163" s="163">
        <v>5</v>
      </c>
      <c r="P163" s="163" t="s">
        <v>364</v>
      </c>
      <c r="Q163" s="163">
        <v>505021</v>
      </c>
      <c r="R163" s="163">
        <v>2</v>
      </c>
      <c r="S163" s="163"/>
      <c r="T163" s="163"/>
      <c r="U163" s="163">
        <v>10</v>
      </c>
      <c r="V163" s="186" t="s">
        <v>220</v>
      </c>
      <c r="W163" s="197">
        <v>0</v>
      </c>
      <c r="X163" s="197">
        <v>0</v>
      </c>
      <c r="Y163" s="163" t="s">
        <v>61</v>
      </c>
      <c r="Z163" s="163" t="s">
        <v>49</v>
      </c>
      <c r="AA163" s="163" t="s">
        <v>344</v>
      </c>
      <c r="AC163" s="63"/>
      <c r="AD163" s="63"/>
      <c r="AE163" s="63"/>
      <c r="AF163" s="63"/>
      <c r="AG163" s="63"/>
      <c r="AH163" s="88"/>
      <c r="AI163" s="88"/>
      <c r="AJ163" s="88"/>
      <c r="AK163" s="88"/>
      <c r="AL163" s="63"/>
      <c r="AM163" s="63"/>
      <c r="AN163" s="63"/>
      <c r="AO163" s="63"/>
      <c r="AP163" s="63"/>
      <c r="AQ163" s="63"/>
      <c r="AR163" s="63"/>
    </row>
    <row r="164" spans="1:44" s="64" customFormat="1" ht="408.75" customHeight="1" x14ac:dyDescent="1">
      <c r="A164" s="178">
        <v>140</v>
      </c>
      <c r="B164" s="157"/>
      <c r="C164" s="157" t="s">
        <v>160</v>
      </c>
      <c r="D164" s="157" t="s">
        <v>458</v>
      </c>
      <c r="E164" s="178" t="s">
        <v>459</v>
      </c>
      <c r="F164" s="157" t="s">
        <v>58</v>
      </c>
      <c r="G164" s="157">
        <v>1</v>
      </c>
      <c r="H164" s="157" t="s">
        <v>412</v>
      </c>
      <c r="I164" s="157">
        <v>3</v>
      </c>
      <c r="J164" s="157" t="s">
        <v>318</v>
      </c>
      <c r="K164" s="157" t="s">
        <v>60</v>
      </c>
      <c r="L164" s="178" t="s">
        <v>92</v>
      </c>
      <c r="M164" s="267" t="s">
        <v>94</v>
      </c>
      <c r="N164" s="267" t="s">
        <v>94</v>
      </c>
      <c r="O164" s="267" t="s">
        <v>94</v>
      </c>
      <c r="P164" s="267" t="s">
        <v>96</v>
      </c>
      <c r="Q164" s="267" t="s">
        <v>101</v>
      </c>
      <c r="R164" s="267"/>
      <c r="S164" s="267"/>
      <c r="T164" s="267"/>
      <c r="U164" s="267"/>
      <c r="V164" s="324" t="s">
        <v>446</v>
      </c>
      <c r="W164" s="268">
        <v>10000000</v>
      </c>
      <c r="X164" s="268">
        <v>10000000</v>
      </c>
      <c r="Y164" s="178" t="s">
        <v>61</v>
      </c>
      <c r="Z164" s="178" t="s">
        <v>49</v>
      </c>
      <c r="AA164" s="178" t="s">
        <v>492</v>
      </c>
      <c r="AB164" s="67"/>
      <c r="AC164" s="63"/>
      <c r="AD164" s="63"/>
      <c r="AE164" s="63"/>
      <c r="AF164" s="63"/>
      <c r="AG164" s="63"/>
      <c r="AH164" s="88"/>
      <c r="AI164" s="88"/>
      <c r="AJ164" s="88"/>
      <c r="AK164" s="88"/>
      <c r="AL164" s="63"/>
      <c r="AM164" s="63"/>
      <c r="AN164" s="63"/>
      <c r="AO164" s="63"/>
      <c r="AP164" s="63"/>
      <c r="AQ164" s="63"/>
      <c r="AR164" s="63"/>
    </row>
    <row r="165" spans="1:44" s="64" customFormat="1" ht="408.75" customHeight="1" x14ac:dyDescent="1">
      <c r="A165" s="178">
        <v>140</v>
      </c>
      <c r="B165" s="157" t="s">
        <v>457</v>
      </c>
      <c r="C165" s="157" t="s">
        <v>160</v>
      </c>
      <c r="D165" s="157" t="s">
        <v>458</v>
      </c>
      <c r="E165" s="157" t="s">
        <v>459</v>
      </c>
      <c r="F165" s="157" t="s">
        <v>58</v>
      </c>
      <c r="G165" s="157">
        <v>1</v>
      </c>
      <c r="H165" s="157" t="s">
        <v>412</v>
      </c>
      <c r="I165" s="157">
        <v>3</v>
      </c>
      <c r="J165" s="157" t="s">
        <v>318</v>
      </c>
      <c r="K165" s="157" t="s">
        <v>111</v>
      </c>
      <c r="L165" s="157" t="s">
        <v>112</v>
      </c>
      <c r="M165" s="157" t="s">
        <v>177</v>
      </c>
      <c r="N165" s="157" t="s">
        <v>176</v>
      </c>
      <c r="O165" s="157">
        <v>5</v>
      </c>
      <c r="P165" s="157" t="s">
        <v>364</v>
      </c>
      <c r="Q165" s="157">
        <v>505039</v>
      </c>
      <c r="R165" s="267" t="s">
        <v>94</v>
      </c>
      <c r="S165" s="157"/>
      <c r="T165" s="157"/>
      <c r="U165" s="157">
        <v>11</v>
      </c>
      <c r="V165" s="160" t="s">
        <v>221</v>
      </c>
      <c r="W165" s="194">
        <v>55738600</v>
      </c>
      <c r="X165" s="194">
        <v>55738600</v>
      </c>
      <c r="Y165" s="157" t="s">
        <v>61</v>
      </c>
      <c r="Z165" s="157" t="s">
        <v>49</v>
      </c>
      <c r="AA165" s="178" t="s">
        <v>492</v>
      </c>
      <c r="AC165" s="63"/>
      <c r="AD165" s="63"/>
      <c r="AE165" s="63"/>
      <c r="AF165" s="63"/>
      <c r="AG165" s="63"/>
      <c r="AH165" s="88"/>
      <c r="AI165" s="88"/>
      <c r="AJ165" s="88"/>
      <c r="AK165" s="88"/>
      <c r="AL165" s="63"/>
      <c r="AM165" s="63"/>
      <c r="AN165" s="63"/>
      <c r="AO165" s="63"/>
      <c r="AP165" s="63"/>
      <c r="AQ165" s="63"/>
      <c r="AR165" s="63"/>
    </row>
    <row r="166" spans="1:44" s="64" customFormat="1" ht="408.75" customHeight="1" x14ac:dyDescent="1">
      <c r="A166" s="178">
        <v>141</v>
      </c>
      <c r="B166" s="157" t="s">
        <v>233</v>
      </c>
      <c r="C166" s="157" t="s">
        <v>186</v>
      </c>
      <c r="D166" s="157" t="s">
        <v>490</v>
      </c>
      <c r="E166" s="157" t="s">
        <v>460</v>
      </c>
      <c r="F166" s="157" t="s">
        <v>58</v>
      </c>
      <c r="G166" s="157">
        <v>1</v>
      </c>
      <c r="H166" s="157" t="s">
        <v>379</v>
      </c>
      <c r="I166" s="157">
        <v>3.5</v>
      </c>
      <c r="J166" s="157" t="s">
        <v>169</v>
      </c>
      <c r="K166" s="157" t="s">
        <v>111</v>
      </c>
      <c r="L166" s="157" t="s">
        <v>112</v>
      </c>
      <c r="M166" s="157" t="s">
        <v>177</v>
      </c>
      <c r="N166" s="157" t="s">
        <v>176</v>
      </c>
      <c r="O166" s="157">
        <v>5</v>
      </c>
      <c r="P166" s="157" t="s">
        <v>364</v>
      </c>
      <c r="Q166" s="157">
        <v>505021</v>
      </c>
      <c r="R166" s="267" t="s">
        <v>94</v>
      </c>
      <c r="S166" s="157"/>
      <c r="T166" s="157"/>
      <c r="U166" s="157">
        <v>11</v>
      </c>
      <c r="V166" s="202" t="s">
        <v>220</v>
      </c>
      <c r="W166" s="194">
        <v>14000000</v>
      </c>
      <c r="X166" s="194">
        <v>14000000</v>
      </c>
      <c r="Y166" s="157" t="s">
        <v>61</v>
      </c>
      <c r="Z166" s="157" t="s">
        <v>49</v>
      </c>
      <c r="AA166" s="157" t="s">
        <v>344</v>
      </c>
      <c r="AC166" s="56" t="s">
        <v>997</v>
      </c>
      <c r="AD166" s="333" t="s">
        <v>705</v>
      </c>
      <c r="AE166" s="60">
        <v>45565</v>
      </c>
      <c r="AF166" s="52" t="s">
        <v>998</v>
      </c>
      <c r="AG166" s="52" t="s">
        <v>999</v>
      </c>
      <c r="AH166" s="212">
        <v>10383360</v>
      </c>
      <c r="AI166" s="212">
        <v>10383360</v>
      </c>
      <c r="AJ166" s="88"/>
      <c r="AK166" s="212">
        <f>AI166+AJ166</f>
        <v>10383360</v>
      </c>
      <c r="AL166" s="241" t="s">
        <v>1027</v>
      </c>
      <c r="AM166" s="87" t="s">
        <v>1026</v>
      </c>
      <c r="AN166" s="241" t="s">
        <v>860</v>
      </c>
      <c r="AO166" s="264"/>
      <c r="AP166" s="60">
        <v>45641</v>
      </c>
      <c r="AQ166" s="263"/>
      <c r="AR166" s="263"/>
    </row>
    <row r="167" spans="1:44" s="64" customFormat="1" ht="408.75" customHeight="1" x14ac:dyDescent="1">
      <c r="A167" s="178">
        <v>142</v>
      </c>
      <c r="B167" s="178" t="s">
        <v>467</v>
      </c>
      <c r="C167" s="183" t="s">
        <v>462</v>
      </c>
      <c r="D167" s="157" t="s">
        <v>238</v>
      </c>
      <c r="E167" s="157" t="s">
        <v>1040</v>
      </c>
      <c r="F167" s="157" t="s">
        <v>58</v>
      </c>
      <c r="G167" s="157">
        <v>1</v>
      </c>
      <c r="H167" s="157" t="s">
        <v>412</v>
      </c>
      <c r="I167" s="157">
        <v>3</v>
      </c>
      <c r="J167" s="157" t="s">
        <v>318</v>
      </c>
      <c r="K167" s="157" t="s">
        <v>111</v>
      </c>
      <c r="L167" s="157" t="s">
        <v>112</v>
      </c>
      <c r="M167" s="158" t="s">
        <v>239</v>
      </c>
      <c r="N167" s="158" t="s">
        <v>176</v>
      </c>
      <c r="O167" s="158">
        <v>7</v>
      </c>
      <c r="P167" s="158" t="s">
        <v>364</v>
      </c>
      <c r="Q167" s="158">
        <v>599059</v>
      </c>
      <c r="R167" s="178">
        <v>2</v>
      </c>
      <c r="S167" s="157"/>
      <c r="T167" s="157"/>
      <c r="U167" s="157">
        <v>11</v>
      </c>
      <c r="V167" s="202" t="s">
        <v>415</v>
      </c>
      <c r="W167" s="194">
        <v>10000000</v>
      </c>
      <c r="X167" s="194">
        <v>10000000</v>
      </c>
      <c r="Y167" s="157" t="s">
        <v>61</v>
      </c>
      <c r="Z167" s="157" t="s">
        <v>49</v>
      </c>
      <c r="AA167" s="157" t="s">
        <v>463</v>
      </c>
      <c r="AC167" s="63"/>
      <c r="AD167" s="63"/>
      <c r="AE167" s="63"/>
      <c r="AF167" s="63"/>
      <c r="AG167" s="63"/>
      <c r="AH167" s="88"/>
      <c r="AI167" s="88"/>
      <c r="AJ167" s="88"/>
      <c r="AK167" s="88"/>
      <c r="AL167" s="63"/>
      <c r="AM167" s="63"/>
      <c r="AN167" s="63"/>
      <c r="AO167" s="63"/>
      <c r="AP167" s="63"/>
      <c r="AQ167" s="63"/>
      <c r="AR167" s="63"/>
    </row>
    <row r="168" spans="1:44" s="64" customFormat="1" ht="408.75" customHeight="1" x14ac:dyDescent="1">
      <c r="A168" s="178">
        <v>143</v>
      </c>
      <c r="B168" s="157"/>
      <c r="C168" s="158" t="s">
        <v>57</v>
      </c>
      <c r="D168" s="178">
        <v>92121702</v>
      </c>
      <c r="E168" s="178" t="s">
        <v>483</v>
      </c>
      <c r="F168" s="178" t="s">
        <v>58</v>
      </c>
      <c r="G168" s="178">
        <v>1</v>
      </c>
      <c r="H168" s="178" t="s">
        <v>240</v>
      </c>
      <c r="I168" s="178">
        <v>4</v>
      </c>
      <c r="J168" s="178" t="s">
        <v>70</v>
      </c>
      <c r="K168" s="178" t="s">
        <v>60</v>
      </c>
      <c r="L168" s="178" t="s">
        <v>92</v>
      </c>
      <c r="M168" s="178" t="s">
        <v>94</v>
      </c>
      <c r="N168" s="178" t="s">
        <v>94</v>
      </c>
      <c r="O168" s="178" t="s">
        <v>94</v>
      </c>
      <c r="P168" s="267" t="s">
        <v>98</v>
      </c>
      <c r="Q168" s="267" t="s">
        <v>104</v>
      </c>
      <c r="R168" s="267" t="s">
        <v>93</v>
      </c>
      <c r="S168" s="178"/>
      <c r="T168" s="178"/>
      <c r="U168" s="178"/>
      <c r="V168" s="269" t="s">
        <v>464</v>
      </c>
      <c r="W168" s="268">
        <v>13000000</v>
      </c>
      <c r="X168" s="268">
        <v>13000000</v>
      </c>
      <c r="Y168" s="178" t="s">
        <v>61</v>
      </c>
      <c r="Z168" s="178" t="s">
        <v>49</v>
      </c>
      <c r="AA168" s="158" t="s">
        <v>493</v>
      </c>
      <c r="AC168" s="56" t="s">
        <v>1000</v>
      </c>
      <c r="AD168" s="333" t="s">
        <v>1002</v>
      </c>
      <c r="AE168" s="60">
        <v>45547</v>
      </c>
      <c r="AF168" s="52" t="s">
        <v>1001</v>
      </c>
      <c r="AG168" s="52" t="s">
        <v>332</v>
      </c>
      <c r="AH168" s="212">
        <v>9841300</v>
      </c>
      <c r="AI168" s="212">
        <v>9841300</v>
      </c>
      <c r="AJ168" s="88"/>
      <c r="AK168" s="212">
        <f>AI168+AJ168</f>
        <v>9841300</v>
      </c>
      <c r="AL168" s="241" t="s">
        <v>1028</v>
      </c>
      <c r="AM168" s="87" t="s">
        <v>1030</v>
      </c>
      <c r="AN168" s="241" t="s">
        <v>1029</v>
      </c>
      <c r="AO168" s="60">
        <v>45552</v>
      </c>
      <c r="AP168" s="60">
        <v>45657</v>
      </c>
      <c r="AQ168" s="87" t="s">
        <v>516</v>
      </c>
      <c r="AR168" s="87" t="s">
        <v>976</v>
      </c>
    </row>
    <row r="169" spans="1:44" s="64" customFormat="1" ht="408.75" customHeight="1" x14ac:dyDescent="1">
      <c r="A169" s="178">
        <v>144</v>
      </c>
      <c r="B169" s="178"/>
      <c r="C169" s="178" t="s">
        <v>313</v>
      </c>
      <c r="D169" s="178">
        <v>84111600</v>
      </c>
      <c r="E169" s="178" t="s">
        <v>477</v>
      </c>
      <c r="F169" s="178" t="s">
        <v>58</v>
      </c>
      <c r="G169" s="178">
        <v>1</v>
      </c>
      <c r="H169" s="157" t="s">
        <v>379</v>
      </c>
      <c r="I169" s="178" t="s">
        <v>465</v>
      </c>
      <c r="J169" s="178" t="s">
        <v>318</v>
      </c>
      <c r="K169" s="178" t="s">
        <v>60</v>
      </c>
      <c r="L169" s="178" t="s">
        <v>92</v>
      </c>
      <c r="M169" s="267" t="s">
        <v>94</v>
      </c>
      <c r="N169" s="267" t="s">
        <v>94</v>
      </c>
      <c r="O169" s="267" t="s">
        <v>94</v>
      </c>
      <c r="P169" s="267" t="s">
        <v>98</v>
      </c>
      <c r="Q169" s="267" t="s">
        <v>97</v>
      </c>
      <c r="R169" s="267"/>
      <c r="S169" s="267"/>
      <c r="T169" s="267"/>
      <c r="U169" s="267"/>
      <c r="V169" s="269" t="s">
        <v>466</v>
      </c>
      <c r="W169" s="268">
        <v>20018275</v>
      </c>
      <c r="X169" s="268">
        <v>20018275</v>
      </c>
      <c r="Y169" s="178" t="s">
        <v>61</v>
      </c>
      <c r="Z169" s="178" t="s">
        <v>49</v>
      </c>
      <c r="AA169" s="178" t="s">
        <v>311</v>
      </c>
      <c r="AC169" s="56" t="s">
        <v>1003</v>
      </c>
      <c r="AD169" s="261" t="s">
        <v>1004</v>
      </c>
      <c r="AE169" s="60">
        <v>45544</v>
      </c>
      <c r="AF169" s="52" t="s">
        <v>1005</v>
      </c>
      <c r="AG169" s="52" t="s">
        <v>1006</v>
      </c>
      <c r="AH169" s="212">
        <v>20018275</v>
      </c>
      <c r="AI169" s="212">
        <v>20018275</v>
      </c>
      <c r="AJ169" s="88"/>
      <c r="AK169" s="212">
        <f>AJ169+AI169</f>
        <v>20018275</v>
      </c>
      <c r="AL169" s="241" t="s">
        <v>1007</v>
      </c>
      <c r="AM169" s="87">
        <v>17824</v>
      </c>
      <c r="AN169" s="241" t="s">
        <v>820</v>
      </c>
      <c r="AO169" s="60">
        <v>45545</v>
      </c>
      <c r="AP169" s="60">
        <v>45641</v>
      </c>
      <c r="AQ169" s="87" t="s">
        <v>1024</v>
      </c>
      <c r="AR169" s="87" t="s">
        <v>1025</v>
      </c>
    </row>
    <row r="170" spans="1:44" s="64" customFormat="1" ht="408.75" customHeight="1" x14ac:dyDescent="1">
      <c r="A170" s="178">
        <v>145</v>
      </c>
      <c r="B170" s="178" t="s">
        <v>467</v>
      </c>
      <c r="C170" s="178" t="s">
        <v>87</v>
      </c>
      <c r="D170" s="178">
        <v>80121601</v>
      </c>
      <c r="E170" s="178" t="s">
        <v>478</v>
      </c>
      <c r="F170" s="178" t="s">
        <v>58</v>
      </c>
      <c r="G170" s="178">
        <v>1</v>
      </c>
      <c r="H170" s="157" t="s">
        <v>412</v>
      </c>
      <c r="I170" s="157">
        <v>3</v>
      </c>
      <c r="J170" s="178" t="s">
        <v>318</v>
      </c>
      <c r="K170" s="178" t="s">
        <v>111</v>
      </c>
      <c r="L170" s="178" t="s">
        <v>112</v>
      </c>
      <c r="M170" s="267" t="s">
        <v>239</v>
      </c>
      <c r="N170" s="267" t="s">
        <v>176</v>
      </c>
      <c r="O170" s="267" t="s">
        <v>181</v>
      </c>
      <c r="P170" s="267" t="s">
        <v>364</v>
      </c>
      <c r="Q170" s="157">
        <v>599059</v>
      </c>
      <c r="R170" s="178">
        <v>2</v>
      </c>
      <c r="S170" s="267"/>
      <c r="T170" s="267"/>
      <c r="U170" s="267" t="s">
        <v>468</v>
      </c>
      <c r="V170" s="202" t="s">
        <v>415</v>
      </c>
      <c r="W170" s="268">
        <v>14000000</v>
      </c>
      <c r="X170" s="268">
        <v>14000000</v>
      </c>
      <c r="Y170" s="178" t="s">
        <v>61</v>
      </c>
      <c r="Z170" s="178" t="s">
        <v>49</v>
      </c>
      <c r="AA170" s="178" t="s">
        <v>219</v>
      </c>
      <c r="AC170" s="63"/>
      <c r="AD170" s="63"/>
      <c r="AE170" s="63"/>
      <c r="AF170" s="63"/>
      <c r="AG170" s="63"/>
      <c r="AH170" s="88"/>
      <c r="AI170" s="88"/>
      <c r="AJ170" s="88"/>
      <c r="AK170" s="88"/>
      <c r="AL170" s="63"/>
      <c r="AM170" s="63"/>
      <c r="AN170" s="63"/>
      <c r="AO170" s="63"/>
      <c r="AP170" s="63"/>
      <c r="AQ170" s="63"/>
      <c r="AR170" s="63"/>
    </row>
    <row r="171" spans="1:44" s="64" customFormat="1" ht="408.75" customHeight="1" x14ac:dyDescent="1">
      <c r="A171" s="178">
        <v>146</v>
      </c>
      <c r="B171" s="178" t="s">
        <v>467</v>
      </c>
      <c r="C171" s="178" t="s">
        <v>193</v>
      </c>
      <c r="D171" s="178" t="s">
        <v>238</v>
      </c>
      <c r="E171" s="178" t="s">
        <v>479</v>
      </c>
      <c r="F171" s="178" t="s">
        <v>58</v>
      </c>
      <c r="G171" s="178">
        <v>1</v>
      </c>
      <c r="H171" s="157" t="s">
        <v>379</v>
      </c>
      <c r="I171" s="157">
        <v>3.5</v>
      </c>
      <c r="J171" s="178" t="s">
        <v>318</v>
      </c>
      <c r="K171" s="178" t="s">
        <v>111</v>
      </c>
      <c r="L171" s="178" t="s">
        <v>469</v>
      </c>
      <c r="M171" s="267" t="s">
        <v>239</v>
      </c>
      <c r="N171" s="267" t="s">
        <v>176</v>
      </c>
      <c r="O171" s="267" t="s">
        <v>181</v>
      </c>
      <c r="P171" s="267" t="s">
        <v>364</v>
      </c>
      <c r="Q171" s="157">
        <v>599059</v>
      </c>
      <c r="R171" s="178">
        <v>2</v>
      </c>
      <c r="S171" s="267"/>
      <c r="T171" s="267"/>
      <c r="U171" s="267" t="s">
        <v>468</v>
      </c>
      <c r="V171" s="202" t="s">
        <v>415</v>
      </c>
      <c r="W171" s="268">
        <v>19100000</v>
      </c>
      <c r="X171" s="268">
        <v>19100000</v>
      </c>
      <c r="Y171" s="178" t="s">
        <v>61</v>
      </c>
      <c r="Z171" s="178" t="s">
        <v>49</v>
      </c>
      <c r="AA171" s="178" t="s">
        <v>470</v>
      </c>
      <c r="AC171" s="56" t="s">
        <v>1008</v>
      </c>
      <c r="AD171" s="261" t="s">
        <v>1009</v>
      </c>
      <c r="AE171" s="60">
        <v>45559</v>
      </c>
      <c r="AF171" s="52" t="s">
        <v>1010</v>
      </c>
      <c r="AG171" s="52" t="s">
        <v>1006</v>
      </c>
      <c r="AH171" s="212">
        <v>14325000</v>
      </c>
      <c r="AI171" s="212">
        <v>14325000</v>
      </c>
      <c r="AJ171" s="88"/>
      <c r="AK171" s="212">
        <f>AJ171+AI171</f>
        <v>14325000</v>
      </c>
      <c r="AL171" s="241" t="s">
        <v>1011</v>
      </c>
      <c r="AM171" s="87">
        <v>18724</v>
      </c>
      <c r="AN171" s="241" t="s">
        <v>860</v>
      </c>
      <c r="AO171" s="60">
        <v>45560</v>
      </c>
      <c r="AP171" s="60">
        <v>45641</v>
      </c>
      <c r="AQ171" s="87" t="s">
        <v>1023</v>
      </c>
      <c r="AR171" s="87" t="s">
        <v>193</v>
      </c>
    </row>
    <row r="172" spans="1:44" s="64" customFormat="1" ht="408.75" customHeight="1" x14ac:dyDescent="1">
      <c r="A172" s="178">
        <v>147</v>
      </c>
      <c r="B172" s="178" t="s">
        <v>467</v>
      </c>
      <c r="C172" s="178" t="s">
        <v>471</v>
      </c>
      <c r="D172" s="178" t="s">
        <v>238</v>
      </c>
      <c r="E172" s="178" t="s">
        <v>480</v>
      </c>
      <c r="F172" s="178" t="s">
        <v>58</v>
      </c>
      <c r="G172" s="178">
        <v>1</v>
      </c>
      <c r="H172" s="158" t="s">
        <v>412</v>
      </c>
      <c r="I172" s="157">
        <v>3</v>
      </c>
      <c r="J172" s="178" t="s">
        <v>318</v>
      </c>
      <c r="K172" s="178" t="s">
        <v>111</v>
      </c>
      <c r="L172" s="178" t="s">
        <v>469</v>
      </c>
      <c r="M172" s="267" t="s">
        <v>239</v>
      </c>
      <c r="N172" s="267" t="s">
        <v>176</v>
      </c>
      <c r="O172" s="267" t="s">
        <v>181</v>
      </c>
      <c r="P172" s="267" t="s">
        <v>364</v>
      </c>
      <c r="Q172" s="157">
        <v>599059</v>
      </c>
      <c r="R172" s="178">
        <v>2</v>
      </c>
      <c r="S172" s="267"/>
      <c r="T172" s="267"/>
      <c r="U172" s="267" t="s">
        <v>468</v>
      </c>
      <c r="V172" s="202" t="s">
        <v>415</v>
      </c>
      <c r="W172" s="268">
        <v>15000000</v>
      </c>
      <c r="X172" s="268">
        <v>15000000</v>
      </c>
      <c r="Y172" s="178" t="s">
        <v>61</v>
      </c>
      <c r="Z172" s="178" t="s">
        <v>49</v>
      </c>
      <c r="AA172" s="178" t="s">
        <v>472</v>
      </c>
      <c r="AC172" s="63"/>
      <c r="AD172" s="63"/>
      <c r="AE172" s="63"/>
      <c r="AF172" s="63"/>
      <c r="AG172" s="63"/>
      <c r="AH172" s="88"/>
      <c r="AI172" s="88"/>
      <c r="AJ172" s="88"/>
      <c r="AK172" s="88"/>
      <c r="AL172" s="63"/>
      <c r="AM172" s="63"/>
      <c r="AN172" s="63"/>
      <c r="AO172" s="63"/>
      <c r="AP172" s="63"/>
      <c r="AQ172" s="63"/>
      <c r="AR172" s="63"/>
    </row>
    <row r="173" spans="1:44" s="64" customFormat="1" ht="408.75" customHeight="1" x14ac:dyDescent="1">
      <c r="A173" s="167">
        <v>148</v>
      </c>
      <c r="B173" s="185" t="s">
        <v>467</v>
      </c>
      <c r="C173" s="185" t="s">
        <v>473</v>
      </c>
      <c r="D173" s="185" t="s">
        <v>238</v>
      </c>
      <c r="E173" s="185" t="s">
        <v>481</v>
      </c>
      <c r="F173" s="185" t="s">
        <v>58</v>
      </c>
      <c r="G173" s="185">
        <v>1</v>
      </c>
      <c r="H173" s="185" t="s">
        <v>240</v>
      </c>
      <c r="I173" s="185">
        <v>4</v>
      </c>
      <c r="J173" s="185" t="s">
        <v>318</v>
      </c>
      <c r="K173" s="185" t="s">
        <v>111</v>
      </c>
      <c r="L173" s="185" t="s">
        <v>469</v>
      </c>
      <c r="M173" s="210" t="s">
        <v>239</v>
      </c>
      <c r="N173" s="210" t="s">
        <v>176</v>
      </c>
      <c r="O173" s="210" t="s">
        <v>181</v>
      </c>
      <c r="P173" s="210" t="s">
        <v>364</v>
      </c>
      <c r="Q173" s="210">
        <v>599059</v>
      </c>
      <c r="R173" s="210" t="s">
        <v>495</v>
      </c>
      <c r="S173" s="210"/>
      <c r="T173" s="210"/>
      <c r="U173" s="210" t="s">
        <v>468</v>
      </c>
      <c r="V173" s="186" t="s">
        <v>415</v>
      </c>
      <c r="W173" s="211">
        <v>0</v>
      </c>
      <c r="X173" s="211">
        <v>0</v>
      </c>
      <c r="Y173" s="185" t="s">
        <v>61</v>
      </c>
      <c r="Z173" s="185" t="s">
        <v>49</v>
      </c>
      <c r="AA173" s="185" t="s">
        <v>474</v>
      </c>
      <c r="AC173" s="63"/>
      <c r="AD173" s="63"/>
      <c r="AE173" s="63"/>
      <c r="AF173" s="63"/>
      <c r="AG173" s="63"/>
      <c r="AH173" s="88"/>
      <c r="AI173" s="88"/>
      <c r="AJ173" s="88"/>
      <c r="AK173" s="88"/>
      <c r="AL173" s="63"/>
      <c r="AM173" s="63"/>
      <c r="AN173" s="63"/>
      <c r="AO173" s="63"/>
      <c r="AP173" s="63"/>
      <c r="AQ173" s="63"/>
      <c r="AR173" s="63"/>
    </row>
    <row r="174" spans="1:44" s="64" customFormat="1" ht="408.75" customHeight="1" x14ac:dyDescent="1">
      <c r="A174" s="178">
        <v>149</v>
      </c>
      <c r="B174" s="178" t="s">
        <v>467</v>
      </c>
      <c r="C174" s="178" t="s">
        <v>475</v>
      </c>
      <c r="D174" s="178" t="s">
        <v>238</v>
      </c>
      <c r="E174" s="178" t="s">
        <v>482</v>
      </c>
      <c r="F174" s="178" t="s">
        <v>58</v>
      </c>
      <c r="G174" s="178">
        <v>1</v>
      </c>
      <c r="H174" s="158" t="s">
        <v>412</v>
      </c>
      <c r="I174" s="157">
        <v>3</v>
      </c>
      <c r="J174" s="178" t="s">
        <v>318</v>
      </c>
      <c r="K174" s="178" t="s">
        <v>111</v>
      </c>
      <c r="L174" s="178" t="s">
        <v>469</v>
      </c>
      <c r="M174" s="267" t="s">
        <v>239</v>
      </c>
      <c r="N174" s="267" t="s">
        <v>176</v>
      </c>
      <c r="O174" s="267" t="s">
        <v>181</v>
      </c>
      <c r="P174" s="267" t="s">
        <v>364</v>
      </c>
      <c r="Q174" s="157">
        <v>599059</v>
      </c>
      <c r="R174" s="178">
        <v>2</v>
      </c>
      <c r="S174" s="267"/>
      <c r="T174" s="267"/>
      <c r="U174" s="267" t="s">
        <v>468</v>
      </c>
      <c r="V174" s="202" t="s">
        <v>415</v>
      </c>
      <c r="W174" s="268">
        <v>13600000</v>
      </c>
      <c r="X174" s="268">
        <v>13600000</v>
      </c>
      <c r="Y174" s="178" t="s">
        <v>61</v>
      </c>
      <c r="Z174" s="178" t="s">
        <v>49</v>
      </c>
      <c r="AA174" s="178" t="s">
        <v>476</v>
      </c>
      <c r="AC174" s="63"/>
      <c r="AD174" s="63"/>
      <c r="AE174" s="63"/>
      <c r="AF174" s="63"/>
      <c r="AG174" s="63"/>
      <c r="AH174" s="88"/>
      <c r="AI174" s="88"/>
      <c r="AJ174" s="88"/>
      <c r="AK174" s="88"/>
      <c r="AL174" s="63"/>
      <c r="AM174" s="63"/>
      <c r="AN174" s="63"/>
      <c r="AO174" s="63"/>
      <c r="AP174" s="63"/>
      <c r="AQ174" s="63"/>
      <c r="AR174" s="63"/>
    </row>
    <row r="175" spans="1:44" s="64" customFormat="1" ht="408.75" customHeight="1" x14ac:dyDescent="1">
      <c r="A175" s="178">
        <v>150</v>
      </c>
      <c r="B175" s="157" t="s">
        <v>233</v>
      </c>
      <c r="C175" s="178" t="s">
        <v>475</v>
      </c>
      <c r="D175" s="178" t="s">
        <v>490</v>
      </c>
      <c r="E175" s="157" t="s">
        <v>1038</v>
      </c>
      <c r="F175" s="157" t="s">
        <v>58</v>
      </c>
      <c r="G175" s="157">
        <v>1</v>
      </c>
      <c r="H175" s="158" t="s">
        <v>412</v>
      </c>
      <c r="I175" s="157">
        <v>2.5</v>
      </c>
      <c r="J175" s="157" t="s">
        <v>169</v>
      </c>
      <c r="K175" s="157" t="s">
        <v>111</v>
      </c>
      <c r="L175" s="157" t="s">
        <v>112</v>
      </c>
      <c r="M175" s="157" t="s">
        <v>177</v>
      </c>
      <c r="N175" s="157" t="s">
        <v>176</v>
      </c>
      <c r="O175" s="157">
        <v>5</v>
      </c>
      <c r="P175" s="157" t="s">
        <v>364</v>
      </c>
      <c r="Q175" s="157">
        <v>505021</v>
      </c>
      <c r="R175" s="157">
        <v>2</v>
      </c>
      <c r="S175" s="190"/>
      <c r="T175" s="267"/>
      <c r="U175" s="267" t="s">
        <v>468</v>
      </c>
      <c r="V175" s="202" t="s">
        <v>220</v>
      </c>
      <c r="W175" s="268">
        <v>34000000</v>
      </c>
      <c r="X175" s="268">
        <v>34000000</v>
      </c>
      <c r="Y175" s="178" t="s">
        <v>61</v>
      </c>
      <c r="Z175" s="178" t="s">
        <v>49</v>
      </c>
      <c r="AA175" s="178" t="s">
        <v>476</v>
      </c>
      <c r="AC175" s="63"/>
      <c r="AD175" s="63"/>
      <c r="AE175" s="63"/>
      <c r="AF175" s="63"/>
      <c r="AG175" s="63"/>
      <c r="AH175" s="88"/>
      <c r="AI175" s="88"/>
      <c r="AJ175" s="88"/>
      <c r="AK175" s="88"/>
      <c r="AL175" s="63"/>
      <c r="AM175" s="63"/>
      <c r="AN175" s="63"/>
      <c r="AO175" s="63"/>
      <c r="AP175" s="63"/>
      <c r="AQ175" s="63"/>
      <c r="AR175" s="63"/>
    </row>
    <row r="176" spans="1:44" s="64" customFormat="1" ht="408.75" customHeight="1" x14ac:dyDescent="1">
      <c r="A176" s="178">
        <v>151</v>
      </c>
      <c r="B176" s="157" t="s">
        <v>233</v>
      </c>
      <c r="C176" s="178" t="s">
        <v>471</v>
      </c>
      <c r="D176" s="178" t="s">
        <v>491</v>
      </c>
      <c r="E176" s="157" t="s">
        <v>1039</v>
      </c>
      <c r="F176" s="157" t="s">
        <v>58</v>
      </c>
      <c r="G176" s="157">
        <v>1</v>
      </c>
      <c r="H176" s="158" t="s">
        <v>412</v>
      </c>
      <c r="I176" s="157">
        <v>2.5</v>
      </c>
      <c r="J176" s="157" t="s">
        <v>169</v>
      </c>
      <c r="K176" s="157" t="s">
        <v>111</v>
      </c>
      <c r="L176" s="157" t="s">
        <v>112</v>
      </c>
      <c r="M176" s="157" t="s">
        <v>177</v>
      </c>
      <c r="N176" s="157" t="s">
        <v>176</v>
      </c>
      <c r="O176" s="157">
        <v>5</v>
      </c>
      <c r="P176" s="157" t="s">
        <v>364</v>
      </c>
      <c r="Q176" s="157">
        <v>505021</v>
      </c>
      <c r="R176" s="157">
        <v>2</v>
      </c>
      <c r="S176" s="190"/>
      <c r="T176" s="267"/>
      <c r="U176" s="267" t="s">
        <v>468</v>
      </c>
      <c r="V176" s="202" t="s">
        <v>220</v>
      </c>
      <c r="W176" s="268">
        <v>15000000</v>
      </c>
      <c r="X176" s="268">
        <v>15000000</v>
      </c>
      <c r="Y176" s="178" t="s">
        <v>61</v>
      </c>
      <c r="Z176" s="178" t="s">
        <v>49</v>
      </c>
      <c r="AA176" s="178" t="s">
        <v>409</v>
      </c>
      <c r="AC176" s="63"/>
      <c r="AD176" s="63"/>
      <c r="AE176" s="63"/>
      <c r="AF176" s="63"/>
      <c r="AG176" s="63"/>
      <c r="AH176" s="88"/>
      <c r="AI176" s="88"/>
      <c r="AJ176" s="88"/>
      <c r="AK176" s="88"/>
      <c r="AL176" s="63"/>
      <c r="AM176" s="63"/>
      <c r="AN176" s="63"/>
      <c r="AO176" s="63"/>
      <c r="AP176" s="63"/>
      <c r="AQ176" s="63"/>
      <c r="AR176" s="63"/>
    </row>
    <row r="177" spans="1:44" s="64" customFormat="1" ht="408.75" customHeight="1" x14ac:dyDescent="1">
      <c r="A177" s="178">
        <v>152</v>
      </c>
      <c r="B177" s="157" t="s">
        <v>233</v>
      </c>
      <c r="C177" s="178" t="s">
        <v>462</v>
      </c>
      <c r="D177" s="178" t="s">
        <v>485</v>
      </c>
      <c r="E177" s="157" t="s">
        <v>484</v>
      </c>
      <c r="F177" s="157" t="s">
        <v>58</v>
      </c>
      <c r="G177" s="157">
        <v>1</v>
      </c>
      <c r="H177" s="158" t="s">
        <v>379</v>
      </c>
      <c r="I177" s="157">
        <v>3.5</v>
      </c>
      <c r="J177" s="157" t="s">
        <v>169</v>
      </c>
      <c r="K177" s="157" t="s">
        <v>111</v>
      </c>
      <c r="L177" s="157" t="s">
        <v>112</v>
      </c>
      <c r="M177" s="157" t="s">
        <v>177</v>
      </c>
      <c r="N177" s="157" t="s">
        <v>176</v>
      </c>
      <c r="O177" s="157">
        <v>5</v>
      </c>
      <c r="P177" s="157" t="s">
        <v>364</v>
      </c>
      <c r="Q177" s="157">
        <v>505021</v>
      </c>
      <c r="R177" s="157">
        <v>2</v>
      </c>
      <c r="S177" s="190"/>
      <c r="T177" s="267"/>
      <c r="U177" s="267" t="s">
        <v>114</v>
      </c>
      <c r="V177" s="202" t="s">
        <v>220</v>
      </c>
      <c r="W177" s="268">
        <v>18000000</v>
      </c>
      <c r="X177" s="268">
        <v>18000000</v>
      </c>
      <c r="Y177" s="178" t="s">
        <v>61</v>
      </c>
      <c r="Z177" s="178" t="s">
        <v>49</v>
      </c>
      <c r="AA177" s="178" t="s">
        <v>463</v>
      </c>
      <c r="AC177" s="56" t="s">
        <v>1012</v>
      </c>
      <c r="AD177" s="333" t="s">
        <v>1013</v>
      </c>
      <c r="AE177" s="60">
        <v>45565</v>
      </c>
      <c r="AF177" s="52" t="s">
        <v>1014</v>
      </c>
      <c r="AG177" s="52" t="s">
        <v>999</v>
      </c>
      <c r="AH177" s="212">
        <v>18000000</v>
      </c>
      <c r="AI177" s="212">
        <v>18000000</v>
      </c>
      <c r="AJ177" s="88"/>
      <c r="AK177" s="212">
        <f>AJ177+AI177</f>
        <v>18000000</v>
      </c>
      <c r="AL177" s="241" t="s">
        <v>1015</v>
      </c>
      <c r="AM177" s="87">
        <v>19324</v>
      </c>
      <c r="AN177" s="241" t="s">
        <v>1016</v>
      </c>
      <c r="AO177" s="262"/>
      <c r="AP177" s="60">
        <v>45645</v>
      </c>
      <c r="AQ177" s="262"/>
      <c r="AR177" s="262"/>
    </row>
    <row r="178" spans="1:44" s="64" customFormat="1" ht="408.75" customHeight="1" x14ac:dyDescent="1">
      <c r="A178" s="178">
        <v>153</v>
      </c>
      <c r="B178" s="178"/>
      <c r="C178" s="158" t="s">
        <v>57</v>
      </c>
      <c r="D178" s="178">
        <v>81112500</v>
      </c>
      <c r="E178" s="178" t="s">
        <v>486</v>
      </c>
      <c r="F178" s="157" t="s">
        <v>58</v>
      </c>
      <c r="G178" s="157">
        <v>1</v>
      </c>
      <c r="H178" s="158" t="s">
        <v>379</v>
      </c>
      <c r="I178" s="157">
        <v>12</v>
      </c>
      <c r="J178" s="157" t="s">
        <v>169</v>
      </c>
      <c r="K178" s="178" t="s">
        <v>60</v>
      </c>
      <c r="L178" s="178" t="s">
        <v>92</v>
      </c>
      <c r="M178" s="267" t="s">
        <v>94</v>
      </c>
      <c r="N178" s="267" t="s">
        <v>94</v>
      </c>
      <c r="O178" s="267" t="s">
        <v>94</v>
      </c>
      <c r="P178" s="267" t="s">
        <v>93</v>
      </c>
      <c r="Q178" s="267" t="s">
        <v>101</v>
      </c>
      <c r="R178" s="267" t="s">
        <v>104</v>
      </c>
      <c r="S178" s="267" t="s">
        <v>386</v>
      </c>
      <c r="T178" s="267"/>
      <c r="U178" s="267" t="s">
        <v>114</v>
      </c>
      <c r="V178" s="202" t="s">
        <v>487</v>
      </c>
      <c r="W178" s="268">
        <v>82578000</v>
      </c>
      <c r="X178" s="268">
        <v>82578000</v>
      </c>
      <c r="Y178" s="178" t="s">
        <v>61</v>
      </c>
      <c r="Z178" s="178" t="s">
        <v>49</v>
      </c>
      <c r="AA178" s="178" t="s">
        <v>493</v>
      </c>
      <c r="AC178" s="56" t="s">
        <v>1018</v>
      </c>
      <c r="AD178" s="333" t="s">
        <v>1017</v>
      </c>
      <c r="AE178" s="60">
        <v>45559</v>
      </c>
      <c r="AF178" s="52" t="s">
        <v>1019</v>
      </c>
      <c r="AG178" s="52" t="s">
        <v>1020</v>
      </c>
      <c r="AH178" s="212">
        <v>82578000</v>
      </c>
      <c r="AI178" s="212">
        <v>82578000</v>
      </c>
      <c r="AJ178" s="88"/>
      <c r="AK178" s="212">
        <f>AJ178+AI178</f>
        <v>82578000</v>
      </c>
      <c r="AL178" s="241" t="s">
        <v>981</v>
      </c>
      <c r="AM178" s="87">
        <v>18524</v>
      </c>
      <c r="AN178" s="241" t="s">
        <v>1021</v>
      </c>
      <c r="AO178" s="60">
        <v>45559</v>
      </c>
      <c r="AP178" s="60">
        <v>45923</v>
      </c>
      <c r="AQ178" s="87" t="s">
        <v>788</v>
      </c>
      <c r="AR178" s="87" t="s">
        <v>976</v>
      </c>
    </row>
    <row r="179" spans="1:44" s="64" customFormat="1" ht="408.75" customHeight="1" x14ac:dyDescent="1">
      <c r="A179" s="178">
        <v>154</v>
      </c>
      <c r="B179" s="178" t="s">
        <v>467</v>
      </c>
      <c r="C179" s="178" t="s">
        <v>471</v>
      </c>
      <c r="D179" s="178" t="s">
        <v>238</v>
      </c>
      <c r="E179" s="178" t="s">
        <v>488</v>
      </c>
      <c r="F179" s="178" t="s">
        <v>58</v>
      </c>
      <c r="G179" s="178">
        <v>1</v>
      </c>
      <c r="H179" s="158" t="s">
        <v>412</v>
      </c>
      <c r="I179" s="157">
        <v>3</v>
      </c>
      <c r="J179" s="178" t="s">
        <v>318</v>
      </c>
      <c r="K179" s="178" t="s">
        <v>111</v>
      </c>
      <c r="L179" s="178" t="s">
        <v>469</v>
      </c>
      <c r="M179" s="267" t="s">
        <v>239</v>
      </c>
      <c r="N179" s="267" t="s">
        <v>176</v>
      </c>
      <c r="O179" s="267" t="s">
        <v>181</v>
      </c>
      <c r="P179" s="267" t="s">
        <v>364</v>
      </c>
      <c r="Q179" s="157">
        <v>599059</v>
      </c>
      <c r="R179" s="178">
        <v>2</v>
      </c>
      <c r="S179" s="267"/>
      <c r="T179" s="267"/>
      <c r="U179" s="267" t="s">
        <v>468</v>
      </c>
      <c r="V179" s="202" t="s">
        <v>415</v>
      </c>
      <c r="W179" s="268">
        <v>15000000</v>
      </c>
      <c r="X179" s="268">
        <v>15000000</v>
      </c>
      <c r="Y179" s="178" t="s">
        <v>61</v>
      </c>
      <c r="Z179" s="178" t="s">
        <v>49</v>
      </c>
      <c r="AA179" s="178" t="s">
        <v>472</v>
      </c>
      <c r="AC179" s="63"/>
      <c r="AD179" s="63"/>
      <c r="AE179" s="63"/>
      <c r="AF179" s="63"/>
      <c r="AG179" s="63"/>
      <c r="AH179" s="88"/>
      <c r="AI179" s="88"/>
      <c r="AJ179" s="88"/>
      <c r="AK179" s="88"/>
      <c r="AL179" s="63"/>
      <c r="AM179" s="63"/>
      <c r="AN179" s="63"/>
      <c r="AO179" s="63"/>
      <c r="AP179" s="63"/>
      <c r="AQ179" s="63"/>
      <c r="AR179" s="63"/>
    </row>
    <row r="180" spans="1:44" s="64" customFormat="1" ht="408.75" customHeight="1" x14ac:dyDescent="1">
      <c r="A180" s="275">
        <v>155</v>
      </c>
      <c r="B180" s="185" t="s">
        <v>467</v>
      </c>
      <c r="C180" s="185" t="s">
        <v>471</v>
      </c>
      <c r="D180" s="185" t="s">
        <v>238</v>
      </c>
      <c r="E180" s="185" t="s">
        <v>489</v>
      </c>
      <c r="F180" s="185" t="s">
        <v>58</v>
      </c>
      <c r="G180" s="185">
        <v>1</v>
      </c>
      <c r="H180" s="164" t="s">
        <v>412</v>
      </c>
      <c r="I180" s="163">
        <v>3</v>
      </c>
      <c r="J180" s="185" t="s">
        <v>318</v>
      </c>
      <c r="K180" s="185" t="s">
        <v>111</v>
      </c>
      <c r="L180" s="185" t="s">
        <v>112</v>
      </c>
      <c r="M180" s="210" t="s">
        <v>239</v>
      </c>
      <c r="N180" s="210" t="s">
        <v>176</v>
      </c>
      <c r="O180" s="210" t="s">
        <v>181</v>
      </c>
      <c r="P180" s="210" t="s">
        <v>364</v>
      </c>
      <c r="Q180" s="163">
        <v>599059</v>
      </c>
      <c r="R180" s="185">
        <v>2</v>
      </c>
      <c r="S180" s="210"/>
      <c r="T180" s="210"/>
      <c r="U180" s="210" t="s">
        <v>468</v>
      </c>
      <c r="V180" s="186" t="s">
        <v>415</v>
      </c>
      <c r="W180" s="211">
        <v>0</v>
      </c>
      <c r="X180" s="211">
        <v>0</v>
      </c>
      <c r="Y180" s="185" t="s">
        <v>61</v>
      </c>
      <c r="Z180" s="185" t="s">
        <v>49</v>
      </c>
      <c r="AA180" s="185" t="s">
        <v>472</v>
      </c>
      <c r="AC180" s="63"/>
      <c r="AD180" s="63"/>
      <c r="AE180" s="63"/>
      <c r="AF180" s="63"/>
      <c r="AG180" s="63"/>
      <c r="AH180" s="88"/>
      <c r="AI180" s="88"/>
      <c r="AJ180" s="88"/>
      <c r="AK180" s="88"/>
      <c r="AL180" s="63"/>
      <c r="AM180" s="63"/>
      <c r="AN180" s="63"/>
      <c r="AO180" s="63"/>
      <c r="AP180" s="63"/>
      <c r="AQ180" s="63"/>
      <c r="AR180" s="63"/>
    </row>
    <row r="181" spans="1:44" s="64" customFormat="1" ht="408.75" customHeight="1" x14ac:dyDescent="1">
      <c r="A181" s="178">
        <v>156</v>
      </c>
      <c r="B181" s="178" t="s">
        <v>467</v>
      </c>
      <c r="C181" s="178" t="s">
        <v>475</v>
      </c>
      <c r="D181" s="178" t="s">
        <v>238</v>
      </c>
      <c r="E181" s="178" t="s">
        <v>494</v>
      </c>
      <c r="F181" s="178" t="s">
        <v>58</v>
      </c>
      <c r="G181" s="178">
        <v>1</v>
      </c>
      <c r="H181" s="158" t="s">
        <v>412</v>
      </c>
      <c r="I181" s="157">
        <v>3</v>
      </c>
      <c r="J181" s="178" t="s">
        <v>318</v>
      </c>
      <c r="K181" s="178" t="s">
        <v>111</v>
      </c>
      <c r="L181" s="178" t="s">
        <v>469</v>
      </c>
      <c r="M181" s="267" t="s">
        <v>239</v>
      </c>
      <c r="N181" s="267" t="s">
        <v>176</v>
      </c>
      <c r="O181" s="267" t="s">
        <v>181</v>
      </c>
      <c r="P181" s="267" t="s">
        <v>364</v>
      </c>
      <c r="Q181" s="157">
        <v>599059</v>
      </c>
      <c r="R181" s="178">
        <v>2</v>
      </c>
      <c r="S181" s="267"/>
      <c r="T181" s="267"/>
      <c r="U181" s="267" t="s">
        <v>468</v>
      </c>
      <c r="V181" s="202" t="s">
        <v>415</v>
      </c>
      <c r="W181" s="268">
        <v>12000000</v>
      </c>
      <c r="X181" s="268">
        <v>12000000</v>
      </c>
      <c r="Y181" s="178" t="s">
        <v>61</v>
      </c>
      <c r="Z181" s="178" t="s">
        <v>49</v>
      </c>
      <c r="AA181" s="178" t="s">
        <v>476</v>
      </c>
      <c r="AC181" s="63"/>
      <c r="AD181" s="63"/>
      <c r="AE181" s="63"/>
      <c r="AF181" s="63"/>
      <c r="AG181" s="63"/>
      <c r="AH181" s="88"/>
      <c r="AI181" s="88"/>
      <c r="AJ181" s="88"/>
      <c r="AK181" s="88"/>
      <c r="AL181" s="63"/>
      <c r="AM181" s="63"/>
      <c r="AN181" s="63"/>
      <c r="AO181" s="63"/>
      <c r="AP181" s="63"/>
      <c r="AQ181" s="63"/>
      <c r="AR181" s="63"/>
    </row>
    <row r="182" spans="1:44" s="64" customFormat="1" ht="408.75" customHeight="1" x14ac:dyDescent="1">
      <c r="A182" s="275">
        <v>157</v>
      </c>
      <c r="B182" s="185" t="s">
        <v>322</v>
      </c>
      <c r="C182" s="185" t="s">
        <v>163</v>
      </c>
      <c r="D182" s="185">
        <v>81112500</v>
      </c>
      <c r="E182" s="185" t="s">
        <v>1035</v>
      </c>
      <c r="F182" s="185" t="s">
        <v>58</v>
      </c>
      <c r="G182" s="185">
        <v>1</v>
      </c>
      <c r="H182" s="185" t="s">
        <v>1031</v>
      </c>
      <c r="I182" s="185">
        <v>12</v>
      </c>
      <c r="J182" s="185" t="s">
        <v>169</v>
      </c>
      <c r="K182" s="185" t="s">
        <v>111</v>
      </c>
      <c r="L182" s="185" t="s">
        <v>112</v>
      </c>
      <c r="M182" s="185" t="s">
        <v>239</v>
      </c>
      <c r="N182" s="185" t="s">
        <v>176</v>
      </c>
      <c r="O182" s="185" t="s">
        <v>180</v>
      </c>
      <c r="P182" s="185" t="s">
        <v>364</v>
      </c>
      <c r="Q182" s="185" t="s">
        <v>1032</v>
      </c>
      <c r="R182" s="185">
        <v>2</v>
      </c>
      <c r="S182" s="185"/>
      <c r="T182" s="185"/>
      <c r="U182" s="185" t="s">
        <v>114</v>
      </c>
      <c r="V182" s="325" t="s">
        <v>1062</v>
      </c>
      <c r="W182" s="211">
        <v>0</v>
      </c>
      <c r="X182" s="211">
        <v>0</v>
      </c>
      <c r="Y182" s="185" t="s">
        <v>138</v>
      </c>
      <c r="Z182" s="185" t="s">
        <v>1033</v>
      </c>
      <c r="AA182" s="185" t="s">
        <v>175</v>
      </c>
      <c r="AC182" s="67"/>
      <c r="AD182" s="67"/>
      <c r="AE182" s="67"/>
      <c r="AF182" s="67"/>
      <c r="AG182" s="67"/>
      <c r="AH182" s="265"/>
      <c r="AI182" s="265"/>
      <c r="AJ182" s="265"/>
      <c r="AK182" s="265"/>
      <c r="AL182" s="67"/>
      <c r="AM182" s="67"/>
      <c r="AN182" s="67"/>
      <c r="AO182" s="67"/>
      <c r="AP182" s="67"/>
      <c r="AQ182" s="67"/>
      <c r="AR182" s="67"/>
    </row>
    <row r="183" spans="1:44" s="64" customFormat="1" ht="408.75" customHeight="1" x14ac:dyDescent="1">
      <c r="A183" s="275">
        <v>158</v>
      </c>
      <c r="B183" s="148" t="s">
        <v>251</v>
      </c>
      <c r="C183" s="148" t="s">
        <v>163</v>
      </c>
      <c r="D183" s="148">
        <v>81112500</v>
      </c>
      <c r="E183" s="148" t="s">
        <v>1036</v>
      </c>
      <c r="F183" s="148" t="s">
        <v>58</v>
      </c>
      <c r="G183" s="148">
        <v>1</v>
      </c>
      <c r="H183" s="275" t="s">
        <v>1031</v>
      </c>
      <c r="I183" s="275">
        <v>4</v>
      </c>
      <c r="J183" s="148" t="s">
        <v>169</v>
      </c>
      <c r="K183" s="148" t="s">
        <v>111</v>
      </c>
      <c r="L183" s="148" t="s">
        <v>112</v>
      </c>
      <c r="M183" s="148" t="s">
        <v>239</v>
      </c>
      <c r="N183" s="148" t="s">
        <v>176</v>
      </c>
      <c r="O183" s="148" t="s">
        <v>180</v>
      </c>
      <c r="P183" s="148" t="s">
        <v>364</v>
      </c>
      <c r="Q183" s="148">
        <v>599076</v>
      </c>
      <c r="R183" s="148">
        <v>2</v>
      </c>
      <c r="S183" s="148"/>
      <c r="T183" s="148"/>
      <c r="U183" s="148" t="s">
        <v>114</v>
      </c>
      <c r="V183" s="323" t="s">
        <v>1062</v>
      </c>
      <c r="W183" s="276">
        <v>219628967</v>
      </c>
      <c r="X183" s="276">
        <v>219628967</v>
      </c>
      <c r="Y183" s="148" t="s">
        <v>61</v>
      </c>
      <c r="Z183" s="148" t="s">
        <v>49</v>
      </c>
      <c r="AA183" s="148" t="s">
        <v>175</v>
      </c>
      <c r="AC183" s="67"/>
      <c r="AD183" s="67"/>
      <c r="AE183" s="67"/>
      <c r="AF183" s="67"/>
      <c r="AG183" s="67"/>
      <c r="AH183" s="265"/>
      <c r="AI183" s="265"/>
      <c r="AJ183" s="265"/>
      <c r="AK183" s="265"/>
      <c r="AL183" s="67"/>
      <c r="AM183" s="67"/>
      <c r="AN183" s="67"/>
      <c r="AO183" s="67"/>
      <c r="AP183" s="67"/>
      <c r="AQ183" s="67"/>
      <c r="AR183" s="67"/>
    </row>
    <row r="184" spans="1:44" s="64" customFormat="1" ht="408.75" customHeight="1" x14ac:dyDescent="1">
      <c r="A184" s="275">
        <v>158</v>
      </c>
      <c r="B184" s="275" t="s">
        <v>1078</v>
      </c>
      <c r="C184" s="275" t="s">
        <v>163</v>
      </c>
      <c r="D184" s="275">
        <v>81112500</v>
      </c>
      <c r="E184" s="275" t="s">
        <v>1036</v>
      </c>
      <c r="F184" s="275" t="s">
        <v>58</v>
      </c>
      <c r="G184" s="275">
        <v>1</v>
      </c>
      <c r="H184" s="275" t="s">
        <v>1031</v>
      </c>
      <c r="I184" s="275">
        <v>4</v>
      </c>
      <c r="J184" s="275" t="s">
        <v>169</v>
      </c>
      <c r="K184" s="275" t="s">
        <v>111</v>
      </c>
      <c r="L184" s="275" t="s">
        <v>112</v>
      </c>
      <c r="M184" s="275" t="s">
        <v>239</v>
      </c>
      <c r="N184" s="275" t="s">
        <v>176</v>
      </c>
      <c r="O184" s="275">
        <v>7</v>
      </c>
      <c r="P184" s="275" t="s">
        <v>364</v>
      </c>
      <c r="Q184" s="275">
        <v>599066</v>
      </c>
      <c r="R184" s="275">
        <v>2</v>
      </c>
      <c r="S184" s="275"/>
      <c r="T184" s="275"/>
      <c r="U184" s="275" t="s">
        <v>114</v>
      </c>
      <c r="V184" s="278" t="s">
        <v>415</v>
      </c>
      <c r="W184" s="276">
        <v>100000000</v>
      </c>
      <c r="X184" s="276">
        <v>100000000</v>
      </c>
      <c r="Y184" s="275" t="s">
        <v>61</v>
      </c>
      <c r="Z184" s="275" t="s">
        <v>49</v>
      </c>
      <c r="AA184" s="275" t="s">
        <v>175</v>
      </c>
      <c r="AC184" s="67"/>
      <c r="AD184" s="67"/>
      <c r="AE184" s="67"/>
      <c r="AF184" s="67"/>
      <c r="AG184" s="67"/>
      <c r="AH184" s="265"/>
      <c r="AI184" s="265"/>
      <c r="AJ184" s="265"/>
      <c r="AK184" s="265"/>
      <c r="AL184" s="67"/>
      <c r="AM184" s="67"/>
      <c r="AN184" s="67"/>
      <c r="AO184" s="67"/>
      <c r="AP184" s="67"/>
      <c r="AQ184" s="67"/>
      <c r="AR184" s="67"/>
    </row>
    <row r="185" spans="1:44" s="64" customFormat="1" ht="408.75" customHeight="1" x14ac:dyDescent="1">
      <c r="A185" s="148">
        <v>159</v>
      </c>
      <c r="B185" s="148" t="s">
        <v>1061</v>
      </c>
      <c r="C185" s="148" t="s">
        <v>163</v>
      </c>
      <c r="D185" s="148" t="s">
        <v>1034</v>
      </c>
      <c r="E185" s="148" t="s">
        <v>1037</v>
      </c>
      <c r="F185" s="148" t="s">
        <v>58</v>
      </c>
      <c r="G185" s="148">
        <v>2</v>
      </c>
      <c r="H185" s="148" t="s">
        <v>412</v>
      </c>
      <c r="I185" s="148">
        <v>24</v>
      </c>
      <c r="J185" s="148" t="s">
        <v>66</v>
      </c>
      <c r="K185" s="148" t="s">
        <v>111</v>
      </c>
      <c r="L185" s="148" t="s">
        <v>112</v>
      </c>
      <c r="M185" s="148" t="s">
        <v>239</v>
      </c>
      <c r="N185" s="148" t="s">
        <v>176</v>
      </c>
      <c r="O185" s="148" t="s">
        <v>180</v>
      </c>
      <c r="P185" s="208" t="s">
        <v>364</v>
      </c>
      <c r="Q185" s="148" t="s">
        <v>1032</v>
      </c>
      <c r="R185" s="148">
        <v>2</v>
      </c>
      <c r="S185" s="148"/>
      <c r="T185" s="148"/>
      <c r="U185" s="148" t="s">
        <v>114</v>
      </c>
      <c r="V185" s="323" t="s">
        <v>1062</v>
      </c>
      <c r="W185" s="209">
        <v>7000000</v>
      </c>
      <c r="X185" s="209">
        <v>7000000</v>
      </c>
      <c r="Y185" s="148" t="s">
        <v>61</v>
      </c>
      <c r="Z185" s="148" t="s">
        <v>49</v>
      </c>
      <c r="AA185" s="148" t="s">
        <v>175</v>
      </c>
      <c r="AC185" s="67"/>
      <c r="AD185" s="67"/>
      <c r="AE185" s="67"/>
      <c r="AF185" s="67"/>
      <c r="AG185" s="67"/>
      <c r="AH185" s="265"/>
      <c r="AI185" s="265"/>
      <c r="AJ185" s="265"/>
      <c r="AK185" s="265"/>
      <c r="AL185" s="67"/>
      <c r="AM185" s="67"/>
      <c r="AN185" s="67"/>
      <c r="AO185" s="67"/>
      <c r="AP185" s="67"/>
      <c r="AQ185" s="67"/>
      <c r="AR185" s="67"/>
    </row>
    <row r="186" spans="1:44" s="64" customFormat="1" ht="408.75" customHeight="1" x14ac:dyDescent="1">
      <c r="A186" s="178">
        <v>160</v>
      </c>
      <c r="B186" s="178"/>
      <c r="C186" s="178" t="s">
        <v>1041</v>
      </c>
      <c r="D186" s="178" t="s">
        <v>238</v>
      </c>
      <c r="E186" s="178" t="s">
        <v>1049</v>
      </c>
      <c r="F186" s="178" t="s">
        <v>58</v>
      </c>
      <c r="G186" s="178">
        <v>1</v>
      </c>
      <c r="H186" s="178" t="s">
        <v>412</v>
      </c>
      <c r="I186" s="178">
        <v>2</v>
      </c>
      <c r="J186" s="178" t="s">
        <v>169</v>
      </c>
      <c r="K186" s="178" t="s">
        <v>1051</v>
      </c>
      <c r="L186" s="177" t="s">
        <v>92</v>
      </c>
      <c r="M186" s="177" t="s">
        <v>94</v>
      </c>
      <c r="N186" s="177" t="s">
        <v>94</v>
      </c>
      <c r="O186" s="177" t="s">
        <v>94</v>
      </c>
      <c r="P186" s="177" t="s">
        <v>98</v>
      </c>
      <c r="Q186" s="177" t="s">
        <v>97</v>
      </c>
      <c r="R186" s="177" t="s">
        <v>93</v>
      </c>
      <c r="S186" s="177"/>
      <c r="T186" s="177"/>
      <c r="U186" s="177" t="s">
        <v>114</v>
      </c>
      <c r="V186" s="269" t="s">
        <v>54</v>
      </c>
      <c r="W186" s="268">
        <v>14000000</v>
      </c>
      <c r="X186" s="268">
        <v>14000000</v>
      </c>
      <c r="Y186" s="178" t="s">
        <v>61</v>
      </c>
      <c r="Z186" s="178" t="s">
        <v>49</v>
      </c>
      <c r="AA186" s="178" t="s">
        <v>1042</v>
      </c>
      <c r="AC186" s="67"/>
      <c r="AD186" s="67"/>
      <c r="AE186" s="67"/>
      <c r="AF186" s="67"/>
      <c r="AG186" s="67"/>
      <c r="AH186" s="265"/>
      <c r="AI186" s="265"/>
      <c r="AJ186" s="265"/>
      <c r="AK186" s="265"/>
      <c r="AL186" s="67"/>
      <c r="AM186" s="67"/>
      <c r="AN186" s="67"/>
      <c r="AO186" s="67"/>
      <c r="AP186" s="67"/>
      <c r="AQ186" s="67"/>
      <c r="AR186" s="67"/>
    </row>
    <row r="187" spans="1:44" s="64" customFormat="1" ht="408.75" customHeight="1" x14ac:dyDescent="1">
      <c r="A187" s="275">
        <v>161</v>
      </c>
      <c r="B187" s="185"/>
      <c r="C187" s="185" t="s">
        <v>789</v>
      </c>
      <c r="D187" s="185" t="s">
        <v>238</v>
      </c>
      <c r="E187" s="185" t="s">
        <v>1050</v>
      </c>
      <c r="F187" s="185" t="s">
        <v>58</v>
      </c>
      <c r="G187" s="185">
        <v>1</v>
      </c>
      <c r="H187" s="185" t="s">
        <v>412</v>
      </c>
      <c r="I187" s="185">
        <v>2</v>
      </c>
      <c r="J187" s="185" t="s">
        <v>169</v>
      </c>
      <c r="K187" s="185" t="s">
        <v>1051</v>
      </c>
      <c r="L187" s="196" t="s">
        <v>92</v>
      </c>
      <c r="M187" s="196" t="s">
        <v>94</v>
      </c>
      <c r="N187" s="196" t="s">
        <v>94</v>
      </c>
      <c r="O187" s="196" t="s">
        <v>94</v>
      </c>
      <c r="P187" s="196" t="s">
        <v>98</v>
      </c>
      <c r="Q187" s="196" t="s">
        <v>97</v>
      </c>
      <c r="R187" s="196" t="s">
        <v>93</v>
      </c>
      <c r="S187" s="196"/>
      <c r="T187" s="196"/>
      <c r="U187" s="196" t="s">
        <v>114</v>
      </c>
      <c r="V187" s="325" t="s">
        <v>54</v>
      </c>
      <c r="W187" s="211">
        <v>0</v>
      </c>
      <c r="X187" s="211">
        <v>0</v>
      </c>
      <c r="Y187" s="185" t="s">
        <v>61</v>
      </c>
      <c r="Z187" s="185" t="s">
        <v>49</v>
      </c>
      <c r="AA187" s="185" t="s">
        <v>1042</v>
      </c>
      <c r="AC187" s="67"/>
      <c r="AD187" s="67"/>
      <c r="AE187" s="67"/>
      <c r="AF187" s="67"/>
      <c r="AG187" s="67"/>
      <c r="AH187" s="265"/>
      <c r="AI187" s="265"/>
      <c r="AJ187" s="265"/>
      <c r="AK187" s="265"/>
      <c r="AL187" s="67"/>
      <c r="AM187" s="67"/>
      <c r="AN187" s="67"/>
      <c r="AO187" s="67"/>
      <c r="AP187" s="67"/>
      <c r="AQ187" s="67"/>
      <c r="AR187" s="67"/>
    </row>
    <row r="188" spans="1:44" s="64" customFormat="1" ht="408.75" customHeight="1" x14ac:dyDescent="1">
      <c r="A188" s="178">
        <v>162</v>
      </c>
      <c r="B188" s="178"/>
      <c r="C188" s="178" t="s">
        <v>361</v>
      </c>
      <c r="D188" s="178" t="s">
        <v>238</v>
      </c>
      <c r="E188" s="178" t="s">
        <v>1052</v>
      </c>
      <c r="F188" s="178" t="s">
        <v>58</v>
      </c>
      <c r="G188" s="178">
        <v>1</v>
      </c>
      <c r="H188" s="178" t="s">
        <v>412</v>
      </c>
      <c r="I188" s="178">
        <v>2</v>
      </c>
      <c r="J188" s="178" t="s">
        <v>169</v>
      </c>
      <c r="K188" s="178" t="s">
        <v>1051</v>
      </c>
      <c r="L188" s="177" t="s">
        <v>92</v>
      </c>
      <c r="M188" s="177" t="s">
        <v>94</v>
      </c>
      <c r="N188" s="177" t="s">
        <v>94</v>
      </c>
      <c r="O188" s="177" t="s">
        <v>94</v>
      </c>
      <c r="P188" s="177" t="s">
        <v>98</v>
      </c>
      <c r="Q188" s="177" t="s">
        <v>97</v>
      </c>
      <c r="R188" s="177" t="s">
        <v>93</v>
      </c>
      <c r="S188" s="177"/>
      <c r="T188" s="177"/>
      <c r="U188" s="177" t="s">
        <v>114</v>
      </c>
      <c r="V188" s="269" t="s">
        <v>54</v>
      </c>
      <c r="W188" s="268">
        <v>13706880</v>
      </c>
      <c r="X188" s="268">
        <v>13706880</v>
      </c>
      <c r="Y188" s="178" t="s">
        <v>61</v>
      </c>
      <c r="Z188" s="178" t="s">
        <v>49</v>
      </c>
      <c r="AA188" s="178" t="s">
        <v>319</v>
      </c>
      <c r="AC188" s="67"/>
      <c r="AD188" s="67"/>
      <c r="AE188" s="67"/>
      <c r="AF188" s="67"/>
      <c r="AG188" s="67"/>
      <c r="AH188" s="265"/>
      <c r="AI188" s="265"/>
      <c r="AJ188" s="265"/>
      <c r="AK188" s="265"/>
      <c r="AL188" s="67"/>
      <c r="AM188" s="67"/>
      <c r="AN188" s="67"/>
      <c r="AO188" s="67"/>
      <c r="AP188" s="67"/>
      <c r="AQ188" s="67"/>
      <c r="AR188" s="67"/>
    </row>
    <row r="189" spans="1:44" ht="335.25" customHeight="1" x14ac:dyDescent="1">
      <c r="A189" s="275">
        <v>163</v>
      </c>
      <c r="B189" s="148" t="s">
        <v>416</v>
      </c>
      <c r="C189" s="148" t="s">
        <v>361</v>
      </c>
      <c r="D189" s="148" t="s">
        <v>238</v>
      </c>
      <c r="E189" s="148" t="s">
        <v>1053</v>
      </c>
      <c r="F189" s="148" t="s">
        <v>58</v>
      </c>
      <c r="G189" s="148">
        <v>1</v>
      </c>
      <c r="H189" s="275" t="s">
        <v>1031</v>
      </c>
      <c r="I189" s="275">
        <v>2</v>
      </c>
      <c r="J189" s="148" t="s">
        <v>169</v>
      </c>
      <c r="K189" s="148" t="s">
        <v>111</v>
      </c>
      <c r="L189" s="148" t="s">
        <v>112</v>
      </c>
      <c r="M189" s="148" t="s">
        <v>177</v>
      </c>
      <c r="N189" s="148" t="s">
        <v>176</v>
      </c>
      <c r="O189" s="148">
        <v>7</v>
      </c>
      <c r="P189" s="148" t="s">
        <v>364</v>
      </c>
      <c r="Q189" s="148">
        <v>599059</v>
      </c>
      <c r="R189" s="148">
        <v>2</v>
      </c>
      <c r="S189" s="148"/>
      <c r="T189" s="148"/>
      <c r="U189" s="148">
        <v>11</v>
      </c>
      <c r="V189" s="323" t="s">
        <v>415</v>
      </c>
      <c r="W189" s="209">
        <v>14000000</v>
      </c>
      <c r="X189" s="209">
        <v>14000000</v>
      </c>
      <c r="Y189" s="148" t="s">
        <v>61</v>
      </c>
      <c r="Z189" s="148" t="s">
        <v>49</v>
      </c>
      <c r="AA189" s="148" t="s">
        <v>319</v>
      </c>
      <c r="AC189" s="66"/>
      <c r="AD189" s="66"/>
      <c r="AE189" s="66"/>
      <c r="AF189" s="66"/>
      <c r="AG189" s="66"/>
      <c r="AH189" s="291"/>
      <c r="AI189" s="291"/>
      <c r="AJ189" s="291"/>
      <c r="AK189" s="291"/>
      <c r="AL189" s="66"/>
      <c r="AM189" s="66"/>
      <c r="AN189" s="66"/>
      <c r="AO189" s="66"/>
      <c r="AP189" s="66"/>
      <c r="AQ189" s="66"/>
      <c r="AR189" s="66"/>
    </row>
    <row r="190" spans="1:44" ht="335.25" customHeight="1" x14ac:dyDescent="1">
      <c r="A190" s="275">
        <v>164</v>
      </c>
      <c r="B190" s="275" t="s">
        <v>251</v>
      </c>
      <c r="C190" s="275" t="s">
        <v>163</v>
      </c>
      <c r="D190" s="275" t="s">
        <v>1054</v>
      </c>
      <c r="E190" s="275" t="s">
        <v>1055</v>
      </c>
      <c r="F190" s="275" t="s">
        <v>1056</v>
      </c>
      <c r="G190" s="275">
        <v>1</v>
      </c>
      <c r="H190" s="275" t="s">
        <v>1031</v>
      </c>
      <c r="I190" s="275">
        <v>6</v>
      </c>
      <c r="J190" s="274" t="s">
        <v>1063</v>
      </c>
      <c r="K190" s="275" t="s">
        <v>111</v>
      </c>
      <c r="L190" s="275" t="s">
        <v>112</v>
      </c>
      <c r="M190" s="275" t="s">
        <v>239</v>
      </c>
      <c r="N190" s="275" t="s">
        <v>176</v>
      </c>
      <c r="O190" s="275" t="s">
        <v>180</v>
      </c>
      <c r="P190" s="275" t="s">
        <v>364</v>
      </c>
      <c r="Q190" s="275">
        <v>599076</v>
      </c>
      <c r="R190" s="275">
        <v>2</v>
      </c>
      <c r="S190" s="275"/>
      <c r="T190" s="275"/>
      <c r="U190" s="275" t="s">
        <v>114</v>
      </c>
      <c r="V190" s="278" t="s">
        <v>1062</v>
      </c>
      <c r="W190" s="276">
        <v>81960000</v>
      </c>
      <c r="X190" s="276">
        <v>81960000</v>
      </c>
      <c r="Y190" s="275" t="s">
        <v>61</v>
      </c>
      <c r="Z190" s="275" t="s">
        <v>49</v>
      </c>
      <c r="AA190" s="275" t="s">
        <v>175</v>
      </c>
    </row>
    <row r="191" spans="1:44" ht="335.25" customHeight="1" x14ac:dyDescent="1">
      <c r="A191" s="275">
        <v>164</v>
      </c>
      <c r="B191" s="275"/>
      <c r="C191" s="275" t="s">
        <v>163</v>
      </c>
      <c r="D191" s="275" t="s">
        <v>1054</v>
      </c>
      <c r="E191" s="275" t="s">
        <v>1055</v>
      </c>
      <c r="F191" s="275" t="s">
        <v>1056</v>
      </c>
      <c r="G191" s="275">
        <v>1</v>
      </c>
      <c r="H191" s="275" t="s">
        <v>1031</v>
      </c>
      <c r="I191" s="275">
        <v>6</v>
      </c>
      <c r="J191" s="274" t="s">
        <v>1063</v>
      </c>
      <c r="K191" s="275" t="s">
        <v>60</v>
      </c>
      <c r="L191" s="275" t="s">
        <v>92</v>
      </c>
      <c r="M191" s="311" t="s">
        <v>94</v>
      </c>
      <c r="N191" s="311" t="s">
        <v>94</v>
      </c>
      <c r="O191" s="311" t="s">
        <v>93</v>
      </c>
      <c r="P191" s="311" t="s">
        <v>101</v>
      </c>
      <c r="Q191" s="311" t="s">
        <v>104</v>
      </c>
      <c r="R191" s="326" t="s">
        <v>386</v>
      </c>
      <c r="S191" s="275"/>
      <c r="T191" s="275"/>
      <c r="U191" s="275">
        <v>10</v>
      </c>
      <c r="V191" s="278" t="s">
        <v>487</v>
      </c>
      <c r="W191" s="276">
        <v>81960000</v>
      </c>
      <c r="X191" s="276">
        <v>81960000</v>
      </c>
      <c r="Y191" s="275" t="s">
        <v>61</v>
      </c>
      <c r="Z191" s="275" t="s">
        <v>49</v>
      </c>
      <c r="AA191" s="275" t="s">
        <v>175</v>
      </c>
    </row>
    <row r="192" spans="1:44" ht="335.25" customHeight="1" x14ac:dyDescent="1">
      <c r="A192" s="275">
        <v>165</v>
      </c>
      <c r="B192" s="275"/>
      <c r="C192" s="275" t="s">
        <v>163</v>
      </c>
      <c r="D192" s="275" t="s">
        <v>1057</v>
      </c>
      <c r="E192" s="275" t="s">
        <v>1058</v>
      </c>
      <c r="F192" s="275" t="s">
        <v>1056</v>
      </c>
      <c r="G192" s="275">
        <v>1</v>
      </c>
      <c r="H192" s="275" t="s">
        <v>1031</v>
      </c>
      <c r="I192" s="275">
        <v>12</v>
      </c>
      <c r="J192" s="275" t="s">
        <v>70</v>
      </c>
      <c r="K192" s="275" t="s">
        <v>60</v>
      </c>
      <c r="L192" s="275" t="s">
        <v>92</v>
      </c>
      <c r="M192" s="311" t="s">
        <v>94</v>
      </c>
      <c r="N192" s="311" t="s">
        <v>94</v>
      </c>
      <c r="O192" s="311" t="s">
        <v>94</v>
      </c>
      <c r="P192" s="311" t="s">
        <v>98</v>
      </c>
      <c r="Q192" s="311" t="s">
        <v>101</v>
      </c>
      <c r="R192" s="326" t="s">
        <v>94</v>
      </c>
      <c r="S192" s="275"/>
      <c r="T192" s="275"/>
      <c r="U192" s="275">
        <v>10</v>
      </c>
      <c r="V192" s="278" t="s">
        <v>1064</v>
      </c>
      <c r="W192" s="276">
        <v>22000000</v>
      </c>
      <c r="X192" s="276">
        <v>22000000</v>
      </c>
      <c r="Y192" s="275" t="s">
        <v>61</v>
      </c>
      <c r="Z192" s="275" t="s">
        <v>49</v>
      </c>
      <c r="AA192" s="275" t="s">
        <v>175</v>
      </c>
    </row>
    <row r="193" spans="1:44" ht="335.25" customHeight="1" x14ac:dyDescent="1">
      <c r="A193" s="275">
        <v>166</v>
      </c>
      <c r="B193" s="275"/>
      <c r="C193" s="275" t="s">
        <v>163</v>
      </c>
      <c r="D193" s="275" t="s">
        <v>1067</v>
      </c>
      <c r="E193" s="275" t="s">
        <v>1066</v>
      </c>
      <c r="F193" s="275" t="s">
        <v>1056</v>
      </c>
      <c r="G193" s="275">
        <v>1</v>
      </c>
      <c r="H193" s="275" t="s">
        <v>1031</v>
      </c>
      <c r="I193" s="275">
        <v>12</v>
      </c>
      <c r="J193" s="275" t="s">
        <v>70</v>
      </c>
      <c r="K193" s="275" t="s">
        <v>60</v>
      </c>
      <c r="L193" s="275" t="s">
        <v>92</v>
      </c>
      <c r="M193" s="311" t="s">
        <v>94</v>
      </c>
      <c r="N193" s="311" t="s">
        <v>94</v>
      </c>
      <c r="O193" s="311" t="s">
        <v>94</v>
      </c>
      <c r="P193" s="311" t="s">
        <v>98</v>
      </c>
      <c r="Q193" s="311" t="s">
        <v>97</v>
      </c>
      <c r="R193" s="326" t="s">
        <v>93</v>
      </c>
      <c r="S193" s="275">
        <v>3</v>
      </c>
      <c r="T193" s="275"/>
      <c r="U193" s="275">
        <v>10</v>
      </c>
      <c r="V193" s="278" t="s">
        <v>1065</v>
      </c>
      <c r="W193" s="276">
        <v>33812700</v>
      </c>
      <c r="X193" s="276">
        <v>33812700</v>
      </c>
      <c r="Y193" s="275" t="s">
        <v>61</v>
      </c>
      <c r="Z193" s="275" t="s">
        <v>49</v>
      </c>
      <c r="AA193" s="275" t="s">
        <v>175</v>
      </c>
    </row>
    <row r="194" spans="1:44" ht="335.25" customHeight="1" x14ac:dyDescent="1">
      <c r="A194" s="275">
        <v>167</v>
      </c>
      <c r="B194" s="275"/>
      <c r="C194" s="275" t="s">
        <v>163</v>
      </c>
      <c r="D194" s="275" t="s">
        <v>1059</v>
      </c>
      <c r="E194" s="275" t="s">
        <v>1068</v>
      </c>
      <c r="F194" s="275" t="s">
        <v>1056</v>
      </c>
      <c r="G194" s="275">
        <v>1</v>
      </c>
      <c r="H194" s="275" t="s">
        <v>1031</v>
      </c>
      <c r="I194" s="275">
        <v>12</v>
      </c>
      <c r="J194" s="275" t="s">
        <v>70</v>
      </c>
      <c r="K194" s="275" t="s">
        <v>60</v>
      </c>
      <c r="L194" s="275" t="s">
        <v>92</v>
      </c>
      <c r="M194" s="311" t="s">
        <v>94</v>
      </c>
      <c r="N194" s="311" t="s">
        <v>94</v>
      </c>
      <c r="O194" s="311" t="s">
        <v>94</v>
      </c>
      <c r="P194" s="311" t="s">
        <v>98</v>
      </c>
      <c r="Q194" s="311" t="s">
        <v>97</v>
      </c>
      <c r="R194" s="326" t="s">
        <v>93</v>
      </c>
      <c r="S194" s="275">
        <v>4</v>
      </c>
      <c r="T194" s="275"/>
      <c r="U194" s="275">
        <v>10</v>
      </c>
      <c r="V194" s="278" t="s">
        <v>1069</v>
      </c>
      <c r="W194" s="276">
        <v>5200000</v>
      </c>
      <c r="X194" s="276">
        <v>5200000</v>
      </c>
      <c r="Y194" s="275" t="s">
        <v>61</v>
      </c>
      <c r="Z194" s="275" t="s">
        <v>49</v>
      </c>
      <c r="AA194" s="275" t="s">
        <v>175</v>
      </c>
    </row>
    <row r="195" spans="1:44" s="64" customFormat="1" ht="408.75" customHeight="1" x14ac:dyDescent="1">
      <c r="A195" s="275">
        <v>168</v>
      </c>
      <c r="B195" s="275"/>
      <c r="C195" s="275" t="s">
        <v>57</v>
      </c>
      <c r="D195" s="275" t="s">
        <v>1070</v>
      </c>
      <c r="E195" s="275" t="s">
        <v>1060</v>
      </c>
      <c r="F195" s="275" t="s">
        <v>58</v>
      </c>
      <c r="G195" s="275">
        <v>1</v>
      </c>
      <c r="H195" s="275" t="s">
        <v>1031</v>
      </c>
      <c r="I195" s="275">
        <v>2</v>
      </c>
      <c r="J195" s="275" t="s">
        <v>70</v>
      </c>
      <c r="K195" s="275" t="s">
        <v>1051</v>
      </c>
      <c r="L195" s="311" t="s">
        <v>92</v>
      </c>
      <c r="M195" s="311" t="s">
        <v>94</v>
      </c>
      <c r="N195" s="311" t="s">
        <v>94</v>
      </c>
      <c r="O195" s="311" t="s">
        <v>94</v>
      </c>
      <c r="P195" s="311" t="s">
        <v>103</v>
      </c>
      <c r="Q195" s="311" t="s">
        <v>101</v>
      </c>
      <c r="R195" s="326" t="s">
        <v>93</v>
      </c>
      <c r="S195" s="275">
        <v>2</v>
      </c>
      <c r="T195" s="275"/>
      <c r="U195" s="275">
        <v>10</v>
      </c>
      <c r="V195" s="278" t="s">
        <v>1071</v>
      </c>
      <c r="W195" s="276">
        <v>8500000</v>
      </c>
      <c r="X195" s="276">
        <v>8500000</v>
      </c>
      <c r="Y195" s="275" t="s">
        <v>61</v>
      </c>
      <c r="Z195" s="275" t="s">
        <v>49</v>
      </c>
      <c r="AA195" s="275" t="s">
        <v>1043</v>
      </c>
      <c r="AC195" s="67"/>
      <c r="AD195" s="67"/>
      <c r="AE195" s="67"/>
      <c r="AF195" s="67"/>
      <c r="AG195" s="67"/>
      <c r="AH195" s="265"/>
      <c r="AI195" s="265"/>
      <c r="AJ195" s="265"/>
      <c r="AK195" s="265"/>
      <c r="AL195" s="67"/>
      <c r="AM195" s="67"/>
      <c r="AN195" s="67"/>
      <c r="AO195" s="67"/>
      <c r="AP195" s="67"/>
      <c r="AQ195" s="67"/>
      <c r="AR195" s="67"/>
    </row>
    <row r="196" spans="1:44" s="64" customFormat="1" ht="408.75" customHeight="1" x14ac:dyDescent="1">
      <c r="A196" s="275">
        <v>169</v>
      </c>
      <c r="B196" s="275"/>
      <c r="C196" s="275" t="s">
        <v>57</v>
      </c>
      <c r="D196" s="275">
        <v>56112204</v>
      </c>
      <c r="E196" s="275" t="s">
        <v>1072</v>
      </c>
      <c r="F196" s="275" t="s">
        <v>58</v>
      </c>
      <c r="G196" s="275">
        <v>1</v>
      </c>
      <c r="H196" s="275" t="s">
        <v>1031</v>
      </c>
      <c r="I196" s="275">
        <v>2</v>
      </c>
      <c r="J196" s="275" t="s">
        <v>70</v>
      </c>
      <c r="K196" s="275" t="s">
        <v>1051</v>
      </c>
      <c r="L196" s="311" t="s">
        <v>92</v>
      </c>
      <c r="M196" s="311" t="s">
        <v>94</v>
      </c>
      <c r="N196" s="311" t="s">
        <v>93</v>
      </c>
      <c r="O196" s="311" t="s">
        <v>93</v>
      </c>
      <c r="P196" s="311" t="s">
        <v>97</v>
      </c>
      <c r="Q196" s="311" t="s">
        <v>98</v>
      </c>
      <c r="R196" s="326" t="s">
        <v>93</v>
      </c>
      <c r="S196" s="275">
        <v>2</v>
      </c>
      <c r="T196" s="275"/>
      <c r="U196" s="275">
        <v>10</v>
      </c>
      <c r="V196" s="278" t="s">
        <v>1073</v>
      </c>
      <c r="W196" s="276">
        <v>35000000</v>
      </c>
      <c r="X196" s="276">
        <v>35000000</v>
      </c>
      <c r="Y196" s="275" t="s">
        <v>61</v>
      </c>
      <c r="Z196" s="275" t="s">
        <v>49</v>
      </c>
      <c r="AA196" s="275" t="s">
        <v>1043</v>
      </c>
      <c r="AC196" s="67"/>
      <c r="AD196" s="67"/>
      <c r="AE196" s="67"/>
      <c r="AF196" s="67"/>
      <c r="AG196" s="67"/>
      <c r="AH196" s="265"/>
      <c r="AI196" s="265"/>
      <c r="AJ196" s="265"/>
      <c r="AK196" s="265"/>
      <c r="AL196" s="67"/>
      <c r="AM196" s="67"/>
      <c r="AN196" s="67"/>
      <c r="AO196" s="67"/>
      <c r="AP196" s="67"/>
      <c r="AQ196" s="67"/>
      <c r="AR196" s="67"/>
    </row>
    <row r="197" spans="1:44" s="64" customFormat="1" ht="408.75" customHeight="1" x14ac:dyDescent="1">
      <c r="A197" s="275">
        <v>170</v>
      </c>
      <c r="B197" s="275" t="s">
        <v>1075</v>
      </c>
      <c r="C197" s="275" t="s">
        <v>163</v>
      </c>
      <c r="D197" s="275">
        <v>81112200</v>
      </c>
      <c r="E197" s="275" t="s">
        <v>1076</v>
      </c>
      <c r="F197" s="275" t="s">
        <v>58</v>
      </c>
      <c r="G197" s="275">
        <v>1</v>
      </c>
      <c r="H197" s="275" t="s">
        <v>1031</v>
      </c>
      <c r="I197" s="275">
        <v>1</v>
      </c>
      <c r="J197" s="275" t="s">
        <v>318</v>
      </c>
      <c r="K197" s="275" t="s">
        <v>111</v>
      </c>
      <c r="L197" s="311" t="s">
        <v>112</v>
      </c>
      <c r="M197" s="311" t="s">
        <v>239</v>
      </c>
      <c r="N197" s="311" t="s">
        <v>176</v>
      </c>
      <c r="O197" s="311" t="s">
        <v>180</v>
      </c>
      <c r="P197" s="275" t="s">
        <v>364</v>
      </c>
      <c r="Q197" s="275">
        <v>599076</v>
      </c>
      <c r="R197" s="275">
        <v>2</v>
      </c>
      <c r="S197" s="275"/>
      <c r="T197" s="275"/>
      <c r="U197" s="275" t="s">
        <v>114</v>
      </c>
      <c r="V197" s="278" t="s">
        <v>1062</v>
      </c>
      <c r="W197" s="276">
        <v>7700000</v>
      </c>
      <c r="X197" s="276">
        <v>7700000</v>
      </c>
      <c r="Y197" s="275" t="s">
        <v>61</v>
      </c>
      <c r="Z197" s="275" t="s">
        <v>49</v>
      </c>
      <c r="AA197" s="275" t="s">
        <v>175</v>
      </c>
      <c r="AC197" s="67"/>
      <c r="AD197" s="67"/>
      <c r="AE197" s="67"/>
      <c r="AF197" s="67"/>
      <c r="AG197" s="67"/>
      <c r="AH197" s="265"/>
      <c r="AI197" s="265"/>
      <c r="AJ197" s="265"/>
      <c r="AK197" s="265"/>
      <c r="AL197" s="67"/>
      <c r="AM197" s="67"/>
      <c r="AN197" s="67"/>
      <c r="AO197" s="67"/>
      <c r="AP197" s="67"/>
      <c r="AQ197" s="67"/>
      <c r="AR197" s="67"/>
    </row>
    <row r="198" spans="1:44" s="64" customFormat="1" ht="408.75" customHeight="1" x14ac:dyDescent="1">
      <c r="A198" s="275">
        <v>171</v>
      </c>
      <c r="B198" s="330"/>
      <c r="C198" s="274" t="s">
        <v>160</v>
      </c>
      <c r="D198" s="334" t="s">
        <v>223</v>
      </c>
      <c r="E198" s="334" t="s">
        <v>1077</v>
      </c>
      <c r="F198" s="274" t="s">
        <v>58</v>
      </c>
      <c r="G198" s="274">
        <v>1</v>
      </c>
      <c r="H198" s="271" t="s">
        <v>1031</v>
      </c>
      <c r="I198" s="271">
        <v>2</v>
      </c>
      <c r="J198" s="334" t="s">
        <v>70</v>
      </c>
      <c r="K198" s="271" t="s">
        <v>60</v>
      </c>
      <c r="L198" s="274" t="s">
        <v>92</v>
      </c>
      <c r="M198" s="311" t="s">
        <v>94</v>
      </c>
      <c r="N198" s="311" t="s">
        <v>94</v>
      </c>
      <c r="O198" s="311" t="s">
        <v>94</v>
      </c>
      <c r="P198" s="311" t="s">
        <v>109</v>
      </c>
      <c r="Q198" s="311" t="s">
        <v>96</v>
      </c>
      <c r="R198" s="311"/>
      <c r="S198" s="311"/>
      <c r="T198" s="311"/>
      <c r="U198" s="311">
        <v>10</v>
      </c>
      <c r="V198" s="331" t="s">
        <v>225</v>
      </c>
      <c r="W198" s="332">
        <v>15000000</v>
      </c>
      <c r="X198" s="332">
        <v>15000000</v>
      </c>
      <c r="Y198" s="274" t="s">
        <v>61</v>
      </c>
      <c r="Z198" s="274" t="s">
        <v>49</v>
      </c>
      <c r="AA198" s="274" t="s">
        <v>492</v>
      </c>
      <c r="AC198" s="67"/>
      <c r="AD198" s="67"/>
      <c r="AE198" s="67"/>
      <c r="AF198" s="67"/>
      <c r="AG198" s="67"/>
      <c r="AH198" s="265"/>
      <c r="AI198" s="265"/>
      <c r="AJ198" s="265"/>
      <c r="AK198" s="265"/>
      <c r="AL198" s="67"/>
      <c r="AM198" s="67"/>
      <c r="AN198" s="67"/>
      <c r="AO198" s="67"/>
      <c r="AP198" s="67"/>
      <c r="AQ198" s="67"/>
      <c r="AR198" s="67"/>
    </row>
    <row r="199" spans="1:44" s="64" customFormat="1" ht="335.25" customHeight="1" x14ac:dyDescen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321"/>
      <c r="W199" s="320"/>
      <c r="X199" s="320"/>
      <c r="Y199" s="151"/>
      <c r="Z199" s="151"/>
      <c r="AA199" s="151"/>
      <c r="AH199" s="319"/>
      <c r="AI199" s="319"/>
      <c r="AJ199" s="319"/>
      <c r="AK199" s="319"/>
    </row>
    <row r="200" spans="1:44" s="64" customFormat="1" ht="335.25" customHeight="1" x14ac:dyDescen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321"/>
      <c r="W200" s="320"/>
      <c r="X200" s="320"/>
      <c r="Y200" s="151"/>
      <c r="Z200" s="151"/>
      <c r="AA200" s="151"/>
      <c r="AH200" s="319"/>
      <c r="AI200" s="319"/>
      <c r="AJ200" s="319"/>
      <c r="AK200" s="319"/>
    </row>
    <row r="201" spans="1:44" ht="272.5" customHeight="1" x14ac:dyDescent="1">
      <c r="A201" s="152"/>
      <c r="B201" s="153"/>
      <c r="C201" s="154"/>
      <c r="D201" s="44"/>
      <c r="E201" s="360" t="s">
        <v>1079</v>
      </c>
      <c r="F201" s="360"/>
      <c r="G201" s="360"/>
      <c r="H201" s="360"/>
      <c r="I201" s="360"/>
      <c r="J201" s="360"/>
      <c r="K201" s="155"/>
      <c r="L201" s="155"/>
      <c r="M201" s="361" t="s">
        <v>343</v>
      </c>
      <c r="N201" s="361"/>
      <c r="O201" s="361"/>
      <c r="P201" s="361"/>
      <c r="Q201" s="361"/>
      <c r="R201" s="361"/>
      <c r="S201" s="361"/>
      <c r="T201" s="361"/>
      <c r="U201" s="361"/>
      <c r="V201" s="361"/>
      <c r="W201" s="361"/>
      <c r="X201" s="156"/>
      <c r="Y201" s="44"/>
      <c r="Z201" s="44"/>
      <c r="AA201" s="44"/>
    </row>
    <row r="202" spans="1:44" ht="92.25" customHeight="1" x14ac:dyDescent="1">
      <c r="A202" s="152"/>
      <c r="B202" s="306"/>
      <c r="C202" s="266" t="s">
        <v>1045</v>
      </c>
      <c r="D202" s="44"/>
      <c r="E202" s="304"/>
      <c r="F202" s="304"/>
      <c r="G202" s="304"/>
      <c r="H202" s="304"/>
      <c r="I202" s="304"/>
      <c r="J202" s="304"/>
      <c r="K202" s="155"/>
      <c r="L202" s="155"/>
      <c r="M202" s="305"/>
      <c r="N202" s="305"/>
      <c r="O202" s="305"/>
      <c r="P202" s="305"/>
      <c r="Q202" s="305"/>
      <c r="R202" s="305"/>
      <c r="S202" s="305"/>
      <c r="T202" s="305"/>
      <c r="U202" s="305"/>
      <c r="V202" s="305"/>
      <c r="W202" s="305"/>
      <c r="X202" s="156"/>
      <c r="Y202" s="44"/>
      <c r="Z202" s="44"/>
      <c r="AA202" s="44"/>
    </row>
    <row r="203" spans="1:44" ht="96" customHeight="1" x14ac:dyDescent="1">
      <c r="A203" s="152"/>
      <c r="B203" s="307"/>
      <c r="C203" s="266" t="s">
        <v>1044</v>
      </c>
      <c r="D203" s="44"/>
      <c r="E203" s="304"/>
      <c r="F203" s="304"/>
      <c r="G203" s="304"/>
      <c r="H203" s="304"/>
      <c r="I203" s="304"/>
      <c r="J203" s="304"/>
      <c r="K203" s="155"/>
      <c r="L203" s="155"/>
      <c r="M203" s="305"/>
      <c r="N203" s="305"/>
      <c r="O203" s="305"/>
      <c r="P203" s="305"/>
      <c r="Q203" s="305"/>
      <c r="R203" s="305"/>
      <c r="S203" s="305"/>
      <c r="T203" s="305"/>
      <c r="U203" s="305"/>
      <c r="V203" s="305"/>
      <c r="W203" s="305"/>
      <c r="X203" s="156"/>
      <c r="Y203" s="44"/>
      <c r="Z203" s="44"/>
      <c r="AA203" s="44"/>
    </row>
    <row r="204" spans="1:44" ht="76.5" customHeight="1" x14ac:dyDescent="1">
      <c r="A204" s="152"/>
      <c r="B204" s="309"/>
      <c r="C204" s="69" t="s">
        <v>1046</v>
      </c>
      <c r="D204" s="44"/>
      <c r="E204" s="304"/>
      <c r="F204" s="304"/>
      <c r="G204" s="304"/>
      <c r="H204" s="304"/>
      <c r="I204" s="304"/>
      <c r="J204" s="304"/>
      <c r="K204" s="155"/>
      <c r="L204" s="155"/>
      <c r="M204" s="305"/>
      <c r="N204" s="305"/>
      <c r="O204" s="305"/>
      <c r="P204" s="305"/>
      <c r="Q204" s="305"/>
      <c r="R204" s="305"/>
      <c r="S204" s="305"/>
      <c r="T204" s="305"/>
      <c r="U204" s="305"/>
      <c r="V204" s="305"/>
      <c r="W204" s="305"/>
      <c r="X204" s="156"/>
      <c r="Y204" s="44"/>
      <c r="Z204" s="44"/>
      <c r="AA204" s="44"/>
    </row>
    <row r="205" spans="1:44" ht="77.25" customHeight="1" x14ac:dyDescent="1">
      <c r="A205" s="152"/>
      <c r="B205" s="308"/>
      <c r="C205" s="69" t="s">
        <v>1047</v>
      </c>
      <c r="D205" s="44"/>
      <c r="E205" s="304"/>
      <c r="F205" s="304"/>
      <c r="G205" s="304"/>
      <c r="H205" s="304"/>
      <c r="I205" s="304"/>
      <c r="J205" s="304"/>
      <c r="K205" s="155"/>
      <c r="L205" s="155"/>
      <c r="M205" s="305"/>
      <c r="N205" s="305"/>
      <c r="O205" s="305"/>
      <c r="P205" s="305"/>
      <c r="Q205" s="305"/>
      <c r="R205" s="305"/>
      <c r="S205" s="305"/>
      <c r="T205" s="305"/>
      <c r="U205" s="305"/>
      <c r="V205" s="305"/>
      <c r="W205" s="305"/>
      <c r="X205" s="156"/>
      <c r="Y205" s="44"/>
      <c r="Z205" s="44"/>
      <c r="AA205" s="44"/>
    </row>
    <row r="206" spans="1:44" ht="60.75" customHeight="1" x14ac:dyDescent="1">
      <c r="B206" s="310"/>
      <c r="C206" s="69" t="s">
        <v>1048</v>
      </c>
    </row>
    <row r="207" spans="1:44" s="64" customFormat="1" ht="272.5" customHeight="1" x14ac:dyDescent="1">
      <c r="A207" s="312"/>
      <c r="B207" s="313"/>
      <c r="C207" s="314"/>
      <c r="E207" s="315"/>
      <c r="J207" s="316"/>
      <c r="V207" s="317"/>
      <c r="W207" s="318"/>
      <c r="X207" s="318"/>
      <c r="AH207" s="319"/>
      <c r="AI207" s="319"/>
      <c r="AJ207" s="319"/>
      <c r="AK207" s="319"/>
    </row>
  </sheetData>
  <autoFilter ref="A18:AS198"/>
  <mergeCells count="20">
    <mergeCell ref="E201:J201"/>
    <mergeCell ref="M201:W201"/>
    <mergeCell ref="D16:E16"/>
    <mergeCell ref="H16:I16"/>
    <mergeCell ref="H17:I17"/>
    <mergeCell ref="E9:F9"/>
    <mergeCell ref="E10:F10"/>
    <mergeCell ref="J10:X14"/>
    <mergeCell ref="E11:F11"/>
    <mergeCell ref="E12:F12"/>
    <mergeCell ref="E13:F13"/>
    <mergeCell ref="E14:F14"/>
    <mergeCell ref="C2:AA2"/>
    <mergeCell ref="D3:E3"/>
    <mergeCell ref="E4:F4"/>
    <mergeCell ref="J4:X8"/>
    <mergeCell ref="E5:F5"/>
    <mergeCell ref="E6:F6"/>
    <mergeCell ref="E7:F7"/>
    <mergeCell ref="E8:F8"/>
  </mergeCells>
  <dataValidations count="5">
    <dataValidation type="list" allowBlank="1" showInputMessage="1" showErrorMessage="1" sqref="AR19:AR21 AR29 AR32">
      <formula1>$A$34:$A$41</formula1>
    </dataValidation>
    <dataValidation type="list" allowBlank="1" showInputMessage="1" showErrorMessage="1" sqref="AG37 AG114 AG107 AG119 AG121:AG124 AG134 AG136 AG139 AG153 AG161:AG162 AG166">
      <formula1>$FG$4:$FG$27</formula1>
    </dataValidation>
    <dataValidation type="list" allowBlank="1" showInputMessage="1" showErrorMessage="1" sqref="AG149 AG151">
      <formula1>$FG$4:$FG$25</formula1>
    </dataValidation>
    <dataValidation type="list" allowBlank="1" showInputMessage="1" showErrorMessage="1" sqref="AG150 AG159 AG125:AG127 AG137 AG141 AG98">
      <formula1>$EV$4:$EV$27</formula1>
    </dataValidation>
    <dataValidation type="list" allowBlank="1" showInputMessage="1" showErrorMessage="1" sqref="AG142">
      <formula1>$EV$4:$EV$25</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24" orientation="landscape" r:id="rId1"/>
  <rowBreaks count="1" manualBreakCount="1">
    <brk id="172" max="16383" man="1"/>
  </rowBreaks>
  <colBreaks count="1" manualBreakCount="1">
    <brk id="2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AR47 AG56 AG67 AG60 AR68 AG70 AG112</xm:sqref>
        </x14:dataValidation>
        <x14:dataValidation type="list" allowBlank="1" showInputMessage="1" showErrorMessage="1">
          <x14:formula1>
            <xm:f>'C:\PLAN COMPRAS\PLAN 2003\[plan_sice2003.xls]LISTAS'!#REF!</xm:f>
          </x14:formula1>
          <xm:sqref>AG19:AG21 AG29:AG30 AG32 AG23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e11c22ac-ebd3-4ad9-91ba-947ec0bfef5e"/>
    <ds:schemaRef ds:uri="http://schemas.microsoft.com/office/2006/documentManagement/types"/>
    <ds:schemaRef ds:uri="http://purl.org/dc/elements/1.1/"/>
    <ds:schemaRef ds:uri="http://purl.org/dc/dcmitype/"/>
    <ds:schemaRef ds:uri="http://schemas.microsoft.com/office/infopath/2007/PartnerControls"/>
    <ds:schemaRef ds:uri="33a344f3-c904-4ab4-86f5-c653124dbae0"/>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NOVIEMBRE 2024</vt:lpstr>
      <vt:lpstr>'PAA NOVIEMBRE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María Yincy Gonzalez Rodriguez</cp:lastModifiedBy>
  <cp:lastPrinted>2024-11-01T17:36:09Z</cp:lastPrinted>
  <dcterms:created xsi:type="dcterms:W3CDTF">2019-05-08T16:37:35Z</dcterms:created>
  <dcterms:modified xsi:type="dcterms:W3CDTF">2024-11-01T22:40:12Z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