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Yaksa\12000sg\2024\DOCUMENTOS_DE_APOYO\GRUPO_GESTION_CONTRACTUAL\PAA\"/>
    </mc:Choice>
  </mc:AlternateContent>
  <bookViews>
    <workbookView xWindow="0" yWindow="0" windowWidth="28800" windowHeight="11700" tabRatio="511" firstSheet="2" activeTab="2"/>
  </bookViews>
  <sheets>
    <sheet name="Hoja1" sheetId="133" r:id="rId1"/>
    <sheet name="serv publicos" sheetId="121" r:id="rId2"/>
    <sheet name="PAA ENERO 2024" sheetId="130" r:id="rId3"/>
  </sheets>
  <externalReferences>
    <externalReference r:id="rId4"/>
    <externalReference r:id="rId5"/>
    <externalReference r:id="rId6"/>
    <externalReference r:id="rId7"/>
  </externalReferences>
  <definedNames>
    <definedName name="_xlnm._FilterDatabase" localSheetId="2" hidden="1">'PAA ENERO 2024'!$A$19:$AR$88</definedName>
    <definedName name="_xlnm.Print_Area" localSheetId="2">'PAA ENERO 2024'!$A$1:$AA$94</definedName>
    <definedName name="_xlnm.Print_Area" localSheetId="1">'serv publicos'!$D$12:$H$17</definedName>
    <definedName name="base_1">[1]BASE_DATOS!$A$1:$C$147</definedName>
    <definedName name="ELEMENTOS_DE_ASEO">"BASE_DATOS"</definedName>
    <definedName name="Fuente3">[2]Hoja2!$A$1:$C$207</definedName>
    <definedName name="gloria" localSheetId="2">#REF!</definedName>
    <definedName name="JUAN" localSheetId="2">#REF!</definedName>
    <definedName name="JUAN">#REF!</definedName>
    <definedName name="julian" localSheetId="2">#REF!</definedName>
    <definedName name="MAO">'[3]PLAN COMPRAS_2003'!$A$4:$D$382</definedName>
    <definedName name="MOA">'[3]PLAN COMPRAS_2003'!$A$4:$D$382</definedName>
    <definedName name="RUTH" localSheetId="2">#REF!</definedName>
    <definedName name="_xlnm.Print_Titles" localSheetId="2">'PAA ENERO 2024'!$19:$19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18" i="130" l="1"/>
  <c r="W18" i="130" l="1"/>
  <c r="AH18" i="130" l="1"/>
  <c r="C5" i="133"/>
  <c r="C4" i="133"/>
  <c r="AJ18" i="130"/>
  <c r="AK18" i="130"/>
  <c r="E12" i="130"/>
  <c r="G17" i="121"/>
  <c r="F17" i="121"/>
  <c r="J8" i="121"/>
  <c r="U7" i="121"/>
  <c r="T7" i="121"/>
  <c r="M4" i="121"/>
  <c r="I8" i="121"/>
  <c r="K8" i="121"/>
  <c r="H8" i="121"/>
  <c r="G8" i="121"/>
  <c r="L5" i="121"/>
  <c r="L6" i="121"/>
  <c r="L7" i="121"/>
  <c r="L4" i="121"/>
  <c r="N4" i="121"/>
  <c r="M7" i="121"/>
  <c r="M6" i="121"/>
  <c r="M5" i="121"/>
  <c r="M8" i="121"/>
  <c r="N5" i="121"/>
  <c r="N7" i="121"/>
  <c r="N6" i="121"/>
  <c r="L8" i="121"/>
  <c r="N8" i="121"/>
</calcChain>
</file>

<file path=xl/comments1.xml><?xml version="1.0" encoding="utf-8"?>
<comments xmlns="http://schemas.openxmlformats.org/spreadsheetml/2006/main">
  <authors>
    <author>Julian Mauricio Martínez</author>
  </authors>
  <commentList>
    <comment ref="M4" authorId="0" shapeId="0">
      <text>
        <r>
          <rPr>
            <b/>
            <sz val="9"/>
            <color indexed="81"/>
            <rFont val="Tahoma"/>
            <family val="2"/>
          </rPr>
          <t>Julian Mauricio Martínez:</t>
        </r>
        <r>
          <rPr>
            <sz val="9"/>
            <color indexed="81"/>
            <rFont val="Tahoma"/>
            <family val="2"/>
          </rPr>
          <t xml:space="preserve">
INCLUYE $500 MIL DE SALDO DEL RUBRO</t>
        </r>
      </text>
    </comment>
  </commentList>
</comments>
</file>

<file path=xl/sharedStrings.xml><?xml version="1.0" encoding="utf-8"?>
<sst xmlns="http://schemas.openxmlformats.org/spreadsheetml/2006/main" count="1379" uniqueCount="362">
  <si>
    <t>A. INFORMACIÓN GENERAL DE LA ENTIDAD</t>
  </si>
  <si>
    <t>Nombre</t>
  </si>
  <si>
    <t>DEPARTAMENTO ADMINISTRATIVO DE LA FUNCION PUBLICA</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</si>
  <si>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</si>
  <si>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Dirección</t>
  </si>
  <si>
    <t>Carrera 6 No. 12 - 62</t>
  </si>
  <si>
    <t>Teléfono</t>
  </si>
  <si>
    <t xml:space="preserve"> </t>
  </si>
  <si>
    <t>Página web</t>
  </si>
  <si>
    <t>www.funcionpublica.gov.co</t>
  </si>
  <si>
    <t>Misión y visión</t>
  </si>
  <si>
    <t xml:space="preserve">Fortalecer la gestión de las Entidades Públicas Nacionales y Territoriales,  mejorar el  desempeño de los servidores públicos al servicio del Estado, contribuir al cumplimiento de los compromisos del gobierno con el ciudadano y aumentar la confianza en la administración pública y en sus servidores. En 2026 seremos reconocidos nacional e internacionalmente como la entidad líder en la innovación, transparencia y eficiencia de la gestión pública. </t>
  </si>
  <si>
    <t>Perspectiva estratégica</t>
  </si>
  <si>
    <t>Enaltecer al servidor público y su labor y Consolidar una gestión pública moderna, eficiente, transparente, focalizada y participativa al servicio de los ciudadanos.</t>
  </si>
  <si>
    <t>Información de contacto</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</si>
  <si>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</si>
  <si>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Valor total del PAA</t>
  </si>
  <si>
    <t>Límite de contratación menor cuantía</t>
  </si>
  <si>
    <t>Límite de contratación mínima cuantía</t>
  </si>
  <si>
    <t>Fecha de última actualización del PAA</t>
  </si>
  <si>
    <t>B. ADQUISICIONES PLANEADAS</t>
  </si>
  <si>
    <t>No de Orden o línea</t>
  </si>
  <si>
    <t>Nombre producto (llave articuladora) Solo para proyectos de inversión.</t>
  </si>
  <si>
    <t>Dependencia o área</t>
  </si>
  <si>
    <t>Códigos UNSPSC</t>
  </si>
  <si>
    <t>Descripción del bien o servicio</t>
  </si>
  <si>
    <t>Unidad de Medida</t>
  </si>
  <si>
    <t>Cantidad estimada</t>
  </si>
  <si>
    <t>Duración estimada del contrato  en meses</t>
  </si>
  <si>
    <t xml:space="preserve">Modalidad de selección </t>
  </si>
  <si>
    <t>Fuente de los recursos</t>
  </si>
  <si>
    <t>Valor  total estimado</t>
  </si>
  <si>
    <t>Valor total estimado en la vigencia</t>
  </si>
  <si>
    <t>¿Requiere vigencias futuras?</t>
  </si>
  <si>
    <t>Estado de solicitud de vigencias futuras</t>
  </si>
  <si>
    <t>Datos de contacto del responsable</t>
  </si>
  <si>
    <t>No. 
CTO</t>
  </si>
  <si>
    <t xml:space="preserve">CONTRATISTA </t>
  </si>
  <si>
    <t xml:space="preserve">FECHA DE SUSCRIPCION </t>
  </si>
  <si>
    <t>OBJETO</t>
  </si>
  <si>
    <t>TIPO DE CONTRATO</t>
  </si>
  <si>
    <t>VALOR TOTAL DEL CTO2</t>
  </si>
  <si>
    <t>FORMA DE PAGO</t>
  </si>
  <si>
    <t>CDP</t>
  </si>
  <si>
    <t>PLAZO DE EJECUCION</t>
  </si>
  <si>
    <t>FECHA DE INICIO</t>
  </si>
  <si>
    <t>FECHA DE TERMINACION</t>
  </si>
  <si>
    <t>SUPERVISOR</t>
  </si>
  <si>
    <t xml:space="preserve">AREA DEL SUPERVISOR </t>
  </si>
  <si>
    <t>N/A</t>
  </si>
  <si>
    <t>A-02-02-02-008-007-01 SERVICIOS DE MANTENIMIENTO Y REPARACIÓN DE PRODUCTOS METÁLICOS ELABORADOS, MAQUINARIA Y EQUIPO</t>
  </si>
  <si>
    <t>A-02-02-02-008-005-03 SERVICIOS DE LIMPIEZA</t>
  </si>
  <si>
    <t>A-02-02-02-007-001-03-5-07 SERVICIOS DE SEGURO OBLIGATORIO DE ACCIDENTES DE TRÁNSITO (SOAT)</t>
  </si>
  <si>
    <t>A-02-02-02-007-001-03-5-05 SERVICIOS DE SEGUROS GENERALES DE RESPONSABILIDAD CIVIL</t>
  </si>
  <si>
    <t>A-02-02-02-008-003-01-1 SERVICIOS DE CONSULTORÍA EN ADMINISTRACIÓN Y SERVICIOS DE GESTIÓN</t>
  </si>
  <si>
    <t>A-02-02-02-008-005-02 SERVICIOS DE INVESTIGACIÓN Y SEGURIDAD</t>
  </si>
  <si>
    <t>A-02-02-02-005-004-05 SERVICIOS ESPECIALES DE CONSTRUCCIÓN</t>
  </si>
  <si>
    <t xml:space="preserve">GRUPO GESTIÓN ADMINISTRATIVA </t>
  </si>
  <si>
    <t>GLOBAL</t>
  </si>
  <si>
    <t>JULIO</t>
  </si>
  <si>
    <t>FUNCIONAMIENTO</t>
  </si>
  <si>
    <t>NO</t>
  </si>
  <si>
    <t>A-02-02-01-003-002-01 PASTA DE PAPEL, PAPEL Y CARTÓN</t>
  </si>
  <si>
    <t>A-02-02-01-003-002-07 LIBROS DE REGISTROS, LIBROS DE CONTABILIDAD, CUADENILLOS DE NOTAS, BLOQUES PARA CARTAS, AGENDAS, ARTICULOS SIMILARES, SECANTES, ENCUADERNADORES, CLASIFICADORES PARA ARCHIVOS, FORMULARIOS Y OTROS ARTÍCULOS DE ESCRITORIO, DE PAPEL O CARTÓN</t>
  </si>
  <si>
    <t>A-02-02-01-003-008-09 OTROS ARTÍCULOS MANUFACTURADOS N.C.P.</t>
  </si>
  <si>
    <t>JUNIO</t>
  </si>
  <si>
    <t>ACUERDO MARCO DE PRECIOS</t>
  </si>
  <si>
    <t>A-02-02-01-003-005-01 PINTURAS Y BARNICES Y PRODUCTOS RELACIONADOS; COLORES PARA LA PINTURA ARTÍSTICA; TINTAS</t>
  </si>
  <si>
    <t>ABRIL</t>
  </si>
  <si>
    <t>ENERO</t>
  </si>
  <si>
    <t>MÍNIMA CUANTÍA</t>
  </si>
  <si>
    <t>MARZO</t>
  </si>
  <si>
    <t>A-02-02-01-004-002 PRODUCTOS METÁLICOS ELABORADOS (EXCEPTO MAQUINARIA Y EQUIPO)</t>
  </si>
  <si>
    <t>FEBRERO</t>
  </si>
  <si>
    <t>A-02-02-02-008-007-01-4 SERVICIOS DE MANTENIMIENTO Y REPARACIÓN DE MAQUINARIA Y EQUIPO DE TRANSPORTE</t>
  </si>
  <si>
    <t>MAYO</t>
  </si>
  <si>
    <t>Adquisición  de la Papelería, utiles de escritorio y Oficina para el uso de las dependencias de la Función Pública.   LINEA PAA No 1</t>
  </si>
  <si>
    <t>Adquisición de SEGUROS SOAT PARA VEHICULOS.   LINEA PAA No 3</t>
  </si>
  <si>
    <t>44122101 44121503 44121605 44121612 44121615 44121618 44121619 44121621 44121630 44121634 44121701 44121702 44121704 44121706 44121716 44121804 44121902 44121905 44122003 44122011 44122104 44122107 44121505 44111515
14111507 44111500 14111500</t>
  </si>
  <si>
    <t>80101706
84131501
84131601</t>
  </si>
  <si>
    <t>84131501
84131601</t>
  </si>
  <si>
    <t>55101519
82111901
82111902
82101504</t>
  </si>
  <si>
    <t>CONCURSO DE MERITOS</t>
  </si>
  <si>
    <t>A-02-02-01-003-006-01  LLANTAS DE CAUCHO Y NEUMÁTICOS (CÁMARAS DE AIRE)</t>
  </si>
  <si>
    <t>A-02-02-02-008-007-01-5 SERVICIOS DE MANTENIMIENTO Y REPARACIÓN DE OTRA MAQUINARIA Y OTRO EQUIPO</t>
  </si>
  <si>
    <t>44122101 44121503 44121605 44121612 44121615 44121618 44121619 44121621 44121630 44121634 44121701 44121702 44121704 44121706 44121716 44121804 44121902 44121905 44122003 44122011 44122104 44122107 44121505 44111515 14111507 44111500 14111500</t>
  </si>
  <si>
    <t>Adquirir herramientas y materiales metálicos de ferretería para el mantenimiento preventivo y correctivo del inmueble del Departamento - contrato suministros.   LINEA PAA No 4</t>
  </si>
  <si>
    <t>Publicación de Edictos y convocatorias del Departamento Administrativo de la Función Pública en un diario de Amplia circulación Nacional  LINEA PAA No 6</t>
  </si>
  <si>
    <t>DIRECCIÓN JURÍDICA</t>
  </si>
  <si>
    <t>72101510
72101509
72151603
72151605</t>
  </si>
  <si>
    <t>80121500  80121600 80121700,80121800</t>
  </si>
  <si>
    <t>2121700
46171622
44103206</t>
  </si>
  <si>
    <t>56101522
56112104</t>
  </si>
  <si>
    <t>A-02-01-01-003-008-01-1 ASIENTOS</t>
  </si>
  <si>
    <t>A</t>
  </si>
  <si>
    <t>01</t>
  </si>
  <si>
    <t>02</t>
  </si>
  <si>
    <t>001</t>
  </si>
  <si>
    <t>006</t>
  </si>
  <si>
    <t>003</t>
  </si>
  <si>
    <t>008</t>
  </si>
  <si>
    <t>1</t>
  </si>
  <si>
    <t>4</t>
  </si>
  <si>
    <t>004</t>
  </si>
  <si>
    <t>09</t>
  </si>
  <si>
    <t>005</t>
  </si>
  <si>
    <t>007</t>
  </si>
  <si>
    <t>03</t>
  </si>
  <si>
    <t>002</t>
  </si>
  <si>
    <t>07</t>
  </si>
  <si>
    <t>05</t>
  </si>
  <si>
    <t>009</t>
  </si>
  <si>
    <t>SERVICIOS DE DISTRIBUCIÓN DE ELECTRICIDAD, Y SERVICIOS DE DISTRIBUCIÓN DE GAS (POR CUENTA PROPIA)</t>
  </si>
  <si>
    <t>SERVICIOS DE DISTRIBUCIÓN DE AGUA (POR CUENTA PROPIA)</t>
  </si>
  <si>
    <t>5</t>
  </si>
  <si>
    <t>SERVICIOS DE MANTENIMIENTO Y REPARACIÓN DE MAQUINARIA Y EQUIPO DE TRANSPORTE</t>
  </si>
  <si>
    <t>INVERSION</t>
  </si>
  <si>
    <t>C</t>
  </si>
  <si>
    <t>6</t>
  </si>
  <si>
    <t>RUBRO PRESUPUESTAL</t>
  </si>
  <si>
    <t>CONTRACREDITAR</t>
  </si>
  <si>
    <t>ACREDITAR</t>
  </si>
  <si>
    <t>10</t>
  </si>
  <si>
    <t>72151511
72151515
73152108</t>
  </si>
  <si>
    <t>72101507
81101508</t>
  </si>
  <si>
    <t xml:space="preserve">78181500 78181501
78181502  78181503 
78181505 </t>
  </si>
  <si>
    <t>A-02-02-02-008-002-01 SERVICIOS JURÍDICOS</t>
  </si>
  <si>
    <t>ENERGIA</t>
  </si>
  <si>
    <t xml:space="preserve">AGUA </t>
  </si>
  <si>
    <t>ALCANTARILLADO</t>
  </si>
  <si>
    <t>TELEFONÍA</t>
  </si>
  <si>
    <t>TIPO SERVICIO</t>
  </si>
  <si>
    <t>PRESUPUESTO ASIGNADO</t>
  </si>
  <si>
    <t>PAGOS A LA FECHA</t>
  </si>
  <si>
    <t>MESES PENDIENTES</t>
  </si>
  <si>
    <t>SALDO DE APROPIACION</t>
  </si>
  <si>
    <t>VALOR TRASLADO</t>
  </si>
  <si>
    <t>02-02-02-009-004</t>
  </si>
  <si>
    <t>02-02-02-006-009-01</t>
  </si>
  <si>
    <t>02-02-02-006-009-02</t>
  </si>
  <si>
    <t>02-02-02-008-004</t>
  </si>
  <si>
    <t>VALOR  MENSUAL ESTIMADO</t>
  </si>
  <si>
    <t>VALOR TOTAL ESTIMADO</t>
  </si>
  <si>
    <t>TOTALES</t>
  </si>
  <si>
    <t>VALOR ULTIMO CONSUMO</t>
  </si>
  <si>
    <t>RUBRO</t>
  </si>
  <si>
    <t>TRASLADO</t>
  </si>
  <si>
    <t>TRASLADO INTERNO MEDIANTE RESOLUCION</t>
  </si>
  <si>
    <t>02-02-02-008-007-01-4</t>
  </si>
  <si>
    <t>TRASLADO INTERNO MEDIANTE RESOLUCION INTERNA</t>
  </si>
  <si>
    <t xml:space="preserve">43202200
43211706
 45121520 
52161500
20101601
43211807
43211802
</t>
  </si>
  <si>
    <t>39112505
39112508
39101601
39112102</t>
  </si>
  <si>
    <t>A-02-01-01-004-005-02 MAQUINARIA DE INFORMÁTICA Y SUS PARTES, PIEZAS Y ACCESORIOS</t>
  </si>
  <si>
    <t>Rubro presupuestal - proyecto de inversión</t>
  </si>
  <si>
    <t>Mes de publicación del proceso de selección</t>
  </si>
  <si>
    <t>Item</t>
  </si>
  <si>
    <t>Cuenta - programa</t>
  </si>
  <si>
    <t>Subcuenta - subprograma</t>
  </si>
  <si>
    <t>Objeto - proyecto</t>
  </si>
  <si>
    <t>Ordinal- subproyecto</t>
  </si>
  <si>
    <t>Suboridnal</t>
  </si>
  <si>
    <t>Recurso</t>
  </si>
  <si>
    <t>A-02-01-01-004-007-02 APARATOS TRANSMISORES DE TELEVISIÓN Y RADIO; TELEVISIÓN, VIDEO Y CÁMARAS DIGITALES; TELÉFONOS</t>
  </si>
  <si>
    <t>Valor total contrato poryectado</t>
  </si>
  <si>
    <t>valor vigencia 2023</t>
  </si>
  <si>
    <t>15% de la vigencia futura</t>
  </si>
  <si>
    <t>valor de la vigencia (17 meses)</t>
  </si>
  <si>
    <t>VALOR DEL CONTRATO EN LA VIGENCIA 2024</t>
  </si>
  <si>
    <t>ADICION  O REDUCCION AL CONTRATO EN  VIGENCIA 2024</t>
  </si>
  <si>
    <t>VALOR NETO DEL CONTRATO VIGENCIA 2024</t>
  </si>
  <si>
    <t>27112814 26121600
39121700 39101800
39101600 31201500
39111800 46171500
27112821 31161500
12352300 23131500
 30151800
39111800
31211500</t>
  </si>
  <si>
    <t>PLAN ANUAL DE ADQUISICIONES 2024 DAFP</t>
  </si>
  <si>
    <t>JUDY MAGALI RODRIGUEZ SANTANA jsantana@funcionpublica.gov,co TEL 3344080 EXT. 111</t>
  </si>
  <si>
    <t>SI</t>
  </si>
  <si>
    <t>PENDIENTE</t>
  </si>
  <si>
    <t>JUDY MAGALI RODRIGUEZ SANTANA jsantana@funcionpublica.gov,co TEL 3344080 EXT. 112</t>
  </si>
  <si>
    <t>Adquisición  y suministro de tóner y cartuchos para impresoras.  LINEA PAA No 2</t>
  </si>
  <si>
    <t>Adquisición de Unidades de Imagen para Impresoras   LINEA PAA No 5</t>
  </si>
  <si>
    <t xml:space="preserve">Reparaciones locativas  LINEA PAA No. 7 </t>
  </si>
  <si>
    <t xml:space="preserve">Soporte técnico y mantenimiento preventivo y correctivo de los aires acondicionados del auditorio de la entidad.  LINEA PAA No. 8 </t>
  </si>
  <si>
    <t xml:space="preserve">Adquisición del programa de seguros del inmueble y bienes muebles y responsabilidad civil de servidores públicos (todo riesgo)  LINEA PAA No. 10 </t>
  </si>
  <si>
    <t xml:space="preserve">mantenimiento preventivo y correctivo de la planta eléctrica,LINEA PAA No. 11 </t>
  </si>
  <si>
    <t>Mantenimiento preventivo y correctivo sistema eléctrico del edificio LINEA DEL PAA No. 12</t>
  </si>
  <si>
    <t xml:space="preserve">Servicio de mantenimiento preventivo y correctivo  para el parque automotor del Departamento, incluidos los repuestos  LINEA PAA No. 13 </t>
  </si>
  <si>
    <t xml:space="preserve">Adquisición de llantas, necesarias para el normal funcionamiento del parque automotor de la FUNCION PUBLICA.  LINEA PAA No. 14 </t>
  </si>
  <si>
    <t xml:space="preserve">Mantenimiento preventivo y correctivo del sistema biométrico LINEA PAA No. 15 </t>
  </si>
  <si>
    <t xml:space="preserve">Revisión, mantenimiento preventivo y correctivo de los sistemas de sonido ambiental- sonido del auditorio, hidráulico, de detección y extinción de incendios y sanitario con respuestos y materiales.   LINEA PAA No. 16 </t>
  </si>
  <si>
    <t xml:space="preserve">Prestar los servicios de vigilancia, seguimiento y control diario de los procesos  judiciales a nivel Nacional, diferentes a la ciudad de Bogotá D.C.LINEA PAA No. 17 </t>
  </si>
  <si>
    <t xml:space="preserve">Adquisición de sillas ergonómicas para el personal del Departamento  LINEA PAA No. 18 </t>
  </si>
  <si>
    <t xml:space="preserve">Prestar el Servicio de Aseo y Cafetería, incluidos maquinaria e insumos, en las instalaciones físicas.   LINEA PAA No. 19 </t>
  </si>
  <si>
    <t xml:space="preserve">Servicio de vigilancia y recepción en el edificio sede de Función Pública PAA LINEA No. 20 </t>
  </si>
  <si>
    <t xml:space="preserve">Prestación de servicios profesionales en seguros  LINEA PAA No. 21 </t>
  </si>
  <si>
    <t xml:space="preserve">Pintura para tráfico pesado - LINEA PAA No. 22 </t>
  </si>
  <si>
    <t>Certificación de inspección de acreditación  de los dos ascensores  LINEA PAA No. 23</t>
  </si>
  <si>
    <t>Accesorios para equipos de cómputo  LINEA PAA No 24</t>
  </si>
  <si>
    <t>Lámparas luminarias Led LINEA PAA No  25</t>
  </si>
  <si>
    <t>Adquisición de televisores para las áreas comunes y salas de reunión del edificio LINEA PAA 26</t>
  </si>
  <si>
    <t>Contratar el servicio de mantenimiento y cargue de extintores de la Función Pública, incluidos repuestos.   LINEA PAA No. 27</t>
  </si>
  <si>
    <t>GRUPO DE GESTION HUMANA</t>
  </si>
  <si>
    <t xml:space="preserve">78111502 
90121502 </t>
  </si>
  <si>
    <t>Tiquetes aereos nacionales e internacionales LINEA PAA No 28</t>
  </si>
  <si>
    <t>OFICINA DE TECNOLOGÍAS DE LA INFORMACIÓN Y LAS COMUNICACIONES-OTIC</t>
  </si>
  <si>
    <t>81111800, 81111500, 81161700</t>
  </si>
  <si>
    <t>Renovacion suscripcion IP V. LINEA PAA No 29</t>
  </si>
  <si>
    <t>81112500
81111500</t>
  </si>
  <si>
    <t>Nube Privada LINEA PAA No. 30</t>
  </si>
  <si>
    <t>Prestacion de servicios profesionales LINEA PAA No. 31</t>
  </si>
  <si>
    <t>CONTRATACIÓN DIRECTA</t>
  </si>
  <si>
    <t>Prestacion de servicios profesionales LINEA PAA No. 32</t>
  </si>
  <si>
    <t>Prestacion de servicios profesionales LINEA PAA No. 33</t>
  </si>
  <si>
    <t>Prestacion de servicios profesionales LINEA PAA No. 34</t>
  </si>
  <si>
    <t>Prestacion de servicios profesionales LINEA PAA No. 35</t>
  </si>
  <si>
    <t>Ricardo Corrales rcorrales@funcionpublica.gov.co</t>
  </si>
  <si>
    <t>Jhon Ricardo Morales Franco
Jrmorales@funcionpublica.gov.co</t>
  </si>
  <si>
    <t>1000</t>
  </si>
  <si>
    <t>0505</t>
  </si>
  <si>
    <t>0</t>
  </si>
  <si>
    <t>05099</t>
  </si>
  <si>
    <t>8</t>
  </si>
  <si>
    <t>7</t>
  </si>
  <si>
    <t>Servicio de apoyo para el fortalecimiento de la gestion de las entidades públicas -0505-1000-6-53105B-0505039-02-10</t>
  </si>
  <si>
    <t>Servicios tecnológicos 0599-1000-8-0599069-02-10</t>
  </si>
  <si>
    <t>Servicio de actualización del Sistema de Gestión - 0599-1000-8-0599076-02-10</t>
  </si>
  <si>
    <t>Servicio de asistencia técnica  integral de portafolio de servicios de la entidad - 0505-1000-5-53105B-0505021-01-10</t>
  </si>
  <si>
    <t>DIRECCION DE DESARROLLO ORGANIZACIONAL</t>
  </si>
  <si>
    <t>Prestacion de servicios profesionales LINEA PAA No. 36</t>
  </si>
  <si>
    <t>Prestacion de servicios profesionales LINEA PAA No. 37</t>
  </si>
  <si>
    <t>Prestacion de servicios profesionales LINEA PAA No. 38</t>
  </si>
  <si>
    <t>Prestacion de servicios profesionales LINEA PAA No. 39</t>
  </si>
  <si>
    <t>Servicio de apoyo para el fortalecimiento de la gestion de las entidades públicas - 0505-1000-6-53105B-0505039-02-10</t>
  </si>
  <si>
    <t>Contrato con el operador logístico para el desarrollo de eventos de la entidad LINEA PAA No. 40</t>
  </si>
  <si>
    <t>Documentos de lineamientos técnicos - 0505-1000-6-53105B-0505002-02-10</t>
  </si>
  <si>
    <t>OFICINA ASESORA DE COMUNICACIONES</t>
  </si>
  <si>
    <t>Prestacion de servicios profesionales LINEA PAA No. 41</t>
  </si>
  <si>
    <t>Prestacion de servicios profesionales LINEA PAA No. 42</t>
  </si>
  <si>
    <t>Documentos para el desarrollo de capacidades institucionales -0599-1000-7-53105B-0599072</t>
  </si>
  <si>
    <t>DIRECCIÓN GENERAL</t>
  </si>
  <si>
    <t>Prestación de servicios profesionales  LINEA PAA No. 43</t>
  </si>
  <si>
    <t>Prestación de servicios profesionales  LINEA PAA No. 44</t>
  </si>
  <si>
    <t>82111503
80100000
 82111500</t>
  </si>
  <si>
    <t>Prestación de servicios profesionales  LINEA PAA No. 45</t>
  </si>
  <si>
    <t>Documentos para el desarrollo de políticas</t>
  </si>
  <si>
    <t>SUBDIRECCIÓN GENERAL</t>
  </si>
  <si>
    <t>Prestación de servicios profesionales  LINEA PAA No. 46</t>
  </si>
  <si>
    <t>Documentos para la gestión jurídica</t>
  </si>
  <si>
    <t>Prestación de servicios profesionales  LINEA PAA No. 47</t>
  </si>
  <si>
    <t>Prestación de servicios profesionales  LINEA PAA No. 48</t>
  </si>
  <si>
    <t>Prestación de servicios profesionales  LINEA PAA No. 49</t>
  </si>
  <si>
    <t>Prestación de servicios profesionales  LINEA PAA No. 55</t>
  </si>
  <si>
    <t>Prestación de servicios profesionales  LINEA PAA No. 51</t>
  </si>
  <si>
    <t>Prestación de servicios profesionales  LINEA PAA No. 52</t>
  </si>
  <si>
    <t>Prestación de servicios profesionales  LINEA PAA No. 53</t>
  </si>
  <si>
    <t xml:space="preserve">Documentos para la modernización institucional </t>
  </si>
  <si>
    <t>Prestación de servicios profesionales  LINEA PAA No. 54</t>
  </si>
  <si>
    <t>GERARDO DUQUE
gduque@funcionpublica.gov.co</t>
  </si>
  <si>
    <t>DANIEL CANAL FRANCO
dcanal@funcionpublica.gov.co</t>
  </si>
  <si>
    <t>CÉSAR AUGUSTO MANRIQUE SOACHA 
dgeneral@funcionpublica.gov.co</t>
  </si>
  <si>
    <t>JESÚS HERNANDO AMADO ABRIL
jamado@funcionpublica.gov.co</t>
  </si>
  <si>
    <t>ARMANDO LÓPEZ CORTES
alopez@funcionpublica.gov.co</t>
  </si>
  <si>
    <t xml:space="preserve">Judy Magali Rodriguez- Coordinadora Grupo Gestión Administrativa
Cindy Maria Cubillos Ruíz - Coordinadora Grupo de Gestión Contractual </t>
  </si>
  <si>
    <t xml:space="preserve">C-0505-1000-5 CONSOLIDACIÓN DE LAS CAPACIDADES DE GESTIÓN Y DESEMPEÑO DE LAS ENTIDADES Y SERVIDORES PÚBLICOS DEL NIVEL TERRITORIAL Y NACIONAL PARA RECUPERAR LA CONFIANZA DE LA CIUDADANÍA EN EL ESTADO - NACIONAL </t>
  </si>
  <si>
    <t xml:space="preserve">C-0505-1000-6 FORTALECIMIENTO DE LAS CAPACIDADES INSTITUCIONALES PARA LA PRESTACIÓN ÓPTIMA DE UN SERVICIO PUBLICO DE CALIDAD A LAS CIUDADANíAS BOGOTA </t>
  </si>
  <si>
    <t>C-0599 - 1000 - 8 MEJORAMIENTO DE LAS TECNOLOGÍAS DE LA INFORMACIÓN Y LAS COMUNICACIONES A NIVEL INSTITUCIONAL PARA DAR CUMPLIMIENTO A LAS POLÍTICAS DE GOBIERNO DIGITAL Y TRANSFORMACIÓN DIGITAL BOGOTÁ</t>
  </si>
  <si>
    <t>93141506
80141625</t>
  </si>
  <si>
    <t xml:space="preserve">SELECCIÓN ABREVIADA DE MENOR CUANTIA </t>
  </si>
  <si>
    <t>A-02-02-02-009-006-10 SERVICIOS DE ESPARCIMIENTO, CULTURALES Y DEPORTIVOS</t>
  </si>
  <si>
    <t xml:space="preserve">53101500
53101502 
53101600 
53101602 
53101604 
53101804 
53102002 
53111601 
53111602 </t>
  </si>
  <si>
    <t>Servicios de bienestar social e incentivos para los servidores de la Funcion Publica y sus familias LINEA PAA No. 56</t>
  </si>
  <si>
    <t>Adquisición de la dotación de vestuario de labor y calzado, para los servidores del Departamento de la Función Pública LINEA PAA No. 57</t>
  </si>
  <si>
    <t>46181604 
46181901
46181504
42132203
42295407
42131604
24141500
46181700
46181500</t>
  </si>
  <si>
    <t>Adquirir elementos de protección personal a para los servidores y servidoras públicos del Departamento Administrativo de la Función Pública. LINEA PAA No. 58</t>
  </si>
  <si>
    <t>A-02-02-02-008-009-10 SERVICIOS DE EDICIÓN, IMPRESIÓN Y REPRODUCCIÓN</t>
  </si>
  <si>
    <t>HENRY VILLAMARÍN 
hvillamarin@funcionpublica.gov.co</t>
  </si>
  <si>
    <t>Servicio de asistencia técnica  integral de portafolio de servicios de la entidad</t>
  </si>
  <si>
    <t>Prestacion de servicios profesionales LINEA PAA No. 59</t>
  </si>
  <si>
    <t>Prestacion de servicios profesionales LINEA PAA No. 60</t>
  </si>
  <si>
    <t>Prestacion de servicios profesionales LINEA PAA No. 61</t>
  </si>
  <si>
    <t>DIRECCION DE GESTION Y DESEMPEÑO INSTITUCIONAL</t>
  </si>
  <si>
    <t>SELECCIÓN ABREVIADA - SUBASTA INVERSA</t>
  </si>
  <si>
    <t>MINIMA CUANTIA - GRANDES SUPERFICIES</t>
  </si>
  <si>
    <t>93151500
93151600
80101505
93151512</t>
  </si>
  <si>
    <t xml:space="preserve">C-0599-1000-7 PROYECTO TRANSFORMACIÓN DE LAS ADMINISTRACIONES PÚBLICAS MEDIANTE EL DESARROLLO DE POLÍTICAS Y LINEAMIENTOS QUE PERMITAN EL FORTALECIMIENTO DE LOS COMPONENETES DE LA FUNCIÓN ADMINISTRATIVA, LA FUNCIÓN PÚBLICA Y LA GESTIÓN PÚBLICA NACIONAL </t>
  </si>
  <si>
    <t>0599</t>
  </si>
  <si>
    <t>AGOSTO</t>
  </si>
  <si>
    <t xml:space="preserve">
93151500
93151600
80101505
93151512</t>
  </si>
  <si>
    <t>LIDOSKA JULIA PERALTA PRIETO 
SECRETARIA GENERAL</t>
  </si>
  <si>
    <t>JUDY MAGALI RODRIGUEZ                                                                                                                                                                                                                   COORDINADORA GRUPO DE GESTION ADMINISTRATIVA</t>
  </si>
  <si>
    <t xml:space="preserve">80101706
 81141704 
93101607 </t>
  </si>
  <si>
    <t>02-02-01-002-008 DOTACION (PRENDAS DE VESTIR Y CALZADO)</t>
  </si>
  <si>
    <t>02-02-01-002-007 ARTICULOS TEXTILES (EXCEPTO PRENDAS DE VESTIR)</t>
  </si>
  <si>
    <t>Prestación de servicios profesionales  LINEA PAA No. 50</t>
  </si>
  <si>
    <t>84131603 - 84131503</t>
  </si>
  <si>
    <t>Adquisición de seguros del SOAT y de responsabilidad civil para los vehículos de la entidad   LINEA PAA No. 9</t>
  </si>
  <si>
    <t>Prestacion de servicios profesionales LINEA PAA No. 62</t>
  </si>
  <si>
    <t>Prestacion de servicios profesionales LINEA PAA No. 63</t>
  </si>
  <si>
    <t>Prestacion de servicios profesionales LINEA PAA No. 64</t>
  </si>
  <si>
    <t>Prestacion de servicios profesionales LINEA PAA No. 65</t>
  </si>
  <si>
    <t>Sistemas de Información Misionales y de Apoyo gestionados y operando</t>
  </si>
  <si>
    <t>Dar continuidad a la implementación de la política de Gobierno Digital</t>
  </si>
  <si>
    <t>Soporte y bolsa de horas Kactus - renovación de suscripción  Línea PAA No. 66</t>
  </si>
  <si>
    <t xml:space="preserve">A-02-02-02-007-001-03-5-05 SERVICIOS DE SEGUROS GENERALES DE RESPONSABILIDAD CIVIL - 
ADQUISICIÓN de SEGUROS SOAT PARA VEHICULOS.   </t>
  </si>
  <si>
    <t>001-2024</t>
  </si>
  <si>
    <t>RENOVAR LA SUSCRIPCIÓN DEL RANGO DE DIRECCIONES IPV6 POR UN AÑO A NOMBRE DEL DEPARTAMENTO ADMINISTRATIVO DE LA FUNCIÓN PÚBLICA - DAFP, SEGÚN LO DETALLADO EN LA FICHA TÉCNICA.</t>
  </si>
  <si>
    <t>COMPRAVENTA Y/O SUMINISTRO</t>
  </si>
  <si>
    <t>ADQUISICIÓN DE LLANTAS, NECESARIAS PARA EL NORMAL FUNCIONAMIENTO DEL PARQUE AUTOMOTOR DE LA FUNCIÓN PÚBLICA, DE CONFORMIDAD CON FICHA TÉCNICA DESCRITA EN EL PRESENTE DOCUMENTO.</t>
  </si>
  <si>
    <t>025-2024</t>
  </si>
  <si>
    <t>PRESTACIÓN DE SERVICIOS PROFESIONALES PARA EL SOPORTE DE SERVICIOS TECNOLÓGICOS ESPECIALIZADOS E INFRAESTRUCTURA TECNOLÓGICA, SEGUIMIENTO, MONITOREO, DESPLIEGUE, ENTREGA Y ACTUALIZACIÓN DE VERSIONAMIENTO DEL HARDWARE Y SOFTWARE, APOYO EN LA ACTUALIZACIÓN DE DOCUMENTACIÓN ASOCIADA A LOS SERVICIOS TECNOLÓGICOS, INFRAESTRUCTURA TECNOLÓGICA, SISTEMAS DE INFORMACIÓN Y SOPORTE ESPECIALIZADO RELACIONADO CON LA ARQUITECTURA TECNOLÓGICA Y APOYO EN LA MIGRACIÓN Y PRUEBAS DE NUEVO SOFTWARE HACIA NUBE PÚBLICA DESDE LA OFICINA DE OTIC DEL DEPARTAMENTO ADMINISTRATIVO DE LA FUNCIÓN PÚBLICA.</t>
  </si>
  <si>
    <t>CPS-017-2024</t>
  </si>
  <si>
    <t>CPS-018-2024</t>
  </si>
  <si>
    <t>CPS-019-2024</t>
  </si>
  <si>
    <t>CPS-020-2024</t>
  </si>
  <si>
    <t>CPS-021-2024</t>
  </si>
  <si>
    <t>CPS-005-2024</t>
  </si>
  <si>
    <t>CPS-006-2024</t>
  </si>
  <si>
    <t>CPS-011-2024</t>
  </si>
  <si>
    <t>CPS-010-2024</t>
  </si>
  <si>
    <t>CPS-004-2024</t>
  </si>
  <si>
    <t>CPS-003-2024</t>
  </si>
  <si>
    <t>CPS-015-2024</t>
  </si>
  <si>
    <t>CPS-016-2024</t>
  </si>
  <si>
    <t>CPS-013-2024</t>
  </si>
  <si>
    <t>CPS-008-2024</t>
  </si>
  <si>
    <t>CPS-023-2024</t>
  </si>
  <si>
    <t>CPS-009-2024</t>
  </si>
  <si>
    <t>CPS-007-2024</t>
  </si>
  <si>
    <t>CPS-012-2024</t>
  </si>
  <si>
    <t>CPS-014-2024</t>
  </si>
  <si>
    <t>CPS-002-2024</t>
  </si>
  <si>
    <t>CPS-022-2024</t>
  </si>
  <si>
    <t>CPS-024-2024</t>
  </si>
  <si>
    <t>IPV6 TECNOLOGY SAS</t>
  </si>
  <si>
    <t>NESTOR EDUARDO ESCOBAR ALFONSO</t>
  </si>
  <si>
    <t>PRESTAR SERVICIOS PROFESIONALES EN LA OFICINA ASESORA DE COMUNICACIONES DE LA FUNCIÓN PÚBLICA PARA APOYAR EL PROCESO EDITORIAL Y DE CORRECCIÓN DE ESTILO DE LOS LINEAMIENTOS TÉCNICOS, DOCUMENTOS METODOLÓGICOS E INVESTIGATIVOS, Y DEMÁS CONTENIDOS ESCRITOS, QUE GARANTICEN EL DESARROLLO DE CAPACIDADES INSTITUCIONALES DE LOS ÓRGANOS, ORGANISMOS Y ENTIDADES DEL ORDEN NACIONAL Y TERRITORIAL PARA EL FORTALECIMIENTO DE LAS ADMINISTRACIONES PÚBLICAS.</t>
  </si>
  <si>
    <t>MENSUALIDADES VENCIDAS</t>
  </si>
  <si>
    <t>DANIEL CANAL FRANCO</t>
  </si>
  <si>
    <t>JEFE DE LA OFICINA ASESORA DE COMUNICACIONES</t>
  </si>
  <si>
    <t>FABIO ALBERTO GIL BOLIVAR</t>
  </si>
  <si>
    <t xml:space="preserve">PRESTAR SERVICIOS PROFESIONALES EN LA OFICINA ASESORA DE COMUNICACIONES DE LA FUNCIÓN PÚBLICA PARA APOYAR LA GENERACIÓN, REVISIÓN, REDACCIÓN DE ARTÍCULOS Y CONTENIDOS INFORMATIVOS QUE DESARROLLEN EL TEMA DE LA BIOADMINISTRACIÓN PÚBLICA PARA SER INCLUIDOS EN LA PUBLICACIÓN ELECTRÓNICA QUE SOBRE ESTE TEMA DESARROLLARÁ LA ENTIDAD PARA LA DIVULGACIÓN Y SOCIALIZACIÓN DE LOS LINEAMIENTOS Y HERRAMIENTAS DE POLÍTICA PÚBLICA.
</t>
  </si>
  <si>
    <t>PRESTACION DE SERVICIOS PROFESIONALES</t>
  </si>
  <si>
    <t>NICOLAS ATAHUALPA ZABARA RAMIREZ</t>
  </si>
  <si>
    <t>PRESTAR SERVICIOS PROFESIONALES EN LA OFICINA ASESORA DE COMUNICACIONES DEL DEPARTAMENTO ADMINISTRATIVO DE LA FUNCIÓN PÚBLICA EN LA PLANIFICACIÓN Y PUESTA EN MARCHA DE ESTRATEGIAS DE COMUNICACIÓN A TRAVÉS DE EXPRESIONES ARTÍSTICAS PARA ACERCAR LA ADMINISTRACIÓN PÚBLICA A LAS CIUDADANÍAS Y A LAS INSTITUCIONES.</t>
  </si>
  <si>
    <t>SANDRA MILENA GUTIERREZ CASTAÑO</t>
  </si>
  <si>
    <t>JOSE RICARDO LOPEZ CARO</t>
  </si>
  <si>
    <t>PRESTAR SERVICIOS PROFESIONALES EN LA DIRECCIÓN GENERAL DEL DEPARTAMENTO ADMINISTRATIVO DE LA FUNCIÓN PÚBLICA, ORIENTADOS A LA IMPLEMENTACIÓN DE LA ESTRATEGIA DE INCLUSIÓN Y DIVERSIDAD DE GÉNERO EN EL EMPLEO PÚBLICO A LOS ÓRGANOS, ORGANISMOS Y ENTIDADES NACIONALES Y TERRITORIALES EN EL DESARROLLO DE LAS APUESTAS ESTRATÉGICAS DEL SECTOR FUNCIÓN PÚBLICA ENMARCADAS EN EL PLAN NACIONAL DE DESARROLLO 2023-2026.</t>
  </si>
  <si>
    <t>PRESTAR SERVICIOS PROFESIONALES ESPECIALIZADOS EN LA DIRECCIÓN GENERAL DEL DEPARTAMENTO ADMINISTRATIVO DE LA FUNCIÓN PÚBLICA PARA REALIZAR EL ACOMPAÑAMIENTO, ANÁLISIS, DIAGNÓSTICO Y PROPUESTA DE REORGANIZACIÓN ADMINISTRATIVA DE LAS ENTIDADES TERRITORIALES, ATENDIENDO SUS PROPIAS VOCACIONES Y GARANTIZANDO LA PARTICIPACIÓN CIUDADANA EN LA CONSTRUCCIÓN DE UN NUEVO MODELO DE ACTUACIÓN PÚBLICA ARMONIZADO CON LOS LINEAMIENTO DEL PROYECTO DE REORGANIZACIÓN DE LAS ADMINISTRACIONES PÚBLICAS SEGÚN LAS TRANSFORMACIONES PREVISTAS EN EL PLAN NACIONAL DE DESARROLLO 2022 -2026 “COLOMBIA POTENCIA DE LA VIDA”.</t>
  </si>
  <si>
    <t>DIRECCION</t>
  </si>
  <si>
    <t xml:space="preserve"> OFICINA ASESORA DE COMUNICACIONES</t>
  </si>
  <si>
    <t>ANDRÉS SOTO NEIRA</t>
  </si>
  <si>
    <t>DARIO ROLANDO ROJAS LÓPEZ</t>
  </si>
  <si>
    <t>VÍCTOR HUGO JÁUREGUI PAZ</t>
  </si>
  <si>
    <t>JOSE DAVID REYES MUÑOZ</t>
  </si>
  <si>
    <t>EDSSON YANNICK BONILLA HERNÁNDEZ</t>
  </si>
  <si>
    <t>PRESENTACIÓN DE SERVICIOS PROFESIONALES, PARA APOYAR LAS ACTIVIDADES TÉCNICAS RELACIONADAS CON LA GESTIÓN DE REQUERIMIENTOS FUNCIONALES Y NO FUNCIONALES, SOPORTE, DESARROLLO Y ACTUALIZACIÓN DE SIGEP II, APOYO EN LA EVALUACIÓN Y PRUEBAS DE NUEVAS TECNOLOGÍAS QUE PERMITAN ACTUALIZAR EL APLICATIVO SIGEP II, DESDE LA OFICINA OTIC DEL DEPARTAMENTO ADMINISTRATIVO DE LA FUNCIÓN PÚBLICA.</t>
  </si>
  <si>
    <t>PRESTAR SERVICIOS PROFESIONALES PARA ATENDER LAS NECESIDADES TÉCNICAS DEL APLICATIVO FURAG 3.0., EN LA OFICINA OTIC DEL DEPARTAMENTO ADMINISTRATIVO DE LA FUNCIÓN PÚBLICA</t>
  </si>
  <si>
    <t>PRESTAR SERVICIOS PROFESIONALES PARA DAR SOPORTE, MANTENIMIENTO Y DESARROLLO EVOLUTIVO AL SISTEMA DE INFORMACIÓN ESTRATÉGICA (SIE) MEDIANTE LA GESTIÓN DE LAS ESTRUCTURAS DE INFORMACIÓN DE DICHO SISTEMA, DESDE LA OTIC DEL DEPARTAMENTO ADMINISTRATIVO DE LA FUNCIÓN PÚBLICA.</t>
  </si>
  <si>
    <t>PRESTACIÓN DE SERVICIOS PROFESIONALES PARA EL DESARROLLO E IMPLEMENTACIÓN DE LOS REQUERIMIENTOS RELACIONADOS CON EL APLICATIVO SUIT 3.0, SOPORTE DEL PROCESO DE RACIONALIZACIÓN DE TRÁMITES Y MIGRACIÓN TECNOLÓGICA DEL MISMO, DESDE LA OFICINA DE TECNOLOGÍAS DE LA INFORMACIÓN Y LAS COMUNICACIONES DEL DEPARTAMENTO ADMINISTRATIVO DE LA FUNCIÓN PÚBLICA.</t>
  </si>
  <si>
    <t>PRESTACIÓN DE SERVICIOS PROFESIONALES</t>
  </si>
  <si>
    <t>GUILLERMO ANDRES GARCIA</t>
  </si>
  <si>
    <t>FRANCISCO JOSÉ URBINA SUÁREZ</t>
  </si>
  <si>
    <t>LUCY EDITH VILLARRAGA TOVAR</t>
  </si>
  <si>
    <t>EDUAR ALFONSO GAVIRIA VERA</t>
  </si>
  <si>
    <t xml:space="preserve">OFICINA DE TECNOLOGÍAS DE LA INFORMACIÓN Y LAS COMUNICACIONES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</si>
</sst>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_);_(* \(#,##0\);_(* &quot;-&quot;_);_(@_)"/>
    <numFmt numFmtId="165" formatCode="_(&quot;$&quot;\ * #,##0.00_);_(&quot;$&quot;\ * \(#,##0.00\);_(&quot;$&quot;\ * &quot;-&quot;??_);_(@_)"/>
    <numFmt numFmtId="166" formatCode="_-&quot;$&quot;* #,##0_-;\-&quot;$&quot;* #,##0_-;_-&quot;$&quot;* &quot;-&quot;_-;_-@_-"/>
    <numFmt numFmtId="167" formatCode="_-&quot;$&quot;* #,##0.00_-;\-&quot;$&quot;* #,##0.00_-;_-&quot;$&quot;* &quot;-&quot;??_-;_-@_-"/>
    <numFmt numFmtId="168" formatCode="_-&quot;$&quot;* #,##0.00_-;\-&quot;$&quot;* #,##0.00_-;_-&quot;$&quot;* &quot;-&quot;_-;_-@_-"/>
    <numFmt numFmtId="169" formatCode="_(&quot;$&quot;\ * #,##0_);_(&quot;$&quot;\ * \(#,##0\);_(&quot;$&quot;\ * &quot;-&quot;??_);_(@_)"/>
    <numFmt numFmtId="170" formatCode="_([$$-240A]\ * #,##0.00_);_([$$-240A]\ * \(#,##0.00\);_([$$-240A]\ * &quot;-&quot;??_);_(@_)"/>
    <numFmt numFmtId="171" formatCode="&quot;$&quot;\ #,##0.00"/>
    <numFmt numFmtId="172" formatCode="00"/>
    <numFmt numFmtId="173" formatCode="000"/>
    <numFmt numFmtId="174" formatCode="_-[$$-240A]\ * #,##0.00_-;\-[$$-240A]\ * #,##0.00_-;_-[$$-240A]\ * &quot;-&quot;??_-;_-@_-"/>
  </numFmts>
  <fonts count="123" x14ac:knownFonts="1">
    <font>
      <sz val="16"/>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6"/>
      <color theme="1"/>
      <name val="Calibri"/>
      <family val="2"/>
      <scheme val="minor"/>
    </font>
    <font>
      <b/>
      <sz val="16"/>
      <color theme="1"/>
      <name val="Calibri"/>
      <family val="2"/>
      <scheme val="minor"/>
    </font>
    <font>
      <sz val="16"/>
      <color theme="0"/>
      <name val="Calibri"/>
      <family val="2"/>
      <scheme val="minor"/>
    </font>
    <font>
      <b/>
      <sz val="16"/>
      <color theme="5" tint="-0.499984740745262"/>
      <name val="Calibri"/>
      <family val="2"/>
      <scheme val="minor"/>
    </font>
    <font>
      <sz val="14"/>
      <color theme="1"/>
      <name val="Calibri"/>
      <family val="2"/>
      <scheme val="minor"/>
    </font>
    <font>
      <sz val="12"/>
      <color theme="1"/>
      <name val="Arial"/>
      <family val="2"/>
    </font>
    <font>
      <sz val="11"/>
      <color theme="1"/>
      <name val="Calibri"/>
      <family val="2"/>
      <scheme val="minor"/>
    </font>
    <font>
      <sz val="11"/>
      <color rgb="FFFF0000"/>
      <name val="Calibri"/>
      <family val="2"/>
      <scheme val="minor"/>
    </font>
    <font>
      <sz val="20"/>
      <color theme="5" tint="-0.499984740745262"/>
      <name val="Calibri"/>
      <family val="2"/>
      <scheme val="minor"/>
    </font>
    <font>
      <b/>
      <sz val="36"/>
      <color theme="1"/>
      <name val="Calibri"/>
      <family val="2"/>
      <scheme val="minor"/>
    </font>
    <font>
      <b/>
      <sz val="20"/>
      <color rgb="FFFF0000"/>
      <name val="Calibri"/>
      <family val="2"/>
      <scheme val="minor"/>
    </font>
    <font>
      <b/>
      <sz val="11"/>
      <color theme="1"/>
      <name val="Calibri"/>
      <family val="2"/>
      <scheme val="minor"/>
    </font>
    <font>
      <sz val="18"/>
      <color theme="1"/>
      <name val="Calibri"/>
      <family val="2"/>
      <scheme val="minor"/>
    </font>
    <font>
      <u/>
      <sz val="11"/>
      <color rgb="FF0000FF"/>
      <name val="Calibri"/>
      <family val="2"/>
      <scheme val="minor"/>
    </font>
    <font>
      <u/>
      <sz val="11"/>
      <color theme="10"/>
      <name val="Calibri"/>
      <family val="2"/>
      <scheme val="minor"/>
    </font>
    <font>
      <b/>
      <sz val="12"/>
      <color theme="1"/>
      <name val="Calibri"/>
      <family val="2"/>
      <scheme val="minor"/>
    </font>
    <font>
      <b/>
      <sz val="22"/>
      <color theme="5" tint="-0.499984740745262"/>
      <name val="Calibri"/>
      <family val="2"/>
      <scheme val="minor"/>
    </font>
    <font>
      <b/>
      <sz val="22"/>
      <color theme="1"/>
      <name val="Calibri"/>
      <family val="2"/>
      <scheme val="minor"/>
    </font>
    <font>
      <sz val="20"/>
      <color theme="1"/>
      <name val="Calibri"/>
      <family val="2"/>
      <scheme val="minor"/>
    </font>
    <font>
      <sz val="11"/>
      <name val="Calibri"/>
      <family val="2"/>
      <scheme val="minor"/>
    </font>
    <font>
      <b/>
      <sz val="12"/>
      <color theme="1"/>
      <name val="Arial"/>
      <family val="2"/>
    </font>
    <font>
      <b/>
      <sz val="14"/>
      <color rgb="FFFF0000"/>
      <name val="Calibri"/>
      <family val="2"/>
      <scheme val="minor"/>
    </font>
    <font>
      <b/>
      <sz val="24"/>
      <name val="Arial Narrow"/>
      <family val="2"/>
    </font>
    <font>
      <b/>
      <sz val="20"/>
      <name val="Arial"/>
      <family val="2"/>
    </font>
    <font>
      <b/>
      <sz val="9"/>
      <color indexed="81"/>
      <name val="Tahoma"/>
      <family val="2"/>
    </font>
    <font>
      <sz val="9"/>
      <color indexed="81"/>
      <name val="Tahoma"/>
      <family val="2"/>
    </font>
    <font>
      <sz val="11"/>
      <color rgb="FF000000"/>
      <name val="Calibri"/>
      <family val="2"/>
      <scheme val="minor"/>
    </font>
    <font>
      <b/>
      <sz val="32"/>
      <color theme="1"/>
      <name val="Calibri"/>
      <family val="2"/>
      <scheme val="minor"/>
    </font>
    <font>
      <b/>
      <sz val="36"/>
      <color theme="0"/>
      <name val="Calibri"/>
      <family val="2"/>
      <scheme val="minor"/>
    </font>
    <font>
      <b/>
      <sz val="48"/>
      <name val="Calibri"/>
      <family val="2"/>
      <scheme val="minor"/>
    </font>
    <font>
      <sz val="48"/>
      <name val="Calibri"/>
      <family val="2"/>
      <scheme val="minor"/>
    </font>
    <font>
      <sz val="10"/>
      <name val="Arial Narrow"/>
      <family val="2"/>
    </font>
    <font>
      <b/>
      <sz val="36"/>
      <name val="Arial Narrow"/>
      <family val="2"/>
    </font>
    <font>
      <b/>
      <sz val="48"/>
      <color rgb="FFFF0000"/>
      <name val="Calibri"/>
      <family val="2"/>
      <scheme val="minor"/>
    </font>
    <font>
      <sz val="48"/>
      <color theme="1"/>
      <name val="Calibri"/>
      <family val="2"/>
      <scheme val="minor"/>
    </font>
    <font>
      <sz val="48"/>
      <color rgb="FFFF0000"/>
      <name val="Calibri"/>
      <family val="2"/>
      <scheme val="minor"/>
    </font>
    <font>
      <sz val="48"/>
      <color theme="5" tint="-0.499984740745262"/>
      <name val="Calibri"/>
      <family val="2"/>
      <scheme val="minor"/>
    </font>
    <font>
      <sz val="18"/>
      <name val="Calibri"/>
      <family val="2"/>
      <scheme val="minor"/>
    </font>
    <font>
      <b/>
      <sz val="18"/>
      <name val="Calibri"/>
      <family val="2"/>
      <scheme val="minor"/>
    </font>
    <font>
      <b/>
      <sz val="18"/>
      <color theme="1"/>
      <name val="Calibri"/>
      <family val="2"/>
      <scheme val="minor"/>
    </font>
    <font>
      <b/>
      <sz val="36"/>
      <color rgb="FF002060"/>
      <name val="Arial"/>
      <family val="2"/>
    </font>
    <font>
      <b/>
      <sz val="36"/>
      <color rgb="FF002060"/>
      <name val="Arial Narrow"/>
      <family val="2"/>
    </font>
    <font>
      <sz val="36"/>
      <color theme="1"/>
      <name val="Calibri"/>
      <family val="2"/>
      <scheme val="minor"/>
    </font>
    <font>
      <b/>
      <sz val="36"/>
      <name val="Arial"/>
      <family val="2"/>
    </font>
    <font>
      <b/>
      <sz val="36"/>
      <color theme="1"/>
      <name val="Arial"/>
      <family val="2"/>
    </font>
    <font>
      <sz val="36"/>
      <color theme="1"/>
      <name val="Arial"/>
      <family val="2"/>
    </font>
    <font>
      <sz val="36"/>
      <name val="Arial"/>
      <family val="2"/>
    </font>
    <font>
      <b/>
      <sz val="36"/>
      <name val="Calibri Light"/>
      <family val="2"/>
    </font>
    <font>
      <sz val="36"/>
      <name val="Arial Narrow"/>
      <family val="2"/>
    </font>
    <font>
      <b/>
      <sz val="36"/>
      <color rgb="FFFF0000"/>
      <name val="Arial"/>
      <family val="2"/>
    </font>
    <font>
      <b/>
      <strike/>
      <sz val="36"/>
      <name val="Arial Narrow"/>
      <family val="2"/>
    </font>
    <font>
      <sz val="36"/>
      <color theme="1"/>
      <name val="Arial Narrow"/>
      <family val="2"/>
    </font>
    <font>
      <b/>
      <sz val="36"/>
      <color theme="1" tint="0.34998626667073579"/>
      <name val="Arial Narrow"/>
      <family val="2"/>
    </font>
    <font>
      <b/>
      <sz val="36"/>
      <color theme="1"/>
      <name val="Arial Narrow"/>
      <family val="2"/>
    </font>
    <font>
      <b/>
      <sz val="22"/>
      <name val="Calibri Light"/>
      <family val="2"/>
    </font>
    <font>
      <b/>
      <sz val="26"/>
      <name val="Arial Narrow"/>
      <family val="2"/>
    </font>
    <font>
      <b/>
      <sz val="26"/>
      <name val="Calibri Light"/>
      <family val="2"/>
    </font>
    <font>
      <b/>
      <sz val="48"/>
      <name val="Arial Narrow"/>
      <family val="2"/>
    </font>
    <font>
      <b/>
      <sz val="48"/>
      <color theme="1"/>
      <name val="Calibri"/>
      <family val="2"/>
      <scheme val="minor"/>
    </font>
  </fonts>
  <fills count="10">
    <fill>
      <patternFill patternType="none"/>
    </fill>
    <fill>
      <patternFill patternType="gray125"/>
    </fill>
    <fill>
      <patternFill patternType="solid">
        <fgColor theme="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theme="5" tint="-0.249977111117893"/>
        <bgColor indexed="64"/>
      </patternFill>
    </fill>
    <fill>
      <patternFill patternType="solid">
        <fgColor rgb="FF7DF42C"/>
        <bgColor indexed="64"/>
      </patternFill>
    </fill>
    <fill>
      <patternFill patternType="solid">
        <fgColor theme="8" tint="0.59999389629810485"/>
        <bgColor indexed="64"/>
      </patternFill>
    </fill>
  </fills>
  <borders count="20">
    <border>
      <left/>
      <right/>
      <top/>
      <bottom/>
      <diagonal/>
    </border>
    <border>
      <left/>
      <right style="thick">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s>
  <cellStyleXfs count="304">
    <xf numFmtId="0" fontId="0" fillId="0" borderId="0"/>
    <xf numFmtId="0" fontId="66" fillId="2" borderId="0" applyNumberFormat="0" applyBorder="0" applyAlignment="0" applyProtection="0"/>
    <xf numFmtId="41" fontId="70" fillId="0" borderId="0" applyFont="0" applyFill="0" applyBorder="0" applyAlignment="0" applyProtection="0"/>
    <xf numFmtId="0" fontId="77" fillId="0" borderId="0" applyNumberFormat="0" applyFill="0" applyBorder="0" applyAlignment="0" applyProtection="0"/>
    <xf numFmtId="166" fontId="70" fillId="0" borderId="0" applyFont="0" applyFill="0" applyBorder="0" applyAlignment="0" applyProtection="0"/>
    <xf numFmtId="165" fontId="70" fillId="0" borderId="0" applyFont="0" applyFill="0" applyBorder="0" applyAlignment="0" applyProtection="0"/>
    <xf numFmtId="164" fontId="70" fillId="0" borderId="0" applyFont="0" applyFill="0" applyBorder="0" applyAlignment="0" applyProtection="0"/>
    <xf numFmtId="165" fontId="64" fillId="0" borderId="0" applyFont="0" applyFill="0" applyBorder="0" applyAlignment="0" applyProtection="0"/>
    <xf numFmtId="41" fontId="70" fillId="0" borderId="0" applyFont="0" applyFill="0" applyBorder="0" applyAlignment="0" applyProtection="0"/>
    <xf numFmtId="0" fontId="90" fillId="0" borderId="0"/>
    <xf numFmtId="0" fontId="70" fillId="0" borderId="0"/>
    <xf numFmtId="9" fontId="70" fillId="0" borderId="0" applyFont="0" applyFill="0" applyBorder="0" applyAlignment="0" applyProtection="0"/>
    <xf numFmtId="41" fontId="63" fillId="0" borderId="0" applyFont="0" applyFill="0" applyBorder="0" applyAlignment="0" applyProtection="0"/>
    <xf numFmtId="166" fontId="63" fillId="0" borderId="0" applyFont="0" applyFill="0" applyBorder="0" applyAlignment="0" applyProtection="0"/>
    <xf numFmtId="165" fontId="63" fillId="0" borderId="0" applyFont="0" applyFill="0" applyBorder="0" applyAlignment="0" applyProtection="0"/>
    <xf numFmtId="164" fontId="63" fillId="0" borderId="0" applyFont="0" applyFill="0" applyBorder="0" applyAlignment="0" applyProtection="0"/>
    <xf numFmtId="41" fontId="63" fillId="0" borderId="0" applyFont="0" applyFill="0" applyBorder="0" applyAlignment="0" applyProtection="0"/>
    <xf numFmtId="41" fontId="62" fillId="0" borderId="0" applyFont="0" applyFill="0" applyBorder="0" applyAlignment="0" applyProtection="0"/>
    <xf numFmtId="166" fontId="62" fillId="0" borderId="0" applyFont="0" applyFill="0" applyBorder="0" applyAlignment="0" applyProtection="0"/>
    <xf numFmtId="165" fontId="62" fillId="0" borderId="0" applyFont="0" applyFill="0" applyBorder="0" applyAlignment="0" applyProtection="0"/>
    <xf numFmtId="164" fontId="62" fillId="0" borderId="0" applyFont="0" applyFill="0" applyBorder="0" applyAlignment="0" applyProtection="0"/>
    <xf numFmtId="41" fontId="62" fillId="0" borderId="0" applyFont="0" applyFill="0" applyBorder="0" applyAlignment="0" applyProtection="0"/>
    <xf numFmtId="41" fontId="61" fillId="0" borderId="0" applyFont="0" applyFill="0" applyBorder="0" applyAlignment="0" applyProtection="0"/>
    <xf numFmtId="166" fontId="61" fillId="0" borderId="0" applyFont="0" applyFill="0" applyBorder="0" applyAlignment="0" applyProtection="0"/>
    <xf numFmtId="165" fontId="61" fillId="0" borderId="0" applyFont="0" applyFill="0" applyBorder="0" applyAlignment="0" applyProtection="0"/>
    <xf numFmtId="164" fontId="61" fillId="0" borderId="0" applyFont="0" applyFill="0" applyBorder="0" applyAlignment="0" applyProtection="0"/>
    <xf numFmtId="41" fontId="61" fillId="0" borderId="0" applyFont="0" applyFill="0" applyBorder="0" applyAlignment="0" applyProtection="0"/>
    <xf numFmtId="41" fontId="60" fillId="0" borderId="0" applyFont="0" applyFill="0" applyBorder="0" applyAlignment="0" applyProtection="0"/>
    <xf numFmtId="166" fontId="60" fillId="0" borderId="0" applyFont="0" applyFill="0" applyBorder="0" applyAlignment="0" applyProtection="0"/>
    <xf numFmtId="165" fontId="60" fillId="0" borderId="0" applyFont="0" applyFill="0" applyBorder="0" applyAlignment="0" applyProtection="0"/>
    <xf numFmtId="164" fontId="60" fillId="0" borderId="0" applyFont="0" applyFill="0" applyBorder="0" applyAlignment="0" applyProtection="0"/>
    <xf numFmtId="41" fontId="60" fillId="0" borderId="0" applyFont="0" applyFill="0" applyBorder="0" applyAlignment="0" applyProtection="0"/>
    <xf numFmtId="41" fontId="59" fillId="0" borderId="0" applyFont="0" applyFill="0" applyBorder="0" applyAlignment="0" applyProtection="0"/>
    <xf numFmtId="166" fontId="59" fillId="0" borderId="0" applyFont="0" applyFill="0" applyBorder="0" applyAlignment="0" applyProtection="0"/>
    <xf numFmtId="165" fontId="59" fillId="0" borderId="0" applyFont="0" applyFill="0" applyBorder="0" applyAlignment="0" applyProtection="0"/>
    <xf numFmtId="164" fontId="59" fillId="0" borderId="0" applyFont="0" applyFill="0" applyBorder="0" applyAlignment="0" applyProtection="0"/>
    <xf numFmtId="41" fontId="59" fillId="0" borderId="0" applyFont="0" applyFill="0" applyBorder="0" applyAlignment="0" applyProtection="0"/>
    <xf numFmtId="41" fontId="58" fillId="0" borderId="0" applyFont="0" applyFill="0" applyBorder="0" applyAlignment="0" applyProtection="0"/>
    <xf numFmtId="166" fontId="58" fillId="0" borderId="0" applyFont="0" applyFill="0" applyBorder="0" applyAlignment="0" applyProtection="0"/>
    <xf numFmtId="165" fontId="58" fillId="0" borderId="0" applyFont="0" applyFill="0" applyBorder="0" applyAlignment="0" applyProtection="0"/>
    <xf numFmtId="164" fontId="58" fillId="0" borderId="0" applyFont="0" applyFill="0" applyBorder="0" applyAlignment="0" applyProtection="0"/>
    <xf numFmtId="41" fontId="58" fillId="0" borderId="0" applyFont="0" applyFill="0" applyBorder="0" applyAlignment="0" applyProtection="0"/>
    <xf numFmtId="0" fontId="57" fillId="0" borderId="0"/>
    <xf numFmtId="9" fontId="57" fillId="0" borderId="0" applyFont="0" applyFill="0" applyBorder="0" applyAlignment="0" applyProtection="0"/>
    <xf numFmtId="42" fontId="57" fillId="0" borderId="0" applyFont="0" applyFill="0" applyBorder="0" applyAlignment="0" applyProtection="0"/>
    <xf numFmtId="41" fontId="56" fillId="0" borderId="0" applyFont="0" applyFill="0" applyBorder="0" applyAlignment="0" applyProtection="0"/>
    <xf numFmtId="166" fontId="56" fillId="0" borderId="0" applyFont="0" applyFill="0" applyBorder="0" applyAlignment="0" applyProtection="0"/>
    <xf numFmtId="165" fontId="56" fillId="0" borderId="0" applyFont="0" applyFill="0" applyBorder="0" applyAlignment="0" applyProtection="0"/>
    <xf numFmtId="164" fontId="56" fillId="0" borderId="0" applyFont="0" applyFill="0" applyBorder="0" applyAlignment="0" applyProtection="0"/>
    <xf numFmtId="41" fontId="56" fillId="0" borderId="0" applyFont="0" applyFill="0" applyBorder="0" applyAlignment="0" applyProtection="0"/>
    <xf numFmtId="41" fontId="55" fillId="0" borderId="0" applyFont="0" applyFill="0" applyBorder="0" applyAlignment="0" applyProtection="0"/>
    <xf numFmtId="166" fontId="55" fillId="0" borderId="0" applyFont="0" applyFill="0" applyBorder="0" applyAlignment="0" applyProtection="0"/>
    <xf numFmtId="165" fontId="55" fillId="0" borderId="0" applyFont="0" applyFill="0" applyBorder="0" applyAlignment="0" applyProtection="0"/>
    <xf numFmtId="164" fontId="55" fillId="0" borderId="0" applyFont="0" applyFill="0" applyBorder="0" applyAlignment="0" applyProtection="0"/>
    <xf numFmtId="41" fontId="55" fillId="0" borderId="0" applyFont="0" applyFill="0" applyBorder="0" applyAlignment="0" applyProtection="0"/>
    <xf numFmtId="41" fontId="54" fillId="0" borderId="0" applyFont="0" applyFill="0" applyBorder="0" applyAlignment="0" applyProtection="0"/>
    <xf numFmtId="166" fontId="54" fillId="0" borderId="0" applyFont="0" applyFill="0" applyBorder="0" applyAlignment="0" applyProtection="0"/>
    <xf numFmtId="165" fontId="54" fillId="0" borderId="0" applyFont="0" applyFill="0" applyBorder="0" applyAlignment="0" applyProtection="0"/>
    <xf numFmtId="164" fontId="54" fillId="0" borderId="0" applyFont="0" applyFill="0" applyBorder="0" applyAlignment="0" applyProtection="0"/>
    <xf numFmtId="41" fontId="54" fillId="0" borderId="0" applyFont="0" applyFill="0" applyBorder="0" applyAlignment="0" applyProtection="0"/>
    <xf numFmtId="41" fontId="54" fillId="0" borderId="0" applyFont="0" applyFill="0" applyBorder="0" applyAlignment="0" applyProtection="0"/>
    <xf numFmtId="41" fontId="54" fillId="0" borderId="0" applyFont="0" applyFill="0" applyBorder="0" applyAlignment="0" applyProtection="0"/>
    <xf numFmtId="165" fontId="54" fillId="0" borderId="0" applyFont="0" applyFill="0" applyBorder="0" applyAlignment="0" applyProtection="0"/>
    <xf numFmtId="165" fontId="53" fillId="0" borderId="0" applyFont="0" applyFill="0" applyBorder="0" applyAlignment="0" applyProtection="0"/>
    <xf numFmtId="41" fontId="53" fillId="0" borderId="0" applyFont="0" applyFill="0" applyBorder="0" applyAlignment="0" applyProtection="0"/>
    <xf numFmtId="165" fontId="53" fillId="0" borderId="0" applyFont="0" applyFill="0" applyBorder="0" applyAlignment="0" applyProtection="0"/>
    <xf numFmtId="41" fontId="53" fillId="0" borderId="0" applyFont="0" applyFill="0" applyBorder="0" applyAlignment="0" applyProtection="0"/>
    <xf numFmtId="41" fontId="53" fillId="0" borderId="0" applyFont="0" applyFill="0" applyBorder="0" applyAlignment="0" applyProtection="0"/>
    <xf numFmtId="41" fontId="53" fillId="0" borderId="0" applyFont="0" applyFill="0" applyBorder="0" applyAlignment="0" applyProtection="0"/>
    <xf numFmtId="164" fontId="53" fillId="0" borderId="0" applyFont="0" applyFill="0" applyBorder="0" applyAlignment="0" applyProtection="0"/>
    <xf numFmtId="166" fontId="53" fillId="0" borderId="0" applyFont="0" applyFill="0" applyBorder="0" applyAlignment="0" applyProtection="0"/>
    <xf numFmtId="41" fontId="52" fillId="0" borderId="0" applyFont="0" applyFill="0" applyBorder="0" applyAlignment="0" applyProtection="0"/>
    <xf numFmtId="166" fontId="52" fillId="0" borderId="0" applyFont="0" applyFill="0" applyBorder="0" applyAlignment="0" applyProtection="0"/>
    <xf numFmtId="165" fontId="52" fillId="0" borderId="0" applyFont="0" applyFill="0" applyBorder="0" applyAlignment="0" applyProtection="0"/>
    <xf numFmtId="164" fontId="52" fillId="0" borderId="0" applyFont="0" applyFill="0" applyBorder="0" applyAlignment="0" applyProtection="0"/>
    <xf numFmtId="41" fontId="52" fillId="0" borderId="0" applyFont="0" applyFill="0" applyBorder="0" applyAlignment="0" applyProtection="0"/>
    <xf numFmtId="41" fontId="52" fillId="0" borderId="0" applyFont="0" applyFill="0" applyBorder="0" applyAlignment="0" applyProtection="0"/>
    <xf numFmtId="41" fontId="52" fillId="0" borderId="0" applyFont="0" applyFill="0" applyBorder="0" applyAlignment="0" applyProtection="0"/>
    <xf numFmtId="165" fontId="52" fillId="0" borderId="0" applyFont="0" applyFill="0" applyBorder="0" applyAlignment="0" applyProtection="0"/>
    <xf numFmtId="41" fontId="51" fillId="0" borderId="0" applyFont="0" applyFill="0" applyBorder="0" applyAlignment="0" applyProtection="0"/>
    <xf numFmtId="166" fontId="51" fillId="0" borderId="0" applyFont="0" applyFill="0" applyBorder="0" applyAlignment="0" applyProtection="0"/>
    <xf numFmtId="165" fontId="51" fillId="0" borderId="0" applyFont="0" applyFill="0" applyBorder="0" applyAlignment="0" applyProtection="0"/>
    <xf numFmtId="164" fontId="51" fillId="0" borderId="0" applyFont="0" applyFill="0" applyBorder="0" applyAlignment="0" applyProtection="0"/>
    <xf numFmtId="41" fontId="51" fillId="0" borderId="0" applyFont="0" applyFill="0" applyBorder="0" applyAlignment="0" applyProtection="0"/>
    <xf numFmtId="41" fontId="51" fillId="0" borderId="0" applyFont="0" applyFill="0" applyBorder="0" applyAlignment="0" applyProtection="0"/>
    <xf numFmtId="41" fontId="51" fillId="0" borderId="0" applyFont="0" applyFill="0" applyBorder="0" applyAlignment="0" applyProtection="0"/>
    <xf numFmtId="165" fontId="51" fillId="0" borderId="0" applyFont="0" applyFill="0" applyBorder="0" applyAlignment="0" applyProtection="0"/>
    <xf numFmtId="0" fontId="51" fillId="0" borderId="0"/>
    <xf numFmtId="166" fontId="50" fillId="0" borderId="0" applyFont="0" applyFill="0" applyBorder="0" applyAlignment="0" applyProtection="0"/>
    <xf numFmtId="9" fontId="50" fillId="0" borderId="0" applyFont="0" applyFill="0" applyBorder="0" applyAlignment="0" applyProtection="0"/>
    <xf numFmtId="0" fontId="50" fillId="0" borderId="0"/>
    <xf numFmtId="165" fontId="50" fillId="0" borderId="0" applyFont="0" applyFill="0" applyBorder="0" applyAlignment="0" applyProtection="0"/>
    <xf numFmtId="41" fontId="49" fillId="0" borderId="0" applyFont="0" applyFill="0" applyBorder="0" applyAlignment="0" applyProtection="0"/>
    <xf numFmtId="166" fontId="49" fillId="0" borderId="0" applyFont="0" applyFill="0" applyBorder="0" applyAlignment="0" applyProtection="0"/>
    <xf numFmtId="165" fontId="49" fillId="0" borderId="0" applyFont="0" applyFill="0" applyBorder="0" applyAlignment="0" applyProtection="0"/>
    <xf numFmtId="164" fontId="49" fillId="0" borderId="0" applyFont="0" applyFill="0" applyBorder="0" applyAlignment="0" applyProtection="0"/>
    <xf numFmtId="41" fontId="49" fillId="0" borderId="0" applyFont="0" applyFill="0" applyBorder="0" applyAlignment="0" applyProtection="0"/>
    <xf numFmtId="41" fontId="49" fillId="0" borderId="0" applyFont="0" applyFill="0" applyBorder="0" applyAlignment="0" applyProtection="0"/>
    <xf numFmtId="41" fontId="49" fillId="0" borderId="0" applyFont="0" applyFill="0" applyBorder="0" applyAlignment="0" applyProtection="0"/>
    <xf numFmtId="165" fontId="49" fillId="0" borderId="0" applyFont="0" applyFill="0" applyBorder="0" applyAlignment="0" applyProtection="0"/>
    <xf numFmtId="41" fontId="48" fillId="0" borderId="0" applyFont="0" applyFill="0" applyBorder="0" applyAlignment="0" applyProtection="0"/>
    <xf numFmtId="166" fontId="48" fillId="0" borderId="0" applyFont="0" applyFill="0" applyBorder="0" applyAlignment="0" applyProtection="0"/>
    <xf numFmtId="165" fontId="48" fillId="0" borderId="0" applyFont="0" applyFill="0" applyBorder="0" applyAlignment="0" applyProtection="0"/>
    <xf numFmtId="164" fontId="48" fillId="0" borderId="0" applyFont="0" applyFill="0" applyBorder="0" applyAlignment="0" applyProtection="0"/>
    <xf numFmtId="41" fontId="48" fillId="0" borderId="0" applyFont="0" applyFill="0" applyBorder="0" applyAlignment="0" applyProtection="0"/>
    <xf numFmtId="41" fontId="48" fillId="0" borderId="0" applyFont="0" applyFill="0" applyBorder="0" applyAlignment="0" applyProtection="0"/>
    <xf numFmtId="41" fontId="48" fillId="0" borderId="0" applyFont="0" applyFill="0" applyBorder="0" applyAlignment="0" applyProtection="0"/>
    <xf numFmtId="165" fontId="48" fillId="0" borderId="0" applyFont="0" applyFill="0" applyBorder="0" applyAlignment="0" applyProtection="0"/>
    <xf numFmtId="166" fontId="47" fillId="0" borderId="0" applyFont="0" applyFill="0" applyBorder="0" applyAlignment="0" applyProtection="0"/>
    <xf numFmtId="0" fontId="47" fillId="0" borderId="0"/>
    <xf numFmtId="9" fontId="47" fillId="0" borderId="0" applyFont="0" applyFill="0" applyBorder="0" applyAlignment="0" applyProtection="0"/>
    <xf numFmtId="165" fontId="47" fillId="0" borderId="0" applyFont="0" applyFill="0" applyBorder="0" applyAlignment="0" applyProtection="0"/>
    <xf numFmtId="42" fontId="64" fillId="0" borderId="0" applyFont="0" applyFill="0" applyBorder="0" applyAlignment="0" applyProtection="0"/>
    <xf numFmtId="41" fontId="47" fillId="0" borderId="0" applyFont="0" applyFill="0" applyBorder="0" applyAlignment="0" applyProtection="0"/>
    <xf numFmtId="166" fontId="47" fillId="0" borderId="0" applyFont="0" applyFill="0" applyBorder="0" applyAlignment="0" applyProtection="0"/>
    <xf numFmtId="165" fontId="47" fillId="0" borderId="0" applyFont="0" applyFill="0" applyBorder="0" applyAlignment="0" applyProtection="0"/>
    <xf numFmtId="164" fontId="47" fillId="0" borderId="0" applyFont="0" applyFill="0" applyBorder="0" applyAlignment="0" applyProtection="0"/>
    <xf numFmtId="167" fontId="64" fillId="0" borderId="0" applyFont="0" applyFill="0" applyBorder="0" applyAlignment="0" applyProtection="0"/>
    <xf numFmtId="41" fontId="46" fillId="0" borderId="0" applyFont="0" applyFill="0" applyBorder="0" applyAlignment="0" applyProtection="0"/>
    <xf numFmtId="166" fontId="46" fillId="0" borderId="0" applyFont="0" applyFill="0" applyBorder="0" applyAlignment="0" applyProtection="0"/>
    <xf numFmtId="165" fontId="46" fillId="0" borderId="0" applyFont="0" applyFill="0" applyBorder="0" applyAlignment="0" applyProtection="0"/>
    <xf numFmtId="164" fontId="46" fillId="0" borderId="0" applyFont="0" applyFill="0" applyBorder="0" applyAlignment="0" applyProtection="0"/>
    <xf numFmtId="41" fontId="45" fillId="0" borderId="0" applyFont="0" applyFill="0" applyBorder="0" applyAlignment="0" applyProtection="0"/>
    <xf numFmtId="166" fontId="45" fillId="0" borderId="0" applyFont="0" applyFill="0" applyBorder="0" applyAlignment="0" applyProtection="0"/>
    <xf numFmtId="165" fontId="45" fillId="0" borderId="0" applyFont="0" applyFill="0" applyBorder="0" applyAlignment="0" applyProtection="0"/>
    <xf numFmtId="164" fontId="45" fillId="0" borderId="0" applyFont="0" applyFill="0" applyBorder="0" applyAlignment="0" applyProtection="0"/>
    <xf numFmtId="0" fontId="44" fillId="0" borderId="0"/>
    <xf numFmtId="167" fontId="44" fillId="0" borderId="0" applyFont="0" applyFill="0" applyBorder="0" applyAlignment="0" applyProtection="0"/>
    <xf numFmtId="41" fontId="43" fillId="0" borderId="0" applyFont="0" applyFill="0" applyBorder="0" applyAlignment="0" applyProtection="0"/>
    <xf numFmtId="166" fontId="43" fillId="0" borderId="0" applyFont="0" applyFill="0" applyBorder="0" applyAlignment="0" applyProtection="0"/>
    <xf numFmtId="165" fontId="43" fillId="0" borderId="0" applyFont="0" applyFill="0" applyBorder="0" applyAlignment="0" applyProtection="0"/>
    <xf numFmtId="164" fontId="43" fillId="0" borderId="0" applyFont="0" applyFill="0" applyBorder="0" applyAlignment="0" applyProtection="0"/>
    <xf numFmtId="41" fontId="90" fillId="0" borderId="0" applyFont="0" applyFill="0" applyBorder="0" applyAlignment="0" applyProtection="0"/>
    <xf numFmtId="41" fontId="42" fillId="0" borderId="0" applyFont="0" applyFill="0" applyBorder="0" applyAlignment="0" applyProtection="0"/>
    <xf numFmtId="166" fontId="42" fillId="0" borderId="0" applyFont="0" applyFill="0" applyBorder="0" applyAlignment="0" applyProtection="0"/>
    <xf numFmtId="165" fontId="42" fillId="0" borderId="0" applyFont="0" applyFill="0" applyBorder="0" applyAlignment="0" applyProtection="0"/>
    <xf numFmtId="164" fontId="42" fillId="0" borderId="0" applyFont="0" applyFill="0" applyBorder="0" applyAlignment="0" applyProtection="0"/>
    <xf numFmtId="41" fontId="41" fillId="0" borderId="0" applyFont="0" applyFill="0" applyBorder="0" applyAlignment="0" applyProtection="0"/>
    <xf numFmtId="166" fontId="41" fillId="0" borderId="0" applyFont="0" applyFill="0" applyBorder="0" applyAlignment="0" applyProtection="0"/>
    <xf numFmtId="165" fontId="41" fillId="0" borderId="0" applyFont="0" applyFill="0" applyBorder="0" applyAlignment="0" applyProtection="0"/>
    <xf numFmtId="164" fontId="41" fillId="0" borderId="0" applyFont="0" applyFill="0" applyBorder="0" applyAlignment="0" applyProtection="0"/>
    <xf numFmtId="166" fontId="40" fillId="0" borderId="0" applyFont="0" applyFill="0" applyBorder="0" applyAlignment="0" applyProtection="0"/>
    <xf numFmtId="0" fontId="40" fillId="0" borderId="0"/>
    <xf numFmtId="9"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41" fontId="40" fillId="0" borderId="0" applyFont="0" applyFill="0" applyBorder="0" applyAlignment="0" applyProtection="0"/>
    <xf numFmtId="164" fontId="40" fillId="0" borderId="0" applyFont="0" applyFill="0" applyBorder="0" applyAlignment="0" applyProtection="0"/>
    <xf numFmtId="166" fontId="40" fillId="0" borderId="0" applyFont="0" applyFill="0" applyBorder="0" applyAlignment="0" applyProtection="0"/>
    <xf numFmtId="0" fontId="38" fillId="0" borderId="0"/>
    <xf numFmtId="44" fontId="38" fillId="0" borderId="0" applyFont="0" applyFill="0" applyBorder="0" applyAlignment="0" applyProtection="0"/>
    <xf numFmtId="0" fontId="37" fillId="0" borderId="0"/>
    <xf numFmtId="43" fontId="37" fillId="0" borderId="0" applyFont="0" applyFill="0" applyBorder="0" applyAlignment="0" applyProtection="0"/>
    <xf numFmtId="166" fontId="36" fillId="0" borderId="0" applyFont="0" applyFill="0" applyBorder="0" applyAlignment="0" applyProtection="0"/>
    <xf numFmtId="0" fontId="36" fillId="0" borderId="0"/>
    <xf numFmtId="9" fontId="36" fillId="0" borderId="0" applyFont="0" applyFill="0" applyBorder="0" applyAlignment="0" applyProtection="0"/>
    <xf numFmtId="165" fontId="36" fillId="0" borderId="0" applyFont="0" applyFill="0" applyBorder="0" applyAlignment="0" applyProtection="0"/>
    <xf numFmtId="41" fontId="35" fillId="0" borderId="0" applyFont="0" applyFill="0" applyBorder="0" applyAlignment="0" applyProtection="0"/>
    <xf numFmtId="165" fontId="35" fillId="0" borderId="0" applyFont="0" applyFill="0" applyBorder="0" applyAlignment="0" applyProtection="0"/>
    <xf numFmtId="41" fontId="35" fillId="0" borderId="0" applyFont="0" applyFill="0" applyBorder="0" applyAlignment="0" applyProtection="0"/>
    <xf numFmtId="165" fontId="35" fillId="0" borderId="0" applyFont="0" applyFill="0" applyBorder="0" applyAlignment="0" applyProtection="0"/>
    <xf numFmtId="172" fontId="95" fillId="0" borderId="0" applyFill="0">
      <alignment horizontal="center" vertical="center" wrapText="1"/>
    </xf>
    <xf numFmtId="173" fontId="95" fillId="7" borderId="0" applyFill="0" applyProtection="0">
      <alignment horizontal="center" vertical="center"/>
    </xf>
    <xf numFmtId="1" fontId="95" fillId="3" borderId="0" applyFill="0">
      <alignment horizontal="center" vertical="center"/>
    </xf>
    <xf numFmtId="41" fontId="34" fillId="0" borderId="0" applyFont="0" applyFill="0" applyBorder="0" applyAlignment="0" applyProtection="0"/>
    <xf numFmtId="166" fontId="34" fillId="0" borderId="0" applyFont="0" applyFill="0" applyBorder="0" applyAlignment="0" applyProtection="0"/>
    <xf numFmtId="165" fontId="34" fillId="0" borderId="0" applyFont="0" applyFill="0" applyBorder="0" applyAlignment="0" applyProtection="0"/>
    <xf numFmtId="164" fontId="34" fillId="0" borderId="0" applyFont="0" applyFill="0" applyBorder="0" applyAlignment="0" applyProtection="0"/>
    <xf numFmtId="0" fontId="33" fillId="0" borderId="0"/>
    <xf numFmtId="0" fontId="33" fillId="0" borderId="0"/>
    <xf numFmtId="44" fontId="33" fillId="0" borderId="0" applyFont="0" applyFill="0" applyBorder="0" applyAlignment="0" applyProtection="0"/>
    <xf numFmtId="0" fontId="32" fillId="0" borderId="0"/>
    <xf numFmtId="0" fontId="32" fillId="0" borderId="0"/>
    <xf numFmtId="44" fontId="32" fillId="0" borderId="0" applyFont="0" applyFill="0" applyBorder="0" applyAlignment="0" applyProtection="0"/>
    <xf numFmtId="41" fontId="31" fillId="0" borderId="0" applyFont="0" applyFill="0" applyBorder="0" applyAlignment="0" applyProtection="0"/>
    <xf numFmtId="166" fontId="31" fillId="0" borderId="0" applyFont="0" applyFill="0" applyBorder="0" applyAlignment="0" applyProtection="0"/>
    <xf numFmtId="165" fontId="31" fillId="0" borderId="0" applyFont="0" applyFill="0" applyBorder="0" applyAlignment="0" applyProtection="0"/>
    <xf numFmtId="164" fontId="31" fillId="0" borderId="0" applyFont="0" applyFill="0" applyBorder="0" applyAlignment="0" applyProtection="0"/>
    <xf numFmtId="166" fontId="30" fillId="0" borderId="0" applyFont="0" applyFill="0" applyBorder="0" applyAlignment="0" applyProtection="0"/>
    <xf numFmtId="0" fontId="30" fillId="0" borderId="0"/>
    <xf numFmtId="9" fontId="30" fillId="0" borderId="0" applyFont="0" applyFill="0" applyBorder="0" applyAlignment="0" applyProtection="0"/>
    <xf numFmtId="165" fontId="30" fillId="0" borderId="0" applyFont="0" applyFill="0" applyBorder="0" applyAlignment="0" applyProtection="0"/>
    <xf numFmtId="0" fontId="29" fillId="0" borderId="0"/>
    <xf numFmtId="44" fontId="29" fillId="0" borderId="0" applyFont="0" applyFill="0" applyBorder="0" applyAlignment="0" applyProtection="0"/>
    <xf numFmtId="42" fontId="29" fillId="0" borderId="0" applyFont="0" applyFill="0" applyBorder="0" applyAlignment="0" applyProtection="0"/>
    <xf numFmtId="41" fontId="28" fillId="0" borderId="0" applyFont="0" applyFill="0" applyBorder="0" applyAlignment="0" applyProtection="0"/>
    <xf numFmtId="166" fontId="28" fillId="0" borderId="0" applyFont="0" applyFill="0" applyBorder="0" applyAlignment="0" applyProtection="0"/>
    <xf numFmtId="165" fontId="28" fillId="0" borderId="0" applyFont="0" applyFill="0" applyBorder="0" applyAlignment="0" applyProtection="0"/>
    <xf numFmtId="164" fontId="28" fillId="0" borderId="0" applyFont="0" applyFill="0" applyBorder="0" applyAlignment="0" applyProtection="0"/>
    <xf numFmtId="166" fontId="27" fillId="0" borderId="0" applyFont="0" applyFill="0" applyBorder="0" applyAlignment="0" applyProtection="0"/>
    <xf numFmtId="0" fontId="27" fillId="0" borderId="0"/>
    <xf numFmtId="9" fontId="27" fillId="0" borderId="0" applyFont="0" applyFill="0" applyBorder="0" applyAlignment="0" applyProtection="0"/>
    <xf numFmtId="165" fontId="27" fillId="0" borderId="0" applyFont="0" applyFill="0" applyBorder="0" applyAlignment="0" applyProtection="0"/>
    <xf numFmtId="0" fontId="26" fillId="0" borderId="0"/>
    <xf numFmtId="44" fontId="26" fillId="0" borderId="0" applyFont="0" applyFill="0" applyBorder="0" applyAlignment="0" applyProtection="0"/>
    <xf numFmtId="42" fontId="26" fillId="0" borderId="0" applyFont="0" applyFill="0" applyBorder="0" applyAlignment="0" applyProtection="0"/>
    <xf numFmtId="0" fontId="25" fillId="0" borderId="0"/>
    <xf numFmtId="41" fontId="24" fillId="0" borderId="0" applyFont="0" applyFill="0" applyBorder="0" applyAlignment="0" applyProtection="0"/>
    <xf numFmtId="166" fontId="24" fillId="0" borderId="0" applyFont="0" applyFill="0" applyBorder="0" applyAlignment="0" applyProtection="0"/>
    <xf numFmtId="165" fontId="24" fillId="0" borderId="0" applyFont="0" applyFill="0" applyBorder="0" applyAlignment="0" applyProtection="0"/>
    <xf numFmtId="164" fontId="24" fillId="0" borderId="0" applyFont="0" applyFill="0" applyBorder="0" applyAlignment="0" applyProtection="0"/>
    <xf numFmtId="41" fontId="24" fillId="0" borderId="0" applyFont="0" applyFill="0" applyBorder="0" applyAlignment="0" applyProtection="0"/>
    <xf numFmtId="165" fontId="24" fillId="0" borderId="0" applyFont="0" applyFill="0" applyBorder="0" applyAlignment="0" applyProtection="0"/>
    <xf numFmtId="0" fontId="23" fillId="0" borderId="0"/>
    <xf numFmtId="44" fontId="23" fillId="0" borderId="0" applyFont="0" applyFill="0" applyBorder="0" applyAlignment="0" applyProtection="0"/>
    <xf numFmtId="0" fontId="22" fillId="0" borderId="0"/>
    <xf numFmtId="44" fontId="22" fillId="0" borderId="0" applyFont="0" applyFill="0" applyBorder="0" applyAlignment="0" applyProtection="0"/>
    <xf numFmtId="166" fontId="22" fillId="0" borderId="0" applyFont="0" applyFill="0" applyBorder="0" applyAlignment="0" applyProtection="0"/>
    <xf numFmtId="9" fontId="22" fillId="0" borderId="0" applyFont="0" applyFill="0" applyBorder="0" applyAlignment="0" applyProtection="0"/>
    <xf numFmtId="0" fontId="22" fillId="0" borderId="0"/>
    <xf numFmtId="165" fontId="22" fillId="0" borderId="0" applyFont="0" applyFill="0" applyBorder="0" applyAlignment="0" applyProtection="0"/>
    <xf numFmtId="0" fontId="21" fillId="0" borderId="0"/>
    <xf numFmtId="44" fontId="21" fillId="0" borderId="0" applyFont="0" applyFill="0" applyBorder="0" applyAlignment="0" applyProtection="0"/>
    <xf numFmtId="41" fontId="21" fillId="0" borderId="0" applyFont="0" applyFill="0" applyBorder="0" applyAlignment="0" applyProtection="0"/>
    <xf numFmtId="166" fontId="21" fillId="0" borderId="0" applyFont="0" applyFill="0" applyBorder="0" applyAlignment="0" applyProtection="0"/>
    <xf numFmtId="165" fontId="21" fillId="0" borderId="0" applyFont="0" applyFill="0" applyBorder="0" applyAlignment="0" applyProtection="0"/>
    <xf numFmtId="164" fontId="21" fillId="0" borderId="0" applyFont="0" applyFill="0" applyBorder="0" applyAlignment="0" applyProtection="0"/>
    <xf numFmtId="41" fontId="21" fillId="0" borderId="0" applyFont="0" applyFill="0" applyBorder="0" applyAlignment="0" applyProtection="0"/>
    <xf numFmtId="165" fontId="21" fillId="0" borderId="0" applyFont="0" applyFill="0" applyBorder="0" applyAlignment="0" applyProtection="0"/>
    <xf numFmtId="41" fontId="20" fillId="0" borderId="0" applyFont="0" applyFill="0" applyBorder="0" applyAlignment="0" applyProtection="0"/>
    <xf numFmtId="166" fontId="20" fillId="0" borderId="0" applyFont="0" applyFill="0" applyBorder="0" applyAlignment="0" applyProtection="0"/>
    <xf numFmtId="165" fontId="20" fillId="0" borderId="0" applyFont="0" applyFill="0" applyBorder="0" applyAlignment="0" applyProtection="0"/>
    <xf numFmtId="164" fontId="20" fillId="0" borderId="0" applyFont="0" applyFill="0" applyBorder="0" applyAlignment="0" applyProtection="0"/>
    <xf numFmtId="41" fontId="20" fillId="0" borderId="0" applyFont="0" applyFill="0" applyBorder="0" applyAlignment="0" applyProtection="0"/>
    <xf numFmtId="165" fontId="20" fillId="0" borderId="0" applyFont="0" applyFill="0" applyBorder="0" applyAlignment="0" applyProtection="0"/>
    <xf numFmtId="0" fontId="19" fillId="0" borderId="0"/>
    <xf numFmtId="0" fontId="18" fillId="0" borderId="0"/>
    <xf numFmtId="44" fontId="18" fillId="0" borderId="0" applyFont="0" applyFill="0" applyBorder="0" applyAlignment="0" applyProtection="0"/>
    <xf numFmtId="42" fontId="18" fillId="0" borderId="0" applyFont="0" applyFill="0" applyBorder="0" applyAlignment="0" applyProtection="0"/>
    <xf numFmtId="41" fontId="17" fillId="0" borderId="0" applyFont="0" applyFill="0" applyBorder="0" applyAlignment="0" applyProtection="0"/>
    <xf numFmtId="166" fontId="17" fillId="0" borderId="0" applyFont="0" applyFill="0" applyBorder="0" applyAlignment="0" applyProtection="0"/>
    <xf numFmtId="165" fontId="17" fillId="0" borderId="0" applyFont="0" applyFill="0" applyBorder="0" applyAlignment="0" applyProtection="0"/>
    <xf numFmtId="164" fontId="17" fillId="0" borderId="0" applyFont="0" applyFill="0" applyBorder="0" applyAlignment="0" applyProtection="0"/>
    <xf numFmtId="41" fontId="17" fillId="0" borderId="0" applyFont="0" applyFill="0" applyBorder="0" applyAlignment="0" applyProtection="0"/>
    <xf numFmtId="165" fontId="17" fillId="0" borderId="0" applyFont="0" applyFill="0" applyBorder="0" applyAlignment="0" applyProtection="0"/>
    <xf numFmtId="166" fontId="16" fillId="0" borderId="0" applyFont="0" applyFill="0" applyBorder="0" applyAlignment="0" applyProtection="0"/>
    <xf numFmtId="0" fontId="16" fillId="0" borderId="0"/>
    <xf numFmtId="9" fontId="16" fillId="0" borderId="0" applyFont="0" applyFill="0" applyBorder="0" applyAlignment="0" applyProtection="0"/>
    <xf numFmtId="165" fontId="16" fillId="0" borderId="0" applyFont="0" applyFill="0" applyBorder="0" applyAlignment="0" applyProtection="0"/>
    <xf numFmtId="0" fontId="15" fillId="0" borderId="0"/>
    <xf numFmtId="41" fontId="14" fillId="0" borderId="0" applyFont="0" applyFill="0" applyBorder="0" applyAlignment="0" applyProtection="0"/>
    <xf numFmtId="166" fontId="14" fillId="0" borderId="0" applyFont="0" applyFill="0" applyBorder="0" applyAlignment="0" applyProtection="0"/>
    <xf numFmtId="165" fontId="14" fillId="0" borderId="0" applyFont="0" applyFill="0" applyBorder="0" applyAlignment="0" applyProtection="0"/>
    <xf numFmtId="164" fontId="14" fillId="0" borderId="0" applyFont="0" applyFill="0" applyBorder="0" applyAlignment="0" applyProtection="0"/>
    <xf numFmtId="41" fontId="14" fillId="0" borderId="0" applyFont="0" applyFill="0" applyBorder="0" applyAlignment="0" applyProtection="0"/>
    <xf numFmtId="165" fontId="14" fillId="0" borderId="0" applyFont="0" applyFill="0" applyBorder="0" applyAlignment="0" applyProtection="0"/>
    <xf numFmtId="0" fontId="13" fillId="0" borderId="0"/>
    <xf numFmtId="0" fontId="13" fillId="0" borderId="0"/>
    <xf numFmtId="166" fontId="13" fillId="0" borderId="0" applyFont="0" applyFill="0" applyBorder="0" applyAlignment="0" applyProtection="0"/>
    <xf numFmtId="0" fontId="13" fillId="0" borderId="0"/>
    <xf numFmtId="9" fontId="13" fillId="0" borderId="0" applyFont="0" applyFill="0" applyBorder="0" applyAlignment="0" applyProtection="0"/>
    <xf numFmtId="165" fontId="13" fillId="0" borderId="0" applyFont="0" applyFill="0" applyBorder="0" applyAlignment="0" applyProtection="0"/>
    <xf numFmtId="41" fontId="13" fillId="0" borderId="0" applyFont="0" applyFill="0" applyBorder="0" applyAlignment="0" applyProtection="0"/>
    <xf numFmtId="166" fontId="13" fillId="0" borderId="0" applyFont="0" applyFill="0" applyBorder="0" applyAlignment="0" applyProtection="0"/>
    <xf numFmtId="165" fontId="13" fillId="0" borderId="0" applyFont="0" applyFill="0" applyBorder="0" applyAlignment="0" applyProtection="0"/>
    <xf numFmtId="164" fontId="13" fillId="0" borderId="0" applyFont="0" applyFill="0" applyBorder="0" applyAlignment="0" applyProtection="0"/>
    <xf numFmtId="41" fontId="13" fillId="0" borderId="0" applyFont="0" applyFill="0" applyBorder="0" applyAlignment="0" applyProtection="0"/>
    <xf numFmtId="165" fontId="13" fillId="0" borderId="0" applyFont="0" applyFill="0" applyBorder="0" applyAlignment="0" applyProtection="0"/>
    <xf numFmtId="166" fontId="12" fillId="0" borderId="0" applyFont="0" applyFill="0" applyBorder="0" applyAlignment="0" applyProtection="0"/>
    <xf numFmtId="0" fontId="12" fillId="0" borderId="0"/>
    <xf numFmtId="9" fontId="12" fillId="0" borderId="0" applyFont="0" applyFill="0" applyBorder="0" applyAlignment="0" applyProtection="0"/>
    <xf numFmtId="165" fontId="12" fillId="0" borderId="0" applyFont="0" applyFill="0" applyBorder="0" applyAlignment="0" applyProtection="0"/>
    <xf numFmtId="9" fontId="64" fillId="0" borderId="0" applyFont="0" applyFill="0" applyBorder="0" applyAlignment="0" applyProtection="0"/>
    <xf numFmtId="167" fontId="64" fillId="0" borderId="0" applyFont="0" applyFill="0" applyBorder="0" applyAlignment="0" applyProtection="0"/>
    <xf numFmtId="0" fontId="64" fillId="0" borderId="0"/>
    <xf numFmtId="43" fontId="12" fillId="0" borderId="0" applyFont="0" applyFill="0" applyBorder="0" applyAlignment="0" applyProtection="0"/>
    <xf numFmtId="41" fontId="11" fillId="0" borderId="0" applyFont="0" applyFill="0" applyBorder="0" applyAlignment="0" applyProtection="0"/>
    <xf numFmtId="165" fontId="11" fillId="0" borderId="0" applyFont="0" applyFill="0" applyBorder="0" applyAlignment="0" applyProtection="0"/>
    <xf numFmtId="41" fontId="10" fillId="0" borderId="0" applyFont="0" applyFill="0" applyBorder="0" applyAlignment="0" applyProtection="0"/>
    <xf numFmtId="166" fontId="10" fillId="0" borderId="0" applyFont="0" applyFill="0" applyBorder="0" applyAlignment="0" applyProtection="0"/>
    <xf numFmtId="0" fontId="10" fillId="0" borderId="0"/>
    <xf numFmtId="9" fontId="10" fillId="0" borderId="0" applyFont="0" applyFill="0" applyBorder="0" applyAlignment="0" applyProtection="0"/>
    <xf numFmtId="165" fontId="10" fillId="0" borderId="0" applyFont="0" applyFill="0" applyBorder="0" applyAlignment="0" applyProtection="0"/>
    <xf numFmtId="164" fontId="10" fillId="0" borderId="0" applyFont="0" applyFill="0" applyBorder="0" applyAlignment="0" applyProtection="0"/>
    <xf numFmtId="0" fontId="10" fillId="0" borderId="0"/>
    <xf numFmtId="165" fontId="10" fillId="0" borderId="0" applyFont="0" applyFill="0" applyBorder="0" applyAlignment="0" applyProtection="0"/>
    <xf numFmtId="0" fontId="10" fillId="0" borderId="0"/>
    <xf numFmtId="166" fontId="9" fillId="0" borderId="0" applyFont="0" applyFill="0" applyBorder="0" applyAlignment="0" applyProtection="0"/>
    <xf numFmtId="0" fontId="9" fillId="0" borderId="0"/>
    <xf numFmtId="166" fontId="8" fillId="0" borderId="0" applyFont="0" applyFill="0" applyBorder="0" applyAlignment="0" applyProtection="0"/>
    <xf numFmtId="166" fontId="7" fillId="0" borderId="0" applyFont="0" applyFill="0" applyBorder="0" applyAlignment="0" applyProtection="0"/>
    <xf numFmtId="166" fontId="6" fillId="0" borderId="0" applyFont="0" applyFill="0" applyBorder="0" applyAlignment="0" applyProtection="0"/>
    <xf numFmtId="41"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164" fontId="5" fillId="0" borderId="0" applyFont="0" applyFill="0" applyBorder="0" applyAlignment="0" applyProtection="0"/>
    <xf numFmtId="0" fontId="5" fillId="0" borderId="0"/>
    <xf numFmtId="41" fontId="5" fillId="0" borderId="0" applyFont="0" applyFill="0" applyBorder="0" applyAlignment="0" applyProtection="0"/>
    <xf numFmtId="165" fontId="5" fillId="0" borderId="0" applyFont="0" applyFill="0" applyBorder="0" applyAlignment="0" applyProtection="0"/>
    <xf numFmtId="41" fontId="5" fillId="0" borderId="0" applyFont="0" applyFill="0" applyBorder="0" applyAlignment="0" applyProtection="0"/>
    <xf numFmtId="166"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3" fillId="0" borderId="0"/>
    <xf numFmtId="41" fontId="2" fillId="0" borderId="0" applyFont="0" applyFill="0" applyBorder="0" applyAlignment="0" applyProtection="0"/>
    <xf numFmtId="166"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0" fontId="2" fillId="0" borderId="0"/>
    <xf numFmtId="41" fontId="2" fillId="0" borderId="0" applyFont="0" applyFill="0" applyBorder="0" applyAlignment="0" applyProtection="0"/>
    <xf numFmtId="165" fontId="2"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cellStyleXfs>
  <cellXfs count="286">
    <xf numFmtId="0" fontId="0" fillId="0" borderId="0" xfId="0"/>
    <xf numFmtId="0" fontId="68" fillId="3" borderId="0" xfId="0" applyFont="1" applyFill="1" applyBorder="1" applyAlignment="1">
      <alignment horizontal="center" vertical="center" wrapText="1"/>
    </xf>
    <xf numFmtId="0" fontId="68" fillId="3" borderId="0" xfId="0" applyFont="1" applyFill="1" applyAlignment="1">
      <alignment horizontal="center" vertical="center" wrapText="1"/>
    </xf>
    <xf numFmtId="0" fontId="0" fillId="3" borderId="0" xfId="0" applyFont="1" applyFill="1" applyBorder="1" applyAlignment="1">
      <alignment horizontal="center" vertical="center" wrapText="1"/>
    </xf>
    <xf numFmtId="0" fontId="79" fillId="0" borderId="2" xfId="0" applyFont="1" applyBorder="1" applyAlignment="1">
      <alignment horizontal="center" vertical="center" wrapText="1"/>
    </xf>
    <xf numFmtId="39" fontId="87" fillId="3" borderId="2" xfId="9" applyNumberFormat="1" applyFont="1" applyFill="1" applyBorder="1" applyAlignment="1">
      <alignment horizontal="right" vertical="center" wrapText="1"/>
    </xf>
    <xf numFmtId="0" fontId="0" fillId="3" borderId="0" xfId="0" applyFill="1"/>
    <xf numFmtId="0" fontId="68" fillId="3" borderId="3" xfId="0" applyFont="1" applyFill="1" applyBorder="1" applyAlignment="1">
      <alignment horizontal="center" vertical="center" wrapText="1"/>
    </xf>
    <xf numFmtId="0" fontId="0" fillId="3" borderId="0" xfId="0" applyFont="1" applyFill="1" applyAlignment="1">
      <alignment horizontal="center" vertical="center" wrapText="1"/>
    </xf>
    <xf numFmtId="0" fontId="79" fillId="3" borderId="2" xfId="0" applyFont="1" applyFill="1" applyBorder="1" applyAlignment="1">
      <alignment horizontal="center" vertical="center" wrapText="1"/>
    </xf>
    <xf numFmtId="0" fontId="0" fillId="3" borderId="0" xfId="0" applyFont="1" applyFill="1" applyAlignment="1">
      <alignment wrapText="1"/>
    </xf>
    <xf numFmtId="0" fontId="0" fillId="3" borderId="1" xfId="0" applyFont="1" applyFill="1" applyBorder="1" applyAlignment="1">
      <alignment wrapText="1"/>
    </xf>
    <xf numFmtId="169" fontId="0" fillId="3" borderId="0" xfId="0" applyNumberFormat="1" applyFont="1" applyFill="1" applyBorder="1" applyAlignment="1">
      <alignment horizontal="center" vertical="center" wrapText="1"/>
    </xf>
    <xf numFmtId="0" fontId="81" fillId="3" borderId="2" xfId="0" applyFont="1" applyFill="1" applyBorder="1" applyAlignment="1">
      <alignment horizontal="center" vertical="center" wrapText="1"/>
    </xf>
    <xf numFmtId="170" fontId="0" fillId="3" borderId="0" xfId="0" applyNumberFormat="1" applyFont="1" applyFill="1" applyBorder="1" applyAlignment="1">
      <alignment horizontal="center" vertical="center" wrapText="1"/>
    </xf>
    <xf numFmtId="0" fontId="0" fillId="3" borderId="2" xfId="0" applyFont="1" applyFill="1" applyBorder="1" applyAlignment="1">
      <alignment horizontal="center" vertical="center" wrapText="1"/>
    </xf>
    <xf numFmtId="44" fontId="64" fillId="3" borderId="2" xfId="0" applyNumberFormat="1" applyFont="1" applyFill="1" applyBorder="1" applyAlignment="1">
      <alignment wrapText="1"/>
    </xf>
    <xf numFmtId="0" fontId="68" fillId="3" borderId="11" xfId="0" applyFont="1" applyFill="1" applyBorder="1" applyAlignment="1">
      <alignment horizontal="center" vertical="center" wrapText="1"/>
    </xf>
    <xf numFmtId="14" fontId="83" fillId="3" borderId="0" xfId="0" applyNumberFormat="1" applyFont="1" applyFill="1" applyBorder="1" applyAlignment="1">
      <alignment horizontal="center" vertical="center" wrapText="1"/>
    </xf>
    <xf numFmtId="44" fontId="0" fillId="3" borderId="0" xfId="0" applyNumberFormat="1" applyFont="1" applyFill="1" applyAlignment="1">
      <alignment horizontal="center" vertical="center" wrapText="1"/>
    </xf>
    <xf numFmtId="14" fontId="69" fillId="3" borderId="0" xfId="0" applyNumberFormat="1" applyFont="1" applyFill="1" applyBorder="1" applyAlignment="1">
      <alignment horizontal="center" vertical="center" wrapText="1"/>
    </xf>
    <xf numFmtId="14" fontId="0" fillId="3" borderId="0" xfId="0" applyNumberFormat="1" applyFont="1" applyFill="1" applyBorder="1" applyAlignment="1">
      <alignment horizontal="center" vertical="center" wrapText="1"/>
    </xf>
    <xf numFmtId="171" fontId="0" fillId="3" borderId="0" xfId="0" applyNumberFormat="1" applyFont="1" applyFill="1" applyBorder="1" applyAlignment="1">
      <alignment horizontal="center" vertical="center" wrapText="1"/>
    </xf>
    <xf numFmtId="165" fontId="0" fillId="3" borderId="0" xfId="0" applyNumberFormat="1" applyFont="1" applyFill="1" applyAlignment="1">
      <alignment horizontal="center" vertical="center" wrapText="1"/>
    </xf>
    <xf numFmtId="171" fontId="64" fillId="3" borderId="0" xfId="0" applyNumberFormat="1" applyFont="1" applyFill="1" applyBorder="1" applyAlignment="1">
      <alignment horizontal="center" vertical="center" wrapText="1"/>
    </xf>
    <xf numFmtId="171" fontId="0" fillId="3" borderId="0" xfId="0" applyNumberFormat="1" applyFont="1" applyFill="1" applyAlignment="1">
      <alignment horizontal="center" vertical="center" wrapText="1"/>
    </xf>
    <xf numFmtId="0" fontId="75" fillId="3" borderId="0" xfId="0" applyFont="1" applyFill="1" applyBorder="1" applyAlignment="1">
      <alignment horizontal="center" vertical="center" wrapText="1"/>
    </xf>
    <xf numFmtId="0" fontId="84" fillId="3" borderId="0" xfId="0" applyFont="1" applyFill="1" applyBorder="1" applyAlignment="1">
      <alignment horizontal="left" vertical="center" wrapText="1"/>
    </xf>
    <xf numFmtId="0" fontId="64" fillId="3" borderId="0" xfId="0" applyFont="1" applyFill="1" applyBorder="1" applyAlignment="1">
      <alignment horizontal="center" vertical="center" wrapText="1"/>
    </xf>
    <xf numFmtId="49" fontId="67" fillId="3" borderId="0" xfId="0" applyNumberFormat="1" applyFont="1" applyFill="1" applyAlignment="1">
      <alignment horizontal="center" vertical="center" wrapText="1"/>
    </xf>
    <xf numFmtId="0" fontId="39" fillId="3" borderId="0" xfId="0" applyFont="1" applyFill="1" applyAlignment="1">
      <alignment wrapText="1"/>
    </xf>
    <xf numFmtId="0" fontId="73" fillId="3" borderId="0" xfId="0" applyFont="1" applyFill="1" applyAlignment="1">
      <alignment wrapText="1"/>
    </xf>
    <xf numFmtId="0" fontId="73" fillId="3" borderId="0" xfId="0" applyFont="1" applyFill="1" applyAlignment="1">
      <alignment horizontal="center" vertical="center" wrapText="1"/>
    </xf>
    <xf numFmtId="165" fontId="73" fillId="3" borderId="0" xfId="0" applyNumberFormat="1" applyFont="1" applyFill="1" applyAlignment="1">
      <alignment wrapText="1"/>
    </xf>
    <xf numFmtId="44" fontId="73" fillId="3" borderId="0" xfId="0" applyNumberFormat="1" applyFont="1" applyFill="1" applyAlignment="1">
      <alignment wrapText="1"/>
    </xf>
    <xf numFmtId="165" fontId="92" fillId="3" borderId="0" xfId="0" applyNumberFormat="1" applyFont="1" applyFill="1" applyAlignment="1">
      <alignment wrapText="1"/>
    </xf>
    <xf numFmtId="171" fontId="73" fillId="3" borderId="0" xfId="0" applyNumberFormat="1" applyFont="1" applyFill="1" applyAlignment="1">
      <alignment wrapText="1"/>
    </xf>
    <xf numFmtId="171" fontId="73" fillId="3" borderId="0" xfId="0" applyNumberFormat="1" applyFont="1" applyFill="1" applyAlignment="1">
      <alignment horizontal="center" vertical="center" wrapText="1"/>
    </xf>
    <xf numFmtId="165" fontId="73" fillId="3" borderId="0" xfId="0" applyNumberFormat="1" applyFont="1" applyFill="1" applyAlignment="1">
      <alignment horizontal="center" vertical="center" wrapText="1"/>
    </xf>
    <xf numFmtId="0" fontId="93" fillId="3" borderId="0" xfId="0" applyFont="1" applyFill="1" applyAlignment="1">
      <alignment horizontal="center" vertical="center" wrapText="1"/>
    </xf>
    <xf numFmtId="0" fontId="93" fillId="3" borderId="0" xfId="0" applyFont="1" applyFill="1" applyBorder="1" applyAlignment="1">
      <alignment horizontal="center" vertical="center" wrapText="1"/>
    </xf>
    <xf numFmtId="0" fontId="94" fillId="3" borderId="0" xfId="0" applyFont="1" applyFill="1" applyAlignment="1">
      <alignment horizontal="center" vertical="center"/>
    </xf>
    <xf numFmtId="0" fontId="0" fillId="3" borderId="2" xfId="0" applyFill="1" applyBorder="1"/>
    <xf numFmtId="0" fontId="0" fillId="0" borderId="0" xfId="0" applyAlignment="1">
      <alignment horizontal="center" vertical="center" wrapText="1"/>
    </xf>
    <xf numFmtId="0" fontId="0" fillId="0" borderId="0" xfId="0" applyAlignment="1">
      <alignment horizontal="justify" vertical="center" wrapText="1"/>
    </xf>
    <xf numFmtId="0" fontId="0" fillId="0" borderId="2" xfId="0" applyBorder="1" applyAlignment="1">
      <alignment horizontal="justify" vertical="center" wrapText="1"/>
    </xf>
    <xf numFmtId="0" fontId="79" fillId="5" borderId="2" xfId="0" applyFont="1" applyFill="1" applyBorder="1" applyAlignment="1">
      <alignment horizontal="justify" vertical="center" wrapText="1"/>
    </xf>
    <xf numFmtId="0" fontId="79" fillId="5" borderId="2" xfId="0" applyFont="1" applyFill="1" applyBorder="1" applyAlignment="1">
      <alignment horizontal="center" vertical="center" wrapText="1"/>
    </xf>
    <xf numFmtId="0" fontId="39" fillId="0" borderId="2" xfId="0" applyFont="1" applyBorder="1" applyAlignment="1">
      <alignment horizontal="justify" vertical="center" wrapText="1"/>
    </xf>
    <xf numFmtId="171" fontId="39" fillId="0" borderId="2" xfId="0" applyNumberFormat="1" applyFont="1" applyBorder="1" applyAlignment="1">
      <alignment horizontal="right" vertical="center" wrapText="1"/>
    </xf>
    <xf numFmtId="0" fontId="39" fillId="0" borderId="2" xfId="0" applyFont="1" applyBorder="1" applyAlignment="1">
      <alignment horizontal="center" vertical="center" wrapText="1"/>
    </xf>
    <xf numFmtId="171" fontId="39" fillId="6" borderId="2" xfId="0" applyNumberFormat="1" applyFont="1" applyFill="1" applyBorder="1" applyAlignment="1">
      <alignment horizontal="right" vertical="center" wrapText="1"/>
    </xf>
    <xf numFmtId="171" fontId="39" fillId="4" borderId="2" xfId="0" applyNumberFormat="1" applyFont="1" applyFill="1" applyBorder="1" applyAlignment="1">
      <alignment horizontal="right" vertical="center" wrapText="1"/>
    </xf>
    <xf numFmtId="0" fontId="39" fillId="0" borderId="2" xfId="0" applyNumberFormat="1" applyFont="1" applyBorder="1" applyAlignment="1">
      <alignment horizontal="center" vertical="center" wrapText="1"/>
    </xf>
    <xf numFmtId="171" fontId="79" fillId="5" borderId="2" xfId="0" applyNumberFormat="1" applyFont="1" applyFill="1" applyBorder="1" applyAlignment="1">
      <alignment horizontal="center" vertical="center" wrapText="1"/>
    </xf>
    <xf numFmtId="171" fontId="79" fillId="5" borderId="2" xfId="0" applyNumberFormat="1" applyFont="1" applyFill="1" applyBorder="1" applyAlignment="1">
      <alignment vertical="center" wrapText="1"/>
    </xf>
    <xf numFmtId="171" fontId="39" fillId="0" borderId="2" xfId="0" applyNumberFormat="1" applyFont="1" applyBorder="1" applyAlignment="1">
      <alignment horizontal="center" vertical="center" wrapText="1"/>
    </xf>
    <xf numFmtId="0" fontId="79" fillId="5" borderId="5" xfId="0" applyFont="1" applyFill="1" applyBorder="1" applyAlignment="1">
      <alignment horizontal="justify" vertical="center" wrapText="1"/>
    </xf>
    <xf numFmtId="0" fontId="39" fillId="0" borderId="5" xfId="0" applyFont="1" applyBorder="1" applyAlignment="1">
      <alignment horizontal="justify" vertical="center" wrapText="1"/>
    </xf>
    <xf numFmtId="0" fontId="98" fillId="3" borderId="0" xfId="0" applyFont="1" applyFill="1" applyAlignment="1">
      <alignment horizontal="center" vertical="center" wrapText="1"/>
    </xf>
    <xf numFmtId="0" fontId="98" fillId="3" borderId="0" xfId="0" applyFont="1" applyFill="1" applyAlignment="1">
      <alignment wrapText="1"/>
    </xf>
    <xf numFmtId="168" fontId="80" fillId="3" borderId="2" xfId="296" applyNumberFormat="1" applyFont="1" applyFill="1" applyBorder="1" applyAlignment="1">
      <alignment horizontal="left" wrapText="1"/>
    </xf>
    <xf numFmtId="168" fontId="81" fillId="3" borderId="2" xfId="296" applyNumberFormat="1" applyFont="1" applyFill="1" applyBorder="1" applyAlignment="1">
      <alignment wrapText="1"/>
    </xf>
    <xf numFmtId="0" fontId="72" fillId="3" borderId="2" xfId="295" applyNumberFormat="1" applyFont="1" applyFill="1" applyBorder="1" applyAlignment="1">
      <alignment horizontal="left" wrapText="1"/>
    </xf>
    <xf numFmtId="0" fontId="72" fillId="3" borderId="0" xfId="295" applyNumberFormat="1" applyFont="1" applyFill="1" applyAlignment="1">
      <alignment horizontal="left" wrapText="1"/>
    </xf>
    <xf numFmtId="44" fontId="72" fillId="3" borderId="0" xfId="295" applyNumberFormat="1" applyFont="1" applyFill="1" applyAlignment="1">
      <alignment horizontal="left" wrapText="1"/>
    </xf>
    <xf numFmtId="165" fontId="97" fillId="3" borderId="0" xfId="297" applyFont="1" applyFill="1" applyAlignment="1">
      <alignment horizontal="right" vertical="center" wrapText="1"/>
    </xf>
    <xf numFmtId="0" fontId="100" fillId="3" borderId="0" xfId="295" applyNumberFormat="1" applyFont="1" applyFill="1" applyAlignment="1">
      <alignment horizontal="left" wrapText="1"/>
    </xf>
    <xf numFmtId="165" fontId="85" fillId="3" borderId="0" xfId="297" applyFont="1" applyFill="1" applyAlignment="1">
      <alignment horizontal="right" vertical="center" wrapText="1"/>
    </xf>
    <xf numFmtId="170" fontId="86" fillId="8" borderId="2" xfId="300" applyNumberFormat="1" applyFont="1" applyFill="1" applyBorder="1" applyAlignment="1">
      <alignment horizontal="right" vertical="center" wrapText="1"/>
    </xf>
    <xf numFmtId="165" fontId="86" fillId="8" borderId="2" xfId="301" applyNumberFormat="1" applyFont="1" applyFill="1" applyBorder="1" applyAlignment="1">
      <alignment horizontal="center" vertical="center" wrapText="1"/>
    </xf>
    <xf numFmtId="174" fontId="0" fillId="0" borderId="0" xfId="0" applyNumberFormat="1"/>
    <xf numFmtId="49" fontId="67" fillId="3" borderId="0" xfId="0" applyNumberFormat="1" applyFont="1" applyFill="1" applyBorder="1" applyAlignment="1">
      <alignment horizontal="center" vertical="center" wrapText="1"/>
    </xf>
    <xf numFmtId="0" fontId="69" fillId="3" borderId="0" xfId="0" applyFont="1" applyFill="1" applyBorder="1" applyAlignment="1">
      <alignment vertical="center" wrapText="1"/>
    </xf>
    <xf numFmtId="0" fontId="71" fillId="3" borderId="0" xfId="0" applyFont="1" applyFill="1" applyBorder="1" applyAlignment="1">
      <alignment vertical="center" wrapText="1"/>
    </xf>
    <xf numFmtId="0" fontId="74" fillId="3" borderId="0" xfId="0" applyFont="1" applyFill="1" applyBorder="1" applyAlignment="1">
      <alignment horizontal="center" vertical="center" wrapText="1"/>
    </xf>
    <xf numFmtId="0" fontId="69" fillId="3" borderId="0" xfId="0" applyFont="1" applyFill="1" applyBorder="1" applyAlignment="1">
      <alignment horizontal="left" vertical="center" wrapText="1"/>
    </xf>
    <xf numFmtId="0" fontId="68" fillId="3" borderId="2" xfId="0" applyFont="1" applyFill="1" applyBorder="1" applyAlignment="1">
      <alignment horizontal="center" vertical="center" wrapText="1"/>
    </xf>
    <xf numFmtId="0" fontId="71" fillId="3" borderId="0" xfId="0" applyFont="1" applyFill="1" applyAlignment="1">
      <alignment vertical="center" wrapText="1"/>
    </xf>
    <xf numFmtId="0" fontId="0" fillId="3" borderId="0" xfId="0" quotePrefix="1" applyFont="1" applyFill="1" applyBorder="1" applyAlignment="1">
      <alignment horizontal="center" vertical="center" wrapText="1"/>
    </xf>
    <xf numFmtId="0" fontId="68" fillId="3" borderId="19" xfId="0" applyFont="1" applyFill="1" applyBorder="1" applyAlignment="1">
      <alignment horizontal="center" vertical="center" wrapText="1"/>
    </xf>
    <xf numFmtId="0" fontId="78" fillId="3" borderId="0" xfId="3" quotePrefix="1" applyFont="1" applyFill="1" applyBorder="1" applyAlignment="1">
      <alignment horizontal="center" vertical="center" wrapText="1"/>
    </xf>
    <xf numFmtId="0" fontId="65" fillId="3" borderId="2" xfId="0" applyFont="1" applyFill="1" applyBorder="1" applyAlignment="1">
      <alignment horizontal="center" vertical="center" wrapText="1"/>
    </xf>
    <xf numFmtId="0" fontId="67" fillId="3" borderId="2" xfId="295" applyNumberFormat="1" applyFont="1" applyFill="1" applyBorder="1" applyAlignment="1">
      <alignment horizontal="center" vertical="center" wrapText="1"/>
    </xf>
    <xf numFmtId="165" fontId="71" fillId="3" borderId="0" xfId="0" applyNumberFormat="1" applyFont="1" applyFill="1" applyAlignment="1">
      <alignment vertical="center" wrapText="1"/>
    </xf>
    <xf numFmtId="171" fontId="71" fillId="3" borderId="0" xfId="0" applyNumberFormat="1" applyFont="1" applyFill="1" applyAlignment="1">
      <alignment vertical="center" wrapText="1"/>
    </xf>
    <xf numFmtId="0" fontId="99" fillId="3" borderId="0" xfId="0" applyFont="1" applyFill="1" applyAlignment="1">
      <alignment vertical="center" wrapText="1"/>
    </xf>
    <xf numFmtId="167" fontId="73" fillId="3" borderId="2" xfId="0" applyNumberFormat="1" applyFont="1" applyFill="1" applyBorder="1"/>
    <xf numFmtId="0" fontId="73" fillId="3" borderId="2" xfId="0" applyFont="1" applyFill="1" applyBorder="1"/>
    <xf numFmtId="0" fontId="0" fillId="3" borderId="0" xfId="0" applyFill="1" applyAlignment="1">
      <alignment horizontal="center" vertical="center"/>
    </xf>
    <xf numFmtId="49" fontId="0" fillId="3" borderId="0" xfId="0" applyNumberFormat="1" applyFill="1"/>
    <xf numFmtId="0" fontId="73" fillId="3" borderId="0" xfId="0" applyFont="1" applyFill="1"/>
    <xf numFmtId="49" fontId="104" fillId="9" borderId="2" xfId="1" applyNumberFormat="1" applyFont="1" applyFill="1" applyBorder="1" applyAlignment="1">
      <alignment horizontal="center" vertical="center" wrapText="1"/>
    </xf>
    <xf numFmtId="0" fontId="104" fillId="9" borderId="2" xfId="1" applyFont="1" applyFill="1" applyBorder="1" applyAlignment="1">
      <alignment horizontal="center" vertical="center" wrapText="1"/>
    </xf>
    <xf numFmtId="0" fontId="104" fillId="9" borderId="2" xfId="1" applyFont="1" applyFill="1" applyBorder="1" applyAlignment="1">
      <alignment horizontal="center" vertical="center" textRotation="90" wrapText="1"/>
    </xf>
    <xf numFmtId="0" fontId="96" fillId="4" borderId="2" xfId="1" applyFont="1" applyFill="1" applyBorder="1" applyAlignment="1">
      <alignment horizontal="center" vertical="center" wrapText="1"/>
    </xf>
    <xf numFmtId="0" fontId="105" fillId="9" borderId="2" xfId="1" applyFont="1" applyFill="1" applyBorder="1" applyAlignment="1">
      <alignment horizontal="center" vertical="center" wrapText="1"/>
    </xf>
    <xf numFmtId="0" fontId="106" fillId="3" borderId="0" xfId="0" applyFont="1" applyFill="1"/>
    <xf numFmtId="0" fontId="96" fillId="3" borderId="17" xfId="299" applyFont="1" applyFill="1" applyBorder="1" applyAlignment="1">
      <alignment horizontal="center" vertical="center" wrapText="1"/>
    </xf>
    <xf numFmtId="0" fontId="106" fillId="4" borderId="0" xfId="0" applyFont="1" applyFill="1"/>
    <xf numFmtId="0" fontId="108" fillId="3" borderId="17" xfId="0" applyFont="1" applyFill="1" applyBorder="1" applyAlignment="1">
      <alignment horizontal="center" vertical="center" wrapText="1"/>
    </xf>
    <xf numFmtId="14" fontId="109" fillId="3" borderId="17" xfId="0" applyNumberFormat="1" applyFont="1" applyFill="1" applyBorder="1" applyAlignment="1">
      <alignment horizontal="center" vertical="center" wrapText="1"/>
    </xf>
    <xf numFmtId="0" fontId="109" fillId="3" borderId="17" xfId="0" applyFont="1" applyFill="1" applyBorder="1" applyAlignment="1">
      <alignment horizontal="left" vertical="center" wrapText="1"/>
    </xf>
    <xf numFmtId="0" fontId="109" fillId="3" borderId="17" xfId="0" applyFont="1" applyFill="1" applyBorder="1" applyAlignment="1">
      <alignment horizontal="center" vertical="center" wrapText="1"/>
    </xf>
    <xf numFmtId="167" fontId="107" fillId="3" borderId="17" xfId="117" applyNumberFormat="1" applyFont="1" applyFill="1" applyBorder="1" applyAlignment="1">
      <alignment horizontal="center" vertical="center"/>
    </xf>
    <xf numFmtId="0" fontId="110" fillId="3" borderId="14" xfId="0" applyFont="1" applyFill="1" applyBorder="1" applyAlignment="1">
      <alignment horizontal="left" vertical="center"/>
    </xf>
    <xf numFmtId="49" fontId="107" fillId="3" borderId="17" xfId="0" applyNumberFormat="1" applyFont="1" applyFill="1" applyBorder="1" applyAlignment="1">
      <alignment horizontal="center" vertical="center"/>
    </xf>
    <xf numFmtId="0" fontId="110" fillId="3" borderId="17" xfId="0" applyFont="1" applyFill="1" applyBorder="1" applyAlignment="1">
      <alignment horizontal="left" vertical="center"/>
    </xf>
    <xf numFmtId="15" fontId="110" fillId="3" borderId="17" xfId="0" applyNumberFormat="1" applyFont="1" applyFill="1" applyBorder="1" applyAlignment="1">
      <alignment horizontal="center" vertical="center"/>
    </xf>
    <xf numFmtId="0" fontId="108" fillId="3" borderId="2" xfId="0" applyFont="1" applyFill="1" applyBorder="1" applyAlignment="1">
      <alignment horizontal="center" vertical="center" wrapText="1"/>
    </xf>
    <xf numFmtId="14" fontId="109" fillId="3" borderId="2" xfId="0" applyNumberFormat="1" applyFont="1" applyFill="1" applyBorder="1" applyAlignment="1">
      <alignment horizontal="center" vertical="center" wrapText="1"/>
    </xf>
    <xf numFmtId="0" fontId="109" fillId="3" borderId="2" xfId="0" applyFont="1" applyFill="1" applyBorder="1" applyAlignment="1">
      <alignment horizontal="left" vertical="center" wrapText="1"/>
    </xf>
    <xf numFmtId="0" fontId="109" fillId="3" borderId="2" xfId="0" applyFont="1" applyFill="1" applyBorder="1" applyAlignment="1">
      <alignment horizontal="center" vertical="center" wrapText="1"/>
    </xf>
    <xf numFmtId="167" fontId="107" fillId="3" borderId="2" xfId="117" applyNumberFormat="1" applyFont="1" applyFill="1" applyBorder="1" applyAlignment="1">
      <alignment horizontal="center" vertical="center"/>
    </xf>
    <xf numFmtId="0" fontId="110" fillId="3" borderId="5" xfId="0" applyFont="1" applyFill="1" applyBorder="1" applyAlignment="1">
      <alignment horizontal="left" vertical="center"/>
    </xf>
    <xf numFmtId="49" fontId="107" fillId="3" borderId="2" xfId="0" applyNumberFormat="1" applyFont="1" applyFill="1" applyBorder="1" applyAlignment="1">
      <alignment horizontal="center" vertical="center"/>
    </xf>
    <xf numFmtId="0" fontId="110" fillId="3" borderId="2" xfId="0" applyFont="1" applyFill="1" applyBorder="1" applyAlignment="1">
      <alignment horizontal="left" vertical="center"/>
    </xf>
    <xf numFmtId="15" fontId="110" fillId="3" borderId="2" xfId="0" applyNumberFormat="1" applyFont="1" applyFill="1" applyBorder="1" applyAlignment="1">
      <alignment horizontal="center" vertical="center"/>
    </xf>
    <xf numFmtId="0" fontId="106" fillId="3" borderId="2" xfId="0" applyFont="1" applyFill="1" applyBorder="1" applyAlignment="1">
      <alignment vertical="center"/>
    </xf>
    <xf numFmtId="0" fontId="110" fillId="3" borderId="2" xfId="0" applyFont="1" applyFill="1" applyBorder="1" applyAlignment="1">
      <alignment horizontal="left" vertical="center" wrapText="1"/>
    </xf>
    <xf numFmtId="14" fontId="110" fillId="3" borderId="2" xfId="0" applyNumberFormat="1" applyFont="1" applyFill="1" applyBorder="1" applyAlignment="1">
      <alignment horizontal="center" vertical="center" wrapText="1"/>
    </xf>
    <xf numFmtId="0" fontId="110" fillId="3" borderId="2" xfId="0" applyFont="1" applyFill="1" applyBorder="1" applyAlignment="1">
      <alignment horizontal="center" vertical="center" wrapText="1"/>
    </xf>
    <xf numFmtId="0" fontId="107" fillId="3" borderId="2" xfId="0" applyFont="1" applyFill="1" applyBorder="1" applyAlignment="1">
      <alignment horizontal="center" vertical="center" wrapText="1"/>
    </xf>
    <xf numFmtId="0" fontId="107" fillId="3" borderId="2" xfId="0" applyFont="1" applyFill="1" applyBorder="1" applyAlignment="1">
      <alignment horizontal="center" vertical="center"/>
    </xf>
    <xf numFmtId="14" fontId="110" fillId="3" borderId="2" xfId="0" applyNumberFormat="1" applyFont="1" applyFill="1" applyBorder="1" applyAlignment="1">
      <alignment horizontal="center" vertical="center"/>
    </xf>
    <xf numFmtId="0" fontId="110" fillId="3" borderId="2" xfId="0" applyFont="1" applyFill="1" applyBorder="1" applyAlignment="1">
      <alignment horizontal="center" vertical="center"/>
    </xf>
    <xf numFmtId="14" fontId="107" fillId="3" borderId="2" xfId="0" applyNumberFormat="1" applyFont="1" applyFill="1" applyBorder="1" applyAlignment="1">
      <alignment horizontal="center" vertical="center" wrapText="1"/>
    </xf>
    <xf numFmtId="0" fontId="107" fillId="3" borderId="2" xfId="0" applyFont="1" applyFill="1" applyBorder="1" applyAlignment="1">
      <alignment horizontal="justify" vertical="center" wrapText="1"/>
    </xf>
    <xf numFmtId="0" fontId="110" fillId="3" borderId="5" xfId="0" applyFont="1" applyFill="1" applyBorder="1" applyAlignment="1">
      <alignment horizontal="left" vertical="center" wrapText="1"/>
    </xf>
    <xf numFmtId="49" fontId="107" fillId="3" borderId="2" xfId="0" applyNumberFormat="1" applyFont="1" applyFill="1" applyBorder="1" applyAlignment="1">
      <alignment horizontal="center" vertical="center" wrapText="1"/>
    </xf>
    <xf numFmtId="15" fontId="110" fillId="3" borderId="2" xfId="0" applyNumberFormat="1" applyFont="1" applyFill="1" applyBorder="1" applyAlignment="1">
      <alignment horizontal="center" vertical="center" wrapText="1"/>
    </xf>
    <xf numFmtId="0" fontId="110" fillId="3" borderId="4" xfId="0" applyFont="1" applyFill="1" applyBorder="1" applyAlignment="1">
      <alignment horizontal="center" vertical="center"/>
    </xf>
    <xf numFmtId="167" fontId="113" fillId="3" borderId="2" xfId="117" applyNumberFormat="1" applyFont="1" applyFill="1" applyBorder="1" applyAlignment="1">
      <alignment horizontal="center" vertical="center"/>
    </xf>
    <xf numFmtId="0" fontId="110" fillId="3" borderId="4" xfId="0" applyFont="1" applyFill="1" applyBorder="1" applyAlignment="1">
      <alignment horizontal="center" vertical="center" wrapText="1"/>
    </xf>
    <xf numFmtId="0" fontId="107" fillId="3" borderId="16" xfId="0" applyFont="1" applyFill="1" applyBorder="1" applyAlignment="1">
      <alignment horizontal="center" vertical="center" wrapText="1"/>
    </xf>
    <xf numFmtId="167" fontId="107" fillId="3" borderId="16" xfId="117" applyNumberFormat="1" applyFont="1" applyFill="1" applyBorder="1" applyAlignment="1">
      <alignment horizontal="center" vertical="center"/>
    </xf>
    <xf numFmtId="0" fontId="110" fillId="3" borderId="17" xfId="0" applyFont="1" applyFill="1" applyBorder="1" applyAlignment="1">
      <alignment horizontal="left" vertical="center" wrapText="1"/>
    </xf>
    <xf numFmtId="0" fontId="110" fillId="3" borderId="14" xfId="0" applyFont="1" applyFill="1" applyBorder="1" applyAlignment="1">
      <alignment horizontal="left" vertical="center" wrapText="1"/>
    </xf>
    <xf numFmtId="49" fontId="107" fillId="3" borderId="17" xfId="0" applyNumberFormat="1" applyFont="1" applyFill="1" applyBorder="1" applyAlignment="1">
      <alignment horizontal="center" vertical="center" wrapText="1"/>
    </xf>
    <xf numFmtId="15" fontId="110" fillId="3" borderId="17" xfId="0" applyNumberFormat="1" applyFont="1" applyFill="1" applyBorder="1" applyAlignment="1">
      <alignment horizontal="center" vertical="center" wrapText="1"/>
    </xf>
    <xf numFmtId="0" fontId="106" fillId="3" borderId="2" xfId="0" applyFont="1" applyFill="1" applyBorder="1"/>
    <xf numFmtId="0" fontId="110" fillId="3" borderId="17" xfId="0" applyFont="1" applyFill="1" applyBorder="1" applyAlignment="1">
      <alignment horizontal="center" vertical="center"/>
    </xf>
    <xf numFmtId="167" fontId="113" fillId="3" borderId="17" xfId="117" applyNumberFormat="1" applyFont="1" applyFill="1" applyBorder="1" applyAlignment="1">
      <alignment horizontal="center" vertical="center"/>
    </xf>
    <xf numFmtId="0" fontId="73" fillId="4" borderId="0" xfId="0" applyFont="1" applyFill="1"/>
    <xf numFmtId="167" fontId="91" fillId="3" borderId="0" xfId="117" applyFont="1" applyFill="1" applyBorder="1" applyAlignment="1">
      <alignment horizontal="right" vertical="center" wrapText="1"/>
    </xf>
    <xf numFmtId="167" fontId="91" fillId="3" borderId="0" xfId="117" applyFont="1" applyFill="1" applyAlignment="1">
      <alignment horizontal="right" vertical="center" wrapText="1"/>
    </xf>
    <xf numFmtId="167" fontId="91" fillId="3" borderId="0" xfId="117" applyFont="1" applyFill="1" applyAlignment="1">
      <alignment horizontal="center" vertical="center" wrapText="1"/>
    </xf>
    <xf numFmtId="167" fontId="97" fillId="3" borderId="0" xfId="117" applyFont="1" applyFill="1" applyAlignment="1">
      <alignment horizontal="right" vertical="center" wrapText="1"/>
    </xf>
    <xf numFmtId="167" fontId="104" fillId="9" borderId="2" xfId="117" applyFont="1" applyFill="1" applyBorder="1" applyAlignment="1">
      <alignment horizontal="center" vertical="center" wrapText="1"/>
    </xf>
    <xf numFmtId="167" fontId="96" fillId="3" borderId="17" xfId="117" applyFont="1" applyFill="1" applyBorder="1" applyAlignment="1">
      <alignment horizontal="center" vertical="center" wrapText="1"/>
    </xf>
    <xf numFmtId="167" fontId="91" fillId="3" borderId="0" xfId="117" applyFont="1" applyFill="1"/>
    <xf numFmtId="0" fontId="107" fillId="5" borderId="2" xfId="299" applyFont="1" applyFill="1" applyBorder="1" applyAlignment="1">
      <alignment horizontal="center" vertical="center" wrapText="1"/>
    </xf>
    <xf numFmtId="0" fontId="96" fillId="5" borderId="17" xfId="299" applyFont="1" applyFill="1" applyBorder="1" applyAlignment="1">
      <alignment horizontal="center" vertical="center" wrapText="1"/>
    </xf>
    <xf numFmtId="167" fontId="96" fillId="5" borderId="17" xfId="117" applyFont="1" applyFill="1" applyBorder="1" applyAlignment="1">
      <alignment horizontal="center" vertical="center" wrapText="1"/>
    </xf>
    <xf numFmtId="0" fontId="107" fillId="0" borderId="2" xfId="299" applyFont="1" applyFill="1" applyBorder="1" applyAlignment="1">
      <alignment horizontal="center" vertical="center" wrapText="1"/>
    </xf>
    <xf numFmtId="0" fontId="96" fillId="0" borderId="2" xfId="299" applyFont="1" applyFill="1" applyBorder="1" applyAlignment="1">
      <alignment horizontal="center" vertical="center" wrapText="1"/>
    </xf>
    <xf numFmtId="0" fontId="96" fillId="0" borderId="17" xfId="299" applyFont="1" applyFill="1" applyBorder="1" applyAlignment="1">
      <alignment horizontal="center" vertical="center" wrapText="1"/>
    </xf>
    <xf numFmtId="167" fontId="96" fillId="0" borderId="17" xfId="117" applyFont="1" applyFill="1" applyBorder="1" applyAlignment="1">
      <alignment horizontal="center" vertical="center" wrapText="1"/>
    </xf>
    <xf numFmtId="0" fontId="111" fillId="0" borderId="2" xfId="299" applyFont="1" applyFill="1" applyBorder="1" applyAlignment="1">
      <alignment horizontal="center" vertical="center" wrapText="1"/>
    </xf>
    <xf numFmtId="0" fontId="112" fillId="0" borderId="2" xfId="299" applyFont="1" applyFill="1" applyBorder="1" applyAlignment="1">
      <alignment horizontal="center" vertical="center" wrapText="1"/>
    </xf>
    <xf numFmtId="169" fontId="73" fillId="3" borderId="2" xfId="0" applyNumberFormat="1" applyFont="1" applyFill="1" applyBorder="1"/>
    <xf numFmtId="0" fontId="0" fillId="4" borderId="2" xfId="0" applyFill="1" applyBorder="1"/>
    <xf numFmtId="0" fontId="96" fillId="5" borderId="2" xfId="299" applyFont="1" applyFill="1" applyBorder="1" applyAlignment="1">
      <alignment horizontal="center" vertical="center" wrapText="1"/>
    </xf>
    <xf numFmtId="0" fontId="0" fillId="0" borderId="2" xfId="0" applyFill="1" applyBorder="1"/>
    <xf numFmtId="0" fontId="73" fillId="0" borderId="2" xfId="0" applyFont="1" applyFill="1" applyBorder="1"/>
    <xf numFmtId="0" fontId="0" fillId="0" borderId="0" xfId="0" applyFill="1"/>
    <xf numFmtId="0" fontId="86" fillId="3" borderId="0" xfId="264" applyFont="1" applyFill="1" applyBorder="1" applyAlignment="1">
      <alignment horizontal="center" vertical="center" wrapText="1"/>
    </xf>
    <xf numFmtId="0" fontId="118" fillId="3" borderId="0" xfId="0" applyFont="1" applyFill="1" applyBorder="1" applyAlignment="1">
      <alignment horizontal="center" vertical="center" wrapText="1"/>
    </xf>
    <xf numFmtId="0" fontId="119" fillId="3" borderId="0" xfId="0" applyFont="1" applyFill="1" applyBorder="1" applyAlignment="1">
      <alignment horizontal="center" vertical="center" wrapText="1"/>
    </xf>
    <xf numFmtId="0" fontId="120" fillId="3" borderId="0" xfId="0" applyFont="1" applyFill="1" applyBorder="1" applyAlignment="1">
      <alignment horizontal="center" vertical="center" wrapText="1"/>
    </xf>
    <xf numFmtId="14" fontId="86" fillId="3" borderId="0" xfId="42" applyNumberFormat="1" applyFont="1" applyFill="1" applyBorder="1" applyAlignment="1">
      <alignment horizontal="center" vertical="center" wrapText="1"/>
    </xf>
    <xf numFmtId="170" fontId="121" fillId="3" borderId="0" xfId="266" applyNumberFormat="1" applyFont="1" applyFill="1" applyBorder="1" applyAlignment="1">
      <alignment horizontal="right" vertical="center" wrapText="1"/>
    </xf>
    <xf numFmtId="165" fontId="121" fillId="3" borderId="0" xfId="267" applyNumberFormat="1" applyFont="1" applyFill="1" applyBorder="1" applyAlignment="1">
      <alignment horizontal="center" vertical="center" wrapText="1"/>
    </xf>
    <xf numFmtId="0" fontId="86" fillId="3" borderId="0" xfId="42" applyFont="1" applyFill="1" applyBorder="1" applyAlignment="1">
      <alignment horizontal="center" vertical="center" wrapText="1"/>
    </xf>
    <xf numFmtId="0" fontId="98" fillId="0" borderId="0" xfId="0" applyFont="1"/>
    <xf numFmtId="0" fontId="0" fillId="3" borderId="0" xfId="0" applyFont="1" applyFill="1" applyBorder="1" applyAlignment="1">
      <alignment horizontal="left" vertical="center" wrapText="1"/>
    </xf>
    <xf numFmtId="0" fontId="0" fillId="3" borderId="0" xfId="0" applyFont="1" applyFill="1" applyAlignment="1">
      <alignment horizontal="left" vertical="center" wrapText="1"/>
    </xf>
    <xf numFmtId="0" fontId="0" fillId="3" borderId="0" xfId="0" applyFill="1" applyAlignment="1">
      <alignment horizontal="left" vertical="center" wrapText="1"/>
    </xf>
    <xf numFmtId="166" fontId="64" fillId="3" borderId="0" xfId="296" applyFont="1" applyFill="1" applyBorder="1" applyAlignment="1">
      <alignment horizontal="left" vertical="center" wrapText="1"/>
    </xf>
    <xf numFmtId="0" fontId="104" fillId="9" borderId="2" xfId="1" applyFont="1" applyFill="1" applyBorder="1" applyAlignment="1">
      <alignment horizontal="left" vertical="center" wrapText="1"/>
    </xf>
    <xf numFmtId="0" fontId="96" fillId="0" borderId="17" xfId="299" applyFont="1" applyFill="1" applyBorder="1" applyAlignment="1">
      <alignment horizontal="left" vertical="center" wrapText="1"/>
    </xf>
    <xf numFmtId="0" fontId="96" fillId="5" borderId="17" xfId="299" applyFont="1" applyFill="1" applyBorder="1" applyAlignment="1">
      <alignment horizontal="left" vertical="center" wrapText="1"/>
    </xf>
    <xf numFmtId="0" fontId="0" fillId="3" borderId="0" xfId="0" applyFill="1" applyAlignment="1">
      <alignment horizontal="left" vertical="center"/>
    </xf>
    <xf numFmtId="49" fontId="115" fillId="0" borderId="2" xfId="0" applyNumberFormat="1" applyFont="1" applyFill="1" applyBorder="1"/>
    <xf numFmtId="0" fontId="117" fillId="0" borderId="2" xfId="0" applyFont="1" applyFill="1" applyBorder="1" applyAlignment="1">
      <alignment horizontal="center" vertical="center" wrapText="1"/>
    </xf>
    <xf numFmtId="0" fontId="117" fillId="0" borderId="2" xfId="0" applyFont="1" applyFill="1" applyBorder="1" applyAlignment="1">
      <alignment vertical="center" wrapText="1"/>
    </xf>
    <xf numFmtId="0" fontId="117" fillId="0" borderId="2" xfId="0" applyFont="1" applyFill="1" applyBorder="1" applyAlignment="1">
      <alignment horizontal="center" vertical="center"/>
    </xf>
    <xf numFmtId="0" fontId="117" fillId="0" borderId="2" xfId="0" applyFont="1" applyFill="1" applyBorder="1"/>
    <xf numFmtId="49" fontId="96" fillId="0" borderId="17" xfId="299" applyNumberFormat="1" applyFont="1" applyFill="1" applyBorder="1" applyAlignment="1">
      <alignment horizontal="center" vertical="center" wrapText="1"/>
    </xf>
    <xf numFmtId="0" fontId="117" fillId="0" borderId="2" xfId="0" applyFont="1" applyFill="1" applyBorder="1" applyAlignment="1">
      <alignment horizontal="left" vertical="center" wrapText="1"/>
    </xf>
    <xf numFmtId="167" fontId="117" fillId="0" borderId="2" xfId="117" applyFont="1" applyFill="1" applyBorder="1" applyAlignment="1">
      <alignment horizontal="center" vertical="center"/>
    </xf>
    <xf numFmtId="0" fontId="115" fillId="0" borderId="2" xfId="0" applyFont="1" applyFill="1" applyBorder="1"/>
    <xf numFmtId="0" fontId="115" fillId="0" borderId="2" xfId="0" applyFont="1" applyFill="1" applyBorder="1" applyAlignment="1">
      <alignment horizontal="center" vertical="center"/>
    </xf>
    <xf numFmtId="49" fontId="115" fillId="0" borderId="2" xfId="299" applyNumberFormat="1" applyFont="1" applyFill="1" applyBorder="1"/>
    <xf numFmtId="49" fontId="106" fillId="0" borderId="2" xfId="0" applyNumberFormat="1" applyFont="1" applyFill="1" applyBorder="1"/>
    <xf numFmtId="0" fontId="96" fillId="0" borderId="2" xfId="264" applyFont="1" applyFill="1" applyBorder="1" applyAlignment="1">
      <alignment horizontal="center" vertical="center" wrapText="1"/>
    </xf>
    <xf numFmtId="0" fontId="114" fillId="0" borderId="2" xfId="299" applyFont="1" applyFill="1" applyBorder="1" applyAlignment="1">
      <alignment horizontal="center" vertical="center" wrapText="1"/>
    </xf>
    <xf numFmtId="0" fontId="96" fillId="0" borderId="5" xfId="299" applyFont="1" applyFill="1" applyBorder="1" applyAlignment="1">
      <alignment horizontal="center" vertical="center" wrapText="1"/>
    </xf>
    <xf numFmtId="0" fontId="116" fillId="0" borderId="2" xfId="264" applyFont="1" applyFill="1" applyBorder="1" applyAlignment="1">
      <alignment horizontal="center" vertical="center" wrapText="1"/>
    </xf>
    <xf numFmtId="0" fontId="107" fillId="0" borderId="0" xfId="299" applyFont="1" applyFill="1" applyBorder="1" applyAlignment="1">
      <alignment horizontal="center" vertical="center" wrapText="1"/>
    </xf>
    <xf numFmtId="0" fontId="96" fillId="0" borderId="0" xfId="299" applyFont="1" applyFill="1" applyBorder="1" applyAlignment="1">
      <alignment horizontal="center" vertical="center" wrapText="1"/>
    </xf>
    <xf numFmtId="0" fontId="117" fillId="0" borderId="0" xfId="299" applyFont="1" applyFill="1" applyBorder="1" applyAlignment="1">
      <alignment horizontal="center" vertical="center" wrapText="1"/>
    </xf>
    <xf numFmtId="0" fontId="96" fillId="0" borderId="0" xfId="299" applyFont="1" applyFill="1" applyBorder="1" applyAlignment="1">
      <alignment horizontal="left" vertical="center" wrapText="1"/>
    </xf>
    <xf numFmtId="167" fontId="96" fillId="0" borderId="0" xfId="117" applyFont="1" applyFill="1" applyBorder="1" applyAlignment="1">
      <alignment horizontal="center" vertical="center" wrapText="1"/>
    </xf>
    <xf numFmtId="0" fontId="94" fillId="3" borderId="0" xfId="0" applyFont="1" applyFill="1" applyBorder="1" applyAlignment="1">
      <alignment horizontal="center" vertical="center"/>
    </xf>
    <xf numFmtId="49" fontId="0" fillId="3" borderId="0" xfId="0" applyNumberFormat="1" applyFill="1" applyBorder="1"/>
    <xf numFmtId="0" fontId="0" fillId="3" borderId="0" xfId="0" applyFill="1" applyBorder="1"/>
    <xf numFmtId="0" fontId="0" fillId="3" borderId="0" xfId="0" applyFill="1" applyBorder="1" applyAlignment="1">
      <alignment horizontal="left" vertical="center"/>
    </xf>
    <xf numFmtId="167" fontId="91" fillId="3" borderId="0" xfId="117" applyFont="1" applyFill="1" applyBorder="1"/>
    <xf numFmtId="0" fontId="73" fillId="3" borderId="0" xfId="0" applyFont="1" applyFill="1" applyBorder="1"/>
    <xf numFmtId="0" fontId="117" fillId="5" borderId="2" xfId="299" applyFont="1" applyFill="1" applyBorder="1" applyAlignment="1">
      <alignment horizontal="center" vertical="center" wrapText="1"/>
    </xf>
    <xf numFmtId="0" fontId="96" fillId="5" borderId="2" xfId="299" applyFont="1" applyFill="1" applyBorder="1" applyAlignment="1">
      <alignment horizontal="left" vertical="center" wrapText="1"/>
    </xf>
    <xf numFmtId="167" fontId="96" fillId="5" borderId="2" xfId="117" applyFont="1" applyFill="1" applyBorder="1" applyAlignment="1">
      <alignment horizontal="center" vertical="center" wrapText="1"/>
    </xf>
    <xf numFmtId="0" fontId="106" fillId="0" borderId="0" xfId="0" applyFont="1" applyFill="1" applyBorder="1"/>
    <xf numFmtId="0" fontId="0" fillId="0" borderId="0" xfId="0" applyFill="1" applyBorder="1"/>
    <xf numFmtId="49" fontId="0" fillId="0" borderId="0" xfId="0" applyNumberFormat="1" applyFill="1" applyBorder="1"/>
    <xf numFmtId="0" fontId="0" fillId="0" borderId="0" xfId="0" applyFill="1" applyBorder="1" applyAlignment="1">
      <alignment horizontal="center" vertical="center"/>
    </xf>
    <xf numFmtId="0" fontId="0" fillId="0" borderId="0" xfId="0" applyFill="1" applyBorder="1" applyAlignment="1">
      <alignment horizontal="left" vertical="center"/>
    </xf>
    <xf numFmtId="167" fontId="91" fillId="0" borderId="0" xfId="117" applyFont="1" applyFill="1" applyBorder="1"/>
    <xf numFmtId="0" fontId="114" fillId="4" borderId="2" xfId="299" applyFont="1" applyFill="1" applyBorder="1" applyAlignment="1">
      <alignment horizontal="center" vertical="center" wrapText="1"/>
    </xf>
    <xf numFmtId="0" fontId="114" fillId="4" borderId="17" xfId="299" applyFont="1" applyFill="1" applyBorder="1" applyAlignment="1">
      <alignment horizontal="center" vertical="center" wrapText="1"/>
    </xf>
    <xf numFmtId="0" fontId="114" fillId="4" borderId="17" xfId="299" applyFont="1" applyFill="1" applyBorder="1" applyAlignment="1">
      <alignment horizontal="left" vertical="center" wrapText="1"/>
    </xf>
    <xf numFmtId="167" fontId="114" fillId="4" borderId="17" xfId="117" applyFont="1" applyFill="1" applyBorder="1" applyAlignment="1">
      <alignment horizontal="center" vertical="center" wrapText="1"/>
    </xf>
    <xf numFmtId="0" fontId="107" fillId="8" borderId="2" xfId="299" applyFont="1" applyFill="1" applyBorder="1" applyAlignment="1">
      <alignment horizontal="center" vertical="center" wrapText="1"/>
    </xf>
    <xf numFmtId="0" fontId="96" fillId="8" borderId="2" xfId="299" applyFont="1" applyFill="1" applyBorder="1" applyAlignment="1">
      <alignment horizontal="center" vertical="center" wrapText="1"/>
    </xf>
    <xf numFmtId="0" fontId="96" fillId="8" borderId="17" xfId="299" applyFont="1" applyFill="1" applyBorder="1" applyAlignment="1">
      <alignment horizontal="center" vertical="center" wrapText="1"/>
    </xf>
    <xf numFmtId="0" fontId="96" fillId="8" borderId="17" xfId="299" applyFont="1" applyFill="1" applyBorder="1" applyAlignment="1">
      <alignment horizontal="left" vertical="center" wrapText="1"/>
    </xf>
    <xf numFmtId="167" fontId="96" fillId="8" borderId="17" xfId="117" applyFont="1" applyFill="1" applyBorder="1" applyAlignment="1">
      <alignment horizontal="center" vertical="center" wrapText="1"/>
    </xf>
    <xf numFmtId="49" fontId="96" fillId="8" borderId="17" xfId="299" applyNumberFormat="1" applyFont="1" applyFill="1" applyBorder="1" applyAlignment="1">
      <alignment horizontal="center" vertical="center" wrapText="1"/>
    </xf>
    <xf numFmtId="0" fontId="117" fillId="8" borderId="17" xfId="299" applyFont="1" applyFill="1" applyBorder="1" applyAlignment="1">
      <alignment horizontal="center" vertical="center" wrapText="1"/>
    </xf>
    <xf numFmtId="14" fontId="110" fillId="3" borderId="16" xfId="0" applyNumberFormat="1" applyFont="1" applyFill="1" applyBorder="1" applyAlignment="1">
      <alignment horizontal="center" vertical="center" wrapText="1"/>
    </xf>
    <xf numFmtId="0" fontId="110" fillId="3" borderId="16" xfId="0" applyFont="1" applyFill="1" applyBorder="1" applyAlignment="1">
      <alignment horizontal="justify" vertical="center" wrapText="1"/>
    </xf>
    <xf numFmtId="0" fontId="110" fillId="3" borderId="16" xfId="0" applyFont="1" applyFill="1" applyBorder="1" applyAlignment="1">
      <alignment horizontal="center" vertical="center" wrapText="1"/>
    </xf>
    <xf numFmtId="0" fontId="0" fillId="4" borderId="17" xfId="0" applyFill="1" applyBorder="1"/>
    <xf numFmtId="0" fontId="0" fillId="3" borderId="17" xfId="0" applyFill="1" applyBorder="1"/>
    <xf numFmtId="167" fontId="73" fillId="3" borderId="17" xfId="0" applyNumberFormat="1" applyFont="1" applyFill="1" applyBorder="1"/>
    <xf numFmtId="0" fontId="106" fillId="4" borderId="2" xfId="0" applyFont="1" applyFill="1" applyBorder="1"/>
    <xf numFmtId="167" fontId="110" fillId="3" borderId="2" xfId="117" applyNumberFormat="1" applyFont="1" applyFill="1" applyBorder="1" applyAlignment="1">
      <alignment horizontal="center" vertical="center"/>
    </xf>
    <xf numFmtId="167" fontId="73" fillId="3" borderId="2" xfId="0" applyNumberFormat="1" applyFont="1" applyFill="1" applyBorder="1" applyAlignment="1">
      <alignment vertical="center"/>
    </xf>
    <xf numFmtId="167" fontId="73" fillId="3" borderId="2" xfId="0" applyNumberFormat="1" applyFont="1" applyFill="1" applyBorder="1" applyAlignment="1">
      <alignment horizontal="center" vertical="center"/>
    </xf>
    <xf numFmtId="0" fontId="106" fillId="3" borderId="2" xfId="0" applyFont="1" applyFill="1" applyBorder="1" applyAlignment="1">
      <alignment horizontal="center" vertical="center"/>
    </xf>
    <xf numFmtId="14" fontId="106" fillId="3" borderId="2" xfId="0" applyNumberFormat="1" applyFont="1" applyFill="1" applyBorder="1" applyAlignment="1">
      <alignment horizontal="center" vertical="center"/>
    </xf>
    <xf numFmtId="0" fontId="106" fillId="3" borderId="2" xfId="0" applyFont="1" applyFill="1" applyBorder="1" applyAlignment="1">
      <alignment horizontal="center" vertical="center" wrapText="1"/>
    </xf>
    <xf numFmtId="14" fontId="106" fillId="3" borderId="2" xfId="0" applyNumberFormat="1" applyFont="1" applyFill="1" applyBorder="1" applyAlignment="1">
      <alignment horizontal="center" vertical="center" wrapText="1"/>
    </xf>
    <xf numFmtId="167" fontId="106" fillId="3" borderId="2" xfId="0" applyNumberFormat="1" applyFont="1" applyFill="1" applyBorder="1"/>
    <xf numFmtId="167" fontId="106" fillId="3" borderId="2" xfId="0" applyNumberFormat="1" applyFont="1" applyFill="1" applyBorder="1" applyAlignment="1">
      <alignment horizontal="center" vertical="center"/>
    </xf>
    <xf numFmtId="167" fontId="110" fillId="3" borderId="2" xfId="117" applyFont="1" applyFill="1" applyBorder="1" applyAlignment="1">
      <alignment horizontal="center" vertical="center" wrapText="1"/>
    </xf>
    <xf numFmtId="0" fontId="110" fillId="3" borderId="2" xfId="117" applyNumberFormat="1" applyFont="1" applyFill="1" applyBorder="1" applyAlignment="1">
      <alignment horizontal="center" vertical="center" wrapText="1"/>
    </xf>
    <xf numFmtId="0" fontId="106" fillId="4" borderId="0" xfId="0" applyFont="1" applyFill="1" applyBorder="1"/>
    <xf numFmtId="0" fontId="106" fillId="3" borderId="0" xfId="0" applyFont="1" applyFill="1" applyBorder="1"/>
    <xf numFmtId="167" fontId="73" fillId="3" borderId="0" xfId="0" applyNumberFormat="1" applyFont="1" applyFill="1" applyBorder="1"/>
    <xf numFmtId="0" fontId="0" fillId="0" borderId="13" xfId="0" applyBorder="1" applyAlignment="1">
      <alignment horizontal="center" vertical="center" wrapText="1"/>
    </xf>
    <xf numFmtId="0" fontId="39" fillId="0" borderId="4" xfId="0" applyFont="1" applyBorder="1" applyAlignment="1">
      <alignment horizontal="center" vertical="center" wrapText="1"/>
    </xf>
    <xf numFmtId="0" fontId="39" fillId="0" borderId="5" xfId="0" applyFont="1" applyBorder="1" applyAlignment="1">
      <alignment horizontal="center" vertical="center" wrapText="1"/>
    </xf>
    <xf numFmtId="0" fontId="39" fillId="0" borderId="18" xfId="0" applyFont="1" applyBorder="1" applyAlignment="1">
      <alignment horizontal="center" vertical="center" wrapText="1"/>
    </xf>
    <xf numFmtId="0" fontId="73" fillId="3" borderId="0" xfId="0" applyFont="1" applyFill="1" applyBorder="1" applyAlignment="1">
      <alignment horizontal="center" vertical="center" wrapText="1"/>
    </xf>
    <xf numFmtId="0" fontId="79" fillId="3" borderId="0" xfId="0" applyFont="1" applyFill="1" applyBorder="1" applyAlignment="1">
      <alignment horizontal="left" vertical="center" wrapText="1"/>
    </xf>
    <xf numFmtId="0" fontId="101" fillId="3" borderId="2" xfId="0" applyFont="1" applyFill="1" applyBorder="1" applyAlignment="1">
      <alignment horizontal="center" vertical="center" wrapText="1"/>
    </xf>
    <xf numFmtId="0" fontId="76" fillId="3" borderId="2" xfId="0" applyFont="1" applyFill="1" applyBorder="1" applyAlignment="1">
      <alignment horizontal="center" vertical="center" wrapText="1"/>
    </xf>
    <xf numFmtId="0" fontId="101" fillId="3" borderId="16" xfId="0" quotePrefix="1" applyFont="1" applyFill="1" applyBorder="1" applyAlignment="1">
      <alignment horizontal="center" vertical="center" wrapText="1"/>
    </xf>
    <xf numFmtId="0" fontId="101" fillId="3" borderId="2" xfId="0" quotePrefix="1" applyFont="1" applyFill="1" applyBorder="1" applyAlignment="1">
      <alignment horizontal="center" vertical="center" wrapText="1"/>
    </xf>
    <xf numFmtId="0" fontId="101" fillId="3" borderId="17" xfId="0" applyFont="1" applyFill="1" applyBorder="1" applyAlignment="1">
      <alignment horizontal="left" vertical="center" wrapText="1"/>
    </xf>
    <xf numFmtId="0" fontId="101" fillId="3" borderId="2" xfId="0" applyFont="1" applyFill="1" applyBorder="1" applyAlignment="1">
      <alignment horizontal="left" vertical="center" wrapText="1"/>
    </xf>
    <xf numFmtId="0" fontId="101" fillId="3" borderId="4" xfId="0" applyFont="1" applyFill="1" applyBorder="1" applyAlignment="1">
      <alignment horizontal="left" vertical="center" wrapText="1"/>
    </xf>
    <xf numFmtId="0" fontId="101" fillId="3" borderId="5" xfId="0" applyFont="1" applyFill="1" applyBorder="1" applyAlignment="1">
      <alignment horizontal="left" vertical="center" wrapText="1"/>
    </xf>
    <xf numFmtId="0" fontId="82" fillId="3" borderId="6" xfId="0" applyFont="1" applyFill="1" applyBorder="1" applyAlignment="1">
      <alignment horizontal="center" vertical="center" wrapText="1"/>
    </xf>
    <xf numFmtId="0" fontId="82" fillId="3" borderId="7" xfId="0" applyFont="1" applyFill="1" applyBorder="1" applyAlignment="1">
      <alignment horizontal="center" vertical="center" wrapText="1"/>
    </xf>
    <xf numFmtId="0" fontId="82" fillId="3" borderId="8" xfId="0" applyFont="1" applyFill="1" applyBorder="1" applyAlignment="1">
      <alignment horizontal="center" vertical="center" wrapText="1"/>
    </xf>
    <xf numFmtId="0" fontId="82" fillId="3" borderId="9" xfId="0" applyFont="1" applyFill="1" applyBorder="1" applyAlignment="1">
      <alignment horizontal="center" vertical="center" wrapText="1"/>
    </xf>
    <xf numFmtId="0" fontId="82" fillId="3" borderId="0" xfId="0" applyFont="1" applyFill="1" applyBorder="1" applyAlignment="1">
      <alignment horizontal="center" vertical="center" wrapText="1"/>
    </xf>
    <xf numFmtId="0" fontId="82" fillId="3" borderId="10" xfId="0" applyFont="1" applyFill="1" applyBorder="1" applyAlignment="1">
      <alignment horizontal="center" vertical="center" wrapText="1"/>
    </xf>
    <xf numFmtId="0" fontId="82" fillId="3" borderId="12" xfId="0" applyFont="1" applyFill="1" applyBorder="1" applyAlignment="1">
      <alignment horizontal="center" vertical="center" wrapText="1"/>
    </xf>
    <xf numFmtId="0" fontId="82" fillId="3" borderId="13" xfId="0" applyFont="1" applyFill="1" applyBorder="1" applyAlignment="1">
      <alignment horizontal="center" vertical="center" wrapText="1"/>
    </xf>
    <xf numFmtId="0" fontId="82" fillId="3" borderId="14" xfId="0" applyFont="1" applyFill="1" applyBorder="1" applyAlignment="1">
      <alignment horizontal="center" vertical="center" wrapText="1"/>
    </xf>
    <xf numFmtId="165" fontId="102" fillId="3" borderId="4" xfId="0" applyNumberFormat="1" applyFont="1" applyFill="1" applyBorder="1" applyAlignment="1">
      <alignment horizontal="right" vertical="center" wrapText="1"/>
    </xf>
    <xf numFmtId="165" fontId="102" fillId="3" borderId="5" xfId="0" applyNumberFormat="1" applyFont="1" applyFill="1" applyBorder="1" applyAlignment="1">
      <alignment horizontal="right" vertical="center" wrapText="1"/>
    </xf>
    <xf numFmtId="170" fontId="103" fillId="3" borderId="2" xfId="0" applyNumberFormat="1" applyFont="1" applyFill="1" applyBorder="1" applyAlignment="1">
      <alignment horizontal="right" vertical="center" wrapText="1"/>
    </xf>
    <xf numFmtId="166" fontId="103" fillId="3" borderId="2" xfId="296" applyFont="1" applyFill="1" applyBorder="1" applyAlignment="1">
      <alignment horizontal="right" vertical="center" wrapText="1"/>
    </xf>
    <xf numFmtId="14" fontId="102" fillId="5" borderId="4" xfId="0" applyNumberFormat="1" applyFont="1" applyFill="1" applyBorder="1" applyAlignment="1">
      <alignment horizontal="right" vertical="center" wrapText="1"/>
    </xf>
    <xf numFmtId="14" fontId="102" fillId="5" borderId="5" xfId="0" applyNumberFormat="1" applyFont="1" applyFill="1" applyBorder="1" applyAlignment="1">
      <alignment horizontal="right" vertical="center" wrapText="1"/>
    </xf>
    <xf numFmtId="0" fontId="122" fillId="0" borderId="7" xfId="0" applyFont="1" applyBorder="1" applyAlignment="1">
      <alignment horizontal="center" vertical="top" wrapText="1"/>
    </xf>
    <xf numFmtId="0" fontId="122" fillId="0" borderId="7" xfId="0" applyFont="1" applyBorder="1" applyAlignment="1">
      <alignment horizontal="center" vertical="top"/>
    </xf>
    <xf numFmtId="0" fontId="122" fillId="3" borderId="7" xfId="0" applyFont="1" applyFill="1" applyBorder="1" applyAlignment="1">
      <alignment horizontal="center" vertical="top" wrapText="1"/>
    </xf>
    <xf numFmtId="0" fontId="75" fillId="3" borderId="15" xfId="0" applyFont="1" applyFill="1" applyBorder="1" applyAlignment="1">
      <alignment horizontal="left" vertical="center" wrapText="1"/>
    </xf>
    <xf numFmtId="166" fontId="64" fillId="3" borderId="0" xfId="296" applyFont="1" applyFill="1" applyBorder="1" applyAlignment="1">
      <alignment horizontal="center" wrapText="1"/>
    </xf>
    <xf numFmtId="166" fontId="64" fillId="3" borderId="0" xfId="296" applyFont="1" applyFill="1" applyBorder="1" applyAlignment="1">
      <alignment horizontal="center" vertical="center" wrapText="1"/>
    </xf>
  </cellXfs>
  <cellStyles count="304">
    <cellStyle name="Énfasis1" xfId="1" builtinId="29"/>
    <cellStyle name="Hipervínculo" xfId="3" builtinId="8"/>
    <cellStyle name="Millares [0] 2" xfId="2"/>
    <cellStyle name="Millares [0] 2 2" xfId="8"/>
    <cellStyle name="Millares [0] 2 2 2" xfId="16"/>
    <cellStyle name="Millares [0] 2 2 2 2" xfId="21"/>
    <cellStyle name="Millares [0] 2 2 2 2 2" xfId="26"/>
    <cellStyle name="Millares [0] 2 2 2 2 2 2" xfId="31"/>
    <cellStyle name="Millares [0] 2 2 2 2 2 3" xfId="36"/>
    <cellStyle name="Millares [0] 2 2 2 2 2 4" xfId="41"/>
    <cellStyle name="Millares [0] 2 2 2 2 2 4 2" xfId="49"/>
    <cellStyle name="Millares [0] 2 2 2 2 2 4 2 2" xfId="61"/>
    <cellStyle name="Millares [0] 2 2 2 2 2 4 2 2 2" xfId="66"/>
    <cellStyle name="Millares [0] 2 2 2 2 2 4 2 3" xfId="77"/>
    <cellStyle name="Millares [0] 2 2 2 2 2 4 2 4" xfId="85"/>
    <cellStyle name="Millares [0] 2 2 2 2 2 4 2 4 2" xfId="98"/>
    <cellStyle name="Millares [0] 2 2 2 2 2 4 2 4 2 2" xfId="106"/>
    <cellStyle name="Millares [0] 2 2 2 2 2 4 3" xfId="54"/>
    <cellStyle name="Millares [0] 2 2 2 2 2 4 3 2" xfId="60"/>
    <cellStyle name="Millares [0] 2 2 2 2 2 4 3 2 2" xfId="67"/>
    <cellStyle name="Millares [0] 2 2 2 2 2 4 3 3" xfId="76"/>
    <cellStyle name="Millares [0] 2 2 2 2 2 4 3 4" xfId="84"/>
    <cellStyle name="Millares [0] 2 2 2 2 2 4 3 4 2" xfId="97"/>
    <cellStyle name="Millares [0] 2 2 2 2 2 4 3 4 2 2" xfId="105"/>
    <cellStyle name="Millares [0] 2 3" xfId="12"/>
    <cellStyle name="Millares [0] 2 3 2" xfId="17"/>
    <cellStyle name="Millares [0] 2 3 2 2" xfId="22"/>
    <cellStyle name="Millares [0] 2 3 2 2 2" xfId="27"/>
    <cellStyle name="Millares [0] 2 3 2 2 3" xfId="32"/>
    <cellStyle name="Millares [0] 2 3 2 2 4" xfId="37"/>
    <cellStyle name="Millares [0] 2 3 2 2 4 2" xfId="45"/>
    <cellStyle name="Millares [0] 2 3 2 2 4 2 2" xfId="59"/>
    <cellStyle name="Millares [0] 2 3 2 2 4 2 2 2" xfId="68"/>
    <cellStyle name="Millares [0] 2 3 2 2 4 2 3" xfId="75"/>
    <cellStyle name="Millares [0] 2 3 2 2 4 2 4" xfId="83"/>
    <cellStyle name="Millares [0] 2 3 2 2 4 2 4 2" xfId="96"/>
    <cellStyle name="Millares [0] 2 3 2 2 4 2 4 2 2" xfId="104"/>
    <cellStyle name="Millares [0] 2 3 2 2 4 3" xfId="50"/>
    <cellStyle name="Millares [0] 2 3 2 2 4 3 2" xfId="55"/>
    <cellStyle name="Millares [0] 2 3 2 2 4 3 2 2" xfId="64"/>
    <cellStyle name="Millares [0] 2 3 2 2 4 3 3" xfId="71"/>
    <cellStyle name="Millares [0] 2 3 2 2 4 3 4" xfId="79"/>
    <cellStyle name="Millares [0] 2 3 2 2 4 3 4 2" xfId="92"/>
    <cellStyle name="Millares [0] 2 3 2 2 4 3 4 2 2" xfId="100"/>
    <cellStyle name="Millares [0] 2 3 2 2 4 3 4 2 2 2" xfId="113"/>
    <cellStyle name="Millares [0] 2 3 2 2 4 3 4 2 2 2 2" xfId="118"/>
    <cellStyle name="Millares [0] 2 3 2 2 4 3 4 2 2 2 2 2" xfId="122"/>
    <cellStyle name="Millares [0] 2 3 2 2 4 3 4 2 2 2 2 2 2" xfId="128"/>
    <cellStyle name="Millares [0] 2 3 2 2 4 3 4 2 2 2 2 2 2 2" xfId="133"/>
    <cellStyle name="Millares [0] 2 3 2 2 4 3 4 2 2 2 2 2 2 2 2" xfId="137"/>
    <cellStyle name="Millares [0] 2 3 2 2 4 3 4 2 2 2 2 2 2 2 2 2" xfId="146"/>
    <cellStyle name="Millares [0] 2 3 2 2 4 3 4 2 2 2 2 2 2 2 2 2 2" xfId="157"/>
    <cellStyle name="Millares [0] 2 3 2 2 4 3 4 2 2 2 2 2 2 2 2 2 3" xfId="164"/>
    <cellStyle name="Millares [0] 2 3 2 2 4 3 4 2 2 2 2 2 2 2 2 2 3 2" xfId="174"/>
    <cellStyle name="Millares [0] 2 3 2 2 4 3 4 2 2 2 2 2 2 2 2 2 3 2 2" xfId="185"/>
    <cellStyle name="Millares [0] 2 3 2 2 4 3 4 2 2 2 2 2 2 2 2 2 3 2 2 2" xfId="197"/>
    <cellStyle name="Millares [0] 2 3 2 2 4 3 4 2 2 2 2 2 2 2 2 2 3 2 2 2 2" xfId="213"/>
    <cellStyle name="Millares [0] 2 3 2 2 4 3 4 2 2 2 2 2 2 2 2 2 3 2 2 2 2 2" xfId="219"/>
    <cellStyle name="Millares [0] 2 3 2 2 4 3 4 2 2 2 2 2 2 2 2 2 3 2 2 2 2 2 2" xfId="229"/>
    <cellStyle name="Millares [0] 2 3 2 2 4 3 4 2 2 2 2 2 2 2 2 2 3 2 2 2 2 2 2 2" xfId="240"/>
    <cellStyle name="Millares [0] 2 3 2 2 4 3 4 2 2 2 2 2 2 2 2 2 3 2 2 2 2 2 2 3" xfId="252"/>
    <cellStyle name="Millares [0] 2 3 2 2 4 3 4 2 2 2 2 2 2 2 2 2 3 2 2 2 2 2 2 3 2" xfId="266"/>
    <cellStyle name="Millares [0] 2 3 2 2 4 3 4 2 2 2 2 2 2 2 2 2 3 2 2 2 2 2 2 3 2 2" xfId="268"/>
    <cellStyle name="Millares [0] 2 3 2 2 4 3 4 2 2 2 2 2 2 2 2 2 3 2 2 2 2 2 2 3 2 2 2" xfId="289"/>
    <cellStyle name="Millares [0] 2 3 2 2 4 3 4 2 2 2 2 2 2 2 2 2 3 2 2 2 2 2 2 3 2 3" xfId="282"/>
    <cellStyle name="Millares [0] 2 3 2 2 4 3 4 2 2 2 2 2 2 2 2 2 3 2 2 2 2 2 2 3 2 3 2" xfId="295"/>
    <cellStyle name="Millares [0] 2 3 2 2 4 3 4 2 2 2 2 2 2 2 2 2 3 2 2 2 2 2 2 4" xfId="302"/>
    <cellStyle name="Millares [0] 2 3 2 2 4 3 4 2 3" xfId="159"/>
    <cellStyle name="Millares [0] 2 3 2 2 4 3 4 2 3 2" xfId="201"/>
    <cellStyle name="Millares [0] 2 3 2 2 4 3 4 2 3 2 2" xfId="217"/>
    <cellStyle name="Millares [0] 2 3 2 2 4 3 4 2 3 2 2 2" xfId="223"/>
    <cellStyle name="Millares [0] 2 3 2 2 4 3 4 2 3 2 2 2 2" xfId="233"/>
    <cellStyle name="Millares [0] 2 3 2 2 4 3 4 2 3 2 2 2 2 2" xfId="244"/>
    <cellStyle name="Millares [0] 2 3 2 2 4 3 4 2 3 2 2 2 2 3" xfId="256"/>
    <cellStyle name="Millares [0] 2 3 2 2 4 3 4 2 3 3" xfId="287"/>
    <cellStyle name="Millares [0] 2 3 2 2 4 3 4 2 3 3 2" xfId="300"/>
    <cellStyle name="Millares [0] 3" xfId="6"/>
    <cellStyle name="Millares [0] 3 2" xfId="15"/>
    <cellStyle name="Millares [0] 3 2 2" xfId="20"/>
    <cellStyle name="Millares [0] 3 2 2 2" xfId="25"/>
    <cellStyle name="Millares [0] 3 2 2 2 2" xfId="30"/>
    <cellStyle name="Millares [0] 3 2 2 2 3" xfId="35"/>
    <cellStyle name="Millares [0] 3 2 2 2 4" xfId="40"/>
    <cellStyle name="Millares [0] 3 2 2 2 4 2" xfId="48"/>
    <cellStyle name="Millares [0] 3 2 2 2 4 3" xfId="53"/>
    <cellStyle name="Millares [0] 3 2 2 2 4 3 2" xfId="58"/>
    <cellStyle name="Millares [0] 3 2 2 2 4 3 2 2" xfId="69"/>
    <cellStyle name="Millares [0] 3 2 2 2 4 3 3" xfId="74"/>
    <cellStyle name="Millares [0] 3 2 2 2 4 3 4" xfId="82"/>
    <cellStyle name="Millares [0] 3 2 2 2 4 3 4 2" xfId="95"/>
    <cellStyle name="Millares [0] 3 2 2 2 4 3 4 2 2" xfId="103"/>
    <cellStyle name="Millares [0] 3 2 2 2 4 3 4 2 2 2" xfId="116"/>
    <cellStyle name="Millares [0] 3 2 2 2 4 3 4 2 2 2 2" xfId="121"/>
    <cellStyle name="Millares [0] 3 2 2 2 4 3 4 2 2 2 2 2" xfId="125"/>
    <cellStyle name="Millares [0] 3 2 2 2 4 3 4 2 2 2 2 2 2" xfId="131"/>
    <cellStyle name="Millares [0] 3 2 2 2 4 3 4 2 2 2 2 2 2 2" xfId="136"/>
    <cellStyle name="Millares [0] 3 2 2 2 4 3 4 2 2 2 2 2 2 2 2" xfId="140"/>
    <cellStyle name="Millares [0] 3 2 2 2 4 3 4 2 2 2 2 2 2 2 2 2" xfId="147"/>
    <cellStyle name="Millares [0] 3 2 2 2 4 3 4 2 2 2 2 2 2 2 2 2 2" xfId="167"/>
    <cellStyle name="Millares [0] 3 2 2 2 4 3 4 2 2 2 2 2 2 2 2 2 2 2" xfId="177"/>
    <cellStyle name="Millares [0] 3 2 2 2 4 3 4 2 2 2 2 2 2 2 2 2 2 2 2" xfId="188"/>
    <cellStyle name="Millares [0] 3 2 2 2 4 3 4 2 2 2 2 2 2 2 2 2 2 2 2 2" xfId="200"/>
    <cellStyle name="Millares [0] 3 2 2 2 4 3 4 2 2 2 2 2 2 2 2 2 2 2 2 2 2" xfId="216"/>
    <cellStyle name="Millares [0] 3 2 2 2 4 3 4 2 2 2 2 2 2 2 2 2 2 2 2 2 2 2" xfId="222"/>
    <cellStyle name="Millares [0] 3 2 2 2 4 3 4 2 2 2 2 2 2 2 2 2 2 2 2 2 2 2 2" xfId="232"/>
    <cellStyle name="Millares [0] 3 2 2 2 4 3 4 2 2 2 2 2 2 2 2 2 2 2 2 2 2 2 2 2" xfId="243"/>
    <cellStyle name="Millares [0] 3 2 2 2 4 3 4 2 2 2 2 2 2 2 2 2 2 2 2 2 2 2 2 3" xfId="255"/>
    <cellStyle name="Millares [0] 3 2 2 2 4 3 4 2 2 2 2 2 2 2 2 2 2 2 2 2 2 2 2 3 2" xfId="273"/>
    <cellStyle name="Millares [0] 3 2 2 2 4 3 4 2 2 2 2 2 2 2 2 2 2 2 2 2 2 2 2 3 3" xfId="285"/>
    <cellStyle name="Millares [0] 3 2 2 2 4 3 4 2 2 2 2 2 2 2 2 2 2 2 2 2 2 2 2 3 3 2" xfId="298"/>
    <cellStyle name="Millares [0] 4" xfId="132"/>
    <cellStyle name="Millares 2" xfId="152"/>
    <cellStyle name="Millares 3" xfId="265"/>
    <cellStyle name="Moneda" xfId="117" builtinId="4"/>
    <cellStyle name="Moneda [0] 2" xfId="44"/>
    <cellStyle name="Moneda [0] 2 2" xfId="4"/>
    <cellStyle name="Moneda [0] 2 2 2" xfId="13"/>
    <cellStyle name="Moneda [0] 2 2 2 2" xfId="18"/>
    <cellStyle name="Moneda [0] 2 2 2 2 2" xfId="23"/>
    <cellStyle name="Moneda [0] 2 2 2 2 2 2" xfId="28"/>
    <cellStyle name="Moneda [0] 2 2 2 2 2 3" xfId="33"/>
    <cellStyle name="Moneda [0] 2 2 2 2 2 4" xfId="38"/>
    <cellStyle name="Moneda [0] 2 2 2 2 2 4 2" xfId="46"/>
    <cellStyle name="Moneda [0] 2 2 2 2 2 4 3" xfId="51"/>
    <cellStyle name="Moneda [0] 2 2 2 2 2 4 3 2" xfId="56"/>
    <cellStyle name="Moneda [0] 2 2 2 2 2 4 3 2 2" xfId="70"/>
    <cellStyle name="Moneda [0] 2 2 2 2 2 4 3 3" xfId="72"/>
    <cellStyle name="Moneda [0] 2 2 2 2 2 4 3 4" xfId="80"/>
    <cellStyle name="Moneda [0] 2 2 2 2 2 4 3 4 2" xfId="93"/>
    <cellStyle name="Moneda [0] 2 2 2 2 2 4 3 4 2 2" xfId="101"/>
    <cellStyle name="Moneda [0] 2 2 2 2 2 4 3 4 2 2 2" xfId="114"/>
    <cellStyle name="Moneda [0] 2 2 2 2 2 4 3 4 2 2 2 2" xfId="119"/>
    <cellStyle name="Moneda [0] 2 2 2 2 2 4 3 4 2 2 2 2 2" xfId="123"/>
    <cellStyle name="Moneda [0] 2 2 2 2 2 4 3 4 2 2 2 2 2 2" xfId="129"/>
    <cellStyle name="Moneda [0] 2 2 2 2 2 4 3 4 2 2 2 2 2 2 2" xfId="134"/>
    <cellStyle name="Moneda [0] 2 2 2 2 2 4 3 4 2 2 2 2 2 2 2 2" xfId="138"/>
    <cellStyle name="Moneda [0] 2 2 2 2 2 4 3 4 2 2 2 2 2 2 2 2 2" xfId="148"/>
    <cellStyle name="Moneda [0] 2 2 2 2 2 4 3 4 2 2 2 2 2 2 2 2 2 2" xfId="165"/>
    <cellStyle name="Moneda [0] 2 2 2 2 2 4 3 4 2 2 2 2 2 2 2 2 2 2 2" xfId="175"/>
    <cellStyle name="Moneda [0] 2 2 2 2 2 4 3 4 2 2 2 2 2 2 2 2 2 2 2 2" xfId="186"/>
    <cellStyle name="Moneda [0] 2 2 2 2 2 4 3 4 2 2 2 2 2 2 2 2 2 2 2 2 2" xfId="198"/>
    <cellStyle name="Moneda [0] 2 2 2 2 2 4 3 4 2 2 2 2 2 2 2 2 2 2 2 2 2 2" xfId="214"/>
    <cellStyle name="Moneda [0] 2 2 2 2 2 4 3 4 2 2 2 2 2 2 2 2 2 2 2 2 2 2 2" xfId="220"/>
    <cellStyle name="Moneda [0] 2 2 2 2 2 4 3 4 2 2 2 2 2 2 2 2 2 2 2 2 2 2 2 2" xfId="230"/>
    <cellStyle name="Moneda [0] 2 2 2 2 2 4 3 4 2 2 2 2 2 2 2 2 2 2 2 2 2 2 2 2 2" xfId="241"/>
    <cellStyle name="Moneda [0] 2 2 2 2 2 4 3 4 2 2 2 2 2 2 2 2 2 2 2 2 2 2 2 2 3" xfId="253"/>
    <cellStyle name="Moneda [0] 2 2 2 2 2 4 3 4 2 2 2 2 2 2 2 2 2 2 2 2 2 2 2 2 3 2" xfId="283"/>
    <cellStyle name="Moneda [0] 2 2 2 2 2 4 3 4 2 2 2 2 2 2 2 2 2 2 2 2 2 2 2 2 3 2 2" xfId="296"/>
    <cellStyle name="Moneda [0] 2 2 3" xfId="88"/>
    <cellStyle name="Moneda [0] 2 2 3 2" xfId="108"/>
    <cellStyle name="Moneda [0] 2 2 3 2 2" xfId="141"/>
    <cellStyle name="Moneda [0] 2 2 3 2 2 2" xfId="153"/>
    <cellStyle name="Moneda [0] 2 2 3 2 2 3" xfId="178"/>
    <cellStyle name="Moneda [0] 2 2 3 2 2 3 2" xfId="189"/>
    <cellStyle name="Moneda [0] 2 2 3 2 2 3 2 2" xfId="207"/>
    <cellStyle name="Moneda [0] 2 2 3 2 2 3 2 3" xfId="235"/>
    <cellStyle name="Moneda [0] 2 2 3 2 2 3 2 3 2" xfId="248"/>
    <cellStyle name="Moneda [0] 2 2 3 2 2 3 2 3 3" xfId="258"/>
    <cellStyle name="Moneda [0] 2 2 3 2 2 3 2 3 3 2" xfId="269"/>
    <cellStyle name="Moneda [0] 2 2 3 2 2 3 2 3 3 2 2" xfId="277"/>
    <cellStyle name="Moneda [0] 2 2 3 2 2 3 2 3 3 2 2 2" xfId="279"/>
    <cellStyle name="Moneda [0] 2 2 3 2 2 3 2 3 3 2 2 3" xfId="280"/>
    <cellStyle name="Moneda [0] 2 2 3 2 2 3 2 3 3 2 2 4" xfId="281"/>
    <cellStyle name="Moneda [0] 2 2 3 2 2 3 2 3 3 2 3" xfId="290"/>
    <cellStyle name="Moneda [0] 2 3" xfId="112"/>
    <cellStyle name="Moneda [0] 3" xfId="184"/>
    <cellStyle name="Moneda [0] 4" xfId="195"/>
    <cellStyle name="Moneda [0] 5" xfId="228"/>
    <cellStyle name="Moneda 2" xfId="7"/>
    <cellStyle name="Moneda 2 2" xfId="5"/>
    <cellStyle name="Moneda 2 2 2" xfId="14"/>
    <cellStyle name="Moneda 2 2 2 2" xfId="19"/>
    <cellStyle name="Moneda 2 2 2 2 2" xfId="24"/>
    <cellStyle name="Moneda 2 2 2 2 2 2" xfId="29"/>
    <cellStyle name="Moneda 2 2 2 2 2 3" xfId="34"/>
    <cellStyle name="Moneda 2 2 2 2 2 4" xfId="39"/>
    <cellStyle name="Moneda 2 2 2 2 2 4 2" xfId="47"/>
    <cellStyle name="Moneda 2 2 2 2 2 4 2 2" xfId="62"/>
    <cellStyle name="Moneda 2 2 2 2 2 4 2 2 2" xfId="65"/>
    <cellStyle name="Moneda 2 2 2 2 2 4 2 3" xfId="78"/>
    <cellStyle name="Moneda 2 2 2 2 2 4 2 4" xfId="86"/>
    <cellStyle name="Moneda 2 2 2 2 2 4 2 4 2" xfId="99"/>
    <cellStyle name="Moneda 2 2 2 2 2 4 2 4 2 2" xfId="107"/>
    <cellStyle name="Moneda 2 2 2 2 2 4 3" xfId="52"/>
    <cellStyle name="Moneda 2 2 2 2 2 4 3 2" xfId="57"/>
    <cellStyle name="Moneda 2 2 2 2 2 4 3 2 2" xfId="63"/>
    <cellStyle name="Moneda 2 2 2 2 2 4 3 3" xfId="73"/>
    <cellStyle name="Moneda 2 2 2 2 2 4 3 4" xfId="81"/>
    <cellStyle name="Moneda 2 2 2 2 2 4 3 4 2" xfId="94"/>
    <cellStyle name="Moneda 2 2 2 2 2 4 3 4 2 2" xfId="102"/>
    <cellStyle name="Moneda 2 2 2 2 2 4 3 4 2 2 2" xfId="115"/>
    <cellStyle name="Moneda 2 2 2 2 2 4 3 4 2 2 2 2" xfId="120"/>
    <cellStyle name="Moneda 2 2 2 2 2 4 3 4 2 2 2 2 2" xfId="124"/>
    <cellStyle name="Moneda 2 2 2 2 2 4 3 4 2 2 2 2 2 2" xfId="130"/>
    <cellStyle name="Moneda 2 2 2 2 2 4 3 4 2 2 2 2 2 2 2" xfId="135"/>
    <cellStyle name="Moneda 2 2 2 2 2 4 3 4 2 2 2 2 2 2 2 2" xfId="139"/>
    <cellStyle name="Moneda 2 2 2 2 2 4 3 4 2 2 2 2 2 2 2 2 2" xfId="145"/>
    <cellStyle name="Moneda 2 2 2 2 2 4 3 4 2 2 2 2 2 2 2 2 2 2" xfId="158"/>
    <cellStyle name="Moneda 2 2 2 2 2 4 3 4 2 2 2 2 2 2 2 2 2 3" xfId="166"/>
    <cellStyle name="Moneda 2 2 2 2 2 4 3 4 2 2 2 2 2 2 2 2 2 3 2" xfId="176"/>
    <cellStyle name="Moneda 2 2 2 2 2 4 3 4 2 2 2 2 2 2 2 2 2 3 2 2" xfId="187"/>
    <cellStyle name="Moneda 2 2 2 2 2 4 3 4 2 2 2 2 2 2 2 2 2 3 2 2 2" xfId="199"/>
    <cellStyle name="Moneda 2 2 2 2 2 4 3 4 2 2 2 2 2 2 2 2 2 3 2 2 2 2" xfId="215"/>
    <cellStyle name="Moneda 2 2 2 2 2 4 3 4 2 2 2 2 2 2 2 2 2 3 2 2 2 2 2" xfId="221"/>
    <cellStyle name="Moneda 2 2 2 2 2 4 3 4 2 2 2 2 2 2 2 2 2 3 2 2 2 2 2 2" xfId="231"/>
    <cellStyle name="Moneda 2 2 2 2 2 4 3 4 2 2 2 2 2 2 2 2 2 3 2 2 2 2 2 2 2" xfId="242"/>
    <cellStyle name="Moneda 2 2 2 2 2 4 3 4 2 2 2 2 2 2 2 2 2 3 2 2 2 2 2 2 3" xfId="254"/>
    <cellStyle name="Moneda 2 2 2 2 2 4 3 4 2 2 2 2 2 2 2 2 2 3 2 2 2 2 2 2 3 2" xfId="267"/>
    <cellStyle name="Moneda 2 2 2 2 2 4 3 4 2 2 2 2 2 2 2 2 2 3 2 2 2 2 2 2 3 2 2" xfId="284"/>
    <cellStyle name="Moneda 2 2 2 2 2 4 3 4 2 2 2 2 2 2 2 2 2 3 2 2 2 2 2 2 3 2 2 2" xfId="297"/>
    <cellStyle name="Moneda 2 2 2 2 2 4 3 4 2 2 2 2 2 2 2 2 2 3 2 2 2 2 2 2 4" xfId="303"/>
    <cellStyle name="Moneda 2 2 2 2 2 4 3 4 2 2 2 2 2 2 2 2 2 3 2 2 3" xfId="275"/>
    <cellStyle name="Moneda 2 2 2 2 2 4 3 4 2 3" xfId="160"/>
    <cellStyle name="Moneda 2 2 2 2 2 4 3 4 2 3 2" xfId="202"/>
    <cellStyle name="Moneda 2 2 2 2 2 4 3 4 2 3 2 2" xfId="218"/>
    <cellStyle name="Moneda 2 2 2 2 2 4 3 4 2 3 2 2 2" xfId="224"/>
    <cellStyle name="Moneda 2 2 2 2 2 4 3 4 2 3 2 2 2 2" xfId="234"/>
    <cellStyle name="Moneda 2 2 2 2 2 4 3 4 2 3 2 2 2 2 2" xfId="245"/>
    <cellStyle name="Moneda 2 2 2 2 2 4 3 4 2 3 2 2 2 2 3" xfId="257"/>
    <cellStyle name="Moneda 2 2 2 2 2 4 3 4 2 3 3" xfId="288"/>
    <cellStyle name="Moneda 2 2 2 2 2 4 3 4 2 3 3 2" xfId="301"/>
    <cellStyle name="Moneda 2 2 3" xfId="91"/>
    <cellStyle name="Moneda 2 2 3 2" xfId="111"/>
    <cellStyle name="Moneda 2 2 3 2 2" xfId="144"/>
    <cellStyle name="Moneda 2 2 3 2 2 2" xfId="156"/>
    <cellStyle name="Moneda 2 2 3 2 2 3" xfId="181"/>
    <cellStyle name="Moneda 2 2 3 2 2 3 2" xfId="192"/>
    <cellStyle name="Moneda 2 2 3 2 2 3 2 2" xfId="210"/>
    <cellStyle name="Moneda 2 2 3 2 2 3 2 3" xfId="238"/>
    <cellStyle name="Moneda 2 2 3 2 2 3 2 3 2" xfId="251"/>
    <cellStyle name="Moneda 2 2 3 2 2 3 2 3 3" xfId="261"/>
    <cellStyle name="Moneda 2 2 3 2 2 3 2 3 3 2" xfId="272"/>
    <cellStyle name="Moneda 2 2 3 2 2 3 2 3 3 2 2" xfId="293"/>
    <cellStyle name="Moneda 3" xfId="127"/>
    <cellStyle name="Moneda 3 2" xfId="263"/>
    <cellStyle name="Moneda 4" xfId="150"/>
    <cellStyle name="Moneda 5" xfId="170"/>
    <cellStyle name="Moneda 5 2" xfId="173"/>
    <cellStyle name="Moneda 6" xfId="183"/>
    <cellStyle name="Moneda 7" xfId="194"/>
    <cellStyle name="Moneda 8" xfId="204"/>
    <cellStyle name="Moneda 8 2" xfId="206"/>
    <cellStyle name="Moneda 8 2 2" xfId="212"/>
    <cellStyle name="Moneda 9" xfId="227"/>
    <cellStyle name="Nivel 1,2.3,5,6,9" xfId="161"/>
    <cellStyle name="Nivel 4" xfId="162"/>
    <cellStyle name="Nivel 7" xfId="163"/>
    <cellStyle name="Normal" xfId="0" builtinId="0"/>
    <cellStyle name="Normal 10" xfId="193"/>
    <cellStyle name="Normal 11" xfId="226"/>
    <cellStyle name="Normal 12" xfId="276"/>
    <cellStyle name="Normal 13" xfId="278"/>
    <cellStyle name="Normal 2" xfId="9"/>
    <cellStyle name="Normal 3" xfId="10"/>
    <cellStyle name="Normal 3 2" xfId="87"/>
    <cellStyle name="Normal 3 3" xfId="90"/>
    <cellStyle name="Normal 3 3 2" xfId="109"/>
    <cellStyle name="Normal 3 3 2 2" xfId="142"/>
    <cellStyle name="Normal 3 3 2 2 2" xfId="154"/>
    <cellStyle name="Normal 3 3 2 2 3" xfId="179"/>
    <cellStyle name="Normal 3 3 2 2 3 2" xfId="190"/>
    <cellStyle name="Normal 3 3 2 2 3 2 2" xfId="209"/>
    <cellStyle name="Normal 3 3 2 2 3 2 3" xfId="236"/>
    <cellStyle name="Normal 3 3 2 2 3 2 3 2" xfId="249"/>
    <cellStyle name="Normal 3 3 2 2 3 2 3 3" xfId="259"/>
    <cellStyle name="Normal 3 3 2 2 3 2 3 3 2" xfId="270"/>
    <cellStyle name="Normal 3 3 2 2 3 2 3 3 2 2" xfId="291"/>
    <cellStyle name="Normal 3 3 2 2 3 2 3 3 2 3" xfId="294"/>
    <cellStyle name="Normal 4" xfId="42"/>
    <cellStyle name="Normal 4 2" xfId="169"/>
    <cellStyle name="Normal 4 2 2" xfId="172"/>
    <cellStyle name="Normal 4 3" xfId="264"/>
    <cellStyle name="Normal 4 4" xfId="274"/>
    <cellStyle name="Normal 4 5" xfId="286"/>
    <cellStyle name="Normal 4 5 2" xfId="299"/>
    <cellStyle name="Normal 5" xfId="126"/>
    <cellStyle name="Normal 6" xfId="149"/>
    <cellStyle name="Normal 7" xfId="151"/>
    <cellStyle name="Normal 8" xfId="168"/>
    <cellStyle name="Normal 8 2" xfId="171"/>
    <cellStyle name="Normal 8 2 2" xfId="196"/>
    <cellStyle name="Normal 8 2 2 2" xfId="203"/>
    <cellStyle name="Normal 8 2 2 2 2" xfId="205"/>
    <cellStyle name="Normal 8 2 2 2 2 2" xfId="211"/>
    <cellStyle name="Normal 8 2 2 2 2 2 2" xfId="225"/>
    <cellStyle name="Normal 8 2 2 2 2 2 2 2" xfId="239"/>
    <cellStyle name="Normal 8 2 2 2 2 2 2 2 2" xfId="247"/>
    <cellStyle name="Normal 8 2 2 2 2 2 2 3" xfId="246"/>
    <cellStyle name="Normal 9" xfId="182"/>
    <cellStyle name="Porcentaje 2" xfId="11"/>
    <cellStyle name="Porcentaje 2 2" xfId="89"/>
    <cellStyle name="Porcentaje 2 2 2" xfId="110"/>
    <cellStyle name="Porcentaje 2 2 2 2" xfId="143"/>
    <cellStyle name="Porcentaje 2 2 2 2 2" xfId="155"/>
    <cellStyle name="Porcentaje 2 2 2 2 3" xfId="180"/>
    <cellStyle name="Porcentaje 2 2 2 2 3 2" xfId="191"/>
    <cellStyle name="Porcentaje 2 2 2 2 3 2 2" xfId="208"/>
    <cellStyle name="Porcentaje 2 2 2 2 3 2 3" xfId="237"/>
    <cellStyle name="Porcentaje 2 2 2 2 3 2 3 2" xfId="250"/>
    <cellStyle name="Porcentaje 2 2 2 2 3 2 3 3" xfId="260"/>
    <cellStyle name="Porcentaje 2 2 2 2 3 2 3 3 2" xfId="271"/>
    <cellStyle name="Porcentaje 2 2 2 2 3 2 3 3 2 2" xfId="292"/>
    <cellStyle name="Porcentaje 2 3" xfId="262"/>
    <cellStyle name="Porcentaje 3" xfId="43"/>
  </cellStyles>
  <dxfs count="0"/>
  <tableStyles count="0" defaultTableStyle="TableStyleMedium2" defaultPivotStyle="PivotStyleLight16"/>
  <colors>
    <mruColors>
      <color rgb="FF7DF42C"/>
      <color rgb="FFFF00FF"/>
      <color rgb="FFEAB8FE"/>
      <color rgb="FFCC6600"/>
      <color rgb="FFE5B7BA"/>
      <color rgb="FF669900"/>
      <color rgb="FFF1D7D9"/>
      <color rgb="FFBCBCBC"/>
      <color rgb="FF6633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504264</xdr:colOff>
      <xdr:row>13</xdr:row>
      <xdr:rowOff>280147</xdr:rowOff>
    </xdr:from>
    <xdr:ext cx="7334462" cy="3030605"/>
    <xdr:pic>
      <xdr:nvPicPr>
        <xdr:cNvPr id="2" name="Imagen 1" descr="2023-05-16_Logo_colombia_vida">
          <a:extLst>
            <a:ext uri="{FF2B5EF4-FFF2-40B4-BE49-F238E27FC236}">
              <a16:creationId xmlns:a16="http://schemas.microsoft.com/office/drawing/2014/main" id="{207E6906-0B6E-4AAF-A488-3A8BA68D427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264" y="10062322"/>
          <a:ext cx="7334462" cy="3030605"/>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LAN%20COMPRAS\PLAN%202003\MAO&#180;S\Plan%20de%20compras%202002%20formato%20sice_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giraldo\planes\PLAN%20COMPRAS\PLAN%202004\Plan_Compras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aksa\12002ggc\2019\DOCUMENTOS_APOYO\PLAN_ANUAL_ADQUISICIONES_2019\BASE%20DE%20DATOS%20CONTRATOS\BASES%20CONTRATOS\CUADRO%20DE%20REPARTO%20GGC%20Y%20CUADRO%20DE%20SEGUIMIENTO%20A%20LOS%20CONTRATOS%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EJECUCION INICIAL (3)"/>
      <sheetName val="ORIGINAL (2)"/>
      <sheetName val="BASE_DATOS"/>
      <sheetName val="PLAN COMPRAS_2003"/>
    </sheetNames>
    <sheetDataSet>
      <sheetData sheetId="0" refreshError="1"/>
      <sheetData sheetId="1"/>
      <sheetData sheetId="2"/>
      <sheetData sheetId="3">
        <row r="1">
          <cell r="A1" t="str">
            <v>Nombre del Articulo</v>
          </cell>
          <cell r="B1" t="str">
            <v>Código CUBS</v>
          </cell>
          <cell r="C1" t="str">
            <v>Descripción - SISE</v>
          </cell>
        </row>
        <row r="2">
          <cell r="A2" t="str">
            <v>Fólder AZ Oficio</v>
          </cell>
          <cell r="B2" t="str">
            <v>1.52.1</v>
          </cell>
          <cell r="C2" t="str">
            <v>Suministros De Oficina</v>
          </cell>
        </row>
        <row r="3">
          <cell r="A3" t="str">
            <v>Alcohol antiséptico</v>
          </cell>
          <cell r="B3" t="str">
            <v>1.42.5</v>
          </cell>
          <cell r="C3" t="str">
            <v>Material de curacion.</v>
          </cell>
        </row>
        <row r="4">
          <cell r="A4" t="str">
            <v>Alcohol isopropílico</v>
          </cell>
          <cell r="B4" t="str">
            <v>1.45.1</v>
          </cell>
          <cell r="C4" t="str">
            <v>Quimicos.</v>
          </cell>
        </row>
        <row r="5">
          <cell r="A5" t="str">
            <v>Cinta para Backup 4mm DAT de 125</v>
          </cell>
          <cell r="B5" t="str">
            <v>1.52.1</v>
          </cell>
          <cell r="C5" t="str">
            <v>Suministros De Oficina</v>
          </cell>
        </row>
        <row r="6">
          <cell r="A6" t="str">
            <v>Tinta 500 cc para duplicadora digital</v>
          </cell>
          <cell r="B6" t="str">
            <v>1.52.1</v>
          </cell>
          <cell r="C6" t="str">
            <v>Suministros De Oficina</v>
          </cell>
        </row>
        <row r="7">
          <cell r="A7" t="str">
            <v>Toner negro CT-55 TBLKG - Gestetner 2751</v>
          </cell>
          <cell r="B7" t="str">
            <v>1.52.1</v>
          </cell>
          <cell r="C7" t="str">
            <v>Suministros De Oficina</v>
          </cell>
        </row>
        <row r="8">
          <cell r="A8" t="str">
            <v>Toner para fotocopiadora NP 1010/1020 CANON</v>
          </cell>
          <cell r="B8" t="str">
            <v>1.52.1</v>
          </cell>
          <cell r="C8" t="str">
            <v>Suministros De Oficina</v>
          </cell>
        </row>
        <row r="9">
          <cell r="A9" t="str">
            <v xml:space="preserve">Cajas de CDWRITER marca Sony </v>
          </cell>
          <cell r="B9" t="str">
            <v>1.52.1</v>
          </cell>
          <cell r="C9" t="str">
            <v>Suministros De Oficina</v>
          </cell>
        </row>
        <row r="10">
          <cell r="A10" t="str">
            <v>Vasos desechables 6 onzas</v>
          </cell>
          <cell r="B10" t="str">
            <v>1.50.5</v>
          </cell>
          <cell r="C10" t="str">
            <v>Articulos para la mesa</v>
          </cell>
        </row>
        <row r="11">
          <cell r="A11" t="str">
            <v>Acetatos para fotocopiadora e impr. laser</v>
          </cell>
          <cell r="B11" t="str">
            <v>1.52.1</v>
          </cell>
          <cell r="C11" t="str">
            <v>Suministros De Oficina</v>
          </cell>
        </row>
        <row r="12">
          <cell r="A12" t="str">
            <v>Adhesivos post-it</v>
          </cell>
          <cell r="B12" t="str">
            <v>1.52.1</v>
          </cell>
          <cell r="C12" t="str">
            <v>Suministros De Oficina</v>
          </cell>
        </row>
        <row r="13">
          <cell r="A13" t="str">
            <v>Borrador de nata</v>
          </cell>
          <cell r="B13" t="str">
            <v>1.52.1</v>
          </cell>
          <cell r="C13" t="str">
            <v>Suministros De Oficina</v>
          </cell>
        </row>
        <row r="14">
          <cell r="A14" t="str">
            <v>Borrador para tablero acrílico</v>
          </cell>
          <cell r="B14" t="str">
            <v>1.52.1</v>
          </cell>
          <cell r="C14" t="str">
            <v>Suministros De Oficina</v>
          </cell>
        </row>
        <row r="15">
          <cell r="A15" t="str">
            <v>Cartulina plastificada carta</v>
          </cell>
          <cell r="B15" t="str">
            <v>1.52.1</v>
          </cell>
          <cell r="C15" t="str">
            <v>Suministros De Oficina</v>
          </cell>
        </row>
        <row r="16">
          <cell r="A16" t="str">
            <v>Cartulina plastificada oficio</v>
          </cell>
          <cell r="B16" t="str">
            <v>1.52.1</v>
          </cell>
          <cell r="C16" t="str">
            <v>Suministros De Oficina</v>
          </cell>
        </row>
        <row r="17">
          <cell r="A17" t="str">
            <v>Cartulina tamaño carta</v>
          </cell>
          <cell r="B17" t="str">
            <v>1.52.1</v>
          </cell>
          <cell r="C17" t="str">
            <v>Suministros De Oficina</v>
          </cell>
        </row>
        <row r="18">
          <cell r="A18" t="str">
            <v>Cinta de enmascarar angosta</v>
          </cell>
          <cell r="B18" t="str">
            <v>1.52.1</v>
          </cell>
          <cell r="C18" t="str">
            <v>Suministros De Oficina</v>
          </cell>
        </row>
        <row r="19">
          <cell r="A19" t="str">
            <v>Cinta mágica 3/4" X 36 YARDAS</v>
          </cell>
          <cell r="B19" t="str">
            <v>1.52.1</v>
          </cell>
          <cell r="C19" t="str">
            <v>Suministros De Oficina</v>
          </cell>
        </row>
        <row r="20">
          <cell r="A20" t="str">
            <v>Cinta pegante para empaque</v>
          </cell>
          <cell r="B20" t="str">
            <v>1.52.1</v>
          </cell>
          <cell r="C20" t="str">
            <v>Suministros De Oficina</v>
          </cell>
        </row>
        <row r="21">
          <cell r="A21" t="str">
            <v>Cinta pegante transparente</v>
          </cell>
          <cell r="B21" t="str">
            <v>1.52.1</v>
          </cell>
          <cell r="C21" t="str">
            <v>Suministros De Oficina</v>
          </cell>
        </row>
        <row r="22">
          <cell r="A22" t="str">
            <v>Corrector líquido X 30 Grms</v>
          </cell>
          <cell r="B22" t="str">
            <v>1.52.1</v>
          </cell>
          <cell r="C22" t="str">
            <v>Suministros De Oficina</v>
          </cell>
        </row>
        <row r="23">
          <cell r="A23" t="str">
            <v>Cortador para papel L-200</v>
          </cell>
          <cell r="B23" t="str">
            <v>1.52.1</v>
          </cell>
          <cell r="C23" t="str">
            <v>Suministros De Oficina</v>
          </cell>
        </row>
        <row r="24">
          <cell r="A24" t="str">
            <v>Cuchilla para cortador L-200</v>
          </cell>
          <cell r="B24" t="str">
            <v>1.52.1</v>
          </cell>
          <cell r="C24" t="str">
            <v>Suministros De Oficina</v>
          </cell>
        </row>
        <row r="25">
          <cell r="A25" t="str">
            <v>Esfero  negro</v>
          </cell>
          <cell r="B25" t="str">
            <v>1.52.1</v>
          </cell>
          <cell r="C25" t="str">
            <v>Suministros De Oficina</v>
          </cell>
        </row>
        <row r="26">
          <cell r="A26" t="str">
            <v>Esfero rojo</v>
          </cell>
          <cell r="B26" t="str">
            <v>1.52.1</v>
          </cell>
          <cell r="C26" t="str">
            <v>Suministros De Oficina</v>
          </cell>
        </row>
        <row r="27">
          <cell r="A27" t="str">
            <v>Fólder celuguía horizontal oficio</v>
          </cell>
          <cell r="B27" t="str">
            <v>1.52.1</v>
          </cell>
          <cell r="C27" t="str">
            <v>Suministros De Oficina</v>
          </cell>
        </row>
        <row r="28">
          <cell r="A28" t="str">
            <v>Fólder celuguía horizontal oficio</v>
          </cell>
          <cell r="B28" t="str">
            <v>1.52.1</v>
          </cell>
          <cell r="C28" t="str">
            <v>Suministros De Oficina</v>
          </cell>
        </row>
        <row r="29">
          <cell r="A29" t="str">
            <v>Ganchos clips  Ref C2 X 100</v>
          </cell>
          <cell r="B29" t="str">
            <v>1.52.1</v>
          </cell>
          <cell r="C29" t="str">
            <v>Suministros De Oficina</v>
          </cell>
        </row>
        <row r="30">
          <cell r="A30" t="str">
            <v>Ganchos para legajar 20 JGOS X 3 PCS.</v>
          </cell>
          <cell r="B30" t="str">
            <v>1.52.1</v>
          </cell>
          <cell r="C30" t="str">
            <v>Suministros De Oficina</v>
          </cell>
        </row>
        <row r="31">
          <cell r="A31" t="str">
            <v>Lápices negros</v>
          </cell>
          <cell r="B31" t="str">
            <v>1.52.1</v>
          </cell>
          <cell r="C31" t="str">
            <v>Suministros De Oficina</v>
          </cell>
        </row>
        <row r="32">
          <cell r="A32" t="str">
            <v>Libreta amarilla rayada</v>
          </cell>
          <cell r="B32" t="str">
            <v>1.52.1</v>
          </cell>
          <cell r="C32" t="str">
            <v>Suministros De Oficina</v>
          </cell>
        </row>
        <row r="33">
          <cell r="A33" t="str">
            <v>Libreta borrador oficio</v>
          </cell>
          <cell r="B33" t="str">
            <v>1.52.1</v>
          </cell>
          <cell r="C33" t="str">
            <v>Suministros De Oficina</v>
          </cell>
        </row>
        <row r="34">
          <cell r="A34" t="str">
            <v>Cartulina tamaño carta</v>
          </cell>
          <cell r="B34" t="str">
            <v>1.52.1</v>
          </cell>
          <cell r="C34" t="str">
            <v>Suministros De Oficina</v>
          </cell>
        </row>
        <row r="35">
          <cell r="A35" t="str">
            <v>Minas para portaminas  0.5 EST. X 12</v>
          </cell>
          <cell r="B35" t="str">
            <v>1.52.1</v>
          </cell>
          <cell r="C35" t="str">
            <v>Suministros De Oficina</v>
          </cell>
        </row>
        <row r="36">
          <cell r="A36" t="str">
            <v>Papel contac x 20 metros</v>
          </cell>
          <cell r="B36" t="str">
            <v>1.52.1</v>
          </cell>
          <cell r="C36" t="str">
            <v>Suministros De Oficina</v>
          </cell>
        </row>
        <row r="37">
          <cell r="A37" t="str">
            <v>Papel periódico 70 x 100</v>
          </cell>
          <cell r="B37" t="str">
            <v>1.52.1</v>
          </cell>
          <cell r="C37" t="str">
            <v>Suministros De Oficina</v>
          </cell>
        </row>
        <row r="38">
          <cell r="A38" t="str">
            <v>Papel térmico fax</v>
          </cell>
          <cell r="B38" t="str">
            <v>1.52.1</v>
          </cell>
          <cell r="C38" t="str">
            <v>Suministros De Oficina</v>
          </cell>
        </row>
        <row r="39">
          <cell r="A39" t="str">
            <v>Pegante colbón 245 gramos</v>
          </cell>
          <cell r="B39" t="str">
            <v>1.52.1</v>
          </cell>
          <cell r="C39" t="str">
            <v>Suministros De Oficina</v>
          </cell>
        </row>
        <row r="40">
          <cell r="A40" t="str">
            <v>Libreta borrador oficio</v>
          </cell>
          <cell r="B40" t="str">
            <v>1.52.1</v>
          </cell>
          <cell r="C40" t="str">
            <v>Suministros De Oficina</v>
          </cell>
        </row>
        <row r="41">
          <cell r="A41" t="str">
            <v>Refuerzos autoadhesivos engomados X 100</v>
          </cell>
          <cell r="B41" t="str">
            <v>1.52.1</v>
          </cell>
          <cell r="C41" t="str">
            <v>Suministros De Oficina</v>
          </cell>
        </row>
        <row r="42">
          <cell r="A42" t="str">
            <v>Regla plastica 30 cm.</v>
          </cell>
          <cell r="B42" t="str">
            <v>1.52.1</v>
          </cell>
          <cell r="C42" t="str">
            <v>Suministros De Oficina</v>
          </cell>
        </row>
        <row r="43">
          <cell r="A43" t="str">
            <v>Resaltadores</v>
          </cell>
          <cell r="B43" t="str">
            <v>1.52.1</v>
          </cell>
          <cell r="C43" t="str">
            <v>Suministros De Oficina</v>
          </cell>
        </row>
        <row r="44">
          <cell r="A44" t="str">
            <v>Sobres bond blanco oficio</v>
          </cell>
          <cell r="B44" t="str">
            <v>1.52.1</v>
          </cell>
          <cell r="C44" t="str">
            <v>Suministros De Oficina</v>
          </cell>
        </row>
        <row r="45">
          <cell r="A45" t="str">
            <v>Esfero  negro</v>
          </cell>
          <cell r="B45" t="str">
            <v>1.52.1</v>
          </cell>
          <cell r="C45" t="str">
            <v>Suministros De Oficina</v>
          </cell>
        </row>
        <row r="46">
          <cell r="A46" t="str">
            <v>Sobres de manila extraoficio</v>
          </cell>
          <cell r="B46" t="str">
            <v>1.52.1</v>
          </cell>
          <cell r="C46" t="str">
            <v>Suministros De Oficina</v>
          </cell>
        </row>
        <row r="47">
          <cell r="A47" t="str">
            <v>Sobres de manila gigante</v>
          </cell>
          <cell r="B47" t="str">
            <v>1.52.1</v>
          </cell>
          <cell r="C47" t="str">
            <v>Suministros De Oficina</v>
          </cell>
        </row>
        <row r="48">
          <cell r="A48" t="str">
            <v>Sobres de manila oficio</v>
          </cell>
          <cell r="B48" t="str">
            <v>1.52.1</v>
          </cell>
          <cell r="C48" t="str">
            <v>Suministros De Oficina</v>
          </cell>
        </row>
        <row r="49">
          <cell r="A49" t="str">
            <v>Stiker adhesivo a 1 columna</v>
          </cell>
          <cell r="B49" t="str">
            <v>1.52.1</v>
          </cell>
          <cell r="C49" t="str">
            <v>Suministros De Oficina</v>
          </cell>
        </row>
        <row r="50">
          <cell r="A50" t="str">
            <v>Tinta para Protector de Cheques marca UCHIDA color rojo</v>
          </cell>
          <cell r="B50" t="str">
            <v>1.52.1</v>
          </cell>
          <cell r="C50" t="str">
            <v>Suministros De Oficina</v>
          </cell>
        </row>
        <row r="51">
          <cell r="A51" t="str">
            <v>Toner BC-02</v>
          </cell>
          <cell r="B51" t="str">
            <v>1.52.1</v>
          </cell>
          <cell r="C51" t="str">
            <v>Suministros De Oficina</v>
          </cell>
        </row>
        <row r="52">
          <cell r="A52" t="str">
            <v>Toner BC-20 Faxphone modelo CFXB 3801F</v>
          </cell>
          <cell r="B52" t="str">
            <v>1.52.1</v>
          </cell>
          <cell r="C52" t="str">
            <v>Suministros De Oficina</v>
          </cell>
        </row>
        <row r="53">
          <cell r="A53" t="str">
            <v>Toner Canon BJI-642  (BJ-330) Negro</v>
          </cell>
          <cell r="B53" t="str">
            <v>1.52.1</v>
          </cell>
          <cell r="C53" t="str">
            <v>Suministros De Oficina</v>
          </cell>
        </row>
        <row r="54">
          <cell r="A54" t="str">
            <v>Toner HP 92275A Laser Jet II plus</v>
          </cell>
          <cell r="B54" t="str">
            <v>1.52.1</v>
          </cell>
          <cell r="C54" t="str">
            <v>Suministros De Oficina</v>
          </cell>
        </row>
        <row r="55">
          <cell r="A55" t="str">
            <v>Toner Laser Writer 16/600 macintoch</v>
          </cell>
          <cell r="B55" t="str">
            <v>1.52.1</v>
          </cell>
          <cell r="C55" t="str">
            <v>Suministros De Oficina</v>
          </cell>
        </row>
        <row r="56">
          <cell r="A56" t="str">
            <v>Toner para fax Canon BX-3</v>
          </cell>
          <cell r="B56" t="str">
            <v>1.52.1</v>
          </cell>
          <cell r="C56" t="str">
            <v>Suministros De Oficina</v>
          </cell>
        </row>
        <row r="57">
          <cell r="A57" t="str">
            <v>Toner para impresora HP Laser Jet 6P C-3903A</v>
          </cell>
          <cell r="B57" t="str">
            <v>1.52.1</v>
          </cell>
          <cell r="C57" t="str">
            <v>Suministros De Oficina</v>
          </cell>
        </row>
        <row r="58">
          <cell r="A58" t="str">
            <v>Transparecias  marca Epson</v>
          </cell>
          <cell r="B58" t="str">
            <v>1.52.1</v>
          </cell>
          <cell r="C58" t="str">
            <v>Suministros De Oficina</v>
          </cell>
        </row>
        <row r="59">
          <cell r="A59" t="str">
            <v xml:space="preserve">Cosedora </v>
          </cell>
          <cell r="B59" t="str">
            <v>1.52.2</v>
          </cell>
          <cell r="C59" t="str">
            <v>Elementos Y Accesorios De Oficina</v>
          </cell>
        </row>
        <row r="60">
          <cell r="A60" t="str">
            <v>Folder para legajar 3 argollas 1 pulg.</v>
          </cell>
          <cell r="B60" t="str">
            <v>1.52.1</v>
          </cell>
          <cell r="C60" t="str">
            <v>Suministros De Oficina</v>
          </cell>
        </row>
        <row r="61">
          <cell r="A61" t="str">
            <v>Ganchos para cosedora standar</v>
          </cell>
          <cell r="B61" t="str">
            <v>1.52.1</v>
          </cell>
          <cell r="C61" t="str">
            <v>Suministros De Oficina</v>
          </cell>
        </row>
        <row r="62">
          <cell r="A62" t="str">
            <v xml:space="preserve">Pasta Normadata 10 ALP </v>
          </cell>
          <cell r="B62" t="str">
            <v>1.52.1</v>
          </cell>
          <cell r="C62" t="str">
            <v>Suministros De Oficina</v>
          </cell>
        </row>
        <row r="63">
          <cell r="A63" t="str">
            <v>Pasta Normadata 14 AP azul</v>
          </cell>
          <cell r="B63" t="str">
            <v>1.52.1</v>
          </cell>
          <cell r="C63" t="str">
            <v>Suministros De Oficina</v>
          </cell>
        </row>
        <row r="64">
          <cell r="A64" t="str">
            <v>Perforadora</v>
          </cell>
          <cell r="B64" t="str">
            <v>1.52.2</v>
          </cell>
          <cell r="C64" t="str">
            <v>Elementos Y Accesorios De Oficina</v>
          </cell>
        </row>
        <row r="65">
          <cell r="A65" t="str">
            <v>Sacaganchos</v>
          </cell>
          <cell r="B65" t="str">
            <v>1.52.2</v>
          </cell>
          <cell r="C65" t="str">
            <v>Elementos Y Accesorios De Oficina</v>
          </cell>
        </row>
        <row r="66">
          <cell r="A66" t="str">
            <v>Bayetilla Roja</v>
          </cell>
          <cell r="B66" t="str">
            <v>1.56.2</v>
          </cell>
          <cell r="C66" t="str">
            <v>Escobas, Cepillos, Trapeadores Y Esponja</v>
          </cell>
        </row>
        <row r="67">
          <cell r="A67" t="str">
            <v>Alcohol isopropílico</v>
          </cell>
          <cell r="B67" t="str">
            <v>1.56.2</v>
          </cell>
          <cell r="C67" t="str">
            <v>Escobas, Cepillos, Trapeadores Y Esponja</v>
          </cell>
        </row>
        <row r="68">
          <cell r="A68" t="str">
            <v>Escobas de nylon</v>
          </cell>
          <cell r="B68" t="str">
            <v>1.56.2</v>
          </cell>
          <cell r="C68" t="str">
            <v>Escobas, Cepillos, Trapeadores Y Esponja</v>
          </cell>
        </row>
        <row r="69">
          <cell r="A69" t="str">
            <v>Esponja sintética sabra</v>
          </cell>
          <cell r="B69" t="str">
            <v>1.56.2</v>
          </cell>
          <cell r="C69" t="str">
            <v>Escobas, Cepillos, Trapeadores Y Esponja</v>
          </cell>
        </row>
        <row r="70">
          <cell r="A70" t="str">
            <v>Guantes de caucho calibre 25 Duralón</v>
          </cell>
          <cell r="B70" t="str">
            <v>1.56.2</v>
          </cell>
          <cell r="C70" t="str">
            <v>Escobas, Cepillos, Trapeadores Y Esponja</v>
          </cell>
        </row>
        <row r="71">
          <cell r="A71" t="str">
            <v xml:space="preserve">Limpiones en tela toalla </v>
          </cell>
          <cell r="B71" t="str">
            <v>1.56.2</v>
          </cell>
          <cell r="C71" t="str">
            <v>Escobas, Cepillos, Trapeadores Y Esponja</v>
          </cell>
        </row>
        <row r="72">
          <cell r="A72" t="str">
            <v>Mechas para trapero</v>
          </cell>
          <cell r="B72" t="str">
            <v>1.56.2</v>
          </cell>
          <cell r="C72" t="str">
            <v>Escobas, Cepillos, Trapeadores Y Esponja</v>
          </cell>
        </row>
        <row r="73">
          <cell r="A73" t="str">
            <v>Cresopinol</v>
          </cell>
          <cell r="B73" t="str">
            <v>1.56.3</v>
          </cell>
          <cell r="C73" t="str">
            <v>Compuestos Preparados Para Limpieza Y Pu</v>
          </cell>
        </row>
        <row r="74">
          <cell r="A74" t="str">
            <v>Detergente en polvo x 1000 gramos</v>
          </cell>
          <cell r="B74" t="str">
            <v>1.56.3</v>
          </cell>
          <cell r="C74" t="str">
            <v>Compuestos Preparados Para Limpieza Y Pu</v>
          </cell>
        </row>
        <row r="75">
          <cell r="A75" t="str">
            <v>Jabón lavaplatos</v>
          </cell>
          <cell r="B75" t="str">
            <v>1.56.3</v>
          </cell>
          <cell r="C75" t="str">
            <v>Compuestos Preparados Para Limpieza Y Pu</v>
          </cell>
        </row>
        <row r="76">
          <cell r="A76" t="str">
            <v>Jabón líquido para manos X GALÓN</v>
          </cell>
          <cell r="B76" t="str">
            <v>1.56.3</v>
          </cell>
          <cell r="C76" t="str">
            <v>Compuestos Preparados Para Limpieza Y Pu</v>
          </cell>
        </row>
        <row r="77">
          <cell r="A77" t="str">
            <v>Lustramuebles  X 500 cc poliflor</v>
          </cell>
          <cell r="B77" t="str">
            <v>1.56.3</v>
          </cell>
          <cell r="C77" t="str">
            <v>Compuestos Preparados Para Limpieza Y Pu</v>
          </cell>
        </row>
        <row r="78">
          <cell r="A78" t="str">
            <v xml:space="preserve">Bolsas para la basura </v>
          </cell>
          <cell r="B78" t="str">
            <v>1.52.1</v>
          </cell>
          <cell r="C78" t="str">
            <v>Suministros De Oficina</v>
          </cell>
        </row>
        <row r="79">
          <cell r="A79" t="str">
            <v>OVEROLES DRIL</v>
          </cell>
          <cell r="B79" t="str">
            <v>1.60.1</v>
          </cell>
          <cell r="C79" t="str">
            <v>Ropa de uso exterior para hombres.</v>
          </cell>
        </row>
        <row r="80">
          <cell r="A80" t="str">
            <v>BLUSAS DE DRIL</v>
          </cell>
          <cell r="B80" t="str">
            <v>1.60.1</v>
          </cell>
          <cell r="C80" t="str">
            <v>Ropa de uso exterior para hombres.</v>
          </cell>
        </row>
        <row r="81">
          <cell r="A81" t="str">
            <v xml:space="preserve">Gafas Protectoras </v>
          </cell>
          <cell r="B81" t="str">
            <v>1.60.15</v>
          </cell>
          <cell r="C81" t="str">
            <v>Ropa ligera especializada y accesorios.</v>
          </cell>
        </row>
        <row r="82">
          <cell r="A82" t="str">
            <v>Papel higiénico</v>
          </cell>
          <cell r="B82" t="str">
            <v>1.61.4</v>
          </cell>
          <cell r="C82" t="str">
            <v>Productos de papel para tocador.</v>
          </cell>
        </row>
        <row r="83">
          <cell r="A83" t="str">
            <v xml:space="preserve">Toalla manos para dispensador </v>
          </cell>
          <cell r="B83" t="str">
            <v>1.61.4</v>
          </cell>
          <cell r="C83" t="str">
            <v>Productos de papel para tocador.</v>
          </cell>
        </row>
        <row r="84">
          <cell r="A84" t="str">
            <v>Cinta para impresora Epson LQ-1070 / 1170</v>
          </cell>
          <cell r="B84" t="str">
            <v>1.52.1</v>
          </cell>
          <cell r="C84" t="str">
            <v>Suministros De Oficina</v>
          </cell>
        </row>
        <row r="85">
          <cell r="A85" t="str">
            <v>Cinta para impresora Epson LQ- 2170 / 2070</v>
          </cell>
          <cell r="B85" t="str">
            <v>1.52.1</v>
          </cell>
          <cell r="C85" t="str">
            <v>Suministros De Oficina</v>
          </cell>
        </row>
        <row r="86">
          <cell r="A86" t="str">
            <v>Papel bond 75 grs. carta</v>
          </cell>
          <cell r="B86" t="str">
            <v>1.52.1</v>
          </cell>
          <cell r="C86" t="str">
            <v>Suministros De Oficina</v>
          </cell>
        </row>
        <row r="87">
          <cell r="A87" t="str">
            <v>Papel bond 75 grs. oficio</v>
          </cell>
          <cell r="B87" t="str">
            <v>1.52.1</v>
          </cell>
          <cell r="C87" t="str">
            <v>Suministros De Oficina</v>
          </cell>
        </row>
        <row r="88">
          <cell r="A88" t="str">
            <v>Diskette 3.5 HD 1.44 Mb (CAJA X 10 )</v>
          </cell>
          <cell r="B88" t="str">
            <v>1.52.1</v>
          </cell>
          <cell r="C88" t="str">
            <v>Suministros De Oficina</v>
          </cell>
        </row>
        <row r="89">
          <cell r="A89" t="str">
            <v>Mezclador para tinto paquete x 1000 unid.</v>
          </cell>
          <cell r="B89" t="str">
            <v>1.50.5</v>
          </cell>
          <cell r="C89" t="str">
            <v>Articulos para la mesa.</v>
          </cell>
        </row>
        <row r="90">
          <cell r="A90" t="str">
            <v>Toner para cartridge C4092A -HP. 1100A</v>
          </cell>
          <cell r="B90" t="str">
            <v>1.52.1</v>
          </cell>
          <cell r="C90" t="str">
            <v>Suministros De Oficina</v>
          </cell>
        </row>
        <row r="91">
          <cell r="A91" t="str">
            <v>Toner HP ref 51645a 720 C</v>
          </cell>
          <cell r="B91" t="str">
            <v>1.52.1</v>
          </cell>
          <cell r="C91" t="str">
            <v>Suministros De Oficina</v>
          </cell>
        </row>
        <row r="92">
          <cell r="A92" t="str">
            <v>Papel F.C. 9 1/2 * 11, 2 partes blanco</v>
          </cell>
          <cell r="B92" t="str">
            <v>1.52.3</v>
          </cell>
          <cell r="C92" t="str">
            <v>Formas Y Sobres</v>
          </cell>
        </row>
        <row r="93">
          <cell r="A93" t="str">
            <v>Café</v>
          </cell>
          <cell r="B93" t="str">
            <v>1.64.11</v>
          </cell>
          <cell r="C93" t="str">
            <v>Cafe, te, chocolate y aromatica</v>
          </cell>
        </row>
        <row r="94">
          <cell r="A94" t="str">
            <v>Azúcar (caja x 560 cubos)</v>
          </cell>
          <cell r="B94" t="str">
            <v>1.64.5</v>
          </cell>
          <cell r="C94" t="str">
            <v>Azucar, confiteria y nueces.</v>
          </cell>
        </row>
        <row r="95">
          <cell r="A95" t="str">
            <v>Telefax</v>
          </cell>
          <cell r="B95" t="str">
            <v>1.52.2</v>
          </cell>
          <cell r="C95" t="str">
            <v>Elementos Y Accesorios De Oficina</v>
          </cell>
        </row>
        <row r="96">
          <cell r="A96" t="str">
            <v>Remachadora con remaches diversos tamaños</v>
          </cell>
          <cell r="B96" t="str">
            <v>1.14.29</v>
          </cell>
          <cell r="C96" t="str">
            <v>Maquinas remachadoras.</v>
          </cell>
        </row>
        <row r="97">
          <cell r="A97" t="str">
            <v>Kit destornilladores diferentes longitudes y calibres</v>
          </cell>
          <cell r="B97" t="str">
            <v>1.30.1</v>
          </cell>
          <cell r="C97" t="str">
            <v>Herramientas manuales afiladas y sin fuerza motriz.</v>
          </cell>
        </row>
        <row r="98">
          <cell r="A98" t="str">
            <v>Taladro percutor Bosch</v>
          </cell>
          <cell r="B98" t="str">
            <v>1.30.3</v>
          </cell>
          <cell r="C98" t="str">
            <v>Herramientas manuales y con fuerza motriz.</v>
          </cell>
        </row>
        <row r="99">
          <cell r="A99" t="str">
            <v>Kit herramienta vehicular</v>
          </cell>
          <cell r="B99" t="str">
            <v>1.30.6</v>
          </cell>
          <cell r="C99" t="str">
            <v>Cajas de herramientas y ferreteria</v>
          </cell>
        </row>
        <row r="100">
          <cell r="A100" t="str">
            <v>Pilas para camara fotográfica  Ref. Lithium 3V</v>
          </cell>
          <cell r="B100" t="str">
            <v>1.39.9</v>
          </cell>
          <cell r="C100" t="str">
            <v>Baterias o pilas</v>
          </cell>
        </row>
        <row r="101">
          <cell r="A101" t="str">
            <v>Disco Duro de 20 Gb</v>
          </cell>
          <cell r="B101" t="str">
            <v>1.47.3</v>
          </cell>
          <cell r="C101" t="str">
            <v>Hardware</v>
          </cell>
        </row>
        <row r="102">
          <cell r="A102" t="str">
            <v>Impresora para Sticker</v>
          </cell>
          <cell r="B102" t="str">
            <v>1.47.3</v>
          </cell>
          <cell r="C102" t="str">
            <v>Hardware</v>
          </cell>
        </row>
        <row r="103">
          <cell r="A103" t="str">
            <v>Teclado para computador</v>
          </cell>
          <cell r="B103" t="str">
            <v>1.47.2</v>
          </cell>
          <cell r="C103" t="str">
            <v>Periferico</v>
          </cell>
        </row>
        <row r="104">
          <cell r="A104" t="str">
            <v>Disco Optico marca Sony de 640 MB</v>
          </cell>
          <cell r="B104" t="str">
            <v>1.47.2</v>
          </cell>
          <cell r="C104" t="str">
            <v>Periferico</v>
          </cell>
        </row>
        <row r="105">
          <cell r="A105" t="str">
            <v>Cajas de cartón para archivo Ref. L-200</v>
          </cell>
          <cell r="B105" t="str">
            <v>1.52.1</v>
          </cell>
          <cell r="C105" t="str">
            <v>Suministros De Oficina</v>
          </cell>
        </row>
        <row r="106">
          <cell r="A106" t="str">
            <v>Toner Epson Stylus 3000 Ref: S020122</v>
          </cell>
          <cell r="B106" t="str">
            <v>1.52.1</v>
          </cell>
          <cell r="C106" t="str">
            <v>Suministros De Oficina</v>
          </cell>
        </row>
        <row r="107">
          <cell r="A107" t="str">
            <v>Toner Epson Stylus 3000 Ref: S020126</v>
          </cell>
          <cell r="B107" t="str">
            <v>1.52.1</v>
          </cell>
          <cell r="C107" t="str">
            <v>Suministros De Oficina</v>
          </cell>
        </row>
        <row r="108">
          <cell r="A108" t="str">
            <v>Toner Epson Stylus 3000 Ref: S020130</v>
          </cell>
          <cell r="B108" t="str">
            <v>1.52.1</v>
          </cell>
          <cell r="C108" t="str">
            <v>Suministros De Oficina</v>
          </cell>
        </row>
        <row r="109">
          <cell r="A109" t="str">
            <v>Toner Epson Stylus 3000 Ref: S020118</v>
          </cell>
          <cell r="B109" t="str">
            <v>1.52.1</v>
          </cell>
          <cell r="C109" t="str">
            <v>Suministros De Oficina</v>
          </cell>
        </row>
        <row r="110">
          <cell r="A110" t="str">
            <v>Toner para impresora Lexmar E-310</v>
          </cell>
          <cell r="B110" t="str">
            <v>1.52.1</v>
          </cell>
          <cell r="C110" t="str">
            <v>Suministros De Oficina</v>
          </cell>
        </row>
        <row r="111">
          <cell r="A111" t="str">
            <v>Cosedora Semindustrial</v>
          </cell>
          <cell r="B111" t="str">
            <v>1.52.2</v>
          </cell>
          <cell r="C111" t="str">
            <v>Elementos Y Accesorios De Oficina</v>
          </cell>
        </row>
        <row r="112">
          <cell r="A112" t="str">
            <v>Cosedora Semindustrial</v>
          </cell>
          <cell r="B112" t="str">
            <v>1.52.2</v>
          </cell>
          <cell r="C112" t="str">
            <v>Elementos Y Accesorios De Oficina</v>
          </cell>
        </row>
        <row r="113">
          <cell r="A113" t="str">
            <v>Filtros ozono</v>
          </cell>
          <cell r="B113" t="str">
            <v>1.26.1</v>
          </cell>
          <cell r="C113" t="str">
            <v>Equipo purificador de agua</v>
          </cell>
        </row>
        <row r="114">
          <cell r="A114" t="str">
            <v>Bombilla de 26 w doble twin - Halógena de 4 pines</v>
          </cell>
          <cell r="B114" t="str">
            <v>1.40.1</v>
          </cell>
          <cell r="C114" t="str">
            <v>Dispositivos de iluminacion electrica para interiores y exteriores</v>
          </cell>
        </row>
        <row r="115">
          <cell r="A115" t="str">
            <v>Bombilla de 60 x 120 voltios</v>
          </cell>
          <cell r="B115" t="str">
            <v>1.40.1</v>
          </cell>
          <cell r="C115" t="str">
            <v>Dispositivos de iluminacion electrica para interiores y exteriores</v>
          </cell>
        </row>
        <row r="116">
          <cell r="A116" t="str">
            <v>Bombilla dicróica 12 V x 50 W sin campana, ref. G6.35</v>
          </cell>
          <cell r="B116" t="str">
            <v>1.40.1</v>
          </cell>
          <cell r="C116" t="str">
            <v>Dispositivos de iluminacion electrica para interiores y exteriores</v>
          </cell>
        </row>
        <row r="117">
          <cell r="A117" t="str">
            <v>Bombilla halógena 12 x 50 EXN Realite</v>
          </cell>
          <cell r="B117" t="str">
            <v>1.40.1</v>
          </cell>
          <cell r="C117" t="str">
            <v>Dispositivos de iluminacion electrica para interiores y exteriores</v>
          </cell>
        </row>
        <row r="118">
          <cell r="A118" t="str">
            <v>Bombilla PLC 26w 2 pines Halógena doble twin 624d-3</v>
          </cell>
          <cell r="B118" t="str">
            <v>1.40.1</v>
          </cell>
          <cell r="C118" t="str">
            <v>Dispositivos de iluminacion electrica para interiores y exteriores</v>
          </cell>
        </row>
        <row r="119">
          <cell r="A119" t="str">
            <v>Bombilla VLI 70 w, marca Venture</v>
          </cell>
          <cell r="B119" t="str">
            <v>1.40.1</v>
          </cell>
          <cell r="C119" t="str">
            <v>Dispositivos de iluminacion electrica para interiores y exteriores</v>
          </cell>
        </row>
        <row r="120">
          <cell r="A120" t="str">
            <v>Bombillo de 70 w sodio sin arrancador E-27</v>
          </cell>
          <cell r="B120" t="str">
            <v>1.40.1</v>
          </cell>
          <cell r="C120" t="str">
            <v>Dispositivos de iluminacion electrica para interiores y exteriores</v>
          </cell>
        </row>
        <row r="121">
          <cell r="A121" t="str">
            <v>Bombillo mercurio de 250 w.</v>
          </cell>
          <cell r="B121" t="str">
            <v>1.40.1</v>
          </cell>
          <cell r="C121" t="str">
            <v>Dispositivos de iluminacion electrica para interiores y exteriores</v>
          </cell>
        </row>
        <row r="122">
          <cell r="A122" t="str">
            <v>Revelador 3135</v>
          </cell>
          <cell r="B122" t="str">
            <v>1.44.4</v>
          </cell>
          <cell r="C122" t="str">
            <v>Equipo fotografico para revelado y acabado.</v>
          </cell>
        </row>
        <row r="123">
          <cell r="A123" t="str">
            <v>Revelador negro Ref. CD-55 para fotocopiadora 2751</v>
          </cell>
          <cell r="B123" t="str">
            <v>1.44.4</v>
          </cell>
          <cell r="C123" t="str">
            <v>Equipo fotografico para revelado y acabado.</v>
          </cell>
        </row>
        <row r="124">
          <cell r="A124" t="str">
            <v>Cinta Impresora Unisys LP-800</v>
          </cell>
          <cell r="B124" t="str">
            <v>1.52.1</v>
          </cell>
          <cell r="C124" t="str">
            <v>Suministros De Oficina</v>
          </cell>
        </row>
        <row r="125">
          <cell r="A125" t="str">
            <v>ZIP marca IOMEGA de 250 MB</v>
          </cell>
          <cell r="B125" t="str">
            <v>1.47.2</v>
          </cell>
          <cell r="C125" t="str">
            <v>Periferico</v>
          </cell>
        </row>
        <row r="126">
          <cell r="A126" t="str">
            <v>Pliegos de papel canson en colores surtidos</v>
          </cell>
          <cell r="B126" t="str">
            <v>1.52.1</v>
          </cell>
          <cell r="C126" t="str">
            <v>Suministros De Oficina</v>
          </cell>
        </row>
        <row r="127">
          <cell r="A127" t="str">
            <v>Toner UDS 15</v>
          </cell>
          <cell r="B127" t="str">
            <v>1.52.1</v>
          </cell>
          <cell r="C127" t="str">
            <v>Suministros De Oficina</v>
          </cell>
        </row>
        <row r="128">
          <cell r="A128" t="str">
            <v xml:space="preserve">Multivoltiamperimetro digital </v>
          </cell>
          <cell r="B128" t="str">
            <v>1.31.3</v>
          </cell>
          <cell r="C128" t="str">
            <v>Grupos y paquetes de herramientas de medicion</v>
          </cell>
        </row>
        <row r="129">
          <cell r="A129" t="str">
            <v>Escalera de extension</v>
          </cell>
          <cell r="B129" t="str">
            <v>1.30.2</v>
          </cell>
          <cell r="C129" t="str">
            <v>Herramientas manuales, sin filo y sin fuerza motriz</v>
          </cell>
        </row>
        <row r="130">
          <cell r="A130" t="str">
            <v xml:space="preserve">Multivoltiamperimetro digital </v>
          </cell>
          <cell r="B130" t="str">
            <v>1.31.3</v>
          </cell>
          <cell r="C130" t="str">
            <v>Grupos y paquetes de herramientas de medicion</v>
          </cell>
        </row>
        <row r="131">
          <cell r="A131" t="str">
            <v xml:space="preserve">Multivoltiamperimetro digital </v>
          </cell>
          <cell r="B131" t="str">
            <v>1.31.3</v>
          </cell>
          <cell r="C131" t="str">
            <v>Grupos y paquetes de herramientas de medicion</v>
          </cell>
        </row>
        <row r="132">
          <cell r="A132" t="str">
            <v>Toner para fotocopiadora CANON NP-6012</v>
          </cell>
          <cell r="B132" t="str">
            <v>1.52.1</v>
          </cell>
          <cell r="C132" t="str">
            <v>Suministros De Oficina</v>
          </cell>
        </row>
        <row r="133">
          <cell r="A133" t="str">
            <v>Mouse Apple Ref: PROMOUSE</v>
          </cell>
          <cell r="B133" t="str">
            <v>1.47.2</v>
          </cell>
          <cell r="C133" t="str">
            <v>Periferico</v>
          </cell>
        </row>
        <row r="134">
          <cell r="A134" t="str">
            <v>Papel marca Epson Glossy</v>
          </cell>
          <cell r="B134" t="str">
            <v>1.52.1</v>
          </cell>
          <cell r="C134" t="str">
            <v>Suministros De Oficina</v>
          </cell>
        </row>
        <row r="135">
          <cell r="A135" t="str">
            <v>Papel marca Epson Ref. S04106</v>
          </cell>
          <cell r="B135" t="str">
            <v>1.52.1</v>
          </cell>
          <cell r="C135" t="str">
            <v>Suministros De Oficina</v>
          </cell>
        </row>
        <row r="136">
          <cell r="A136" t="str">
            <v>Papel marca Epson Ref. S041062</v>
          </cell>
          <cell r="B136" t="str">
            <v>1.52.1</v>
          </cell>
          <cell r="C136" t="str">
            <v>Suministros De Oficina</v>
          </cell>
        </row>
        <row r="137">
          <cell r="A137" t="str">
            <v>Papel marca Epson Referencia A2 SO41079</v>
          </cell>
          <cell r="B137" t="str">
            <v>1.52.1</v>
          </cell>
          <cell r="C137" t="str">
            <v>Suministros De Oficina</v>
          </cell>
        </row>
        <row r="138">
          <cell r="A138" t="str">
            <v>Toner HP KIT HPC 3964A color laser 5M</v>
          </cell>
          <cell r="B138" t="str">
            <v>1.52.1</v>
          </cell>
          <cell r="C138" t="str">
            <v>Suministros De Oficina</v>
          </cell>
        </row>
        <row r="139">
          <cell r="A139" t="str">
            <v>Mouse</v>
          </cell>
          <cell r="B139" t="str">
            <v>1.47.2</v>
          </cell>
          <cell r="C139" t="str">
            <v>Periferico</v>
          </cell>
        </row>
        <row r="140">
          <cell r="A140" t="str">
            <v>Toner HP ref 51641a 720 C COLOR</v>
          </cell>
          <cell r="B140" t="str">
            <v>1.52.1</v>
          </cell>
          <cell r="C140" t="str">
            <v>Suministros De Oficina</v>
          </cell>
        </row>
        <row r="141">
          <cell r="A141" t="str">
            <v>Toner HP ref: C3102A</v>
          </cell>
          <cell r="B141" t="str">
            <v>1.52.1</v>
          </cell>
          <cell r="C141" t="str">
            <v>Suministros De Oficina</v>
          </cell>
        </row>
        <row r="142">
          <cell r="A142" t="str">
            <v>Toner HP ref: C3103A</v>
          </cell>
          <cell r="B142" t="str">
            <v>1.52.1</v>
          </cell>
          <cell r="C142" t="str">
            <v>Suministros De Oficina</v>
          </cell>
        </row>
        <row r="143">
          <cell r="A143" t="str">
            <v>Toner HP ref: C3104A</v>
          </cell>
          <cell r="B143" t="str">
            <v>1.52.1</v>
          </cell>
          <cell r="C143" t="str">
            <v>Suministros De Oficina</v>
          </cell>
        </row>
        <row r="144">
          <cell r="A144" t="str">
            <v>Toner HP ref: C3105A</v>
          </cell>
          <cell r="B144" t="str">
            <v>1.52.1</v>
          </cell>
          <cell r="C144" t="str">
            <v>Suministros De Oficina</v>
          </cell>
        </row>
        <row r="145">
          <cell r="A145" t="str">
            <v>Chinches X 50 unidades</v>
          </cell>
          <cell r="B145" t="str">
            <v>1.52.1</v>
          </cell>
          <cell r="C145" t="str">
            <v>Suministros De Oficina</v>
          </cell>
        </row>
        <row r="146">
          <cell r="A146" t="str">
            <v>Blanqueador de 20 litros</v>
          </cell>
          <cell r="B146" t="str">
            <v>1.56.3</v>
          </cell>
          <cell r="C146" t="str">
            <v>Compuestos Preparados Para Limpieza Y Pu</v>
          </cell>
        </row>
        <row r="147">
          <cell r="A147" t="str">
            <v>DOTACION</v>
          </cell>
          <cell r="B147" t="str">
            <v>1.60.1</v>
          </cell>
          <cell r="C147" t="str">
            <v>Ropa de uso exterior para hombres.</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ORIGINAL (2)"/>
      <sheetName val="ORIGINAL (3)"/>
      <sheetName val="Hoja2"/>
      <sheetName val="Hoja3"/>
    </sheetNames>
    <sheetDataSet>
      <sheetData sheetId="0"/>
      <sheetData sheetId="1"/>
      <sheetData sheetId="2"/>
      <sheetData sheetId="3">
        <row r="1">
          <cell r="A1">
            <v>3968.36</v>
          </cell>
          <cell r="B1" t="str">
            <v>Alcohol antiséptico</v>
          </cell>
          <cell r="C1" t="str">
            <v>BOTELLA</v>
          </cell>
        </row>
        <row r="2">
          <cell r="A2">
            <v>7656</v>
          </cell>
          <cell r="B2" t="str">
            <v>Alcohol isopropílico</v>
          </cell>
          <cell r="C2" t="str">
            <v>BOTELLA</v>
          </cell>
        </row>
        <row r="3">
          <cell r="A3">
            <v>98890</v>
          </cell>
          <cell r="B3" t="str">
            <v>Bayetilla Roja</v>
          </cell>
          <cell r="C3" t="str">
            <v>METRO</v>
          </cell>
        </row>
        <row r="4">
          <cell r="A4">
            <v>39556</v>
          </cell>
          <cell r="B4" t="str">
            <v>Blanqueador de 20 litros</v>
          </cell>
          <cell r="C4" t="str">
            <v>GARRAFA 20 Lt</v>
          </cell>
        </row>
        <row r="5">
          <cell r="A5">
            <v>331760</v>
          </cell>
          <cell r="B5" t="str">
            <v xml:space="preserve">Bolsas para la basura </v>
          </cell>
          <cell r="C5" t="str">
            <v>UNIDAD</v>
          </cell>
        </row>
        <row r="6">
          <cell r="A6">
            <v>7656</v>
          </cell>
          <cell r="B6" t="str">
            <v>Churruscos para baño</v>
          </cell>
          <cell r="C6" t="str">
            <v>UNIDAD</v>
          </cell>
        </row>
        <row r="7">
          <cell r="A7">
            <v>66511.5</v>
          </cell>
          <cell r="B7" t="str">
            <v>Cresopinol</v>
          </cell>
          <cell r="C7" t="str">
            <v>GALON</v>
          </cell>
        </row>
        <row r="8">
          <cell r="A8">
            <v>91106.4</v>
          </cell>
          <cell r="B8" t="str">
            <v>Detergente en polvo x 1000 gramos</v>
          </cell>
          <cell r="C8" t="str">
            <v>UNIDAD</v>
          </cell>
        </row>
        <row r="9">
          <cell r="A9">
            <v>6647.96</v>
          </cell>
          <cell r="B9" t="str">
            <v>Escobas de nylon</v>
          </cell>
          <cell r="C9" t="str">
            <v>UNIDAD</v>
          </cell>
        </row>
        <row r="10">
          <cell r="A10">
            <v>7145.6</v>
          </cell>
          <cell r="B10" t="str">
            <v>Esponja sintética sabra</v>
          </cell>
          <cell r="C10" t="str">
            <v>UNIDAD</v>
          </cell>
        </row>
        <row r="11">
          <cell r="A11">
            <v>6496</v>
          </cell>
          <cell r="B11" t="str">
            <v xml:space="preserve">Gafas Protectoras </v>
          </cell>
          <cell r="C11" t="str">
            <v>UNIDAD</v>
          </cell>
        </row>
        <row r="12">
          <cell r="A12">
            <v>21436.799999999999</v>
          </cell>
          <cell r="B12" t="str">
            <v>Guantes de caucho calibre 25 Duralón</v>
          </cell>
          <cell r="C12" t="str">
            <v>UNIDAD</v>
          </cell>
        </row>
        <row r="13">
          <cell r="A13">
            <v>20000</v>
          </cell>
          <cell r="B13" t="str">
            <v>Guantes de Seguridad Industrial</v>
          </cell>
          <cell r="C13" t="str">
            <v>UNIDAD</v>
          </cell>
        </row>
        <row r="14">
          <cell r="A14">
            <v>100485</v>
          </cell>
          <cell r="B14" t="str">
            <v>Jabón lavaplatos</v>
          </cell>
          <cell r="C14" t="str">
            <v>UNIDAD</v>
          </cell>
        </row>
        <row r="15">
          <cell r="A15">
            <v>220110</v>
          </cell>
          <cell r="B15" t="str">
            <v>Jabón líquido para manos X GALÓN</v>
          </cell>
          <cell r="C15" t="str">
            <v>GALON</v>
          </cell>
        </row>
        <row r="16">
          <cell r="A16">
            <v>36748.800000000003</v>
          </cell>
          <cell r="B16" t="str">
            <v xml:space="preserve">Limpiones en tela toalla </v>
          </cell>
          <cell r="C16" t="str">
            <v>UNIDAD</v>
          </cell>
        </row>
        <row r="17">
          <cell r="A17">
            <v>43868.88</v>
          </cell>
          <cell r="B17" t="str">
            <v>Lustramuebles  X 500 cc poliflor</v>
          </cell>
          <cell r="C17" t="str">
            <v>UNIDAD</v>
          </cell>
        </row>
        <row r="18">
          <cell r="A18">
            <v>34196.800000000003</v>
          </cell>
          <cell r="B18" t="str">
            <v>Mechas para trapero</v>
          </cell>
          <cell r="C18" t="str">
            <v>UNIDAD</v>
          </cell>
        </row>
        <row r="19">
          <cell r="A19">
            <v>3552384</v>
          </cell>
          <cell r="B19" t="str">
            <v>Papel higiénico</v>
          </cell>
          <cell r="C19" t="str">
            <v>ROLLO</v>
          </cell>
        </row>
        <row r="20">
          <cell r="A20">
            <v>251372</v>
          </cell>
          <cell r="B20" t="str">
            <v xml:space="preserve">Toalla manos para dispensador </v>
          </cell>
          <cell r="C20" t="str">
            <v>PAQUETE</v>
          </cell>
        </row>
        <row r="21">
          <cell r="A21">
            <v>4947996.0999999996</v>
          </cell>
        </row>
        <row r="23">
          <cell r="B23" t="str">
            <v xml:space="preserve">PRODUCTOS DE CAFETERIA     </v>
          </cell>
        </row>
        <row r="24">
          <cell r="A24">
            <v>1452000</v>
          </cell>
          <cell r="B24" t="str">
            <v>Azúcar (caja x 560 cubos)</v>
          </cell>
          <cell r="C24" t="str">
            <v>CAJA</v>
          </cell>
        </row>
        <row r="25">
          <cell r="A25">
            <v>5214000</v>
          </cell>
          <cell r="B25" t="str">
            <v>Café</v>
          </cell>
          <cell r="C25" t="str">
            <v>LIBRAS</v>
          </cell>
        </row>
        <row r="26">
          <cell r="A26">
            <v>673728</v>
          </cell>
          <cell r="B26" t="str">
            <v>Cajas de cartón para archivo Ref. L-200</v>
          </cell>
          <cell r="C26" t="str">
            <v>UNIDAD</v>
          </cell>
        </row>
        <row r="27">
          <cell r="A27">
            <v>22330</v>
          </cell>
          <cell r="B27" t="str">
            <v>Mezclador para tinto paquete x 1000 unid.</v>
          </cell>
          <cell r="C27" t="str">
            <v>PAQUETE</v>
          </cell>
        </row>
        <row r="28">
          <cell r="A28">
            <v>89320</v>
          </cell>
          <cell r="B28" t="str">
            <v>Vasos desechables 6 onzas</v>
          </cell>
          <cell r="C28" t="str">
            <v>UNIDAD</v>
          </cell>
        </row>
        <row r="29">
          <cell r="A29">
            <v>7451378</v>
          </cell>
        </row>
        <row r="31">
          <cell r="B31" t="str">
            <v>PAPELERIA, UTILES DE ESCRITORIO Y OFICINA</v>
          </cell>
        </row>
        <row r="32">
          <cell r="A32">
            <v>204542.8</v>
          </cell>
          <cell r="B32" t="str">
            <v>Acetatos para fotocopiadora e impr. laser</v>
          </cell>
          <cell r="C32" t="str">
            <v>UNIDAD</v>
          </cell>
        </row>
        <row r="33">
          <cell r="A33">
            <v>273064</v>
          </cell>
          <cell r="B33" t="str">
            <v>Adhesivos post-it</v>
          </cell>
          <cell r="C33" t="str">
            <v>TACO</v>
          </cell>
        </row>
        <row r="34">
          <cell r="A34">
            <v>15312</v>
          </cell>
          <cell r="B34" t="str">
            <v>Borrador de nata</v>
          </cell>
          <cell r="C34" t="str">
            <v>UNIDAD</v>
          </cell>
        </row>
        <row r="35">
          <cell r="A35">
            <v>5423</v>
          </cell>
          <cell r="B35" t="str">
            <v>Borrador para tablero acrílico</v>
          </cell>
          <cell r="C35" t="str">
            <v>UNIDAD</v>
          </cell>
        </row>
        <row r="36">
          <cell r="A36">
            <v>185020</v>
          </cell>
          <cell r="B36" t="str">
            <v xml:space="preserve">Cajas de CDWRITER marca Sony </v>
          </cell>
          <cell r="C36" t="str">
            <v>CAJA</v>
          </cell>
        </row>
        <row r="37">
          <cell r="A37">
            <v>574200</v>
          </cell>
          <cell r="B37" t="str">
            <v>Cartulina plastificada carta</v>
          </cell>
          <cell r="C37" t="str">
            <v>UNIDAD</v>
          </cell>
        </row>
        <row r="38">
          <cell r="A38">
            <v>459360</v>
          </cell>
          <cell r="B38" t="str">
            <v>Cartulina plastificada oficio</v>
          </cell>
          <cell r="C38" t="str">
            <v>UNIDAD</v>
          </cell>
        </row>
        <row r="39">
          <cell r="A39">
            <v>61248</v>
          </cell>
          <cell r="B39" t="str">
            <v>Cartulina tamaño carta</v>
          </cell>
          <cell r="C39" t="str">
            <v>UNIDAD</v>
          </cell>
        </row>
        <row r="40">
          <cell r="A40">
            <v>186296</v>
          </cell>
          <cell r="B40" t="str">
            <v>Cassete para video Hi8 filmadora P6-120MP NTSC 106m</v>
          </cell>
          <cell r="C40" t="str">
            <v>UNIDAD</v>
          </cell>
        </row>
        <row r="41">
          <cell r="A41">
            <v>1526989.2</v>
          </cell>
          <cell r="B41" t="str">
            <v>Cassette Betacam 30 minutos</v>
          </cell>
          <cell r="C41" t="str">
            <v>UNIDAD</v>
          </cell>
        </row>
        <row r="42">
          <cell r="A42">
            <v>2488200</v>
          </cell>
          <cell r="B42" t="str">
            <v>Cassette Betacam 60 minutos</v>
          </cell>
          <cell r="C42" t="str">
            <v>UNIDAD</v>
          </cell>
        </row>
        <row r="43">
          <cell r="A43">
            <v>125941.2</v>
          </cell>
          <cell r="B43" t="str">
            <v xml:space="preserve">Cassettes para VHS SONY T-120 </v>
          </cell>
          <cell r="C43" t="str">
            <v>UNIDAD</v>
          </cell>
        </row>
        <row r="44">
          <cell r="A44">
            <v>7528.4</v>
          </cell>
          <cell r="B44" t="str">
            <v>Chinches X 50 unidades</v>
          </cell>
          <cell r="C44" t="str">
            <v>CAJA</v>
          </cell>
        </row>
        <row r="45">
          <cell r="A45">
            <v>45680.800000000003</v>
          </cell>
          <cell r="B45" t="str">
            <v>Cinta de enmascarar angosta</v>
          </cell>
          <cell r="C45" t="str">
            <v>ROLLO</v>
          </cell>
        </row>
        <row r="46">
          <cell r="A46">
            <v>114666</v>
          </cell>
          <cell r="B46" t="str">
            <v>Cinta Impresora Unisys LP-800</v>
          </cell>
          <cell r="C46" t="str">
            <v>UNIDAD</v>
          </cell>
        </row>
        <row r="47">
          <cell r="A47">
            <v>347710</v>
          </cell>
          <cell r="B47" t="str">
            <v>Cinta mágica 3/4" X 36 YARDAS</v>
          </cell>
          <cell r="C47" t="str">
            <v>ROLLO</v>
          </cell>
        </row>
        <row r="48">
          <cell r="A48">
            <v>6873173.9999999991</v>
          </cell>
          <cell r="B48" t="str">
            <v>Cinta para Backup 4mm DAT de 125</v>
          </cell>
          <cell r="C48" t="str">
            <v>UNIDAD</v>
          </cell>
        </row>
        <row r="49">
          <cell r="A49">
            <v>22620000</v>
          </cell>
          <cell r="B49" t="str">
            <v>Cinta para impresora Epson LQ- 2170 / 2070</v>
          </cell>
          <cell r="C49" t="str">
            <v>UNIDAD</v>
          </cell>
        </row>
        <row r="50">
          <cell r="A50">
            <v>4350000</v>
          </cell>
          <cell r="B50" t="str">
            <v>Cinta para impresora Epson LQ-1070 / 1170</v>
          </cell>
          <cell r="C50" t="str">
            <v>UNIDAD</v>
          </cell>
        </row>
        <row r="51">
          <cell r="A51">
            <v>28072</v>
          </cell>
          <cell r="B51" t="str">
            <v>Cinta pegante para empaque</v>
          </cell>
          <cell r="C51" t="str">
            <v>ROLLO</v>
          </cell>
        </row>
        <row r="52">
          <cell r="A52">
            <v>15790.5</v>
          </cell>
          <cell r="B52" t="str">
            <v>Cinta pegante transparente</v>
          </cell>
          <cell r="C52" t="str">
            <v>ROLLO</v>
          </cell>
        </row>
        <row r="53">
          <cell r="A53">
            <v>10463.200000000001</v>
          </cell>
          <cell r="B53" t="str">
            <v>Corrector líquido X 30 Grms</v>
          </cell>
          <cell r="C53" t="str">
            <v>FRASCO</v>
          </cell>
        </row>
        <row r="54">
          <cell r="A54">
            <v>10080.4</v>
          </cell>
          <cell r="B54" t="str">
            <v>Cortador para papel L-200</v>
          </cell>
          <cell r="C54" t="str">
            <v>UNIDAD</v>
          </cell>
        </row>
        <row r="55">
          <cell r="A55">
            <v>116000</v>
          </cell>
          <cell r="B55" t="str">
            <v xml:space="preserve">Cosedora </v>
          </cell>
          <cell r="C55" t="str">
            <v>UNIDAD</v>
          </cell>
        </row>
        <row r="56">
          <cell r="A56">
            <v>16588</v>
          </cell>
          <cell r="B56" t="str">
            <v>Cuchilla para cortador L-200</v>
          </cell>
          <cell r="C56" t="str">
            <v>UNIDAD</v>
          </cell>
        </row>
        <row r="57">
          <cell r="A57">
            <v>1438945.2</v>
          </cell>
          <cell r="B57" t="str">
            <v>Disco Optico marca Sony de 640 MB</v>
          </cell>
          <cell r="C57" t="str">
            <v>CARTUC</v>
          </cell>
        </row>
        <row r="58">
          <cell r="A58">
            <v>6635200.0000000009</v>
          </cell>
          <cell r="B58" t="str">
            <v>Diskette 3.5 HD 1.44 Mb (CAJA X 10 )</v>
          </cell>
          <cell r="C58" t="str">
            <v>CAJA</v>
          </cell>
        </row>
        <row r="59">
          <cell r="A59">
            <v>248820</v>
          </cell>
          <cell r="B59" t="str">
            <v>Esfero  negro</v>
          </cell>
          <cell r="C59" t="str">
            <v>UNIDAD</v>
          </cell>
        </row>
        <row r="60">
          <cell r="A60">
            <v>20735</v>
          </cell>
          <cell r="B60" t="str">
            <v>Esfero rojo</v>
          </cell>
          <cell r="C60" t="str">
            <v>UNIDAD</v>
          </cell>
        </row>
        <row r="61">
          <cell r="A61">
            <v>147378</v>
          </cell>
          <cell r="B61" t="str">
            <v>Fólder AZ Oficio</v>
          </cell>
          <cell r="C61" t="str">
            <v>UNIDAD</v>
          </cell>
        </row>
        <row r="62">
          <cell r="A62">
            <v>127600</v>
          </cell>
          <cell r="B62" t="str">
            <v>Fólder celuguía horizontal oficio</v>
          </cell>
          <cell r="C62" t="str">
            <v>UNIDAD</v>
          </cell>
        </row>
        <row r="63">
          <cell r="A63">
            <v>127600</v>
          </cell>
          <cell r="B63" t="str">
            <v>Fólder celuguía vertical oficio</v>
          </cell>
          <cell r="C63" t="str">
            <v>UNIDAD</v>
          </cell>
        </row>
        <row r="64">
          <cell r="A64">
            <v>26100</v>
          </cell>
          <cell r="B64" t="str">
            <v>Folder para legajar 3 argollas 1 pulg.</v>
          </cell>
          <cell r="C64" t="str">
            <v>UNIDAD</v>
          </cell>
        </row>
        <row r="65">
          <cell r="A65">
            <v>66990</v>
          </cell>
          <cell r="B65" t="str">
            <v>Ganchos clips  Ref C2 X 100</v>
          </cell>
          <cell r="C65" t="str">
            <v>CAJA</v>
          </cell>
        </row>
        <row r="66">
          <cell r="A66">
            <v>81664</v>
          </cell>
          <cell r="B66" t="str">
            <v>Ganchos para cosedora standar</v>
          </cell>
          <cell r="C66" t="str">
            <v>CAJA</v>
          </cell>
        </row>
        <row r="67">
          <cell r="A67">
            <v>239250</v>
          </cell>
          <cell r="B67" t="str">
            <v>Ganchos para legajar 20 JGOS X 3 PCS.</v>
          </cell>
          <cell r="C67" t="str">
            <v>CAJA</v>
          </cell>
        </row>
        <row r="68">
          <cell r="A68">
            <v>56144</v>
          </cell>
          <cell r="B68" t="str">
            <v>Lápices negros</v>
          </cell>
          <cell r="C68" t="str">
            <v>UNIDAD</v>
          </cell>
        </row>
        <row r="69">
          <cell r="A69">
            <v>403216</v>
          </cell>
          <cell r="B69" t="str">
            <v>Libreta amarilla rayada</v>
          </cell>
          <cell r="C69" t="str">
            <v>UNIDAD</v>
          </cell>
        </row>
        <row r="70">
          <cell r="A70">
            <v>191400</v>
          </cell>
          <cell r="B70" t="str">
            <v>Libreta borrador oficio</v>
          </cell>
          <cell r="C70" t="str">
            <v>UNIDAD</v>
          </cell>
        </row>
        <row r="71">
          <cell r="A71">
            <v>61248</v>
          </cell>
          <cell r="B71" t="str">
            <v xml:space="preserve">Marcadores indelebles </v>
          </cell>
          <cell r="C71" t="str">
            <v>UNIDAD</v>
          </cell>
        </row>
        <row r="72">
          <cell r="A72">
            <v>55680</v>
          </cell>
          <cell r="B72" t="str">
            <v>Microcassette Sony MC60</v>
          </cell>
          <cell r="C72" t="str">
            <v>UNIDAD</v>
          </cell>
        </row>
        <row r="73">
          <cell r="A73">
            <v>325380</v>
          </cell>
          <cell r="B73" t="str">
            <v>Minas para portaminas  0.5 EST. X 12</v>
          </cell>
          <cell r="C73" t="str">
            <v>ESTUCHE</v>
          </cell>
        </row>
        <row r="74">
          <cell r="A74">
            <v>23765499.999999996</v>
          </cell>
          <cell r="B74" t="str">
            <v>Papel bond 75 grs. carta</v>
          </cell>
          <cell r="C74" t="str">
            <v>RESMA</v>
          </cell>
        </row>
        <row r="75">
          <cell r="A75">
            <v>14779908</v>
          </cell>
          <cell r="B75" t="str">
            <v>Papel bond 75 grs. oficio</v>
          </cell>
          <cell r="C75" t="str">
            <v>RESMA</v>
          </cell>
        </row>
        <row r="76">
          <cell r="A76">
            <v>121730.24000000001</v>
          </cell>
          <cell r="B76" t="str">
            <v>Papel contac x 20 metros</v>
          </cell>
          <cell r="C76" t="str">
            <v>ROLLO</v>
          </cell>
        </row>
        <row r="77">
          <cell r="A77">
            <v>1290000</v>
          </cell>
          <cell r="B77" t="str">
            <v>Papel F.C. 9 1/2 * 11, 2 partes blanco</v>
          </cell>
          <cell r="C77" t="str">
            <v>CAJA</v>
          </cell>
        </row>
        <row r="78">
          <cell r="A78">
            <v>243600</v>
          </cell>
          <cell r="B78" t="str">
            <v>Papel marca Epson Glossy</v>
          </cell>
          <cell r="C78" t="str">
            <v>PAQUETE</v>
          </cell>
        </row>
        <row r="79">
          <cell r="A79">
            <v>446600</v>
          </cell>
          <cell r="B79" t="str">
            <v>Papel marca Epson Ref. S04106</v>
          </cell>
          <cell r="C79" t="str">
            <v>PAQUETE</v>
          </cell>
        </row>
        <row r="80">
          <cell r="A80">
            <v>1670400</v>
          </cell>
          <cell r="B80" t="str">
            <v>Papel marca Epson Ref. S041062</v>
          </cell>
          <cell r="C80" t="str">
            <v>PAQUETE</v>
          </cell>
        </row>
        <row r="81">
          <cell r="A81">
            <v>645656</v>
          </cell>
          <cell r="B81" t="str">
            <v>Papel marca Epson Referencia A2 SO41079</v>
          </cell>
          <cell r="C81" t="str">
            <v>PAQUETE</v>
          </cell>
        </row>
        <row r="82">
          <cell r="A82">
            <v>25009.599999999999</v>
          </cell>
          <cell r="B82" t="str">
            <v>Papel periódico 70 x 100</v>
          </cell>
          <cell r="C82" t="str">
            <v>PLIEGO</v>
          </cell>
        </row>
        <row r="83">
          <cell r="A83">
            <v>526350</v>
          </cell>
          <cell r="B83" t="str">
            <v>Papel térmico fax</v>
          </cell>
          <cell r="C83" t="str">
            <v>ROLLO</v>
          </cell>
        </row>
        <row r="84">
          <cell r="A84">
            <v>271788</v>
          </cell>
          <cell r="B84" t="str">
            <v xml:space="preserve">Pasta Normadata 10 ALP </v>
          </cell>
          <cell r="C84" t="str">
            <v>UNIDAD</v>
          </cell>
        </row>
        <row r="85">
          <cell r="A85">
            <v>206456.8</v>
          </cell>
          <cell r="B85" t="str">
            <v>Pasta Normadata 14 AP azul</v>
          </cell>
          <cell r="C85" t="str">
            <v>UNIDAD</v>
          </cell>
        </row>
        <row r="86">
          <cell r="A86">
            <v>75922</v>
          </cell>
          <cell r="B86" t="str">
            <v>Pegante colbón 245 gramos</v>
          </cell>
          <cell r="C86" t="str">
            <v>FRASCO</v>
          </cell>
        </row>
        <row r="87">
          <cell r="A87">
            <v>81200</v>
          </cell>
          <cell r="B87" t="str">
            <v>Perforadora</v>
          </cell>
          <cell r="C87" t="str">
            <v>UNIDAD</v>
          </cell>
        </row>
        <row r="88">
          <cell r="A88">
            <v>48720</v>
          </cell>
          <cell r="B88" t="str">
            <v>Pilas para camara fotográfica  Ref. Lithium 3V</v>
          </cell>
          <cell r="C88" t="str">
            <v>UNIDAD</v>
          </cell>
        </row>
        <row r="89">
          <cell r="A89">
            <v>158688</v>
          </cell>
          <cell r="B89" t="str">
            <v>Pliegos de papel canson en colores surtidos</v>
          </cell>
          <cell r="C89" t="str">
            <v>UNIDAD</v>
          </cell>
        </row>
        <row r="90">
          <cell r="A90">
            <v>191400</v>
          </cell>
          <cell r="B90" t="str">
            <v>Portaminas de 0.5 mm</v>
          </cell>
          <cell r="C90" t="str">
            <v>UNIDAD</v>
          </cell>
        </row>
        <row r="91">
          <cell r="A91">
            <v>15950</v>
          </cell>
          <cell r="B91" t="str">
            <v>Refuerzos autoadhesivos engomados X 100</v>
          </cell>
          <cell r="C91" t="str">
            <v>CAJA</v>
          </cell>
        </row>
        <row r="92">
          <cell r="A92">
            <v>2615.8000000000002</v>
          </cell>
          <cell r="B92" t="str">
            <v>Regla plastica 30 cm.</v>
          </cell>
          <cell r="C92" t="str">
            <v>UNIDAD</v>
          </cell>
        </row>
        <row r="93">
          <cell r="A93">
            <v>472120</v>
          </cell>
          <cell r="B93" t="str">
            <v>Resaltadores</v>
          </cell>
          <cell r="C93" t="str">
            <v>UNIDAD</v>
          </cell>
        </row>
        <row r="94">
          <cell r="A94">
            <v>21692</v>
          </cell>
          <cell r="B94" t="str">
            <v>Sacaganchos</v>
          </cell>
          <cell r="C94" t="str">
            <v>UNIDAD</v>
          </cell>
        </row>
        <row r="95">
          <cell r="A95">
            <v>1827000</v>
          </cell>
          <cell r="B95" t="str">
            <v>Sobres bond blanco oficio</v>
          </cell>
          <cell r="C95" t="str">
            <v>UNIDAD</v>
          </cell>
        </row>
        <row r="96">
          <cell r="A96">
            <v>248820</v>
          </cell>
          <cell r="B96" t="str">
            <v>Sobres de manila carta</v>
          </cell>
          <cell r="C96" t="str">
            <v>UNIDAD</v>
          </cell>
        </row>
        <row r="97">
          <cell r="A97">
            <v>160776</v>
          </cell>
          <cell r="B97" t="str">
            <v>Sobres de manila extraoficio</v>
          </cell>
          <cell r="C97" t="str">
            <v>UNIDAD</v>
          </cell>
        </row>
        <row r="98">
          <cell r="A98">
            <v>47850</v>
          </cell>
          <cell r="B98" t="str">
            <v>Sobres de manila gigante</v>
          </cell>
          <cell r="C98" t="str">
            <v>UNIDAD</v>
          </cell>
        </row>
        <row r="99">
          <cell r="A99">
            <v>187572</v>
          </cell>
          <cell r="B99" t="str">
            <v>Sobres de manila oficio</v>
          </cell>
          <cell r="C99" t="str">
            <v>UNIDAD</v>
          </cell>
        </row>
        <row r="100">
          <cell r="A100">
            <v>370620</v>
          </cell>
          <cell r="B100" t="str">
            <v>Stiker adhesivo a 1 columna</v>
          </cell>
          <cell r="C100" t="str">
            <v>CAJA</v>
          </cell>
        </row>
        <row r="101">
          <cell r="A101">
            <v>223300</v>
          </cell>
          <cell r="B101" t="str">
            <v>Tinta 500 cc para duplicadora digital</v>
          </cell>
          <cell r="C101" t="str">
            <v>FRASCO</v>
          </cell>
        </row>
        <row r="102">
          <cell r="A102">
            <v>10208</v>
          </cell>
          <cell r="B102" t="str">
            <v>Tinta para Protector de Cheques marca UCHIDA color rojo</v>
          </cell>
          <cell r="C102" t="str">
            <v>UNIDAD</v>
          </cell>
        </row>
        <row r="103">
          <cell r="A103">
            <v>1908258</v>
          </cell>
          <cell r="B103" t="str">
            <v>Toner BC-02</v>
          </cell>
          <cell r="C103" t="str">
            <v>UNIDAD</v>
          </cell>
        </row>
        <row r="104">
          <cell r="A104">
            <v>822892.4</v>
          </cell>
          <cell r="B104" t="str">
            <v>Toner BC-20 Faxphone modelo CFXB 3801F</v>
          </cell>
          <cell r="C104" t="str">
            <v>UNIDAD</v>
          </cell>
        </row>
        <row r="105">
          <cell r="A105">
            <v>150006.56</v>
          </cell>
          <cell r="B105" t="str">
            <v>Toner Canon BJI-642  (BJ-330) Negro</v>
          </cell>
          <cell r="C105" t="str">
            <v>UNIDAD</v>
          </cell>
        </row>
        <row r="106">
          <cell r="A106">
            <v>1089448.8</v>
          </cell>
          <cell r="B106" t="str">
            <v>Toner Epson Stylus 3000 Ref: S020122</v>
          </cell>
          <cell r="C106" t="str">
            <v>UNIDAD</v>
          </cell>
        </row>
        <row r="107">
          <cell r="A107">
            <v>1089448.8</v>
          </cell>
          <cell r="B107" t="str">
            <v>Toner Epson Stylus 3000 Ref: S020126</v>
          </cell>
          <cell r="C107" t="str">
            <v>UNIDAD</v>
          </cell>
        </row>
        <row r="108">
          <cell r="A108">
            <v>1089448.8</v>
          </cell>
          <cell r="B108" t="str">
            <v>Toner Epson Stylus 3000 Ref: S020130</v>
          </cell>
          <cell r="C108" t="str">
            <v>UNIDAD</v>
          </cell>
        </row>
        <row r="109">
          <cell r="A109">
            <v>1089448.8</v>
          </cell>
          <cell r="B109" t="str">
            <v>Toner Epson Stylus 3000 Ref: S020118</v>
          </cell>
          <cell r="C109" t="str">
            <v>UNIDAD</v>
          </cell>
        </row>
        <row r="110">
          <cell r="A110">
            <v>1708053.6</v>
          </cell>
          <cell r="B110" t="str">
            <v>Toner HP ref 51645a 720 C</v>
          </cell>
          <cell r="C110" t="str">
            <v>UNIDAD</v>
          </cell>
        </row>
        <row r="111">
          <cell r="A111">
            <v>372336.8</v>
          </cell>
          <cell r="B111" t="str">
            <v>Toner HP ref 51641a 720 C COLOR</v>
          </cell>
          <cell r="C111" t="str">
            <v>UNIDAD</v>
          </cell>
        </row>
        <row r="112">
          <cell r="A112">
            <v>764440</v>
          </cell>
          <cell r="B112" t="str">
            <v>Toner HP KIT HPC 3964A color laser 5M</v>
          </cell>
          <cell r="C112" t="str">
            <v>UNIDAD</v>
          </cell>
        </row>
        <row r="113">
          <cell r="A113">
            <v>366913.8</v>
          </cell>
          <cell r="B113" t="str">
            <v>Toner HP ref: C3102A</v>
          </cell>
          <cell r="C113" t="str">
            <v>UNIDAD</v>
          </cell>
        </row>
        <row r="114">
          <cell r="A114">
            <v>366913.8</v>
          </cell>
          <cell r="B114" t="str">
            <v>Toner HP ref: C3103A</v>
          </cell>
          <cell r="C114" t="str">
            <v>UNIDAD</v>
          </cell>
        </row>
        <row r="115">
          <cell r="A115">
            <v>366913.8</v>
          </cell>
          <cell r="B115" t="str">
            <v>Toner HP ref: C3104A</v>
          </cell>
          <cell r="C115" t="str">
            <v>UNIDAD</v>
          </cell>
        </row>
        <row r="116">
          <cell r="A116">
            <v>63997.2</v>
          </cell>
          <cell r="B116" t="str">
            <v>Toner HP ref: C3105A</v>
          </cell>
          <cell r="C116" t="str">
            <v>UNIDAD</v>
          </cell>
        </row>
        <row r="117">
          <cell r="A117">
            <v>1155151.2</v>
          </cell>
          <cell r="B117" t="str">
            <v>Toner HP 92275A Laser Jet II plus</v>
          </cell>
          <cell r="C117" t="str">
            <v>UNIDAD</v>
          </cell>
        </row>
        <row r="118">
          <cell r="A118">
            <v>1171600</v>
          </cell>
          <cell r="B118" t="str">
            <v>Toner Laser Writer 16/600 macintoch</v>
          </cell>
          <cell r="C118" t="str">
            <v>UNIDAD</v>
          </cell>
        </row>
        <row r="119">
          <cell r="A119">
            <v>4180176</v>
          </cell>
          <cell r="B119" t="str">
            <v>Toner negro CT-55 TBLKG - Gestetner 2751</v>
          </cell>
          <cell r="C119" t="str">
            <v>UNIDAD</v>
          </cell>
        </row>
        <row r="120">
          <cell r="A120">
            <v>3943420</v>
          </cell>
          <cell r="B120" t="str">
            <v>Toner para cartridge C4092A -HP. 1100A</v>
          </cell>
          <cell r="C120" t="str">
            <v>UNIDAD</v>
          </cell>
        </row>
        <row r="121">
          <cell r="A121">
            <v>365284</v>
          </cell>
          <cell r="B121" t="str">
            <v>Toner para fax Canon BX-3</v>
          </cell>
          <cell r="C121" t="str">
            <v>UNIDAD</v>
          </cell>
        </row>
        <row r="122">
          <cell r="A122">
            <v>749216.16</v>
          </cell>
          <cell r="B122" t="str">
            <v>Toner para fotocopiadora CANON NP-6012</v>
          </cell>
          <cell r="C122" t="str">
            <v>UNIDAD</v>
          </cell>
        </row>
        <row r="123">
          <cell r="A123">
            <v>1050211.8</v>
          </cell>
          <cell r="B123" t="str">
            <v>Toner para fotocopiadora NP 1010/1020 CANON</v>
          </cell>
          <cell r="C123" t="str">
            <v>UNIDAD</v>
          </cell>
        </row>
        <row r="124">
          <cell r="A124">
            <v>2196924</v>
          </cell>
          <cell r="B124" t="str">
            <v>Toner para impresora HP Laser Jet 6P C-3903A</v>
          </cell>
          <cell r="C124" t="str">
            <v>UNIDAD</v>
          </cell>
        </row>
        <row r="125">
          <cell r="A125">
            <v>8536439.9999999981</v>
          </cell>
          <cell r="B125" t="str">
            <v>Toner para impresora Lexmar E-310</v>
          </cell>
          <cell r="C125" t="str">
            <v>UNIDAD</v>
          </cell>
        </row>
        <row r="126">
          <cell r="A126">
            <v>9266080</v>
          </cell>
          <cell r="B126" t="str">
            <v>Toner UDS 15</v>
          </cell>
          <cell r="C126" t="str">
            <v>UNIDAD</v>
          </cell>
        </row>
        <row r="127">
          <cell r="A127">
            <v>29348</v>
          </cell>
          <cell r="B127" t="str">
            <v>Transparecias  marca Epson</v>
          </cell>
          <cell r="C127" t="str">
            <v>PAQUETE</v>
          </cell>
        </row>
        <row r="128">
          <cell r="A128">
            <v>1403600</v>
          </cell>
          <cell r="B128" t="str">
            <v>ZIP marca IOMEGA de 250 MB</v>
          </cell>
          <cell r="C128" t="str">
            <v>CARTUC</v>
          </cell>
        </row>
        <row r="129">
          <cell r="A129">
            <v>144348124.45999998</v>
          </cell>
        </row>
        <row r="131">
          <cell r="B131" t="str">
            <v>REPUESTOS</v>
          </cell>
        </row>
        <row r="132">
          <cell r="A132">
            <v>233954.6</v>
          </cell>
          <cell r="B132" t="str">
            <v>Bombilla de 26 w doble twin - Halógena de 4 pines</v>
          </cell>
          <cell r="C132" t="str">
            <v>UNIDAD</v>
          </cell>
        </row>
        <row r="133">
          <cell r="A133">
            <v>168942.4</v>
          </cell>
          <cell r="B133" t="str">
            <v>Bombilla de 60 x 120 voltios</v>
          </cell>
          <cell r="C133" t="str">
            <v>UNIDAD</v>
          </cell>
        </row>
        <row r="134">
          <cell r="A134">
            <v>214074.52</v>
          </cell>
          <cell r="B134" t="str">
            <v>Bombilla dicróica 12 V x 50 W sin campana, ref. G6.35</v>
          </cell>
          <cell r="C134" t="str">
            <v>UNIDAD</v>
          </cell>
        </row>
        <row r="135">
          <cell r="A135">
            <v>14099.8</v>
          </cell>
          <cell r="B135" t="str">
            <v>Bombilla halógena 12 x 50 EXN Realite</v>
          </cell>
          <cell r="C135" t="str">
            <v>UNIDAD</v>
          </cell>
        </row>
        <row r="136">
          <cell r="A136">
            <v>327676.79999999999</v>
          </cell>
          <cell r="B136" t="str">
            <v>Bombilla PLC 26w 2 pines Halógena doble twin 624d-3</v>
          </cell>
          <cell r="C136" t="str">
            <v>UNIDAD</v>
          </cell>
        </row>
        <row r="137">
          <cell r="A137">
            <v>529182.71999999997</v>
          </cell>
          <cell r="B137" t="str">
            <v>Bombilla VLI 70 w, marca Venture</v>
          </cell>
          <cell r="C137" t="str">
            <v>UNIDAD</v>
          </cell>
        </row>
        <row r="138">
          <cell r="A138">
            <v>303208.22399999999</v>
          </cell>
          <cell r="B138" t="str">
            <v>Bombillo de 70 w sodio sin arrancador E-27</v>
          </cell>
          <cell r="C138" t="str">
            <v>UNIDAD</v>
          </cell>
        </row>
        <row r="139">
          <cell r="A139">
            <v>120781.056</v>
          </cell>
          <cell r="B139" t="str">
            <v>Bombillo mercurio de 250 w.</v>
          </cell>
          <cell r="C139" t="str">
            <v>UNIDAD</v>
          </cell>
        </row>
        <row r="140">
          <cell r="A140">
            <v>1670400</v>
          </cell>
          <cell r="B140" t="str">
            <v>Cabezas para impresora epson LQ 1070</v>
          </cell>
          <cell r="C140" t="str">
            <v>UNIDAD</v>
          </cell>
        </row>
        <row r="141">
          <cell r="A141">
            <v>1670400</v>
          </cell>
          <cell r="B141" t="str">
            <v>Cabezas para impresora epson LQ 2170</v>
          </cell>
          <cell r="C141" t="str">
            <v>UNIDAD</v>
          </cell>
        </row>
        <row r="142">
          <cell r="A142">
            <v>2934.8</v>
          </cell>
          <cell r="B142" t="str">
            <v>Cinta  Teflon</v>
          </cell>
          <cell r="C142" t="str">
            <v>ROLLO</v>
          </cell>
        </row>
        <row r="143">
          <cell r="A143">
            <v>137195.51999999999</v>
          </cell>
          <cell r="B143" t="str">
            <v>Cinta aislante (rollo x 20 metros)</v>
          </cell>
          <cell r="C143" t="str">
            <v>ROLLO</v>
          </cell>
        </row>
        <row r="144">
          <cell r="A144">
            <v>106720</v>
          </cell>
          <cell r="B144" t="str">
            <v>Filtros ozono</v>
          </cell>
          <cell r="C144" t="str">
            <v>UNIDAD</v>
          </cell>
        </row>
        <row r="145">
          <cell r="A145">
            <v>5104</v>
          </cell>
          <cell r="B145" t="str">
            <v>Pluff RJ 11</v>
          </cell>
          <cell r="C145" t="str">
            <v>UNIDAD</v>
          </cell>
        </row>
        <row r="146">
          <cell r="A146">
            <v>22330</v>
          </cell>
          <cell r="B146" t="str">
            <v>Pluff RJ 45</v>
          </cell>
          <cell r="C146" t="str">
            <v>UNIDAD</v>
          </cell>
        </row>
        <row r="147">
          <cell r="A147">
            <v>823600</v>
          </cell>
          <cell r="B147" t="str">
            <v>Revelador 3135</v>
          </cell>
          <cell r="C147" t="str">
            <v>UNIDAD</v>
          </cell>
        </row>
        <row r="148">
          <cell r="A148">
            <v>508080</v>
          </cell>
          <cell r="B148" t="str">
            <v>Revelador negro Ref. CD-55 para fotocopiadora 2751</v>
          </cell>
          <cell r="C148" t="str">
            <v>UNIDAD</v>
          </cell>
        </row>
        <row r="149">
          <cell r="A149">
            <v>6858684.4399999995</v>
          </cell>
        </row>
        <row r="151">
          <cell r="A151">
            <v>1125000</v>
          </cell>
          <cell r="B151" t="str">
            <v>DOTACION</v>
          </cell>
          <cell r="C151" t="str">
            <v>DOTACION</v>
          </cell>
        </row>
        <row r="152">
          <cell r="A152">
            <v>150800</v>
          </cell>
          <cell r="B152" t="str">
            <v>OVEROLES DRIL</v>
          </cell>
          <cell r="C152" t="str">
            <v>UNIDAD</v>
          </cell>
        </row>
        <row r="153">
          <cell r="A153">
            <v>111360</v>
          </cell>
          <cell r="B153" t="str">
            <v>BLUSAS DE DRIL</v>
          </cell>
          <cell r="C153" t="str">
            <v>UNIDAD</v>
          </cell>
        </row>
        <row r="155">
          <cell r="A155">
            <v>21000000</v>
          </cell>
          <cell r="B155" t="str">
            <v>COMBUSTIBLE</v>
          </cell>
          <cell r="C155" t="str">
            <v>GLOBAL</v>
          </cell>
        </row>
        <row r="158">
          <cell r="A158">
            <v>7726014</v>
          </cell>
          <cell r="B158" t="str">
            <v>EVENTUALES</v>
          </cell>
        </row>
        <row r="164">
          <cell r="A164">
            <v>193719356.99999997</v>
          </cell>
          <cell r="B164" t="str">
            <v>TOTAL MATERIALES Y SUMINISTROS</v>
          </cell>
        </row>
        <row r="167">
          <cell r="B167" t="str">
            <v>COMPRA DE EQUIPO</v>
          </cell>
        </row>
        <row r="169">
          <cell r="B169" t="str">
            <v>EQUIPO DE SISTEMAS</v>
          </cell>
        </row>
        <row r="170">
          <cell r="A170">
            <v>50000000</v>
          </cell>
          <cell r="B170" t="str">
            <v>Computadores e Impresoras</v>
          </cell>
          <cell r="C170" t="str">
            <v>GLOBAL</v>
          </cell>
        </row>
        <row r="171">
          <cell r="A171">
            <v>548100</v>
          </cell>
          <cell r="B171" t="str">
            <v>Disco Duro de 20 Gb</v>
          </cell>
          <cell r="C171" t="str">
            <v>UNIDAD</v>
          </cell>
        </row>
        <row r="172">
          <cell r="A172">
            <v>2286592</v>
          </cell>
          <cell r="B172" t="str">
            <v>Impresora para Sticker</v>
          </cell>
          <cell r="C172" t="str">
            <v>UNIDAD</v>
          </cell>
        </row>
        <row r="173">
          <cell r="A173">
            <v>382800</v>
          </cell>
          <cell r="B173" t="str">
            <v>Mouse</v>
          </cell>
          <cell r="C173" t="str">
            <v>UNIDAD</v>
          </cell>
        </row>
        <row r="174">
          <cell r="A174">
            <v>267960</v>
          </cell>
          <cell r="B174" t="str">
            <v>Mouse Apple Ref: PROMOUSE</v>
          </cell>
          <cell r="C174" t="str">
            <v>UNIDAD</v>
          </cell>
        </row>
        <row r="175">
          <cell r="A175">
            <v>176900</v>
          </cell>
          <cell r="B175" t="str">
            <v>Teclado para computador</v>
          </cell>
          <cell r="C175" t="str">
            <v>UNIDAD</v>
          </cell>
        </row>
        <row r="176">
          <cell r="A176">
            <v>53662352</v>
          </cell>
        </row>
        <row r="178">
          <cell r="B178" t="str">
            <v>EQUIPOS Y MAQUINA PARA OFICINA</v>
          </cell>
        </row>
        <row r="179">
          <cell r="A179">
            <v>121220</v>
          </cell>
          <cell r="B179" t="str">
            <v>Cosedora Semindustrial</v>
          </cell>
          <cell r="C179" t="str">
            <v>UNIDAD</v>
          </cell>
        </row>
        <row r="180">
          <cell r="A180">
            <v>121220</v>
          </cell>
          <cell r="B180" t="str">
            <v>Perforadora Semindustrial</v>
          </cell>
          <cell r="C180" t="str">
            <v>UNIDAD</v>
          </cell>
        </row>
        <row r="181">
          <cell r="A181">
            <v>242440</v>
          </cell>
        </row>
        <row r="183">
          <cell r="B183" t="str">
            <v>OTROS EQUIPOS DE COMUNICACIÓN</v>
          </cell>
        </row>
        <row r="184">
          <cell r="A184">
            <v>1020800</v>
          </cell>
          <cell r="B184" t="str">
            <v>Telefax</v>
          </cell>
          <cell r="C184" t="str">
            <v>UNIDAD</v>
          </cell>
        </row>
        <row r="185">
          <cell r="A185">
            <v>17400000</v>
          </cell>
          <cell r="B185" t="str">
            <v>Sistemas de procesamiento de voz conmutador</v>
          </cell>
          <cell r="C185" t="str">
            <v>UNIDAD</v>
          </cell>
        </row>
        <row r="186">
          <cell r="A186">
            <v>18420800</v>
          </cell>
        </row>
        <row r="188">
          <cell r="B188" t="str">
            <v>HERRAMIENTAS</v>
          </cell>
        </row>
        <row r="189">
          <cell r="A189">
            <v>80000</v>
          </cell>
          <cell r="B189" t="str">
            <v>Escalera de extension</v>
          </cell>
          <cell r="C189" t="str">
            <v>UNIDAD</v>
          </cell>
        </row>
        <row r="190">
          <cell r="A190">
            <v>63800</v>
          </cell>
          <cell r="B190" t="str">
            <v>Kit destornilladores diferentes longitudes y calibres</v>
          </cell>
          <cell r="C190" t="str">
            <v>KIT</v>
          </cell>
        </row>
        <row r="191">
          <cell r="A191">
            <v>284200</v>
          </cell>
          <cell r="B191" t="str">
            <v>Kit herramienta vehicular</v>
          </cell>
          <cell r="C191" t="str">
            <v>UNIDAD</v>
          </cell>
        </row>
        <row r="192">
          <cell r="A192">
            <v>300000</v>
          </cell>
          <cell r="B192" t="str">
            <v xml:space="preserve">Multivoltiamperimetro digital </v>
          </cell>
          <cell r="C192" t="str">
            <v>UNIDAD</v>
          </cell>
        </row>
        <row r="193">
          <cell r="A193">
            <v>300000</v>
          </cell>
          <cell r="B193" t="str">
            <v>Ponchadora de Golpe o Impacto</v>
          </cell>
          <cell r="C193" t="str">
            <v>UNIDAD</v>
          </cell>
        </row>
        <row r="194">
          <cell r="A194">
            <v>300000</v>
          </cell>
          <cell r="B194" t="str">
            <v>Probador y detector de daños cableado telefonico</v>
          </cell>
          <cell r="C194" t="str">
            <v>UNIDAD</v>
          </cell>
        </row>
        <row r="195">
          <cell r="A195">
            <v>27051</v>
          </cell>
          <cell r="B195" t="str">
            <v>Remachadora con remaches diversos tamaños</v>
          </cell>
          <cell r="C195" t="str">
            <v>UNIDAD</v>
          </cell>
        </row>
        <row r="196">
          <cell r="A196">
            <v>100000</v>
          </cell>
          <cell r="B196" t="str">
            <v>Taladro percutor Bosch</v>
          </cell>
          <cell r="C196" t="str">
            <v>UNIDAD</v>
          </cell>
        </row>
        <row r="197">
          <cell r="A197">
            <v>1455051</v>
          </cell>
        </row>
        <row r="198">
          <cell r="B198" t="str">
            <v>BIENES MUEBLES (CENTROS VACACIONALES)</v>
          </cell>
        </row>
        <row r="199">
          <cell r="A199">
            <v>4200000</v>
          </cell>
          <cell r="B199" t="str">
            <v>Mesas de noche</v>
          </cell>
          <cell r="C199" t="str">
            <v>UNIDAD</v>
          </cell>
        </row>
        <row r="200">
          <cell r="A200">
            <v>4200000</v>
          </cell>
        </row>
        <row r="205">
          <cell r="A205">
            <v>77980643</v>
          </cell>
          <cell r="B205" t="str">
            <v>TOTAL COMPRA DE EQUIPO</v>
          </cell>
        </row>
        <row r="207">
          <cell r="A207">
            <v>271700000</v>
          </cell>
          <cell r="B207" t="str">
            <v>TOTAL PLAN ANUAL DE COMPRAS</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almacén"/>
      <sheetName val="Aprobado Comité de L y A 2004"/>
      <sheetName val="Aprob Comité 2004"/>
      <sheetName val="PLAN COMPRAS_2003"/>
      <sheetName val="Hoja2"/>
      <sheetName val="Hoja3"/>
      <sheetName val="Aprob Comité 2004 (2)"/>
    </sheetNames>
    <sheetDataSet>
      <sheetData sheetId="0"/>
      <sheetData sheetId="1"/>
      <sheetData sheetId="2"/>
      <sheetData sheetId="3">
        <row r="4">
          <cell r="A4" t="str">
            <v>ELEMENTOS DE ASEO</v>
          </cell>
          <cell r="C4" t="str">
            <v>Cod SICE</v>
          </cell>
          <cell r="D4" t="str">
            <v>Descripción SICE</v>
          </cell>
        </row>
        <row r="5">
          <cell r="A5" t="str">
            <v>Alcohol antiséptico</v>
          </cell>
          <cell r="B5" t="str">
            <v>BOTELLA</v>
          </cell>
          <cell r="C5" t="str">
            <v>1.42.5</v>
          </cell>
          <cell r="D5" t="str">
            <v>Material de curacion.</v>
          </cell>
        </row>
        <row r="6">
          <cell r="A6" t="str">
            <v>Alcohol isopropílico</v>
          </cell>
          <cell r="B6" t="str">
            <v>BOTELLA</v>
          </cell>
          <cell r="C6" t="str">
            <v>1.45.1</v>
          </cell>
          <cell r="D6" t="str">
            <v>Quimicos.</v>
          </cell>
        </row>
        <row r="7">
          <cell r="A7" t="str">
            <v>Bayetilla Roja</v>
          </cell>
          <cell r="B7" t="str">
            <v>METRO</v>
          </cell>
          <cell r="C7" t="str">
            <v>1.56.2</v>
          </cell>
          <cell r="D7" t="str">
            <v>Escobas, Cepillos, Trapeadores Y Esponja</v>
          </cell>
        </row>
        <row r="8">
          <cell r="A8" t="str">
            <v>Blanqueador de 20 litros</v>
          </cell>
          <cell r="B8" t="str">
            <v>GARRAFA 20 Lt</v>
          </cell>
          <cell r="C8" t="str">
            <v>1.56.3</v>
          </cell>
          <cell r="D8" t="str">
            <v>Compuestos Preparados Para Limpieza Y Pu</v>
          </cell>
        </row>
        <row r="9">
          <cell r="A9" t="str">
            <v xml:space="preserve">Bolsas para la basura </v>
          </cell>
          <cell r="B9" t="str">
            <v>UNIDAD</v>
          </cell>
          <cell r="C9" t="str">
            <v>1.56.2</v>
          </cell>
          <cell r="D9" t="str">
            <v>Escobas, Cepillos, Trapeadores Y Esponja</v>
          </cell>
        </row>
        <row r="10">
          <cell r="A10" t="str">
            <v>Churruscos para baño</v>
          </cell>
          <cell r="B10" t="str">
            <v>UNIDAD</v>
          </cell>
          <cell r="C10" t="str">
            <v>1.56.2</v>
          </cell>
          <cell r="D10" t="str">
            <v>Escobas, Cepillos, Trapeadores Y Esponja</v>
          </cell>
        </row>
        <row r="11">
          <cell r="A11" t="str">
            <v>Cresopinol</v>
          </cell>
          <cell r="B11" t="str">
            <v>GALON</v>
          </cell>
          <cell r="C11" t="str">
            <v>1.56.3</v>
          </cell>
          <cell r="D11" t="str">
            <v>Compuestos Preparados Para Limpieza Y Pu</v>
          </cell>
        </row>
        <row r="12">
          <cell r="A12" t="str">
            <v>Detergente en polvo x 1000 gramos</v>
          </cell>
          <cell r="B12" t="str">
            <v>paquete x 500 gr</v>
          </cell>
          <cell r="C12" t="str">
            <v>1.56.3</v>
          </cell>
          <cell r="D12" t="str">
            <v>Compuestos Preparados Para Limpieza Y Pu</v>
          </cell>
        </row>
        <row r="13">
          <cell r="A13" t="str">
            <v>Escobas de nylon</v>
          </cell>
          <cell r="B13" t="str">
            <v>Unidad</v>
          </cell>
          <cell r="C13" t="str">
            <v>1.56.2</v>
          </cell>
          <cell r="D13" t="str">
            <v>Escobas, Cepillos, Trapeadores Y Esponja</v>
          </cell>
        </row>
        <row r="14">
          <cell r="A14" t="str">
            <v>Abrasivo bombril</v>
          </cell>
          <cell r="B14" t="str">
            <v>Unidad</v>
          </cell>
          <cell r="C14" t="str">
            <v>1.56.2</v>
          </cell>
          <cell r="D14" t="str">
            <v>Escobas, Cepillos, Trapeadores Y Esponja</v>
          </cell>
        </row>
        <row r="15">
          <cell r="A15" t="str">
            <v xml:space="preserve">Gafas Protectoras </v>
          </cell>
          <cell r="B15" t="str">
            <v>Unidad</v>
          </cell>
          <cell r="C15" t="str">
            <v>1.60.15</v>
          </cell>
          <cell r="D15" t="str">
            <v>Ropa ligera especializada y accesorios.</v>
          </cell>
        </row>
        <row r="16">
          <cell r="A16" t="str">
            <v>Guantes de caucho calibre 25 Duralón</v>
          </cell>
          <cell r="B16" t="str">
            <v>par</v>
          </cell>
          <cell r="C16" t="str">
            <v>1.56.2</v>
          </cell>
          <cell r="D16" t="str">
            <v>Escobas, Cepillos, Trapeadores Y Esponja</v>
          </cell>
        </row>
        <row r="17">
          <cell r="A17" t="str">
            <v>Guantes de cirujia No 8</v>
          </cell>
          <cell r="B17" t="str">
            <v>CAJA</v>
          </cell>
          <cell r="C17" t="str">
            <v>1.56.2</v>
          </cell>
          <cell r="D17" t="str">
            <v>Escobas, Cepillos, Trapeadores Y Esponja</v>
          </cell>
        </row>
        <row r="18">
          <cell r="A18" t="str">
            <v>Guantes de Seguridad Industrial</v>
          </cell>
          <cell r="B18" t="str">
            <v>Unidad</v>
          </cell>
          <cell r="C18" t="str">
            <v>1.56.2</v>
          </cell>
          <cell r="D18" t="str">
            <v>Escobas, Cepillos, Trapeadores Y Esponja</v>
          </cell>
        </row>
        <row r="19">
          <cell r="A19" t="str">
            <v>Axion crema gigante</v>
          </cell>
          <cell r="B19" t="str">
            <v>COCA X 500 GR</v>
          </cell>
          <cell r="C19" t="str">
            <v>1.56.3</v>
          </cell>
          <cell r="D19" t="str">
            <v>Compuestos Preparados Para Limpieza Y Pu</v>
          </cell>
        </row>
        <row r="20">
          <cell r="A20" t="str">
            <v>Jabón líquido para manos X GALÓN</v>
          </cell>
          <cell r="B20" t="str">
            <v>GALON</v>
          </cell>
          <cell r="C20" t="str">
            <v>1.56.3</v>
          </cell>
          <cell r="D20" t="str">
            <v>Compuestos Preparados Para Limpieza Y Pu</v>
          </cell>
        </row>
        <row r="21">
          <cell r="A21" t="str">
            <v>kankio</v>
          </cell>
          <cell r="B21" t="str">
            <v>Unidad</v>
          </cell>
          <cell r="C21" t="str">
            <v>1.56.3</v>
          </cell>
          <cell r="D21" t="str">
            <v>Compuestos Preparados Para Limpieza Y Pu</v>
          </cell>
        </row>
        <row r="22">
          <cell r="A22" t="str">
            <v xml:space="preserve">Limpiones en tela toalla </v>
          </cell>
          <cell r="B22" t="str">
            <v>und</v>
          </cell>
          <cell r="C22" t="str">
            <v>1.56.2</v>
          </cell>
          <cell r="D22" t="str">
            <v>Escobas, Cepillos, Trapeadores Y Esponja</v>
          </cell>
        </row>
        <row r="23">
          <cell r="A23" t="str">
            <v>Lustramuebles  X 500 cc poliflor</v>
          </cell>
          <cell r="B23" t="str">
            <v>FRASCO X 150 GR</v>
          </cell>
          <cell r="C23" t="str">
            <v>1.56.3</v>
          </cell>
          <cell r="D23" t="str">
            <v>Compuestos Preparados Para Limpieza Y Pu</v>
          </cell>
        </row>
        <row r="24">
          <cell r="A24" t="str">
            <v>Mechas para trapero</v>
          </cell>
          <cell r="B24" t="str">
            <v>Unidad</v>
          </cell>
          <cell r="C24" t="str">
            <v>1.56.2</v>
          </cell>
          <cell r="D24" t="str">
            <v>Escobas, Cepillos, Trapeadores Y Esponja</v>
          </cell>
        </row>
        <row r="25">
          <cell r="A25" t="str">
            <v>Papel higiénico</v>
          </cell>
          <cell r="B25" t="str">
            <v>rollo x 50 mts</v>
          </cell>
          <cell r="C25" t="str">
            <v>1.61.4</v>
          </cell>
          <cell r="D25" t="str">
            <v>Productos de papel para tocador.</v>
          </cell>
        </row>
        <row r="26">
          <cell r="A26" t="str">
            <v>Papeleras Plasticas</v>
          </cell>
          <cell r="B26" t="str">
            <v>Unidad</v>
          </cell>
          <cell r="C26" t="str">
            <v>1.49.4</v>
          </cell>
          <cell r="D26" t="str">
            <v>Recipientes</v>
          </cell>
        </row>
        <row r="27">
          <cell r="A27" t="str">
            <v>Tapabocas</v>
          </cell>
          <cell r="B27" t="str">
            <v>Unidad</v>
          </cell>
          <cell r="C27" t="str">
            <v>1.56.2</v>
          </cell>
          <cell r="D27" t="str">
            <v>Escobas, Cepillos, Trapeadores Y Esponja</v>
          </cell>
        </row>
        <row r="28">
          <cell r="A28" t="str">
            <v xml:space="preserve">Toalla manos para dispensador </v>
          </cell>
          <cell r="B28" t="str">
            <v>paquete x 150 und</v>
          </cell>
          <cell r="C28" t="str">
            <v>1.61.4</v>
          </cell>
          <cell r="D28" t="str">
            <v>Productos de papel para tocador.</v>
          </cell>
        </row>
        <row r="31">
          <cell r="A31" t="str">
            <v xml:space="preserve">PRODUCTOS DE CAFETERIA     </v>
          </cell>
        </row>
        <row r="32">
          <cell r="A32" t="str">
            <v>Azúcar (caja x 560 cubos)</v>
          </cell>
          <cell r="B32" t="str">
            <v>caja x 560 cubos</v>
          </cell>
          <cell r="C32" t="str">
            <v>1.64.5</v>
          </cell>
          <cell r="D32" t="str">
            <v>Azucar, confiteria y nueces.</v>
          </cell>
        </row>
        <row r="33">
          <cell r="A33" t="str">
            <v>Café</v>
          </cell>
          <cell r="B33" t="str">
            <v>LIBRAS</v>
          </cell>
          <cell r="C33" t="str">
            <v>1.64.11</v>
          </cell>
          <cell r="D33" t="str">
            <v>Cafe, te, chocolate y aromatica</v>
          </cell>
        </row>
        <row r="34">
          <cell r="A34" t="str">
            <v>Caja para archivo l-200</v>
          </cell>
          <cell r="B34" t="str">
            <v>Unidad</v>
          </cell>
          <cell r="C34" t="str">
            <v>1.52.1</v>
          </cell>
          <cell r="D34" t="str">
            <v>Suministros De Oficina</v>
          </cell>
        </row>
        <row r="35">
          <cell r="A35" t="str">
            <v>Mezclador para tinto paquete x 1000 unid.</v>
          </cell>
          <cell r="B35" t="str">
            <v>PAQUETE</v>
          </cell>
          <cell r="C35" t="str">
            <v>1.50.5</v>
          </cell>
          <cell r="D35" t="str">
            <v>Articulos para la mesa.</v>
          </cell>
        </row>
        <row r="36">
          <cell r="A36" t="str">
            <v>Vasos desechables 6 onzas</v>
          </cell>
          <cell r="B36" t="str">
            <v>Unidad</v>
          </cell>
          <cell r="C36" t="str">
            <v>1.50.5</v>
          </cell>
          <cell r="D36" t="str">
            <v>Articulos para la mesa</v>
          </cell>
        </row>
        <row r="39">
          <cell r="A39" t="str">
            <v>PAPELERIA, UTILES DE ESCRITORIO Y OFICINA</v>
          </cell>
        </row>
        <row r="40">
          <cell r="A40" t="str">
            <v>Acetatos para fotocopiadora e impr. laser</v>
          </cell>
          <cell r="B40" t="str">
            <v>Unidad</v>
          </cell>
          <cell r="C40" t="str">
            <v>1.52.1</v>
          </cell>
          <cell r="D40" t="str">
            <v>Suministros De Oficina</v>
          </cell>
        </row>
        <row r="41">
          <cell r="A41" t="str">
            <v>Adhesivos post-it</v>
          </cell>
          <cell r="B41" t="str">
            <v>Taco x 100 hojas</v>
          </cell>
          <cell r="C41" t="str">
            <v>1.52.1</v>
          </cell>
          <cell r="D41" t="str">
            <v>Suministros De Oficina</v>
          </cell>
        </row>
        <row r="42">
          <cell r="A42" t="str">
            <v>Anillo plastico de 18 mm</v>
          </cell>
          <cell r="B42" t="str">
            <v>Paquete x 10 und</v>
          </cell>
          <cell r="C42" t="str">
            <v>1.52.1</v>
          </cell>
          <cell r="D42" t="str">
            <v>Suministros De Oficina</v>
          </cell>
        </row>
        <row r="43">
          <cell r="A43" t="str">
            <v>Anillo plastico de 28 mm</v>
          </cell>
          <cell r="B43" t="str">
            <v>Paquete x 10 und</v>
          </cell>
          <cell r="C43" t="str">
            <v>1.52.1</v>
          </cell>
          <cell r="D43" t="str">
            <v>Suministros De Oficina</v>
          </cell>
        </row>
        <row r="44">
          <cell r="A44" t="str">
            <v>anillo plastico de 15 mm</v>
          </cell>
          <cell r="B44" t="str">
            <v>Paquete x 10 und</v>
          </cell>
          <cell r="C44" t="str">
            <v>1.52.1</v>
          </cell>
          <cell r="D44" t="str">
            <v>Suministros De Oficina</v>
          </cell>
        </row>
        <row r="45">
          <cell r="A45" t="str">
            <v>Anillo plastico de 32 mm</v>
          </cell>
          <cell r="B45" t="str">
            <v>Paquete x 10 und</v>
          </cell>
          <cell r="C45" t="str">
            <v>1.52.1</v>
          </cell>
          <cell r="D45" t="str">
            <v>Suministros De Oficina</v>
          </cell>
        </row>
        <row r="46">
          <cell r="A46" t="str">
            <v>Bandas de caucho</v>
          </cell>
          <cell r="B46" t="str">
            <v>caja x 25 und</v>
          </cell>
          <cell r="C46" t="str">
            <v>1.52.1</v>
          </cell>
          <cell r="D46" t="str">
            <v>Suministros De Oficina</v>
          </cell>
        </row>
        <row r="47">
          <cell r="A47" t="str">
            <v>Borrador lápiz escobilla</v>
          </cell>
          <cell r="B47" t="str">
            <v>Unidad</v>
          </cell>
          <cell r="C47" t="str">
            <v>1.52.1</v>
          </cell>
          <cell r="D47" t="str">
            <v>Suministros De Oficina</v>
          </cell>
        </row>
        <row r="48">
          <cell r="A48" t="str">
            <v>Borrador de nata</v>
          </cell>
          <cell r="B48" t="str">
            <v>UNIDAD</v>
          </cell>
          <cell r="C48" t="str">
            <v>1.52.1</v>
          </cell>
          <cell r="D48" t="str">
            <v>Suministros De Oficina</v>
          </cell>
        </row>
        <row r="49">
          <cell r="A49" t="str">
            <v>Borrador para tablero acrílico</v>
          </cell>
          <cell r="B49" t="str">
            <v>Unidad</v>
          </cell>
          <cell r="C49" t="str">
            <v>1.52.1</v>
          </cell>
          <cell r="D49" t="str">
            <v>Suministros De Oficina</v>
          </cell>
        </row>
        <row r="50">
          <cell r="A50" t="str">
            <v>Cabuya delgada</v>
          </cell>
          <cell r="B50" t="str">
            <v>Unidad</v>
          </cell>
        </row>
        <row r="51">
          <cell r="A51" t="str">
            <v xml:space="preserve">Cajas de CDWRITER marca Sony </v>
          </cell>
          <cell r="B51" t="str">
            <v>CAJA</v>
          </cell>
          <cell r="C51" t="str">
            <v>1.52.1</v>
          </cell>
          <cell r="D51" t="str">
            <v>Suministros De Oficina</v>
          </cell>
        </row>
        <row r="52">
          <cell r="A52" t="str">
            <v>Carnet Tipo Tarjeta de credito y portacarnet</v>
          </cell>
          <cell r="B52" t="str">
            <v>Unidad</v>
          </cell>
          <cell r="C52" t="str">
            <v>1.52.1</v>
          </cell>
          <cell r="D52" t="str">
            <v>Suministros De Oficina</v>
          </cell>
        </row>
        <row r="53">
          <cell r="A53" t="str">
            <v>Cartulina Opalina</v>
          </cell>
          <cell r="B53" t="str">
            <v>Unidad</v>
          </cell>
          <cell r="C53" t="str">
            <v>1.52.1</v>
          </cell>
          <cell r="D53" t="str">
            <v>Suministros De Oficina</v>
          </cell>
        </row>
        <row r="54">
          <cell r="A54" t="str">
            <v>Cartulina plastificada carta</v>
          </cell>
          <cell r="B54" t="str">
            <v>Unidad</v>
          </cell>
          <cell r="C54" t="str">
            <v>1.52.1</v>
          </cell>
          <cell r="D54" t="str">
            <v>Suministros De Oficina</v>
          </cell>
        </row>
        <row r="55">
          <cell r="A55" t="str">
            <v>Cartulina plastificada oficio</v>
          </cell>
          <cell r="B55" t="str">
            <v>Unidad</v>
          </cell>
          <cell r="C55" t="str">
            <v>1.52.1</v>
          </cell>
          <cell r="D55" t="str">
            <v>Suministros De Oficina</v>
          </cell>
        </row>
        <row r="56">
          <cell r="A56" t="str">
            <v>Cartulina tamaño carta</v>
          </cell>
          <cell r="B56" t="str">
            <v>Unidad</v>
          </cell>
          <cell r="C56" t="str">
            <v>1.52.1</v>
          </cell>
          <cell r="D56" t="str">
            <v>Suministros De Oficina</v>
          </cell>
        </row>
        <row r="57">
          <cell r="A57" t="str">
            <v>Cartulina tamaño oficio</v>
          </cell>
          <cell r="B57" t="str">
            <v>Unidad</v>
          </cell>
        </row>
        <row r="58">
          <cell r="A58" t="str">
            <v>Cassete para video Hi8 filmadora P6-120MP NTSC 106m</v>
          </cell>
          <cell r="B58" t="str">
            <v>Unidad</v>
          </cell>
          <cell r="C58" t="str">
            <v>1.52.1</v>
          </cell>
          <cell r="D58" t="str">
            <v>Suministros De Oficina</v>
          </cell>
        </row>
        <row r="59">
          <cell r="A59" t="str">
            <v>Cassette Betacam 30 minutos</v>
          </cell>
          <cell r="B59" t="str">
            <v>Unidad</v>
          </cell>
          <cell r="C59" t="str">
            <v>1.52.1</v>
          </cell>
          <cell r="D59" t="str">
            <v>Suministros De Oficina</v>
          </cell>
        </row>
        <row r="60">
          <cell r="A60" t="str">
            <v>Cassette Betacam 60 minutos</v>
          </cell>
          <cell r="B60" t="str">
            <v>Unidad</v>
          </cell>
          <cell r="C60" t="str">
            <v>1.52.1</v>
          </cell>
          <cell r="D60" t="str">
            <v>Suministros De Oficina</v>
          </cell>
        </row>
        <row r="61">
          <cell r="A61" t="str">
            <v xml:space="preserve">Cassettes para VHS SONY T-120 </v>
          </cell>
          <cell r="B61" t="str">
            <v>Unidad</v>
          </cell>
          <cell r="C61" t="str">
            <v>1.52.1</v>
          </cell>
          <cell r="D61" t="str">
            <v>Suministros De Oficina</v>
          </cell>
        </row>
        <row r="62">
          <cell r="A62" t="str">
            <v>Cassette grabadora 60 minutos</v>
          </cell>
          <cell r="B62" t="str">
            <v>Unidad</v>
          </cell>
          <cell r="C62" t="str">
            <v>1.52.1</v>
          </cell>
          <cell r="D62" t="str">
            <v>Suministros De Oficina</v>
          </cell>
        </row>
        <row r="63">
          <cell r="A63" t="str">
            <v>Cds</v>
          </cell>
          <cell r="B63" t="str">
            <v>caja</v>
          </cell>
          <cell r="C63" t="str">
            <v>1.52.1</v>
          </cell>
          <cell r="D63" t="str">
            <v>Suministros De Oficina</v>
          </cell>
        </row>
        <row r="64">
          <cell r="A64" t="str">
            <v>CD-R</v>
          </cell>
          <cell r="B64" t="str">
            <v>Unidad</v>
          </cell>
          <cell r="C64" t="str">
            <v>1.52.1</v>
          </cell>
          <cell r="D64" t="str">
            <v>Suministros De Oficina</v>
          </cell>
        </row>
        <row r="65">
          <cell r="A65" t="str">
            <v>CD-RW para backup</v>
          </cell>
          <cell r="B65" t="str">
            <v>Unidad</v>
          </cell>
          <cell r="C65" t="str">
            <v>1.52.1</v>
          </cell>
          <cell r="D65" t="str">
            <v>Suministros De Oficina</v>
          </cell>
        </row>
        <row r="66">
          <cell r="A66" t="str">
            <v>Chinches X 50 unidades</v>
          </cell>
          <cell r="B66" t="str">
            <v>CAJA</v>
          </cell>
          <cell r="C66" t="str">
            <v>1.52.1</v>
          </cell>
          <cell r="D66" t="str">
            <v>Suministros De Oficina</v>
          </cell>
        </row>
        <row r="67">
          <cell r="A67" t="str">
            <v>Cinta de enmascarar angosta</v>
          </cell>
          <cell r="B67" t="str">
            <v>ROLLO DE 1/2"X 32 MTS</v>
          </cell>
          <cell r="C67" t="str">
            <v>1.52.1</v>
          </cell>
          <cell r="D67" t="str">
            <v>Suministros De Oficina</v>
          </cell>
        </row>
        <row r="68">
          <cell r="A68" t="str">
            <v>Cinta de enmascarar ancha</v>
          </cell>
          <cell r="B68" t="str">
            <v>ROLLO DE 1"X 32 MTS</v>
          </cell>
          <cell r="C68" t="str">
            <v>1.52.1</v>
          </cell>
          <cell r="D68" t="str">
            <v>Suministros De Oficina</v>
          </cell>
        </row>
        <row r="69">
          <cell r="A69" t="str">
            <v xml:space="preserve">Cinta de transparencias c3968a </v>
          </cell>
          <cell r="B69" t="str">
            <v>Unidad</v>
          </cell>
          <cell r="C69" t="str">
            <v>1.52.1</v>
          </cell>
          <cell r="D69" t="str">
            <v>Suministros De Oficina</v>
          </cell>
        </row>
        <row r="70">
          <cell r="A70" t="str">
            <v>Cinta Impresora Unisys LP-800</v>
          </cell>
          <cell r="B70" t="str">
            <v>UNIDAD</v>
          </cell>
          <cell r="C70" t="str">
            <v>1.52.1</v>
          </cell>
          <cell r="D70" t="str">
            <v>Suministros De Oficina</v>
          </cell>
        </row>
        <row r="71">
          <cell r="A71" t="str">
            <v>Cinta mágica 3/4" X 36 YARDAS</v>
          </cell>
          <cell r="B71" t="str">
            <v>ROLLO DE 1/2"X 32 MTS</v>
          </cell>
          <cell r="C71" t="str">
            <v>1.52.1</v>
          </cell>
          <cell r="D71" t="str">
            <v>Suministros De Oficina</v>
          </cell>
        </row>
        <row r="72">
          <cell r="A72" t="str">
            <v>Cinta Olivetti et 2300/2700</v>
          </cell>
          <cell r="B72" t="str">
            <v>Unidad</v>
          </cell>
          <cell r="C72" t="str">
            <v>1.52.1</v>
          </cell>
          <cell r="D72" t="str">
            <v>Suministros De Oficina</v>
          </cell>
        </row>
        <row r="73">
          <cell r="A73" t="str">
            <v>Cinta para calculadora</v>
          </cell>
          <cell r="B73" t="str">
            <v>rollo x 50 mts</v>
          </cell>
          <cell r="C73" t="str">
            <v>1.52.1</v>
          </cell>
          <cell r="D73" t="str">
            <v>Suministros De Oficina</v>
          </cell>
        </row>
        <row r="74">
          <cell r="A74" t="str">
            <v>Cinta para Backup 4mm DAT de 125</v>
          </cell>
          <cell r="B74" t="str">
            <v>Unidad</v>
          </cell>
          <cell r="C74" t="str">
            <v>1.52.1</v>
          </cell>
          <cell r="D74" t="str">
            <v>Suministros De Oficina</v>
          </cell>
        </row>
        <row r="75">
          <cell r="A75" t="str">
            <v>Cinta para impresora Epson LQ- 2170 / 2070</v>
          </cell>
          <cell r="B75" t="str">
            <v>Unidad</v>
          </cell>
          <cell r="C75" t="str">
            <v>1.52.1</v>
          </cell>
          <cell r="D75" t="str">
            <v>Suministros De Oficina</v>
          </cell>
        </row>
        <row r="76">
          <cell r="A76" t="str">
            <v>Cinta para impresora Epson LQ-1070 / 1170</v>
          </cell>
          <cell r="B76" t="str">
            <v>Unidad</v>
          </cell>
          <cell r="C76" t="str">
            <v>1.52.1</v>
          </cell>
          <cell r="D76" t="str">
            <v>Suministros De Oficina</v>
          </cell>
        </row>
        <row r="77">
          <cell r="A77" t="str">
            <v>Cinta pegante para empaque</v>
          </cell>
          <cell r="B77" t="str">
            <v>ROLLO DE 2"X 32 MTS</v>
          </cell>
          <cell r="C77" t="str">
            <v>1.52.1</v>
          </cell>
          <cell r="D77" t="str">
            <v>Suministros De Oficina</v>
          </cell>
        </row>
        <row r="78">
          <cell r="A78" t="str">
            <v>Cinta pegante transparente</v>
          </cell>
          <cell r="B78" t="str">
            <v>ROLLO</v>
          </cell>
          <cell r="C78" t="str">
            <v>1.52.1</v>
          </cell>
          <cell r="D78" t="str">
            <v>Suministros De Oficina</v>
          </cell>
        </row>
        <row r="79">
          <cell r="A79" t="str">
            <v>Corrector líquido X 30 Grms</v>
          </cell>
          <cell r="B79" t="str">
            <v>FRASCO X 22 ML</v>
          </cell>
          <cell r="C79" t="str">
            <v>1.52.1</v>
          </cell>
          <cell r="D79" t="str">
            <v>Suministros De Oficina</v>
          </cell>
        </row>
        <row r="80">
          <cell r="A80" t="str">
            <v>Cortador para papel L-200</v>
          </cell>
          <cell r="B80" t="str">
            <v>UNIDAD</v>
          </cell>
          <cell r="C80" t="str">
            <v>1.52.1</v>
          </cell>
          <cell r="D80" t="str">
            <v>Suministros De Oficina</v>
          </cell>
        </row>
        <row r="81">
          <cell r="A81" t="str">
            <v xml:space="preserve">Cosedora </v>
          </cell>
          <cell r="B81" t="str">
            <v>UNIDAD</v>
          </cell>
          <cell r="C81" t="str">
            <v>1.52.2</v>
          </cell>
          <cell r="D81" t="str">
            <v>Elementos Y Accesorios De Oficina</v>
          </cell>
        </row>
        <row r="82">
          <cell r="A82" t="str">
            <v>Cuchilla para cortador L-100</v>
          </cell>
          <cell r="B82" t="str">
            <v>Unidad</v>
          </cell>
          <cell r="C82" t="str">
            <v>1.52.1</v>
          </cell>
          <cell r="D82" t="str">
            <v>Suministros De Oficina</v>
          </cell>
        </row>
        <row r="83">
          <cell r="A83" t="str">
            <v>Cuchilla para cortador L-200</v>
          </cell>
          <cell r="B83" t="str">
            <v>UNIDAD</v>
          </cell>
          <cell r="C83" t="str">
            <v>1.52.1</v>
          </cell>
          <cell r="D83" t="str">
            <v>Suministros De Oficina</v>
          </cell>
        </row>
        <row r="84">
          <cell r="A84" t="str">
            <v>Disco Optico marca Sony de 640 MB</v>
          </cell>
          <cell r="B84" t="str">
            <v>Unidad</v>
          </cell>
          <cell r="C84" t="str">
            <v>1.47.2</v>
          </cell>
          <cell r="D84" t="str">
            <v>Periferico</v>
          </cell>
        </row>
        <row r="85">
          <cell r="A85" t="str">
            <v>Diskette 3.5 HD 1.44 Mb (CAJA X 10 )</v>
          </cell>
          <cell r="B85" t="str">
            <v>caja x 10 und</v>
          </cell>
          <cell r="C85" t="str">
            <v>1.52.1</v>
          </cell>
          <cell r="D85" t="str">
            <v>Suministros De Oficina</v>
          </cell>
        </row>
        <row r="86">
          <cell r="A86" t="str">
            <v>Disolvente para corrector</v>
          </cell>
          <cell r="B86" t="str">
            <v>FRASCO X 22 ML</v>
          </cell>
        </row>
        <row r="87">
          <cell r="A87" t="str">
            <v>Escuadras Biseladas</v>
          </cell>
          <cell r="B87" t="str">
            <v>Unidad</v>
          </cell>
        </row>
        <row r="88">
          <cell r="A88" t="str">
            <v>Esfero  negro</v>
          </cell>
          <cell r="B88" t="str">
            <v>Unidad</v>
          </cell>
          <cell r="C88" t="str">
            <v>1.52.1</v>
          </cell>
          <cell r="D88" t="str">
            <v>Suministros De Oficina</v>
          </cell>
        </row>
        <row r="89">
          <cell r="A89" t="str">
            <v>Esfero rojo</v>
          </cell>
          <cell r="B89" t="str">
            <v>UNIDAD</v>
          </cell>
          <cell r="C89" t="str">
            <v>1.52.1</v>
          </cell>
          <cell r="D89" t="str">
            <v>Suministros De Oficina</v>
          </cell>
        </row>
        <row r="90">
          <cell r="A90" t="str">
            <v>Fibra de naylon polipropileno</v>
          </cell>
          <cell r="B90" t="str">
            <v>Unidad</v>
          </cell>
        </row>
        <row r="91">
          <cell r="A91" t="str">
            <v>Fechador</v>
          </cell>
          <cell r="B91" t="str">
            <v>Unidad</v>
          </cell>
        </row>
        <row r="92">
          <cell r="A92" t="str">
            <v>Fólder AZ Oficio</v>
          </cell>
          <cell r="B92" t="str">
            <v>Unidad</v>
          </cell>
          <cell r="C92" t="str">
            <v>1.52.1</v>
          </cell>
          <cell r="D92" t="str">
            <v>Suministros De Oficina</v>
          </cell>
        </row>
        <row r="93">
          <cell r="A93" t="str">
            <v>Fólder celuguía horizontal oficio</v>
          </cell>
          <cell r="B93" t="str">
            <v>Unidad</v>
          </cell>
          <cell r="C93" t="str">
            <v>1.52.1</v>
          </cell>
          <cell r="D93" t="str">
            <v>Suministros De Oficina</v>
          </cell>
        </row>
        <row r="94">
          <cell r="A94" t="str">
            <v>Fólder celuguía vertical oficio</v>
          </cell>
          <cell r="B94" t="str">
            <v>Unidad</v>
          </cell>
          <cell r="C94" t="str">
            <v>1.52.1</v>
          </cell>
          <cell r="D94" t="str">
            <v>Suministros De Oficina</v>
          </cell>
        </row>
        <row r="95">
          <cell r="A95" t="str">
            <v xml:space="preserve">Fólder colgante </v>
          </cell>
          <cell r="B95" t="str">
            <v>Unidad</v>
          </cell>
          <cell r="C95" t="str">
            <v>1.52.1</v>
          </cell>
          <cell r="D95" t="str">
            <v>Suministros De Oficina</v>
          </cell>
        </row>
        <row r="96">
          <cell r="A96" t="str">
            <v>Fólder en cartón yute de 900 grs. con fuelle</v>
          </cell>
          <cell r="B96" t="str">
            <v>Unidad</v>
          </cell>
          <cell r="C96" t="str">
            <v>1.52.1</v>
          </cell>
          <cell r="D96" t="str">
            <v>Suministros De Oficina</v>
          </cell>
        </row>
        <row r="97">
          <cell r="A97" t="str">
            <v>Formulario de declaracion de impuestos sobre vehiculos</v>
          </cell>
          <cell r="B97" t="str">
            <v>Unidad</v>
          </cell>
          <cell r="C97" t="str">
            <v>1.52.1</v>
          </cell>
          <cell r="D97" t="str">
            <v>Suministros De Oficina</v>
          </cell>
        </row>
        <row r="98">
          <cell r="A98" t="str">
            <v>Formulario retefuente</v>
          </cell>
          <cell r="B98" t="str">
            <v>Unidad</v>
          </cell>
          <cell r="C98" t="str">
            <v>1.52.1</v>
          </cell>
          <cell r="D98" t="str">
            <v>Suministros De Oficina</v>
          </cell>
        </row>
        <row r="99">
          <cell r="A99" t="str">
            <v>Formulario unico nal de transporte</v>
          </cell>
          <cell r="B99" t="str">
            <v>Unidad</v>
          </cell>
          <cell r="C99" t="str">
            <v>1.52.1</v>
          </cell>
          <cell r="D99" t="str">
            <v>Suministros De Oficina</v>
          </cell>
        </row>
        <row r="100">
          <cell r="A100" t="str">
            <v>Formulario Predial Unificado</v>
          </cell>
          <cell r="B100" t="str">
            <v>Unidad</v>
          </cell>
          <cell r="C100" t="str">
            <v>1.52.2</v>
          </cell>
          <cell r="D100" t="str">
            <v>Suministros De Oficina</v>
          </cell>
        </row>
        <row r="101">
          <cell r="A101" t="str">
            <v>Formulario retefuente</v>
          </cell>
          <cell r="B101" t="str">
            <v>Unidad</v>
          </cell>
          <cell r="C101" t="str">
            <v>1.52.1</v>
          </cell>
          <cell r="D101" t="str">
            <v>Suministros De Oficina</v>
          </cell>
        </row>
        <row r="102">
          <cell r="A102" t="str">
            <v>Formulario Certificado Ingresos y retenciones</v>
          </cell>
          <cell r="B102" t="str">
            <v>Unidad</v>
          </cell>
          <cell r="C102" t="str">
            <v>1.52.1</v>
          </cell>
          <cell r="D102" t="str">
            <v>Suministros De Oficina</v>
          </cell>
        </row>
        <row r="103">
          <cell r="A103" t="str">
            <v xml:space="preserve">Formulario impuestos de vehiculos </v>
          </cell>
          <cell r="B103" t="str">
            <v>Unidad</v>
          </cell>
          <cell r="C103" t="str">
            <v>1.52.1</v>
          </cell>
          <cell r="D103" t="str">
            <v>Suministros De Oficina</v>
          </cell>
        </row>
        <row r="104">
          <cell r="A104" t="str">
            <v>Certificados</v>
          </cell>
          <cell r="B104" t="str">
            <v>Unidad</v>
          </cell>
          <cell r="C104" t="str">
            <v>1.52.1</v>
          </cell>
          <cell r="D104" t="str">
            <v>Suministros De Oficina</v>
          </cell>
        </row>
        <row r="105">
          <cell r="A105" t="str">
            <v>Ganchos velobind</v>
          </cell>
          <cell r="B105" t="str">
            <v>caja x 100 und</v>
          </cell>
          <cell r="C105" t="str">
            <v>1.52.1</v>
          </cell>
          <cell r="D105" t="str">
            <v>Suministros De Oficina</v>
          </cell>
        </row>
        <row r="106">
          <cell r="A106" t="str">
            <v>Folder para legajar 3 argollas 1 pulg.</v>
          </cell>
          <cell r="B106" t="str">
            <v>UNIDAD</v>
          </cell>
          <cell r="C106" t="str">
            <v>1.52.1</v>
          </cell>
          <cell r="D106" t="str">
            <v>Suministros De Oficina</v>
          </cell>
        </row>
        <row r="107">
          <cell r="A107" t="str">
            <v>Ganchos clips  Ref C2 X 100</v>
          </cell>
          <cell r="B107" t="str">
            <v>caja x 100 und</v>
          </cell>
          <cell r="C107" t="str">
            <v>1.52.1</v>
          </cell>
          <cell r="D107" t="str">
            <v>Suministros De Oficina</v>
          </cell>
        </row>
        <row r="108">
          <cell r="A108" t="str">
            <v>Ganchos mariposa</v>
          </cell>
          <cell r="B108" t="str">
            <v>caja x 50 und</v>
          </cell>
        </row>
        <row r="109">
          <cell r="A109" t="str">
            <v>Ganchos para cosedora semi-industrial</v>
          </cell>
          <cell r="B109" t="str">
            <v>caja x 1000 und</v>
          </cell>
        </row>
        <row r="110">
          <cell r="A110" t="str">
            <v>Ganchos para cosedora standar</v>
          </cell>
          <cell r="B110" t="str">
            <v>caja x 1000 und</v>
          </cell>
          <cell r="C110" t="str">
            <v>1.52.1</v>
          </cell>
          <cell r="D110" t="str">
            <v>Suministros De Oficina</v>
          </cell>
        </row>
        <row r="111">
          <cell r="A111" t="str">
            <v>Ganchos para legajar 20 JGOS X 3 PCS.</v>
          </cell>
          <cell r="B111" t="str">
            <v>caja x 20 pares</v>
          </cell>
          <cell r="C111" t="str">
            <v>1.52.1</v>
          </cell>
          <cell r="D111" t="str">
            <v>Suministros De Oficina</v>
          </cell>
        </row>
        <row r="112">
          <cell r="A112" t="str">
            <v>Guías alfabéticas plastificadas</v>
          </cell>
          <cell r="B112" t="str">
            <v>Unidad</v>
          </cell>
          <cell r="C112" t="str">
            <v>1.52.1</v>
          </cell>
          <cell r="D112" t="str">
            <v>Suministros De Oficina</v>
          </cell>
        </row>
        <row r="113">
          <cell r="A113" t="str">
            <v>Lápices negros</v>
          </cell>
          <cell r="B113" t="str">
            <v>Unidad</v>
          </cell>
          <cell r="C113" t="str">
            <v>1.52.1</v>
          </cell>
          <cell r="D113" t="str">
            <v>Suministros De Oficina</v>
          </cell>
        </row>
        <row r="114">
          <cell r="A114" t="str">
            <v>Lápices azules</v>
          </cell>
          <cell r="B114" t="str">
            <v>Unidad</v>
          </cell>
          <cell r="C114" t="str">
            <v>1.52.1</v>
          </cell>
          <cell r="D114" t="str">
            <v>Suministros De Oficina</v>
          </cell>
        </row>
        <row r="115">
          <cell r="A115" t="str">
            <v>Lápices rojos</v>
          </cell>
          <cell r="B115" t="str">
            <v>Unidad</v>
          </cell>
          <cell r="C115" t="str">
            <v>1.52.1</v>
          </cell>
          <cell r="D115" t="str">
            <v>Suministros De Oficina</v>
          </cell>
        </row>
        <row r="116">
          <cell r="A116" t="str">
            <v>Lápices verdes</v>
          </cell>
          <cell r="B116" t="str">
            <v>Unidad</v>
          </cell>
          <cell r="C116" t="str">
            <v>1.52.1</v>
          </cell>
          <cell r="D116" t="str">
            <v>Suministros De Oficina</v>
          </cell>
        </row>
        <row r="117">
          <cell r="A117" t="str">
            <v>Libreta amarilla rayada</v>
          </cell>
          <cell r="B117" t="str">
            <v>Unidad</v>
          </cell>
          <cell r="C117" t="str">
            <v>1.52.1</v>
          </cell>
          <cell r="D117" t="str">
            <v>Suministros De Oficina</v>
          </cell>
        </row>
        <row r="118">
          <cell r="A118" t="str">
            <v>Libreta bond oficio</v>
          </cell>
          <cell r="B118" t="str">
            <v>Unidad</v>
          </cell>
          <cell r="C118" t="str">
            <v>1.52.1</v>
          </cell>
          <cell r="D118" t="str">
            <v>Suministros De Oficina</v>
          </cell>
        </row>
        <row r="119">
          <cell r="A119" t="str">
            <v>Libreta borrador carta</v>
          </cell>
          <cell r="B119" t="str">
            <v>Unidad</v>
          </cell>
          <cell r="C119" t="str">
            <v>1.52.1</v>
          </cell>
          <cell r="D119" t="str">
            <v>Suministros De Oficina</v>
          </cell>
        </row>
        <row r="120">
          <cell r="A120" t="str">
            <v>Libreta borrador oficio</v>
          </cell>
          <cell r="B120" t="str">
            <v>Unidad</v>
          </cell>
          <cell r="C120" t="str">
            <v>1.52.1</v>
          </cell>
          <cell r="D120" t="str">
            <v>Suministros De Oficina</v>
          </cell>
        </row>
        <row r="121">
          <cell r="A121" t="str">
            <v>Libreta taquigrafía</v>
          </cell>
          <cell r="B121" t="str">
            <v>Unidad</v>
          </cell>
          <cell r="C121" t="str">
            <v>1.52.1</v>
          </cell>
          <cell r="D121" t="str">
            <v>Suministros De Oficina</v>
          </cell>
        </row>
        <row r="122">
          <cell r="A122" t="str">
            <v>Libretas de análisis contabilidad 7 y 3 columnas</v>
          </cell>
          <cell r="B122" t="str">
            <v>Unidad</v>
          </cell>
          <cell r="C122" t="str">
            <v>1.52.1</v>
          </cell>
          <cell r="D122" t="str">
            <v>Suministros De Oficina</v>
          </cell>
        </row>
        <row r="123">
          <cell r="A123" t="str">
            <v>Libro auxiliar contabilidad 3 columnas</v>
          </cell>
          <cell r="B123" t="str">
            <v>Unidad</v>
          </cell>
          <cell r="C123" t="str">
            <v>1.52.1</v>
          </cell>
          <cell r="D123" t="str">
            <v>Suministros De Oficina</v>
          </cell>
        </row>
        <row r="124">
          <cell r="A124" t="str">
            <v>Libro para radicar correspondencia</v>
          </cell>
          <cell r="B124" t="str">
            <v>Unidad</v>
          </cell>
          <cell r="C124" t="str">
            <v>1.52.1</v>
          </cell>
          <cell r="D124" t="str">
            <v>Suministros De Oficina</v>
          </cell>
        </row>
        <row r="125">
          <cell r="A125" t="str">
            <v>Marbetes</v>
          </cell>
          <cell r="B125" t="str">
            <v>paquete x 10 und</v>
          </cell>
          <cell r="C125" t="str">
            <v>1.52.1</v>
          </cell>
          <cell r="D125" t="str">
            <v>Suministros De Oficina</v>
          </cell>
        </row>
        <row r="126">
          <cell r="A126" t="str">
            <v>Marcadores borrables</v>
          </cell>
          <cell r="B126" t="str">
            <v>Unidad</v>
          </cell>
          <cell r="C126" t="str">
            <v>1.52.1</v>
          </cell>
          <cell r="D126" t="str">
            <v>Suministros De Oficina</v>
          </cell>
        </row>
        <row r="127">
          <cell r="A127" t="str">
            <v xml:space="preserve">Marcadores indelebles </v>
          </cell>
          <cell r="B127" t="str">
            <v>Unidad</v>
          </cell>
          <cell r="C127" t="str">
            <v>1.52.1</v>
          </cell>
          <cell r="D127" t="str">
            <v>Suministros De Oficina</v>
          </cell>
        </row>
        <row r="128">
          <cell r="A128" t="str">
            <v>Microcassette Sony MC60</v>
          </cell>
          <cell r="B128" t="str">
            <v>Unidad</v>
          </cell>
          <cell r="C128" t="str">
            <v>1.52.1</v>
          </cell>
          <cell r="D128" t="str">
            <v>Suministros De Oficina</v>
          </cell>
        </row>
        <row r="129">
          <cell r="A129" t="str">
            <v>Minas para portaminas  0.5 EST. X 12</v>
          </cell>
          <cell r="B129" t="str">
            <v>estuche x 10 und</v>
          </cell>
          <cell r="C129" t="str">
            <v>1.52.1</v>
          </cell>
          <cell r="D129" t="str">
            <v>Suministros De Oficina</v>
          </cell>
        </row>
        <row r="130">
          <cell r="A130" t="str">
            <v>Memorando 2003 semanal</v>
          </cell>
          <cell r="B130" t="str">
            <v>Unidad</v>
          </cell>
          <cell r="C130" t="str">
            <v>1.52.1</v>
          </cell>
          <cell r="D130" t="str">
            <v>Suministros De Oficina</v>
          </cell>
        </row>
        <row r="131">
          <cell r="A131" t="str">
            <v>Pad mouse</v>
          </cell>
          <cell r="B131" t="str">
            <v>Unidad</v>
          </cell>
          <cell r="C131" t="str">
            <v>1.52.1</v>
          </cell>
          <cell r="D131" t="str">
            <v>Suministros De Oficina</v>
          </cell>
        </row>
        <row r="132">
          <cell r="A132" t="str">
            <v>Papel bond 75 grs. carta</v>
          </cell>
          <cell r="B132" t="str">
            <v>resma x 500 hojas</v>
          </cell>
          <cell r="C132" t="str">
            <v>1.52.1</v>
          </cell>
          <cell r="D132" t="str">
            <v>Suministros De Oficina</v>
          </cell>
        </row>
        <row r="133">
          <cell r="A133" t="str">
            <v>Papel bond 75 grs. oficio</v>
          </cell>
          <cell r="B133" t="str">
            <v>resma x 500 hojas</v>
          </cell>
          <cell r="C133" t="str">
            <v>1.52.1</v>
          </cell>
          <cell r="D133" t="str">
            <v>Suministros De Oficina</v>
          </cell>
        </row>
        <row r="134">
          <cell r="A134" t="str">
            <v>Papel contac x 20 metros</v>
          </cell>
          <cell r="B134" t="str">
            <v>rollo x 50 mts</v>
          </cell>
          <cell r="C134" t="str">
            <v>1.52.1</v>
          </cell>
          <cell r="D134" t="str">
            <v>Suministros De Oficina</v>
          </cell>
        </row>
        <row r="135">
          <cell r="A135" t="str">
            <v xml:space="preserve">Papel autoadhesivos fotografico epson </v>
          </cell>
          <cell r="B135" t="str">
            <v>Unidad</v>
          </cell>
          <cell r="C135" t="str">
            <v>1.52.1</v>
          </cell>
          <cell r="D135" t="str">
            <v>Suministros De Oficina</v>
          </cell>
        </row>
        <row r="136">
          <cell r="A136" t="str">
            <v>Photopaper calcio tamaño tabloide</v>
          </cell>
          <cell r="B136" t="str">
            <v>Unidad</v>
          </cell>
        </row>
        <row r="137">
          <cell r="A137" t="str">
            <v>Papel cuadriculado doble oficio</v>
          </cell>
          <cell r="B137" t="str">
            <v>paquete x 100 hojas</v>
          </cell>
          <cell r="C137" t="str">
            <v>1.52.1</v>
          </cell>
          <cell r="D137" t="str">
            <v>Suministros De Oficina</v>
          </cell>
        </row>
        <row r="138">
          <cell r="A138" t="str">
            <v>papel kimberly</v>
          </cell>
          <cell r="B138" t="str">
            <v>HOJA</v>
          </cell>
          <cell r="C138" t="str">
            <v>1.52.1</v>
          </cell>
          <cell r="D138" t="str">
            <v>Suministros De Oficina</v>
          </cell>
        </row>
        <row r="139">
          <cell r="A139" t="str">
            <v>Papel Kimberly</v>
          </cell>
          <cell r="B139" t="str">
            <v>resma x 500 hojas</v>
          </cell>
          <cell r="C139" t="str">
            <v>1.52.1</v>
          </cell>
          <cell r="D139" t="str">
            <v>Suministros De Oficina</v>
          </cell>
        </row>
        <row r="140">
          <cell r="A140" t="str">
            <v>Papel F.C. 14 7/8 x 11, 1 parte logo</v>
          </cell>
          <cell r="B140" t="str">
            <v>caja  x 1500 formas</v>
          </cell>
          <cell r="C140" t="str">
            <v>1.52.3</v>
          </cell>
          <cell r="D140" t="str">
            <v>Formas Y Sobres</v>
          </cell>
        </row>
        <row r="141">
          <cell r="A141" t="str">
            <v>Papel F.C. 10 5/8 X 11 a una parte blanco</v>
          </cell>
          <cell r="B141" t="str">
            <v>caja  x 1500 formas</v>
          </cell>
          <cell r="C141" t="str">
            <v>1.52.3</v>
          </cell>
          <cell r="D141" t="str">
            <v>Formas Y Sobres</v>
          </cell>
        </row>
        <row r="142">
          <cell r="A142" t="str">
            <v>Papel F.C. 10 5/8 X 11 a una parte rayado verde</v>
          </cell>
          <cell r="B142" t="str">
            <v>caja  x 1500 formas</v>
          </cell>
          <cell r="C142" t="str">
            <v>1.52.3</v>
          </cell>
          <cell r="D142" t="str">
            <v>Formas Y Sobres</v>
          </cell>
        </row>
        <row r="143">
          <cell r="A143" t="str">
            <v>Papel F.C. 10 5/8 X 11 a dos partes blanco</v>
          </cell>
          <cell r="B143" t="str">
            <v>caja  x 1500 formas</v>
          </cell>
          <cell r="C143" t="str">
            <v>1.52.3</v>
          </cell>
          <cell r="D143" t="str">
            <v>Formas Y Sobres</v>
          </cell>
        </row>
        <row r="144">
          <cell r="A144" t="str">
            <v>Papel F.C. 10 5/8 X 11 a dos partes logo</v>
          </cell>
          <cell r="B144" t="str">
            <v>caja  x 1500 formas</v>
          </cell>
          <cell r="C144" t="str">
            <v>1.52.3</v>
          </cell>
          <cell r="D144" t="str">
            <v>Formas Y Sobres</v>
          </cell>
        </row>
        <row r="145">
          <cell r="A145" t="str">
            <v>Papel F.C. 10 5/8 X 11 a tres partes blanco</v>
          </cell>
          <cell r="B145" t="str">
            <v>caja  x 1500 formas</v>
          </cell>
          <cell r="C145" t="str">
            <v>1.52.3</v>
          </cell>
          <cell r="D145" t="str">
            <v>Formas Y Sobres</v>
          </cell>
        </row>
        <row r="146">
          <cell r="A146" t="str">
            <v>Papel F.C. 10/5/8 X 11 a tres partes logo</v>
          </cell>
          <cell r="B146" t="str">
            <v>caja  x 1500 formas</v>
          </cell>
          <cell r="C146" t="str">
            <v>1.52.3</v>
          </cell>
          <cell r="D146" t="str">
            <v>Formas Y Sobres</v>
          </cell>
        </row>
        <row r="147">
          <cell r="A147" t="str">
            <v>Papel F.C. 10/5/8 X 11 a tres partes logo</v>
          </cell>
          <cell r="B147" t="str">
            <v>caja  x 1500 formas</v>
          </cell>
          <cell r="C147" t="str">
            <v>1.52.3</v>
          </cell>
          <cell r="D147" t="str">
            <v>Formas Y Sobres</v>
          </cell>
        </row>
        <row r="148">
          <cell r="A148" t="str">
            <v>Papel F.C. 14 7/8 X 11 a una parte blanco</v>
          </cell>
          <cell r="B148" t="str">
            <v>caja  x 1500 formas</v>
          </cell>
          <cell r="C148" t="str">
            <v>1.52.3</v>
          </cell>
          <cell r="D148" t="str">
            <v>Formas Y Sobres</v>
          </cell>
        </row>
        <row r="149">
          <cell r="A149" t="str">
            <v>Papel F.C. 14 7/8 X 11 a una parte rayado</v>
          </cell>
          <cell r="B149" t="str">
            <v>caja  x 1500 formas</v>
          </cell>
          <cell r="C149" t="str">
            <v>1.52.3</v>
          </cell>
          <cell r="D149" t="str">
            <v>Formas Y Sobres</v>
          </cell>
        </row>
        <row r="150">
          <cell r="A150" t="str">
            <v>Papel F.C. 14 7/8 X 11 a dos partes blanco</v>
          </cell>
          <cell r="B150" t="str">
            <v>caja  x 1500 formas</v>
          </cell>
          <cell r="C150" t="str">
            <v>1.52.3</v>
          </cell>
          <cell r="D150" t="str">
            <v>Formas Y Sobres</v>
          </cell>
        </row>
        <row r="151">
          <cell r="A151" t="str">
            <v>Papel F.C. 14 7/8 X 11 a tres partes blanco</v>
          </cell>
          <cell r="B151" t="str">
            <v>caja  x 1500 formas</v>
          </cell>
          <cell r="C151" t="str">
            <v>1.52.3</v>
          </cell>
          <cell r="D151" t="str">
            <v>Formas Y Sobres</v>
          </cell>
        </row>
        <row r="152">
          <cell r="A152" t="str">
            <v>Papel F.C. 10/5/8 X 11 a dos  partes logo troquelado a la mitad</v>
          </cell>
          <cell r="B152" t="str">
            <v>caja  x 1500 formas</v>
          </cell>
          <cell r="C152" t="str">
            <v>1.52.3</v>
          </cell>
          <cell r="D152" t="str">
            <v>Formas Y Sobres</v>
          </cell>
        </row>
        <row r="153">
          <cell r="A153" t="str">
            <v>Papel F.C. 9 1/2 X 11, 4 partes blanco</v>
          </cell>
          <cell r="B153" t="str">
            <v>caja  x 1500 formas</v>
          </cell>
          <cell r="C153" t="str">
            <v>1.52.3</v>
          </cell>
          <cell r="D153" t="str">
            <v>Formas Y Sobres</v>
          </cell>
        </row>
        <row r="154">
          <cell r="A154" t="str">
            <v>Papel F.C. 9 1/2 X 11, 3 partes blanco</v>
          </cell>
          <cell r="B154" t="str">
            <v>caja  x 1500 formas</v>
          </cell>
          <cell r="C154" t="str">
            <v>1.52.3</v>
          </cell>
          <cell r="D154" t="str">
            <v>Formas Y Sobres</v>
          </cell>
        </row>
        <row r="155">
          <cell r="A155" t="str">
            <v>Papel F.C. 9 1/2 x 11 a una parte blanco</v>
          </cell>
          <cell r="B155" t="str">
            <v>caja  x 1500 formas</v>
          </cell>
          <cell r="C155" t="str">
            <v>1.52.3</v>
          </cell>
          <cell r="D155" t="str">
            <v>Formas Y Sobres</v>
          </cell>
        </row>
        <row r="156">
          <cell r="A156" t="str">
            <v>Papel F.C. 9 1/2 * 11, 2 partes blanco</v>
          </cell>
          <cell r="B156" t="str">
            <v>caja  x 1500 formas</v>
          </cell>
          <cell r="C156" t="str">
            <v>1.52.3</v>
          </cell>
          <cell r="D156" t="str">
            <v>Formas Y Sobres</v>
          </cell>
        </row>
        <row r="157">
          <cell r="A157" t="str">
            <v>Papel F.C. 9 1/2 X 11, 2 partes con logo</v>
          </cell>
          <cell r="B157" t="str">
            <v>caja  x 1500 formas</v>
          </cell>
          <cell r="C157" t="str">
            <v>1.52.3</v>
          </cell>
          <cell r="D157" t="str">
            <v>Formas Y Sobres</v>
          </cell>
        </row>
        <row r="158">
          <cell r="A158" t="str">
            <v>Papel F.C. 9 1/2 X 13, 1 parte logo</v>
          </cell>
          <cell r="B158" t="str">
            <v>caja  x 1500 formas</v>
          </cell>
          <cell r="C158" t="str">
            <v>1.52.3</v>
          </cell>
          <cell r="D158" t="str">
            <v>Formas Y Sobres</v>
          </cell>
        </row>
        <row r="159">
          <cell r="A159" t="str">
            <v>Papel F.C. 9 1/2 X 13, 4 partes blanco</v>
          </cell>
          <cell r="B159" t="str">
            <v>caja  x 1500 formas</v>
          </cell>
          <cell r="C159" t="str">
            <v>1.52.3</v>
          </cell>
          <cell r="D159" t="str">
            <v>Formas Y Sobres</v>
          </cell>
        </row>
        <row r="160">
          <cell r="A160" t="str">
            <v>Papel marca Epson Glossy</v>
          </cell>
          <cell r="C160" t="str">
            <v>1.52.1</v>
          </cell>
          <cell r="D160" t="str">
            <v>Suministros De Oficina</v>
          </cell>
        </row>
        <row r="161">
          <cell r="A161" t="str">
            <v>Papel marca Epson Ref. S04106</v>
          </cell>
          <cell r="B161" t="str">
            <v>PAQUETE</v>
          </cell>
          <cell r="C161" t="str">
            <v>1.52.1</v>
          </cell>
          <cell r="D161" t="str">
            <v>Suministros De Oficina</v>
          </cell>
        </row>
        <row r="162">
          <cell r="A162" t="str">
            <v>Papel marca Epson Ref. S041062</v>
          </cell>
          <cell r="B162" t="str">
            <v>Unidad</v>
          </cell>
          <cell r="C162" t="str">
            <v>1.52.1</v>
          </cell>
          <cell r="D162" t="str">
            <v>Suministros De Oficina</v>
          </cell>
        </row>
        <row r="163">
          <cell r="A163" t="str">
            <v>Papel marca Epson Referencia A2 SO41079</v>
          </cell>
          <cell r="B163" t="str">
            <v>PAQUETE</v>
          </cell>
          <cell r="C163" t="str">
            <v>1.52.1</v>
          </cell>
          <cell r="D163" t="str">
            <v>Suministros De Oficina</v>
          </cell>
        </row>
        <row r="164">
          <cell r="A164" t="str">
            <v>Papel periódico 70 x 100</v>
          </cell>
          <cell r="B164" t="str">
            <v>PLIEGO</v>
          </cell>
          <cell r="C164" t="str">
            <v>1.52.1</v>
          </cell>
          <cell r="D164" t="str">
            <v>Suministros De Oficina</v>
          </cell>
        </row>
        <row r="165">
          <cell r="A165" t="str">
            <v>Papel para Sumadora</v>
          </cell>
          <cell r="B165" t="str">
            <v>rollo x 50 mts</v>
          </cell>
          <cell r="C165" t="str">
            <v>1.52.1</v>
          </cell>
          <cell r="D165" t="str">
            <v>Suministros De Oficina</v>
          </cell>
        </row>
        <row r="166">
          <cell r="A166" t="str">
            <v xml:space="preserve">Pasta de argolla convert </v>
          </cell>
          <cell r="B166" t="str">
            <v>Unidad</v>
          </cell>
          <cell r="C166" t="str">
            <v>1.52.1</v>
          </cell>
          <cell r="D166" t="str">
            <v>Suministros De Oficina</v>
          </cell>
        </row>
        <row r="167">
          <cell r="A167" t="str">
            <v>Papel térmico fax</v>
          </cell>
          <cell r="B167" t="str">
            <v>rollo x 50 mts</v>
          </cell>
          <cell r="C167" t="str">
            <v>1.52.1</v>
          </cell>
          <cell r="D167" t="str">
            <v>Suministros De Oficina</v>
          </cell>
        </row>
        <row r="168">
          <cell r="A168" t="str">
            <v xml:space="preserve">Pasta Normadata 10 ALP </v>
          </cell>
          <cell r="B168" t="str">
            <v>Unidad</v>
          </cell>
          <cell r="C168" t="str">
            <v>1.52.1</v>
          </cell>
          <cell r="D168" t="str">
            <v>Suministros De Oficina</v>
          </cell>
        </row>
        <row r="169">
          <cell r="A169" t="str">
            <v>Pasta Normadata 14 AP azul</v>
          </cell>
          <cell r="B169" t="str">
            <v>UNIDAD</v>
          </cell>
          <cell r="C169" t="str">
            <v>1.52.1</v>
          </cell>
          <cell r="D169" t="str">
            <v>Suministros De Oficina</v>
          </cell>
        </row>
        <row r="170">
          <cell r="A170" t="str">
            <v>Pegante colbón 245 gramos</v>
          </cell>
          <cell r="B170" t="str">
            <v>FRASCO X 245 GR</v>
          </cell>
          <cell r="C170" t="str">
            <v>1.52.1</v>
          </cell>
          <cell r="D170" t="str">
            <v>Suministros De Oficina</v>
          </cell>
        </row>
        <row r="171">
          <cell r="A171" t="str">
            <v>Pegante en barra</v>
          </cell>
          <cell r="B171" t="str">
            <v>BARRA X 21 GR</v>
          </cell>
          <cell r="C171" t="str">
            <v>1.52.1</v>
          </cell>
          <cell r="D171" t="str">
            <v>Suministros De Oficina</v>
          </cell>
        </row>
        <row r="172">
          <cell r="A172" t="str">
            <v>Perforadora</v>
          </cell>
          <cell r="B172" t="str">
            <v>Unidad</v>
          </cell>
          <cell r="C172" t="str">
            <v>1.52.2</v>
          </cell>
          <cell r="D172" t="str">
            <v>Elementos Y Accesorios De Oficina</v>
          </cell>
        </row>
        <row r="173">
          <cell r="A173" t="str">
            <v>Plastilina limpiatipos</v>
          </cell>
          <cell r="B173" t="str">
            <v>Unidad</v>
          </cell>
          <cell r="C173" t="str">
            <v>1.52.1</v>
          </cell>
          <cell r="D173" t="str">
            <v>Suministros De Oficina</v>
          </cell>
        </row>
        <row r="174">
          <cell r="A174" t="str">
            <v>Papel calcio xerox</v>
          </cell>
          <cell r="B174" t="str">
            <v>Unidad</v>
          </cell>
          <cell r="C174" t="str">
            <v>1.52.1</v>
          </cell>
          <cell r="D174" t="str">
            <v>Suministros De Oficina</v>
          </cell>
        </row>
        <row r="175">
          <cell r="A175" t="str">
            <v>Papel opalina 170 gr</v>
          </cell>
          <cell r="B175" t="str">
            <v>Unidad</v>
          </cell>
          <cell r="C175" t="str">
            <v>1.52.1</v>
          </cell>
          <cell r="D175" t="str">
            <v>Suministros De Oficina</v>
          </cell>
        </row>
        <row r="176">
          <cell r="A176" t="str">
            <v>Sobre carta blanco granito</v>
          </cell>
          <cell r="B176" t="str">
            <v>Unidad</v>
          </cell>
          <cell r="C176" t="str">
            <v>1.52.3</v>
          </cell>
          <cell r="D176" t="str">
            <v>Formas Y Sobres</v>
          </cell>
        </row>
        <row r="177">
          <cell r="A177" t="str">
            <v>Carpeta carta blanco Granito</v>
          </cell>
          <cell r="B177" t="str">
            <v>Unidad</v>
          </cell>
          <cell r="C177" t="str">
            <v>1.52.1</v>
          </cell>
          <cell r="D177" t="str">
            <v>Suministros De Oficina</v>
          </cell>
        </row>
        <row r="178">
          <cell r="A178" t="str">
            <v>Tablero acrilico</v>
          </cell>
          <cell r="B178" t="str">
            <v>Unidad</v>
          </cell>
          <cell r="C178" t="str">
            <v>1.52.1</v>
          </cell>
          <cell r="D178" t="str">
            <v>Suministros De Oficina</v>
          </cell>
        </row>
        <row r="179">
          <cell r="A179" t="str">
            <v>Tablero programador para proyectos</v>
          </cell>
          <cell r="B179" t="str">
            <v>Unidad</v>
          </cell>
          <cell r="C179" t="str">
            <v>1.52.2</v>
          </cell>
          <cell r="D179" t="str">
            <v>Suministros De Oficina</v>
          </cell>
        </row>
        <row r="180">
          <cell r="A180" t="str">
            <v>Pasta catalogo 3.0 color blanco</v>
          </cell>
          <cell r="B180" t="str">
            <v>Unidad</v>
          </cell>
          <cell r="C180" t="str">
            <v>1.52.1</v>
          </cell>
          <cell r="D180" t="str">
            <v>Suministros De Oficina</v>
          </cell>
        </row>
        <row r="181">
          <cell r="A181" t="str">
            <v>Pila alcalina cuadriculada</v>
          </cell>
          <cell r="B181" t="str">
            <v>Unidad</v>
          </cell>
          <cell r="C181" t="str">
            <v>1.39.9</v>
          </cell>
          <cell r="D181" t="str">
            <v>Baterias o pilas</v>
          </cell>
        </row>
        <row r="182">
          <cell r="A182" t="str">
            <v>Pilas para camara fotográfica  Ref. Lithium 3V</v>
          </cell>
          <cell r="B182" t="str">
            <v>Unidad</v>
          </cell>
          <cell r="C182" t="str">
            <v>1.39.9</v>
          </cell>
          <cell r="D182" t="str">
            <v>Baterias o pilas</v>
          </cell>
        </row>
        <row r="183">
          <cell r="A183" t="str">
            <v>Pliegos de papel canson en colores surtidos</v>
          </cell>
          <cell r="B183" t="str">
            <v>UNIDAD</v>
          </cell>
          <cell r="C183" t="str">
            <v>1.52.1</v>
          </cell>
          <cell r="D183" t="str">
            <v>Suministros De Oficina</v>
          </cell>
        </row>
        <row r="184">
          <cell r="A184" t="str">
            <v>Portaminas de 0.5 mm</v>
          </cell>
          <cell r="B184" t="str">
            <v>Unidad</v>
          </cell>
          <cell r="C184" t="str">
            <v>1.52.1</v>
          </cell>
          <cell r="D184" t="str">
            <v>Suministros De Oficina</v>
          </cell>
        </row>
        <row r="185">
          <cell r="A185" t="str">
            <v>Portadiskette 3.5 x 100</v>
          </cell>
          <cell r="B185" t="str">
            <v>Unidad</v>
          </cell>
          <cell r="C185" t="str">
            <v>1.52.1</v>
          </cell>
          <cell r="D185" t="str">
            <v>Suministros De Oficina</v>
          </cell>
        </row>
        <row r="186">
          <cell r="A186" t="str">
            <v>Refuerzos autoadhesivos engomados X 100</v>
          </cell>
          <cell r="B186" t="str">
            <v>sobre x 100 und</v>
          </cell>
          <cell r="C186" t="str">
            <v>1.52.1</v>
          </cell>
          <cell r="D186" t="str">
            <v>Suministros De Oficina</v>
          </cell>
        </row>
        <row r="187">
          <cell r="A187" t="str">
            <v>Regla plastica 30 cm.</v>
          </cell>
          <cell r="B187" t="str">
            <v>Unidad</v>
          </cell>
          <cell r="C187" t="str">
            <v>1.52.1</v>
          </cell>
          <cell r="D187" t="str">
            <v>Suministros De Oficina</v>
          </cell>
        </row>
        <row r="188">
          <cell r="A188" t="str">
            <v>Resaltadores</v>
          </cell>
          <cell r="B188" t="str">
            <v>Unidad</v>
          </cell>
          <cell r="C188" t="str">
            <v>1.52.1</v>
          </cell>
          <cell r="D188" t="str">
            <v>Suministros De Oficina</v>
          </cell>
        </row>
        <row r="189">
          <cell r="A189" t="str">
            <v>Sacaganchos</v>
          </cell>
          <cell r="B189" t="str">
            <v>UNIDAD</v>
          </cell>
          <cell r="C189" t="str">
            <v>1.52.2</v>
          </cell>
          <cell r="D189" t="str">
            <v>Elementos Y Accesorios De Oficina</v>
          </cell>
        </row>
        <row r="190">
          <cell r="A190" t="str">
            <v>Señalador laser</v>
          </cell>
          <cell r="B190" t="str">
            <v>Unidad</v>
          </cell>
          <cell r="C190" t="str">
            <v>1.52.1</v>
          </cell>
          <cell r="D190" t="str">
            <v>Suministros De Oficina</v>
          </cell>
        </row>
        <row r="191">
          <cell r="A191" t="str">
            <v>Separador 105 x 5 bolsa</v>
          </cell>
          <cell r="B191" t="str">
            <v>Unidad</v>
          </cell>
          <cell r="C191" t="str">
            <v>1.52.1</v>
          </cell>
          <cell r="D191" t="str">
            <v>Suministros De Oficina</v>
          </cell>
        </row>
        <row r="192">
          <cell r="A192" t="str">
            <v>Sobres bond oficio blanco</v>
          </cell>
          <cell r="B192" t="str">
            <v>Unidad</v>
          </cell>
          <cell r="C192" t="str">
            <v>1.52.3</v>
          </cell>
          <cell r="D192" t="str">
            <v>Formas Y Sobres</v>
          </cell>
        </row>
        <row r="193">
          <cell r="A193" t="str">
            <v>Sobres bond tamaño carta</v>
          </cell>
          <cell r="B193" t="str">
            <v>Unidad</v>
          </cell>
          <cell r="C193" t="str">
            <v>1.52.3</v>
          </cell>
          <cell r="D193" t="str">
            <v>Formas Y Sobres</v>
          </cell>
        </row>
        <row r="194">
          <cell r="A194" t="str">
            <v>Sobre  lord</v>
          </cell>
          <cell r="B194" t="str">
            <v>Unidad</v>
          </cell>
          <cell r="C194" t="str">
            <v>1.52.3</v>
          </cell>
          <cell r="D194" t="str">
            <v>Formas Y Sobres</v>
          </cell>
        </row>
        <row r="195">
          <cell r="A195" t="str">
            <v>Sobres kimberly</v>
          </cell>
          <cell r="B195" t="str">
            <v>Unidad</v>
          </cell>
          <cell r="C195" t="str">
            <v>1.52.3</v>
          </cell>
          <cell r="D195" t="str">
            <v>Formas Y Sobres</v>
          </cell>
        </row>
        <row r="196">
          <cell r="A196" t="str">
            <v>Sobres de manila carta</v>
          </cell>
          <cell r="B196" t="str">
            <v>Unidad</v>
          </cell>
          <cell r="C196" t="str">
            <v>1.52.3</v>
          </cell>
          <cell r="D196" t="str">
            <v>Formas Y Sobres</v>
          </cell>
        </row>
        <row r="197">
          <cell r="A197" t="str">
            <v>Sobres de manila extraoficio</v>
          </cell>
          <cell r="B197" t="str">
            <v>Unidad</v>
          </cell>
          <cell r="C197" t="str">
            <v>1.52.1</v>
          </cell>
          <cell r="D197" t="str">
            <v>Formas Y Sobres</v>
          </cell>
        </row>
        <row r="198">
          <cell r="A198" t="str">
            <v>Sobres de manila gigante</v>
          </cell>
          <cell r="B198" t="str">
            <v>Unidad</v>
          </cell>
          <cell r="C198" t="str">
            <v>1.52.1</v>
          </cell>
          <cell r="D198" t="str">
            <v>Formas Y Sobres</v>
          </cell>
        </row>
        <row r="199">
          <cell r="A199" t="str">
            <v>Sobres de manila Oficio</v>
          </cell>
          <cell r="B199" t="str">
            <v>Unidad</v>
          </cell>
          <cell r="C199" t="str">
            <v>1.52.1</v>
          </cell>
          <cell r="D199" t="str">
            <v>Formas Y Sobres</v>
          </cell>
        </row>
        <row r="200">
          <cell r="A200" t="str">
            <v>Sobres de manila medio oficio</v>
          </cell>
          <cell r="B200" t="str">
            <v>Unidad</v>
          </cell>
          <cell r="C200" t="str">
            <v>1.52.3</v>
          </cell>
          <cell r="D200" t="str">
            <v>Formas Y Sobres</v>
          </cell>
        </row>
        <row r="201">
          <cell r="A201" t="str">
            <v>Solucion pegacaucho</v>
          </cell>
          <cell r="B201" t="str">
            <v>FRASCO X 245 GR</v>
          </cell>
          <cell r="C201" t="str">
            <v>1.52.3</v>
          </cell>
          <cell r="D201" t="str">
            <v>Formas Y Sobres</v>
          </cell>
        </row>
        <row r="202">
          <cell r="A202" t="str">
            <v xml:space="preserve">Stiker adhesivo </v>
          </cell>
          <cell r="B202" t="str">
            <v>caja x 5000 und</v>
          </cell>
          <cell r="C202" t="str">
            <v>1.52.1</v>
          </cell>
          <cell r="D202" t="str">
            <v>Suministros De Oficina</v>
          </cell>
        </row>
        <row r="203">
          <cell r="A203" t="str">
            <v>Talonarios Formas minerva</v>
          </cell>
          <cell r="B203" t="str">
            <v>Unidad</v>
          </cell>
          <cell r="C203" t="str">
            <v>1.52.3</v>
          </cell>
          <cell r="D203" t="str">
            <v>Formas Y Sobres</v>
          </cell>
        </row>
        <row r="204">
          <cell r="A204" t="str">
            <v>Talonario recibo oficial</v>
          </cell>
          <cell r="B204" t="str">
            <v>Unidad</v>
          </cell>
          <cell r="C204" t="str">
            <v>1.52.3</v>
          </cell>
          <cell r="D204" t="str">
            <v>Formas Y Sobres</v>
          </cell>
        </row>
        <row r="205">
          <cell r="A205" t="str">
            <v>Talonario recibo provicional</v>
          </cell>
          <cell r="B205" t="str">
            <v>Unidad</v>
          </cell>
          <cell r="C205" t="str">
            <v>1.52.3</v>
          </cell>
          <cell r="D205" t="str">
            <v>Formas Y Sobres</v>
          </cell>
        </row>
        <row r="206">
          <cell r="A206" t="str">
            <v>Tinta negra para almohadilla</v>
          </cell>
          <cell r="B206" t="str">
            <v>FRASCO X 28 ML</v>
          </cell>
          <cell r="C206" t="str">
            <v>1.52.1</v>
          </cell>
          <cell r="D206" t="str">
            <v>Suministros De Oficina</v>
          </cell>
        </row>
        <row r="207">
          <cell r="A207" t="str">
            <v>Tinta para duplicadora</v>
          </cell>
          <cell r="B207" t="str">
            <v>Unidad</v>
          </cell>
          <cell r="C207" t="str">
            <v>1.52.1</v>
          </cell>
          <cell r="D207" t="str">
            <v>Suministros De Oficina</v>
          </cell>
        </row>
        <row r="208">
          <cell r="A208" t="str">
            <v>Tinta para protector de cheques Uchida</v>
          </cell>
          <cell r="B208" t="str">
            <v>Unidad</v>
          </cell>
          <cell r="C208" t="str">
            <v>1.52.1</v>
          </cell>
          <cell r="D208" t="str">
            <v>Suministros De Oficina</v>
          </cell>
        </row>
        <row r="209">
          <cell r="A209" t="str">
            <v>Tinta para estilografo parker</v>
          </cell>
          <cell r="B209" t="str">
            <v>FRASCO X 80 ML</v>
          </cell>
          <cell r="C209" t="str">
            <v>1.52.1</v>
          </cell>
          <cell r="D209" t="str">
            <v>Suministros De Oficina</v>
          </cell>
        </row>
        <row r="210">
          <cell r="A210" t="str">
            <v>Tinta para numerador Onix</v>
          </cell>
          <cell r="B210" t="str">
            <v>FRASCO X 22 ML</v>
          </cell>
          <cell r="C210" t="str">
            <v>1.52.1</v>
          </cell>
          <cell r="D210" t="str">
            <v>Suministros De Oficina</v>
          </cell>
        </row>
        <row r="211">
          <cell r="A211" t="str">
            <v>Tinta roja para numerador</v>
          </cell>
          <cell r="B211" t="str">
            <v>FRASCO X 22 ML</v>
          </cell>
          <cell r="C211" t="str">
            <v>1.52.1</v>
          </cell>
          <cell r="D211" t="str">
            <v>Suministros De Oficina</v>
          </cell>
        </row>
        <row r="212">
          <cell r="A212" t="str">
            <v>Toner BC-02</v>
          </cell>
          <cell r="B212" t="str">
            <v>UNIDAD</v>
          </cell>
          <cell r="C212" t="str">
            <v>1.52.1</v>
          </cell>
          <cell r="D212" t="str">
            <v>Suministros De Oficina</v>
          </cell>
        </row>
        <row r="213">
          <cell r="A213" t="str">
            <v>Toner BC-20 Faxphone modelo CFXB 3801F</v>
          </cell>
          <cell r="B213" t="str">
            <v>UNIDAD</v>
          </cell>
          <cell r="C213" t="str">
            <v>1.52.1</v>
          </cell>
          <cell r="D213" t="str">
            <v>Suministros De Oficina</v>
          </cell>
        </row>
        <row r="214">
          <cell r="A214" t="str">
            <v>Toner Canon BJI-642  (BJ-330) Negro</v>
          </cell>
          <cell r="B214" t="str">
            <v>UNIDAD</v>
          </cell>
          <cell r="C214" t="str">
            <v>1.52.1</v>
          </cell>
          <cell r="D214" t="str">
            <v>Suministros De Oficina</v>
          </cell>
        </row>
        <row r="215">
          <cell r="A215" t="str">
            <v>TONER EPSON STYLUS REF SO20122 YELLOW</v>
          </cell>
          <cell r="B215" t="str">
            <v>Unidad</v>
          </cell>
          <cell r="C215" t="str">
            <v>1.52.1</v>
          </cell>
          <cell r="D215" t="str">
            <v>Suministros De Oficina</v>
          </cell>
        </row>
        <row r="216">
          <cell r="A216" t="str">
            <v>TONER EPSON STYLUS REF SO20126 MAGENTA</v>
          </cell>
          <cell r="B216" t="str">
            <v>Unidad</v>
          </cell>
          <cell r="C216" t="str">
            <v>1.52.1</v>
          </cell>
          <cell r="D216" t="str">
            <v>Suministros De Oficina</v>
          </cell>
        </row>
        <row r="217">
          <cell r="A217" t="str">
            <v>TONER EPSON STYLUS REF SO20130 CIAN</v>
          </cell>
          <cell r="B217" t="str">
            <v>Unidad</v>
          </cell>
          <cell r="C217" t="str">
            <v>1.52.1</v>
          </cell>
          <cell r="D217" t="str">
            <v>Suministros De Oficina</v>
          </cell>
        </row>
        <row r="218">
          <cell r="A218" t="str">
            <v>TONER EPSON STYLUS REF SO20118 NEGRO</v>
          </cell>
          <cell r="B218" t="str">
            <v>Unidad</v>
          </cell>
          <cell r="C218" t="str">
            <v>1.52.1</v>
          </cell>
          <cell r="D218" t="str">
            <v>Suministros De Oficina</v>
          </cell>
        </row>
        <row r="219">
          <cell r="A219" t="str">
            <v>Toner hp ref 51645A PARA 720C</v>
          </cell>
          <cell r="B219" t="str">
            <v>Unidad</v>
          </cell>
          <cell r="C219" t="str">
            <v>1.52.1</v>
          </cell>
          <cell r="D219" t="str">
            <v>Suministros De Oficina</v>
          </cell>
        </row>
        <row r="220">
          <cell r="A220" t="str">
            <v>Toner HP ref 51641a 720 C COLOR</v>
          </cell>
          <cell r="B220" t="str">
            <v>UNIDAD</v>
          </cell>
          <cell r="C220" t="str">
            <v>1.52.1</v>
          </cell>
          <cell r="D220" t="str">
            <v>Suministros De Oficina</v>
          </cell>
        </row>
        <row r="221">
          <cell r="A221" t="str">
            <v>Toner HP KIT HPC 3964A color laser 5M</v>
          </cell>
          <cell r="B221" t="str">
            <v>UNIDAD</v>
          </cell>
          <cell r="C221" t="str">
            <v>1.52.1</v>
          </cell>
          <cell r="D221" t="str">
            <v>Suministros De Oficina</v>
          </cell>
        </row>
        <row r="222">
          <cell r="A222" t="str">
            <v>Toner a color para impresora 5m ref 3102-3103-3104</v>
          </cell>
          <cell r="B222" t="str">
            <v>Unidad</v>
          </cell>
          <cell r="C222" t="str">
            <v>1.52.1</v>
          </cell>
          <cell r="D222" t="str">
            <v>Suministros De Oficina</v>
          </cell>
        </row>
        <row r="223">
          <cell r="A223" t="str">
            <v>Toner para impresora 5m ref 3105</v>
          </cell>
          <cell r="B223" t="str">
            <v>Unidad</v>
          </cell>
          <cell r="C223" t="str">
            <v>1.52.1</v>
          </cell>
          <cell r="D223" t="str">
            <v>Suministros De Oficina</v>
          </cell>
        </row>
        <row r="224">
          <cell r="A224" t="str">
            <v>Toner impresora HP 92275A Laser Jet II plus</v>
          </cell>
          <cell r="B224" t="str">
            <v>Unidad</v>
          </cell>
          <cell r="C224" t="str">
            <v>1.52.1</v>
          </cell>
          <cell r="D224" t="str">
            <v>Suministros De Oficina</v>
          </cell>
        </row>
        <row r="225">
          <cell r="A225" t="str">
            <v xml:space="preserve">TONER APPLE LASER RIGHT 16/600 </v>
          </cell>
          <cell r="B225" t="str">
            <v>Unidad</v>
          </cell>
          <cell r="C225" t="str">
            <v>1.52.1</v>
          </cell>
          <cell r="D225" t="str">
            <v>Suministros De Oficina</v>
          </cell>
        </row>
        <row r="226">
          <cell r="A226" t="str">
            <v>TONER GESTETNER PARA FOTOCOPIADORA 2751</v>
          </cell>
          <cell r="B226" t="str">
            <v>Unidad</v>
          </cell>
          <cell r="C226" t="str">
            <v>1.52.1</v>
          </cell>
          <cell r="D226" t="str">
            <v>Suministros De Oficina</v>
          </cell>
        </row>
        <row r="227">
          <cell r="A227" t="str">
            <v>Toner para cartridge C4092A -HP. 1100A</v>
          </cell>
          <cell r="B227" t="str">
            <v>Unidad</v>
          </cell>
          <cell r="C227" t="str">
            <v>1.52.1</v>
          </cell>
          <cell r="D227" t="str">
            <v>Suministros De Oficina</v>
          </cell>
        </row>
        <row r="228">
          <cell r="A228" t="str">
            <v>Toner para fax Canon BX-3</v>
          </cell>
          <cell r="B228" t="str">
            <v>Unidad</v>
          </cell>
          <cell r="C228" t="str">
            <v>1.52.1</v>
          </cell>
          <cell r="D228" t="str">
            <v>Suministros De Oficina</v>
          </cell>
        </row>
        <row r="229">
          <cell r="A229" t="str">
            <v>Toner para fotocopiadora CANON NP-6012</v>
          </cell>
          <cell r="B229" t="str">
            <v>Unidad</v>
          </cell>
          <cell r="C229" t="str">
            <v>1.52.1</v>
          </cell>
          <cell r="D229" t="str">
            <v>Suministros De Oficina</v>
          </cell>
        </row>
        <row r="230">
          <cell r="A230" t="str">
            <v>Toner Canon 1010/1020</v>
          </cell>
          <cell r="B230" t="str">
            <v>Unidad</v>
          </cell>
          <cell r="C230" t="str">
            <v>1.52.1</v>
          </cell>
          <cell r="D230" t="str">
            <v>Suministros De Oficina</v>
          </cell>
        </row>
        <row r="231">
          <cell r="A231" t="str">
            <v>Toner hewlett packard laser jet 6P 3903A</v>
          </cell>
          <cell r="B231" t="str">
            <v>Unidad</v>
          </cell>
          <cell r="C231" t="str">
            <v>1.52.1</v>
          </cell>
          <cell r="D231" t="str">
            <v>Suministros De Oficina</v>
          </cell>
        </row>
        <row r="232">
          <cell r="A232" t="str">
            <v>Toner para impresora Lexmar E-310</v>
          </cell>
          <cell r="B232" t="str">
            <v>Unidad</v>
          </cell>
          <cell r="C232" t="str">
            <v>1.52.1</v>
          </cell>
          <cell r="D232" t="str">
            <v>Suministros De Oficina</v>
          </cell>
        </row>
        <row r="233">
          <cell r="A233" t="str">
            <v>Toner Uds 15</v>
          </cell>
          <cell r="B233" t="str">
            <v>Unidad</v>
          </cell>
          <cell r="C233" t="str">
            <v>1.52.1</v>
          </cell>
          <cell r="D233" t="str">
            <v>Suministros De Oficina</v>
          </cell>
        </row>
        <row r="234">
          <cell r="A234" t="str">
            <v>Toner para fotocopiadora Konica</v>
          </cell>
          <cell r="B234" t="str">
            <v>Unidad</v>
          </cell>
          <cell r="C234" t="str">
            <v>1.52.1</v>
          </cell>
          <cell r="D234" t="str">
            <v>Suministros De Oficina</v>
          </cell>
        </row>
        <row r="235">
          <cell r="A235" t="str">
            <v>Toner para fotocopiadora 320 machitosh</v>
          </cell>
          <cell r="B235" t="str">
            <v>Unidad</v>
          </cell>
          <cell r="C235" t="str">
            <v>1.52.1</v>
          </cell>
          <cell r="D235" t="str">
            <v>Suministros De Oficina</v>
          </cell>
        </row>
        <row r="236">
          <cell r="A236" t="str">
            <v>Toner hp ref C3968A LASER</v>
          </cell>
          <cell r="B236" t="str">
            <v>Unidad</v>
          </cell>
          <cell r="C236" t="str">
            <v>1.52.1</v>
          </cell>
          <cell r="D236" t="str">
            <v>Suministros De Oficina</v>
          </cell>
        </row>
        <row r="237">
          <cell r="A237" t="str">
            <v>Toner Laser Jet HP 20/30</v>
          </cell>
          <cell r="B237" t="str">
            <v>Unidad</v>
          </cell>
          <cell r="C237" t="str">
            <v>1.52.1</v>
          </cell>
          <cell r="D237" t="str">
            <v>Suministros De Oficina</v>
          </cell>
        </row>
        <row r="238">
          <cell r="A238" t="str">
            <v>Transparencias para inkjet</v>
          </cell>
          <cell r="B238" t="str">
            <v>Unidad</v>
          </cell>
          <cell r="C238" t="str">
            <v>1.52.1</v>
          </cell>
          <cell r="D238" t="str">
            <v>Suministros De Oficina</v>
          </cell>
        </row>
        <row r="239">
          <cell r="A239" t="str">
            <v>Disco zip</v>
          </cell>
          <cell r="B239" t="str">
            <v>Unidad</v>
          </cell>
          <cell r="C239" t="str">
            <v>1.47.2</v>
          </cell>
          <cell r="D239" t="str">
            <v>Periferico</v>
          </cell>
        </row>
        <row r="242">
          <cell r="A242" t="str">
            <v>REPUESTOS</v>
          </cell>
        </row>
        <row r="243">
          <cell r="A243" t="str">
            <v>Alambre electrico Nro 12</v>
          </cell>
          <cell r="B243" t="str">
            <v>Unidad</v>
          </cell>
          <cell r="C243" t="str">
            <v>1.37.23</v>
          </cell>
          <cell r="D243" t="str">
            <v>Ensamblajes de cable, cordon y alambre de equipo de comunicacion</v>
          </cell>
        </row>
        <row r="244">
          <cell r="A244" t="str">
            <v>Bala para incrustar 9214</v>
          </cell>
          <cell r="B244" t="str">
            <v>Unidad</v>
          </cell>
          <cell r="C244" t="str">
            <v>1.40.1</v>
          </cell>
          <cell r="D244" t="str">
            <v>Dispositivos de iluminacion electrica para interiores y exteriores</v>
          </cell>
        </row>
        <row r="245">
          <cell r="A245" t="str">
            <v>Bala para incrustar 9215</v>
          </cell>
          <cell r="B245" t="str">
            <v>Unidad</v>
          </cell>
          <cell r="C245" t="str">
            <v>1.40.1</v>
          </cell>
          <cell r="D245" t="str">
            <v>Dispositivos de iluminacion electrica para interiores y exteriores</v>
          </cell>
        </row>
        <row r="246">
          <cell r="A246" t="str">
            <v>balasto 230v a 12v x 105w</v>
          </cell>
          <cell r="B246" t="str">
            <v>Unidad</v>
          </cell>
          <cell r="C246" t="str">
            <v>1.40.1</v>
          </cell>
          <cell r="D246" t="str">
            <v>Dispositivos de iluminacion electrica para interiores y exteriores</v>
          </cell>
        </row>
        <row r="247">
          <cell r="A247" t="str">
            <v>Balasto 2 x 26 w</v>
          </cell>
          <cell r="B247" t="str">
            <v>Unidad</v>
          </cell>
          <cell r="C247" t="str">
            <v>1.40.1</v>
          </cell>
          <cell r="D247" t="str">
            <v>Dispositivos de iluminacion electrica para interiores y exteriores</v>
          </cell>
        </row>
        <row r="248">
          <cell r="A248" t="str">
            <v>balasto 2 x 13</v>
          </cell>
          <cell r="B248" t="str">
            <v>Unidad</v>
          </cell>
          <cell r="C248" t="str">
            <v>1.40.1</v>
          </cell>
          <cell r="D248" t="str">
            <v>Dispositivos de iluminacion electrica para interiores y exteriores</v>
          </cell>
        </row>
        <row r="249">
          <cell r="A249" t="str">
            <v>balasto para ascensores 120v a 11.5v</v>
          </cell>
          <cell r="B249" t="str">
            <v>Unidad</v>
          </cell>
          <cell r="C249" t="str">
            <v>1.40.1</v>
          </cell>
          <cell r="D249" t="str">
            <v>Dispositivos de iluminacion electrica para interiores y exteriores</v>
          </cell>
        </row>
        <row r="250">
          <cell r="A250" t="str">
            <v>Balasto 50w 120v  50/60 Hz Nipol</v>
          </cell>
          <cell r="B250" t="str">
            <v>Unidad</v>
          </cell>
          <cell r="C250" t="str">
            <v>1.40.1</v>
          </cell>
          <cell r="D250" t="str">
            <v>Dispositivos de iluminacion electrica para interiores y exteriores</v>
          </cell>
        </row>
        <row r="251">
          <cell r="A251" t="str">
            <v>Balasto electrónico 4 x 32 a 120 v.</v>
          </cell>
          <cell r="B251" t="str">
            <v>Unidad</v>
          </cell>
          <cell r="C251" t="str">
            <v>1.40.1</v>
          </cell>
          <cell r="D251" t="str">
            <v>Dispositivos de iluminacion electrica para interiores y exteriores</v>
          </cell>
        </row>
        <row r="252">
          <cell r="A252" t="str">
            <v>Balasto magnético de 1 x 13</v>
          </cell>
          <cell r="B252" t="str">
            <v>Unidad</v>
          </cell>
          <cell r="C252" t="str">
            <v>1.40.1</v>
          </cell>
          <cell r="D252" t="str">
            <v>Dispositivos de iluminacion electrica para interiores y exteriores</v>
          </cell>
        </row>
        <row r="253">
          <cell r="A253" t="str">
            <v>Balasto magnético de 2 x 48 a 120 v.</v>
          </cell>
          <cell r="B253" t="str">
            <v>Unidad</v>
          </cell>
          <cell r="C253" t="str">
            <v>1.40.1</v>
          </cell>
          <cell r="D253" t="str">
            <v>Dispositivos de iluminacion electrica para interiores y exteriores</v>
          </cell>
        </row>
        <row r="254">
          <cell r="A254" t="str">
            <v>Bombilla de 26 w doble twin - Halógena de 4 pines</v>
          </cell>
          <cell r="B254" t="str">
            <v>UNIDAD</v>
          </cell>
          <cell r="C254" t="str">
            <v>1.40.1</v>
          </cell>
          <cell r="D254" t="str">
            <v>Dispositivos de iluminacion electrica para interiores y exteriores</v>
          </cell>
        </row>
        <row r="255">
          <cell r="A255" t="str">
            <v>bombillo de 60 x 120</v>
          </cell>
          <cell r="B255" t="str">
            <v>Unidad</v>
          </cell>
          <cell r="C255" t="str">
            <v>1.40.1</v>
          </cell>
          <cell r="D255" t="str">
            <v>Dispositivos de iluminacion electrica para interiores y exteriores</v>
          </cell>
        </row>
        <row r="256">
          <cell r="A256" t="str">
            <v>Bombilla dicróica 12 V x 50 W sin campana, ref. G6.35</v>
          </cell>
          <cell r="B256" t="str">
            <v>Unidad</v>
          </cell>
          <cell r="C256" t="str">
            <v>1.40.1</v>
          </cell>
          <cell r="D256" t="str">
            <v>Dispositivos de iluminacion electrica para interiores y exteriores</v>
          </cell>
        </row>
        <row r="257">
          <cell r="A257" t="str">
            <v>Bombilla dicróica 12 x 50 OS RAM con campana</v>
          </cell>
          <cell r="B257" t="str">
            <v>Unidad</v>
          </cell>
          <cell r="C257" t="str">
            <v>1.40.1</v>
          </cell>
          <cell r="D257" t="str">
            <v>Dispositivos de iluminacion electrica para interiores y exteriores</v>
          </cell>
        </row>
        <row r="258">
          <cell r="A258" t="str">
            <v>Bombilla PLC 26w 2 pines Halógena doble twin 624d-3</v>
          </cell>
          <cell r="B258" t="str">
            <v>UNIDAD</v>
          </cell>
          <cell r="C258" t="str">
            <v>1.40.1</v>
          </cell>
          <cell r="D258" t="str">
            <v>Dispositivos de iluminacion electrica para interiores y exteriores</v>
          </cell>
        </row>
        <row r="259">
          <cell r="A259" t="str">
            <v>Bombilla VLI 70 w, marca Venture</v>
          </cell>
          <cell r="B259" t="str">
            <v>UNIDAD</v>
          </cell>
          <cell r="C259" t="str">
            <v>1.40.1</v>
          </cell>
          <cell r="D259" t="str">
            <v>Dispositivos de iluminacion electrica para interiores y exteriores</v>
          </cell>
        </row>
        <row r="260">
          <cell r="A260" t="str">
            <v>Bombillo de 70 w sodio sin arrancador E-27</v>
          </cell>
          <cell r="B260" t="str">
            <v>UNIDAD</v>
          </cell>
          <cell r="C260" t="str">
            <v>1.40.1</v>
          </cell>
          <cell r="D260" t="str">
            <v>Dispositivos de iluminacion electrica para interiores y exteriores</v>
          </cell>
        </row>
        <row r="261">
          <cell r="A261" t="str">
            <v>Bombillo mercurio de 250 w.</v>
          </cell>
          <cell r="B261" t="str">
            <v>Unidad</v>
          </cell>
          <cell r="C261" t="str">
            <v>1.40.1</v>
          </cell>
          <cell r="D261" t="str">
            <v>Dispositivos de iluminacion electrica para interiores y exteriores</v>
          </cell>
        </row>
        <row r="262">
          <cell r="A262" t="str">
            <v>Bombillo alogeno de 12 x 50 w exn 36</v>
          </cell>
          <cell r="B262" t="str">
            <v>Unidad</v>
          </cell>
          <cell r="C262" t="str">
            <v>1.40.1</v>
          </cell>
          <cell r="D262" t="str">
            <v>Dispositivos de iluminacion electrica para interiores y exteriores</v>
          </cell>
        </row>
        <row r="263">
          <cell r="A263" t="str">
            <v xml:space="preserve">Bombillo  dos pines doble twin </v>
          </cell>
          <cell r="B263" t="str">
            <v>Unidad</v>
          </cell>
          <cell r="C263" t="str">
            <v>1.40.1</v>
          </cell>
          <cell r="D263" t="str">
            <v>Dispositivos de iluminacion electrica para interiores y exteriores</v>
          </cell>
        </row>
        <row r="264">
          <cell r="A264" t="str">
            <v>Bombilla dicróica 12 x 50 realite</v>
          </cell>
          <cell r="B264" t="str">
            <v>Unidad</v>
          </cell>
          <cell r="C264" t="str">
            <v>1.40.1</v>
          </cell>
          <cell r="D264" t="str">
            <v>Dispositivos de iluminacion electrica para interiores y exteriores</v>
          </cell>
        </row>
        <row r="265">
          <cell r="A265" t="str">
            <v>Bombilla PLC de dos pines doble twin</v>
          </cell>
          <cell r="B265" t="str">
            <v>Unidad</v>
          </cell>
          <cell r="C265" t="str">
            <v>1.40.1</v>
          </cell>
          <cell r="D265" t="str">
            <v>Dispositivos de iluminacion electrica para interiores y exteriores</v>
          </cell>
        </row>
        <row r="266">
          <cell r="A266" t="str">
            <v>Bombilla PLC de cuatro pines doble twin</v>
          </cell>
          <cell r="B266" t="str">
            <v>Unidad</v>
          </cell>
          <cell r="C266" t="str">
            <v>1.40.1</v>
          </cell>
          <cell r="D266" t="str">
            <v>Dispositivos de iluminacion electrica para interiores y exteriores</v>
          </cell>
        </row>
        <row r="267">
          <cell r="A267" t="str">
            <v>Bombilla Sylvania capslyte par 20  50 w.120 V</v>
          </cell>
          <cell r="B267" t="str">
            <v>Unidad</v>
          </cell>
          <cell r="C267" t="str">
            <v>1.40.1</v>
          </cell>
          <cell r="D267" t="str">
            <v>Dispositivos de iluminacion electrica para interiores y exteriores</v>
          </cell>
        </row>
        <row r="268">
          <cell r="A268" t="str">
            <v>Bombillo reflector halógeno bipen 12 v - 50W EXN</v>
          </cell>
          <cell r="B268" t="str">
            <v>Unidad</v>
          </cell>
          <cell r="C268" t="str">
            <v>1.40.1</v>
          </cell>
          <cell r="D268" t="str">
            <v>Dispositivos de iluminacion electrica para interiores y exteriores</v>
          </cell>
        </row>
        <row r="269">
          <cell r="A269" t="str">
            <v>Cabezas para impresora epson LQ 1070</v>
          </cell>
          <cell r="B269" t="str">
            <v>UNIDAD</v>
          </cell>
          <cell r="C269" t="str">
            <v>1.47.3</v>
          </cell>
          <cell r="D269" t="str">
            <v>Hardware</v>
          </cell>
        </row>
        <row r="270">
          <cell r="A270" t="str">
            <v>Cabezas para impresora epson LQ 2170</v>
          </cell>
          <cell r="B270" t="str">
            <v>UNIDAD</v>
          </cell>
          <cell r="C270" t="str">
            <v>1.47.3</v>
          </cell>
          <cell r="D270" t="str">
            <v>Hardware</v>
          </cell>
        </row>
        <row r="271">
          <cell r="A271" t="str">
            <v>Cable 2 x 12</v>
          </cell>
          <cell r="B271" t="str">
            <v>Unidad</v>
          </cell>
          <cell r="C271" t="str">
            <v>1.37.23</v>
          </cell>
          <cell r="D271" t="str">
            <v>Ensamblajes de cable, cordon y alambre de equipo de comunicacion</v>
          </cell>
        </row>
        <row r="272">
          <cell r="A272" t="str">
            <v>Cable encauchetado 3 x 16</v>
          </cell>
          <cell r="B272" t="str">
            <v>metro</v>
          </cell>
          <cell r="C272" t="str">
            <v>1.37.23</v>
          </cell>
          <cell r="D272" t="str">
            <v>Ensamblajes de cable, cordon y alambre de equipo de comunicacion</v>
          </cell>
        </row>
        <row r="273">
          <cell r="A273" t="str">
            <v>Cinta teflon</v>
          </cell>
          <cell r="B273" t="str">
            <v xml:space="preserve">rollo de 1/2" x 20 mts  </v>
          </cell>
          <cell r="C273" t="str">
            <v>1.32.9</v>
          </cell>
          <cell r="D273" t="str">
            <v>Otros Elementos Menores De Ferreteria</v>
          </cell>
        </row>
        <row r="274">
          <cell r="A274" t="str">
            <v>Cinta aislante</v>
          </cell>
          <cell r="B274" t="str">
            <v xml:space="preserve">rollo de 1/2" x  50 mts  </v>
          </cell>
          <cell r="C274" t="str">
            <v>1.32.9</v>
          </cell>
          <cell r="D274" t="str">
            <v>Otros Elementos Menores De Ferreteria</v>
          </cell>
        </row>
        <row r="275">
          <cell r="A275" t="str">
            <v xml:space="preserve">Filtro de ozono </v>
          </cell>
          <cell r="B275" t="str">
            <v>Unidad</v>
          </cell>
          <cell r="C275" t="str">
            <v>1.26.1</v>
          </cell>
          <cell r="D275" t="str">
            <v>Equipo purificador de agua</v>
          </cell>
        </row>
        <row r="276">
          <cell r="A276" t="str">
            <v>MASTER PARA DUPLICADORA</v>
          </cell>
          <cell r="B276" t="str">
            <v>Unidad</v>
          </cell>
        </row>
        <row r="277">
          <cell r="A277" t="str">
            <v>PIEZA DE ARRASTRE DE PAPEL IMPRESORA LASER JET 1100</v>
          </cell>
          <cell r="B277" t="str">
            <v>Unidad</v>
          </cell>
        </row>
        <row r="278">
          <cell r="A278" t="str">
            <v>Pluf RJ 45</v>
          </cell>
          <cell r="B278" t="str">
            <v>Unidad</v>
          </cell>
        </row>
        <row r="279">
          <cell r="A279" t="str">
            <v>Pluf RJ 11</v>
          </cell>
          <cell r="B279" t="str">
            <v>Unidad</v>
          </cell>
        </row>
        <row r="280">
          <cell r="A280" t="str">
            <v>Repuestos motobomba</v>
          </cell>
          <cell r="B280" t="str">
            <v>Unidad</v>
          </cell>
          <cell r="C280" t="str">
            <v>1.29.11</v>
          </cell>
          <cell r="D280" t="str">
            <v>Equipo especializado de taller de mantenimiento y reparacion de articulos diversos</v>
          </cell>
        </row>
        <row r="281">
          <cell r="A281" t="str">
            <v>Revelador 3135</v>
          </cell>
          <cell r="B281" t="str">
            <v>UNIDAD</v>
          </cell>
          <cell r="C281" t="str">
            <v>1.44.4</v>
          </cell>
          <cell r="D281" t="str">
            <v>Equipo fotografico para revelado y acabado.</v>
          </cell>
        </row>
        <row r="282">
          <cell r="A282" t="str">
            <v>Revelador de color 3966a</v>
          </cell>
          <cell r="B282" t="str">
            <v>Unidad</v>
          </cell>
          <cell r="C282" t="str">
            <v>1.44.4</v>
          </cell>
          <cell r="D282" t="str">
            <v>Equipo fotografico para revelado y acabado.</v>
          </cell>
        </row>
        <row r="283">
          <cell r="A283" t="str">
            <v>Revelador de negro c3965a</v>
          </cell>
          <cell r="B283" t="str">
            <v>Unidad</v>
          </cell>
          <cell r="C283" t="str">
            <v>1.44.4</v>
          </cell>
          <cell r="D283" t="str">
            <v>Equipo fotografico para revelado y acabado.</v>
          </cell>
        </row>
        <row r="284">
          <cell r="A284" t="str">
            <v>Revelador 2751</v>
          </cell>
          <cell r="B284" t="str">
            <v>Unidad</v>
          </cell>
          <cell r="C284" t="str">
            <v>1.44.4</v>
          </cell>
          <cell r="D284" t="str">
            <v>Equipo fotografico para revelado y acabado.</v>
          </cell>
        </row>
        <row r="285">
          <cell r="A285" t="str">
            <v>Bombillo 12 x 50 campana sellada</v>
          </cell>
          <cell r="B285" t="str">
            <v>Unidad</v>
          </cell>
          <cell r="C285" t="str">
            <v>1.40.1</v>
          </cell>
          <cell r="D285" t="str">
            <v>Dispositivos de iluminacion electrica para interiores y exteriores</v>
          </cell>
        </row>
        <row r="286">
          <cell r="A286" t="str">
            <v>Repuestos y mantenimiento para fotocopiadora (global) orden de servicios</v>
          </cell>
          <cell r="B286" t="str">
            <v>Unidad</v>
          </cell>
        </row>
        <row r="287">
          <cell r="A287" t="str">
            <v>Tubo de 13 w</v>
          </cell>
          <cell r="B287" t="str">
            <v>Unidad</v>
          </cell>
          <cell r="C287" t="str">
            <v>1.40.1</v>
          </cell>
          <cell r="D287" t="str">
            <v>Dispositivos de iluminacion electrica para interiores y exteriores</v>
          </cell>
        </row>
        <row r="288">
          <cell r="A288" t="str">
            <v>Tubo fluorescente  T8 15 w</v>
          </cell>
          <cell r="B288" t="str">
            <v>Unidad</v>
          </cell>
          <cell r="C288" t="str">
            <v>1.40.1</v>
          </cell>
          <cell r="D288" t="str">
            <v>Dispositivos de iluminacion electrica para interiores y exteriores</v>
          </cell>
        </row>
        <row r="289">
          <cell r="A289" t="str">
            <v>Tubo fluorescente T8 de 17 w.</v>
          </cell>
          <cell r="B289" t="str">
            <v>Unidad</v>
          </cell>
          <cell r="C289" t="str">
            <v>1.40.1</v>
          </cell>
          <cell r="D289" t="str">
            <v>Dispositivos de iluminacion electrica para interiores y exteriores</v>
          </cell>
        </row>
        <row r="290">
          <cell r="A290" t="str">
            <v>Tubo fluorescente T8 de 32 w.</v>
          </cell>
          <cell r="B290" t="str">
            <v>Unidad</v>
          </cell>
          <cell r="C290" t="str">
            <v>1.40.1</v>
          </cell>
          <cell r="D290" t="str">
            <v>Dispositivos de iluminacion electrica para interiores y exteriores</v>
          </cell>
        </row>
        <row r="291">
          <cell r="A291" t="str">
            <v>Tubo slim line 48 w.</v>
          </cell>
          <cell r="B291" t="str">
            <v>Unidad</v>
          </cell>
          <cell r="C291" t="str">
            <v>1.40.1</v>
          </cell>
          <cell r="D291" t="str">
            <v>Dispositivos de iluminacion electrica para interiores y exteriores</v>
          </cell>
        </row>
        <row r="292">
          <cell r="A292" t="str">
            <v>tubo de 48</v>
          </cell>
          <cell r="B292" t="str">
            <v>Unidad</v>
          </cell>
          <cell r="C292" t="str">
            <v>1.40.1</v>
          </cell>
          <cell r="D292" t="str">
            <v>Dispositivos de iluminacion electrica para interiores y exteriores</v>
          </cell>
        </row>
        <row r="293">
          <cell r="A293" t="str">
            <v>Juego de limpiador del fusor c3964a</v>
          </cell>
          <cell r="B293" t="str">
            <v>Unidad</v>
          </cell>
        </row>
        <row r="294">
          <cell r="A294" t="str">
            <v>Unidad laser para impresoras uds 15 o lexmar 610</v>
          </cell>
          <cell r="B294" t="str">
            <v>Unidad</v>
          </cell>
        </row>
        <row r="295">
          <cell r="A295" t="str">
            <v>Fusor C3969A</v>
          </cell>
          <cell r="B295" t="str">
            <v>Unidad</v>
          </cell>
        </row>
        <row r="298">
          <cell r="A298" t="str">
            <v>DOTACION</v>
          </cell>
          <cell r="B298" t="str">
            <v>DOTACION</v>
          </cell>
          <cell r="C298" t="str">
            <v>1.60.1</v>
          </cell>
          <cell r="D298" t="str">
            <v>Ropa de uso exterior para hombres.</v>
          </cell>
        </row>
        <row r="299">
          <cell r="A299" t="str">
            <v>Conjunto para aseo</v>
          </cell>
          <cell r="B299" t="str">
            <v>Unidad</v>
          </cell>
          <cell r="C299" t="str">
            <v>1.60.2</v>
          </cell>
          <cell r="D299" t="str">
            <v>Ropa de uso exterior para mujeres</v>
          </cell>
        </row>
        <row r="300">
          <cell r="A300" t="str">
            <v>Overol Tipo Piloto</v>
          </cell>
          <cell r="B300" t="str">
            <v>Unidad</v>
          </cell>
          <cell r="C300" t="str">
            <v>1.60.1</v>
          </cell>
          <cell r="D300" t="str">
            <v>Ropa de uso exterior para hombres.</v>
          </cell>
        </row>
        <row r="301">
          <cell r="A301" t="str">
            <v>Blusa Dril</v>
          </cell>
          <cell r="B301" t="str">
            <v>Unidad</v>
          </cell>
          <cell r="C301" t="str">
            <v>1.60.1</v>
          </cell>
          <cell r="D301" t="str">
            <v>Ropa de uso exterior para hombres.</v>
          </cell>
        </row>
        <row r="303">
          <cell r="A303" t="str">
            <v>COMBUSTIBLE</v>
          </cell>
          <cell r="B303" t="str">
            <v>GLOBAL</v>
          </cell>
        </row>
        <row r="304">
          <cell r="A304" t="str">
            <v>Aceite tres en uno</v>
          </cell>
          <cell r="B304" t="str">
            <v>FRASCO X 150 GR</v>
          </cell>
        </row>
        <row r="307">
          <cell r="A307" t="str">
            <v>OTROS MATERIALES Y SUMINISTROS</v>
          </cell>
        </row>
        <row r="308">
          <cell r="A308" t="str">
            <v>Medicina</v>
          </cell>
        </row>
        <row r="314">
          <cell r="A314" t="str">
            <v>TOTAL MATERIALES Y SUMINISTROS</v>
          </cell>
        </row>
        <row r="317">
          <cell r="A317" t="str">
            <v>COMPRA DE EQUIPO</v>
          </cell>
        </row>
        <row r="319">
          <cell r="A319" t="str">
            <v>EQUIPO DE SISTEMAS</v>
          </cell>
        </row>
        <row r="320">
          <cell r="A320" t="str">
            <v>Cable de poder para computador</v>
          </cell>
          <cell r="B320" t="str">
            <v>Unidad</v>
          </cell>
          <cell r="C320" t="str">
            <v>1.47.5</v>
          </cell>
          <cell r="D320" t="str">
            <v>Accesorios</v>
          </cell>
        </row>
        <row r="321">
          <cell r="A321" t="str">
            <v xml:space="preserve">Computador </v>
          </cell>
          <cell r="B321" t="str">
            <v>Unidad</v>
          </cell>
          <cell r="C321" t="str">
            <v>1.47.1</v>
          </cell>
          <cell r="D321" t="str">
            <v>Computadores</v>
          </cell>
        </row>
        <row r="322">
          <cell r="A322" t="str">
            <v>Computador Macintosh imac de las isguientes caracteristicas e17-inch widescreen lcd fiat, 800mhz power pc g4, nvidia geforce 4mx, 256 mb sdram, 80gb Ultraata hard drive 10/100 base t ethernet, 56k internal modem, apple pro speakers</v>
          </cell>
          <cell r="B322" t="str">
            <v>Unidad</v>
          </cell>
          <cell r="C322" t="str">
            <v>1.47.1</v>
          </cell>
          <cell r="D322" t="str">
            <v>Computadores</v>
          </cell>
        </row>
        <row r="323">
          <cell r="A323" t="str">
            <v>computador pc</v>
          </cell>
          <cell r="B323" t="str">
            <v>Unidad</v>
          </cell>
          <cell r="C323" t="str">
            <v>1.47.1</v>
          </cell>
          <cell r="D323" t="str">
            <v>Computadores</v>
          </cell>
        </row>
        <row r="324">
          <cell r="A324" t="str">
            <v>Computador portatil</v>
          </cell>
          <cell r="B324" t="str">
            <v>Unidad</v>
          </cell>
          <cell r="C324" t="str">
            <v>1.47.1</v>
          </cell>
          <cell r="D324" t="str">
            <v>Computadores</v>
          </cell>
        </row>
        <row r="325">
          <cell r="A325" t="str">
            <v>Impresora a color</v>
          </cell>
          <cell r="B325" t="str">
            <v>Unidad</v>
          </cell>
          <cell r="C325" t="str">
            <v>1.47.1</v>
          </cell>
          <cell r="D325" t="str">
            <v>Computadores</v>
          </cell>
        </row>
        <row r="326">
          <cell r="A326" t="str">
            <v>DISCO DURO DE 20 GB</v>
          </cell>
          <cell r="B326" t="str">
            <v>Unidad</v>
          </cell>
          <cell r="C326" t="str">
            <v>1.47.3</v>
          </cell>
          <cell r="D326" t="str">
            <v>Hardware</v>
          </cell>
        </row>
        <row r="327">
          <cell r="A327" t="str">
            <v>Impresora para stiker</v>
          </cell>
          <cell r="B327" t="str">
            <v>Unidad</v>
          </cell>
          <cell r="C327" t="str">
            <v>1.47.3</v>
          </cell>
          <cell r="D327" t="str">
            <v>Hardware</v>
          </cell>
        </row>
        <row r="328">
          <cell r="A328" t="str">
            <v>Mouse ps/2</v>
          </cell>
          <cell r="B328" t="str">
            <v>Unidad</v>
          </cell>
          <cell r="C328" t="str">
            <v>1.47.2</v>
          </cell>
          <cell r="D328" t="str">
            <v>Periferico</v>
          </cell>
        </row>
        <row r="329">
          <cell r="A329" t="str">
            <v>Mouse Apple Ref: PROMOUSE</v>
          </cell>
          <cell r="B329" t="str">
            <v>UNIDAD</v>
          </cell>
          <cell r="C329" t="str">
            <v>1.47.2</v>
          </cell>
          <cell r="D329" t="str">
            <v>Periferico</v>
          </cell>
        </row>
        <row r="330">
          <cell r="A330" t="str">
            <v>MOUSE  SERIAL</v>
          </cell>
          <cell r="B330" t="str">
            <v>Unidad</v>
          </cell>
          <cell r="C330" t="str">
            <v>1.47.2</v>
          </cell>
          <cell r="D330" t="str">
            <v>Periferico</v>
          </cell>
        </row>
        <row r="331">
          <cell r="A331" t="str">
            <v>Pantalla antibrillo</v>
          </cell>
          <cell r="B331" t="str">
            <v>Unidad</v>
          </cell>
          <cell r="C331" t="str">
            <v>1.47.5</v>
          </cell>
          <cell r="D331" t="str">
            <v>Accesorios</v>
          </cell>
        </row>
        <row r="332">
          <cell r="A332" t="str">
            <v>tambor de impresión c3967a</v>
          </cell>
          <cell r="B332" t="str">
            <v>Unidad</v>
          </cell>
          <cell r="C332" t="str">
            <v>1.47.3</v>
          </cell>
          <cell r="D332" t="str">
            <v>Hardware</v>
          </cell>
        </row>
        <row r="333">
          <cell r="A333" t="str">
            <v>juego de recogida c3120a</v>
          </cell>
          <cell r="B333" t="str">
            <v>Unidad</v>
          </cell>
          <cell r="C333" t="str">
            <v>1.47.3</v>
          </cell>
          <cell r="D333" t="str">
            <v>Hardware</v>
          </cell>
        </row>
        <row r="334">
          <cell r="A334" t="str">
            <v>Servidordedicado para hospedar la pagina web</v>
          </cell>
          <cell r="B334" t="str">
            <v>Unidad</v>
          </cell>
          <cell r="C334" t="str">
            <v>1.47.3</v>
          </cell>
          <cell r="D334" t="str">
            <v>Hardware</v>
          </cell>
        </row>
        <row r="335">
          <cell r="A335" t="str">
            <v>Actualizacion antivirus norton systemworks por 1 licencia</v>
          </cell>
          <cell r="B335" t="str">
            <v>Unidad</v>
          </cell>
          <cell r="C335" t="str">
            <v>1.47.4</v>
          </cell>
          <cell r="D335" t="str">
            <v>Software</v>
          </cell>
        </row>
        <row r="336">
          <cell r="A336" t="str">
            <v>Actualizacion Microsoft exchange 200 a 2002 molp de 150 licencias</v>
          </cell>
          <cell r="B336" t="str">
            <v>Unidad</v>
          </cell>
          <cell r="C336" t="str">
            <v>1.47.4</v>
          </cell>
          <cell r="D336" t="str">
            <v>Software</v>
          </cell>
        </row>
        <row r="337">
          <cell r="A337" t="str">
            <v>Adquisicion de 1 molp de 50 licencias de microsoft exchange 2002</v>
          </cell>
          <cell r="B337" t="str">
            <v>Unidad</v>
          </cell>
          <cell r="C337" t="str">
            <v>1.47.4</v>
          </cell>
          <cell r="D337" t="str">
            <v>Software</v>
          </cell>
        </row>
        <row r="338">
          <cell r="A338" t="str">
            <v>Adquisicion de windowa xp profesional edition 1 paquete y 9 licencias</v>
          </cell>
          <cell r="B338" t="str">
            <v>Unidad</v>
          </cell>
          <cell r="C338" t="str">
            <v>1.47.4</v>
          </cell>
          <cell r="D338" t="str">
            <v>Software</v>
          </cell>
        </row>
        <row r="339">
          <cell r="A339" t="str">
            <v>Adquisicion office xp profesional 1 paquete y 9 licencias</v>
          </cell>
          <cell r="B339" t="str">
            <v>Unidad</v>
          </cell>
          <cell r="C339" t="str">
            <v>1.47.4</v>
          </cell>
          <cell r="D339" t="str">
            <v>Software</v>
          </cell>
        </row>
        <row r="340">
          <cell r="A340" t="str">
            <v>Adquisicion de software aranda asset management AAM- SEQTECH para el departamento</v>
          </cell>
          <cell r="B340" t="str">
            <v>Unidad</v>
          </cell>
          <cell r="C340" t="str">
            <v>1.47.4</v>
          </cell>
          <cell r="D340" t="str">
            <v>Software</v>
          </cell>
        </row>
        <row r="341">
          <cell r="A341" t="str">
            <v>Actualizacion software macintosh, dreamweaver,flash fireworks, director, adobe photoshop, adobe pagemaker, adobe indesing, adobe ilustrator, adobe acrobat, adobe ilustrator, adobe acrobat, adobe livemotion, adobe premiere, carrara, painter,freehand y kpt</v>
          </cell>
          <cell r="B341" t="str">
            <v>Unidad</v>
          </cell>
          <cell r="C341" t="str">
            <v>1.47.4</v>
          </cell>
          <cell r="D341" t="str">
            <v>Software</v>
          </cell>
        </row>
        <row r="342">
          <cell r="A342" t="str">
            <v xml:space="preserve"> licencias para los software anteriormente relacionados</v>
          </cell>
          <cell r="B342" t="str">
            <v>Unidad</v>
          </cell>
          <cell r="C342" t="str">
            <v>1.47.4</v>
          </cell>
          <cell r="D342" t="str">
            <v>Software</v>
          </cell>
        </row>
        <row r="343">
          <cell r="A343" t="str">
            <v>Software para macintosh kpt vector effects, QTVR, ATM Deluxe, Norton optimizador, poser, photoshop elements, acrobat approval</v>
          </cell>
          <cell r="B343" t="str">
            <v>Unidad</v>
          </cell>
          <cell r="C343" t="str">
            <v>1.47.4</v>
          </cell>
          <cell r="D343" t="str">
            <v>Software</v>
          </cell>
        </row>
        <row r="344">
          <cell r="A344" t="str">
            <v>SIMM DE MEMORIA 32 MB</v>
          </cell>
          <cell r="B344" t="str">
            <v>Unidad</v>
          </cell>
          <cell r="C344" t="str">
            <v>1.47.3</v>
          </cell>
          <cell r="D344" t="str">
            <v>Hardware</v>
          </cell>
        </row>
        <row r="345">
          <cell r="A345" t="str">
            <v>Dimm de memoria de 250 mb para macintosh g3</v>
          </cell>
          <cell r="B345" t="str">
            <v>Unidad</v>
          </cell>
          <cell r="C345" t="str">
            <v>1.47.3</v>
          </cell>
          <cell r="D345" t="str">
            <v>Hardware</v>
          </cell>
        </row>
        <row r="346">
          <cell r="A346" t="str">
            <v>Dimm de memoria 64 mb</v>
          </cell>
          <cell r="B346" t="str">
            <v>Unidad</v>
          </cell>
          <cell r="C346" t="str">
            <v>1.47.3</v>
          </cell>
          <cell r="D346" t="str">
            <v>Hardware</v>
          </cell>
        </row>
        <row r="347">
          <cell r="A347" t="str">
            <v>Tarjeta de entrada para audio y video para equipo macintosh g3</v>
          </cell>
          <cell r="B347" t="str">
            <v>Unidad</v>
          </cell>
          <cell r="C347" t="str">
            <v>1.47.3</v>
          </cell>
          <cell r="D347" t="str">
            <v>Hardware</v>
          </cell>
        </row>
        <row r="348">
          <cell r="A348" t="str">
            <v>Tarjeta de proximidad para sistema de control de access</v>
          </cell>
          <cell r="B348" t="str">
            <v>Unidad</v>
          </cell>
          <cell r="C348" t="str">
            <v>1.47.3</v>
          </cell>
          <cell r="D348" t="str">
            <v>Hardware</v>
          </cell>
        </row>
        <row r="349">
          <cell r="A349" t="str">
            <v>TARJETA DE RED PCMCIA</v>
          </cell>
          <cell r="B349" t="str">
            <v>Unidad</v>
          </cell>
          <cell r="C349" t="str">
            <v>1.47.3</v>
          </cell>
          <cell r="D349" t="str">
            <v>Hardware</v>
          </cell>
        </row>
        <row r="350">
          <cell r="A350" t="str">
            <v xml:space="preserve">TARJETA DE RED 3 COM </v>
          </cell>
          <cell r="B350" t="str">
            <v>Unidad</v>
          </cell>
          <cell r="C350" t="str">
            <v>1.47.3</v>
          </cell>
          <cell r="D350" t="str">
            <v>Hardware</v>
          </cell>
        </row>
        <row r="351">
          <cell r="A351" t="str">
            <v>Teclado para computador</v>
          </cell>
          <cell r="B351" t="str">
            <v>UNIDAD</v>
          </cell>
          <cell r="C351" t="str">
            <v>1.47.2</v>
          </cell>
          <cell r="D351" t="str">
            <v>Periferico</v>
          </cell>
        </row>
        <row r="354">
          <cell r="A354" t="str">
            <v>EQUIPOS Y MAQUINA PARA OFICINA</v>
          </cell>
        </row>
        <row r="355">
          <cell r="A355" t="str">
            <v>Cosedora industrial</v>
          </cell>
          <cell r="B355" t="str">
            <v>Unidad</v>
          </cell>
          <cell r="C355" t="str">
            <v>1.52.2</v>
          </cell>
          <cell r="D355" t="str">
            <v>Elementos Y Accesorios De Oficina</v>
          </cell>
        </row>
        <row r="356">
          <cell r="A356" t="str">
            <v>Perforadora Industrial</v>
          </cell>
          <cell r="B356" t="str">
            <v>Unidad</v>
          </cell>
          <cell r="C356" t="str">
            <v>1.52.2</v>
          </cell>
          <cell r="D356" t="str">
            <v>Elementos Y Accesorios De Oficina</v>
          </cell>
        </row>
        <row r="357">
          <cell r="A357" t="str">
            <v>Sumadora calculadora casio dr 8620 de 16 digitos</v>
          </cell>
          <cell r="B357" t="str">
            <v>Unidad</v>
          </cell>
        </row>
        <row r="360">
          <cell r="A360" t="str">
            <v>OTROS EQUIPOS DE COMUNICACIÓN</v>
          </cell>
        </row>
        <row r="361">
          <cell r="A361" t="str">
            <v>fax panasonic</v>
          </cell>
          <cell r="B361" t="str">
            <v>Unidad</v>
          </cell>
          <cell r="C361" t="str">
            <v>1.36.1</v>
          </cell>
          <cell r="D361" t="str">
            <v>Equipos terminales de comunicaciones</v>
          </cell>
        </row>
        <row r="362">
          <cell r="A362" t="str">
            <v>Sistemas de procesamiento de voz conmutador</v>
          </cell>
          <cell r="B362" t="str">
            <v>UNIDAD</v>
          </cell>
          <cell r="C362" t="str">
            <v>1.36.1</v>
          </cell>
          <cell r="D362" t="str">
            <v>Equipos terminales de comunicaciones</v>
          </cell>
        </row>
        <row r="363">
          <cell r="A363" t="str">
            <v>TELEFONO PANASONIC MODELO KXTS15LX-W</v>
          </cell>
          <cell r="B363" t="str">
            <v>Unidad</v>
          </cell>
          <cell r="C363" t="str">
            <v>1.36.1</v>
          </cell>
          <cell r="D363" t="str">
            <v>Equipos terminales de comunicaciones</v>
          </cell>
        </row>
        <row r="364">
          <cell r="A364" t="str">
            <v>TELEFONO PANASONIC MODELO KXT53 SENCILLO</v>
          </cell>
          <cell r="B364" t="str">
            <v>Unidad</v>
          </cell>
          <cell r="C364" t="str">
            <v>1.36.1</v>
          </cell>
          <cell r="D364" t="str">
            <v>Equipos terminales de comunicaciones</v>
          </cell>
        </row>
        <row r="365">
          <cell r="A365" t="str">
            <v>TELEFONO PANASONIC MODELO KXT 2371</v>
          </cell>
          <cell r="B365" t="str">
            <v>Unidad</v>
          </cell>
          <cell r="C365" t="str">
            <v>1.36.1</v>
          </cell>
          <cell r="D365" t="str">
            <v>Equipos terminales de comunicaciones</v>
          </cell>
        </row>
        <row r="366">
          <cell r="A366" t="str">
            <v>TELEFONO PANASONIC MODELO KXT 2310</v>
          </cell>
          <cell r="B366" t="str">
            <v>Unidad</v>
          </cell>
          <cell r="C366" t="str">
            <v>1.36.1</v>
          </cell>
          <cell r="D366" t="str">
            <v>Equipos terminales de comunicaciones</v>
          </cell>
        </row>
        <row r="367">
          <cell r="A367" t="str">
            <v>Camara digital profesional (epson canon,etc</v>
          </cell>
          <cell r="B367" t="str">
            <v>Unidad</v>
          </cell>
          <cell r="C367" t="str">
            <v>1.44.1</v>
          </cell>
          <cell r="D367" t="str">
            <v>Camaras, fotografia en movimiento</v>
          </cell>
        </row>
        <row r="370">
          <cell r="A370" t="str">
            <v>HERRAMIENTAS</v>
          </cell>
        </row>
        <row r="371">
          <cell r="A371" t="str">
            <v>Escalera de extension</v>
          </cell>
          <cell r="B371" t="str">
            <v>UNIDAD</v>
          </cell>
          <cell r="C371" t="str">
            <v>1.30.2</v>
          </cell>
          <cell r="D371" t="str">
            <v>Herramientas manuales, sin filo y sin fuerza motriz</v>
          </cell>
        </row>
        <row r="372">
          <cell r="A372" t="str">
            <v>Kit destornilladores diferentes longitudes y calibres</v>
          </cell>
          <cell r="B372" t="str">
            <v>KIT</v>
          </cell>
          <cell r="C372" t="str">
            <v>1.30.1</v>
          </cell>
          <cell r="D372" t="str">
            <v>Herramientas manuales afiladas y sin fuerza motriz.</v>
          </cell>
        </row>
        <row r="373">
          <cell r="A373" t="str">
            <v>Kit de herramientas para automovil</v>
          </cell>
          <cell r="B373" t="str">
            <v>Unidad</v>
          </cell>
          <cell r="C373" t="str">
            <v>1.30.6</v>
          </cell>
          <cell r="D373" t="str">
            <v>Cajas de herramientas y ferreteria</v>
          </cell>
        </row>
        <row r="374">
          <cell r="A374" t="str">
            <v>kit 3964a</v>
          </cell>
          <cell r="B374" t="str">
            <v>Unidad</v>
          </cell>
        </row>
        <row r="375">
          <cell r="A375" t="str">
            <v xml:space="preserve">Multivoltiamperimetro digital </v>
          </cell>
          <cell r="B375" t="str">
            <v>UNIDAD</v>
          </cell>
          <cell r="C375" t="str">
            <v>1.31.3</v>
          </cell>
          <cell r="D375" t="str">
            <v>Grupos y paquetes de herramientas de medicion</v>
          </cell>
        </row>
        <row r="376">
          <cell r="A376" t="str">
            <v>Ponchadora de Golpe o Impacto</v>
          </cell>
          <cell r="B376" t="str">
            <v>UNIDAD</v>
          </cell>
          <cell r="C376" t="str">
            <v>1.30.2</v>
          </cell>
          <cell r="D376" t="str">
            <v>Herramientas manuales, sin filo y sin fuerza motriz</v>
          </cell>
        </row>
        <row r="377">
          <cell r="A377" t="str">
            <v>Probador y detector de daños cableado telefonico</v>
          </cell>
          <cell r="B377" t="str">
            <v>UNIDAD</v>
          </cell>
          <cell r="C377" t="str">
            <v>1.30.2</v>
          </cell>
          <cell r="D377" t="str">
            <v>Herramientas manuales, sin filo y sin fuerza motriz</v>
          </cell>
        </row>
        <row r="378">
          <cell r="A378" t="str">
            <v>Remachadora con remaches diversos tamaños</v>
          </cell>
          <cell r="B378" t="str">
            <v>UNIDAD</v>
          </cell>
          <cell r="C378" t="str">
            <v>1.14.29</v>
          </cell>
          <cell r="D378" t="str">
            <v>Maquinas remachadoras.</v>
          </cell>
        </row>
        <row r="379">
          <cell r="A379" t="str">
            <v>Taladro percutor Bosch</v>
          </cell>
          <cell r="B379" t="str">
            <v>UNIDAD</v>
          </cell>
          <cell r="C379" t="str">
            <v>1.30.3</v>
          </cell>
          <cell r="D379" t="str">
            <v>Herramientas manuales y con fuerza motriz.</v>
          </cell>
        </row>
        <row r="381">
          <cell r="A381" t="str">
            <v>BIENES MUEBLES (CENTROS VACACIONALES)</v>
          </cell>
        </row>
        <row r="382">
          <cell r="A382" t="str">
            <v>Mesas de noche</v>
          </cell>
          <cell r="B382" t="str">
            <v>UNIDAD</v>
          </cell>
          <cell r="C382" t="str">
            <v>1.48.1</v>
          </cell>
          <cell r="D382" t="str">
            <v>Muebles Domesticos Y De Oficina</v>
          </cell>
        </row>
      </sheetData>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VISORES"/>
      <sheetName val="TABLA DINAMICA"/>
      <sheetName val="SEGUIMIENTO CONTRATOS 2019"/>
      <sheetName val="LISTAS"/>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5"/>
  <sheetViews>
    <sheetView workbookViewId="0">
      <selection activeCell="C5" sqref="C5"/>
    </sheetView>
  </sheetViews>
  <sheetFormatPr baseColWidth="10" defaultRowHeight="21" x14ac:dyDescent="0.35"/>
  <cols>
    <col min="2" max="2" width="42" bestFit="1" customWidth="1"/>
    <col min="3" max="3" width="39.36328125" bestFit="1" customWidth="1"/>
  </cols>
  <sheetData>
    <row r="2" spans="2:3" x14ac:dyDescent="0.35">
      <c r="B2" t="s">
        <v>163</v>
      </c>
      <c r="C2" t="s">
        <v>164</v>
      </c>
    </row>
    <row r="3" spans="2:3" ht="30" x14ac:dyDescent="0.35">
      <c r="B3" s="69">
        <v>113723143</v>
      </c>
      <c r="C3" s="70">
        <v>15162518</v>
      </c>
    </row>
    <row r="4" spans="2:3" x14ac:dyDescent="0.35">
      <c r="B4" t="s">
        <v>166</v>
      </c>
      <c r="C4" s="71">
        <f>B3-C3</f>
        <v>98560625</v>
      </c>
    </row>
    <row r="5" spans="2:3" x14ac:dyDescent="0.35">
      <c r="B5" t="s">
        <v>165</v>
      </c>
      <c r="C5" s="71">
        <f>C4*0.15</f>
        <v>14784093.75</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
  <dimension ref="A2:U17"/>
  <sheetViews>
    <sheetView topLeftCell="C7" zoomScaleNormal="100" zoomScaleSheetLayoutView="89" workbookViewId="0">
      <selection activeCell="K5" sqref="K5"/>
    </sheetView>
  </sheetViews>
  <sheetFormatPr baseColWidth="10" defaultRowHeight="21" x14ac:dyDescent="0.35"/>
  <cols>
    <col min="1" max="3" width="10.90625" style="44"/>
    <col min="4" max="4" width="14.26953125" style="44" customWidth="1"/>
    <col min="5" max="5" width="30.36328125" style="44" customWidth="1"/>
    <col min="6" max="6" width="12.453125" style="44" customWidth="1"/>
    <col min="7" max="7" width="14.1796875" style="44" customWidth="1"/>
    <col min="8" max="8" width="17.7265625" style="44" customWidth="1"/>
    <col min="9" max="9" width="6.6328125" style="44" customWidth="1"/>
    <col min="10" max="10" width="10" style="44" customWidth="1"/>
    <col min="11" max="11" width="11" style="44" customWidth="1"/>
    <col min="12" max="12" width="10.453125" style="44" customWidth="1"/>
    <col min="13" max="13" width="11.1796875" style="44" customWidth="1"/>
    <col min="14" max="14" width="11.90625" style="44" customWidth="1"/>
    <col min="15" max="15" width="5.54296875" style="43" customWidth="1"/>
    <col min="16" max="16" width="4.1796875" style="44" customWidth="1"/>
    <col min="17" max="17" width="14.1796875" style="44" customWidth="1"/>
    <col min="18" max="18" width="21.6328125" style="44" customWidth="1"/>
    <col min="19" max="19" width="10.90625" style="44"/>
    <col min="20" max="20" width="11.90625" style="44" customWidth="1"/>
    <col min="21" max="21" width="10.1796875" style="44" customWidth="1"/>
    <col min="22" max="16384" width="10.90625" style="44"/>
  </cols>
  <sheetData>
    <row r="2" spans="1:21" x14ac:dyDescent="0.35">
      <c r="Q2" s="251" t="s">
        <v>147</v>
      </c>
      <c r="R2" s="251"/>
      <c r="S2" s="251"/>
      <c r="T2" s="251"/>
      <c r="U2" s="251"/>
    </row>
    <row r="3" spans="1:21" ht="52.5" customHeight="1" x14ac:dyDescent="0.35">
      <c r="E3" s="46" t="s">
        <v>119</v>
      </c>
      <c r="F3" s="47" t="s">
        <v>131</v>
      </c>
      <c r="G3" s="47" t="s">
        <v>132</v>
      </c>
      <c r="H3" s="47" t="s">
        <v>133</v>
      </c>
      <c r="I3" s="47" t="s">
        <v>134</v>
      </c>
      <c r="J3" s="47" t="s">
        <v>144</v>
      </c>
      <c r="K3" s="47" t="s">
        <v>141</v>
      </c>
      <c r="L3" s="47" t="s">
        <v>142</v>
      </c>
      <c r="M3" s="47" t="s">
        <v>135</v>
      </c>
      <c r="N3" s="47" t="s">
        <v>136</v>
      </c>
      <c r="O3" s="47" t="s">
        <v>43</v>
      </c>
      <c r="Q3" s="46" t="s">
        <v>119</v>
      </c>
      <c r="R3" s="47" t="s">
        <v>145</v>
      </c>
      <c r="S3" s="47" t="s">
        <v>131</v>
      </c>
      <c r="T3" s="47" t="s">
        <v>120</v>
      </c>
      <c r="U3" s="47" t="s">
        <v>121</v>
      </c>
    </row>
    <row r="4" spans="1:21" ht="63" x14ac:dyDescent="0.35">
      <c r="E4" s="48" t="s">
        <v>138</v>
      </c>
      <c r="F4" s="48" t="s">
        <v>127</v>
      </c>
      <c r="G4" s="49">
        <v>175000000</v>
      </c>
      <c r="H4" s="49">
        <v>123038441</v>
      </c>
      <c r="I4" s="50">
        <v>4</v>
      </c>
      <c r="J4" s="56">
        <v>14600000</v>
      </c>
      <c r="K4" s="49">
        <v>14800000</v>
      </c>
      <c r="L4" s="49">
        <f>SUM(I4*K4)</f>
        <v>59200000</v>
      </c>
      <c r="M4" s="49">
        <f>SUM(G4-H4)+500000</f>
        <v>52461559</v>
      </c>
      <c r="N4" s="52">
        <f>SUM(M4-L4)</f>
        <v>-6738441</v>
      </c>
      <c r="O4" s="4">
        <v>223</v>
      </c>
      <c r="Q4" s="48" t="s">
        <v>138</v>
      </c>
      <c r="R4" s="48" t="s">
        <v>112</v>
      </c>
      <c r="S4" s="50" t="s">
        <v>127</v>
      </c>
      <c r="T4" s="47"/>
      <c r="U4" s="55">
        <v>6738441</v>
      </c>
    </row>
    <row r="5" spans="1:21" ht="31.5" x14ac:dyDescent="0.35">
      <c r="E5" s="48" t="s">
        <v>139</v>
      </c>
      <c r="F5" s="48" t="s">
        <v>128</v>
      </c>
      <c r="G5" s="49">
        <v>9500000</v>
      </c>
      <c r="H5" s="49">
        <v>7803412</v>
      </c>
      <c r="I5" s="50">
        <v>4</v>
      </c>
      <c r="J5" s="56">
        <v>941848</v>
      </c>
      <c r="K5" s="49">
        <v>1300000</v>
      </c>
      <c r="L5" s="49">
        <f>SUM(I5*K5)</f>
        <v>5200000</v>
      </c>
      <c r="M5" s="49">
        <f>SUM(G5-H5)</f>
        <v>1696588</v>
      </c>
      <c r="N5" s="52">
        <f>SUM(M5-L5)</f>
        <v>-3503412</v>
      </c>
      <c r="O5" s="4">
        <v>123</v>
      </c>
      <c r="Q5" s="48" t="s">
        <v>139</v>
      </c>
      <c r="R5" s="48" t="s">
        <v>113</v>
      </c>
      <c r="S5" s="50" t="s">
        <v>128</v>
      </c>
      <c r="T5" s="47"/>
      <c r="U5" s="55">
        <v>3503412</v>
      </c>
    </row>
    <row r="6" spans="1:21" ht="51" customHeight="1" x14ac:dyDescent="0.35">
      <c r="E6" s="48" t="s">
        <v>137</v>
      </c>
      <c r="F6" s="48" t="s">
        <v>129</v>
      </c>
      <c r="G6" s="49">
        <v>900000</v>
      </c>
      <c r="H6" s="49">
        <v>477901</v>
      </c>
      <c r="I6" s="50">
        <v>4</v>
      </c>
      <c r="J6" s="56">
        <v>54770</v>
      </c>
      <c r="K6" s="49">
        <v>55000</v>
      </c>
      <c r="L6" s="49">
        <f>SUM(I6*K6)</f>
        <v>220000</v>
      </c>
      <c r="M6" s="49">
        <f>SUM(G6-H6)</f>
        <v>422099</v>
      </c>
      <c r="N6" s="51">
        <f>SUM(M6-L6)</f>
        <v>202099</v>
      </c>
      <c r="O6" s="4">
        <v>223</v>
      </c>
      <c r="Q6" s="48" t="s">
        <v>148</v>
      </c>
      <c r="R6" s="48" t="s">
        <v>115</v>
      </c>
      <c r="S6" s="45" t="s">
        <v>146</v>
      </c>
      <c r="T6" s="54">
        <v>10241853</v>
      </c>
      <c r="U6" s="55"/>
    </row>
    <row r="7" spans="1:21" x14ac:dyDescent="0.35">
      <c r="E7" s="48" t="s">
        <v>140</v>
      </c>
      <c r="F7" s="48" t="s">
        <v>130</v>
      </c>
      <c r="G7" s="49">
        <v>75000000</v>
      </c>
      <c r="H7" s="49">
        <v>41692906.149999999</v>
      </c>
      <c r="I7" s="50">
        <v>4</v>
      </c>
      <c r="J7" s="56">
        <v>5333910</v>
      </c>
      <c r="K7" s="49">
        <v>5400000</v>
      </c>
      <c r="L7" s="49">
        <f>SUM(I7*K7)</f>
        <v>21600000</v>
      </c>
      <c r="M7" s="49">
        <f>SUM(G7-H7)</f>
        <v>33307093.850000001</v>
      </c>
      <c r="N7" s="51">
        <f>SUM(M7-L7)</f>
        <v>11707093.850000001</v>
      </c>
      <c r="O7" s="4">
        <v>223</v>
      </c>
      <c r="Q7" s="252" t="s">
        <v>143</v>
      </c>
      <c r="R7" s="253"/>
      <c r="S7" s="45"/>
      <c r="T7" s="54">
        <f>SUM(T4:T6)</f>
        <v>10241853</v>
      </c>
      <c r="U7" s="54">
        <f>SUM(U4:U6)</f>
        <v>10241853</v>
      </c>
    </row>
    <row r="8" spans="1:21" x14ac:dyDescent="0.35">
      <c r="E8" s="252" t="s">
        <v>143</v>
      </c>
      <c r="F8" s="253"/>
      <c r="G8" s="49">
        <f t="shared" ref="G8:M8" si="0">SUM(G4:G7)</f>
        <v>260400000</v>
      </c>
      <c r="H8" s="49">
        <f t="shared" si="0"/>
        <v>173012660.15000001</v>
      </c>
      <c r="I8" s="53">
        <f t="shared" si="0"/>
        <v>16</v>
      </c>
      <c r="J8" s="56">
        <f t="shared" si="0"/>
        <v>20930528</v>
      </c>
      <c r="K8" s="49">
        <f t="shared" si="0"/>
        <v>21555000</v>
      </c>
      <c r="L8" s="49">
        <f t="shared" si="0"/>
        <v>86220000</v>
      </c>
      <c r="M8" s="49">
        <f t="shared" si="0"/>
        <v>87887339.849999994</v>
      </c>
      <c r="N8" s="51">
        <f>SUM(M8-L8)</f>
        <v>1667339.849999994</v>
      </c>
      <c r="O8" s="50"/>
    </row>
    <row r="12" spans="1:21" x14ac:dyDescent="0.35">
      <c r="A12" s="45"/>
      <c r="B12" s="45"/>
      <c r="C12" s="45"/>
      <c r="D12" s="251" t="s">
        <v>149</v>
      </c>
      <c r="E12" s="251"/>
      <c r="F12" s="251"/>
      <c r="G12" s="251"/>
      <c r="H12" s="251"/>
    </row>
    <row r="13" spans="1:21" ht="31.5" x14ac:dyDescent="0.35">
      <c r="A13" s="45"/>
      <c r="B13" s="45"/>
      <c r="C13" s="45"/>
      <c r="D13" s="57" t="s">
        <v>119</v>
      </c>
      <c r="E13" s="47" t="s">
        <v>145</v>
      </c>
      <c r="F13" s="47" t="s">
        <v>120</v>
      </c>
      <c r="G13" s="47" t="s">
        <v>121</v>
      </c>
      <c r="N13" s="43"/>
      <c r="O13" s="44"/>
    </row>
    <row r="14" spans="1:21" ht="47.25" x14ac:dyDescent="0.35">
      <c r="A14" s="45"/>
      <c r="B14" s="45"/>
      <c r="C14" s="45"/>
      <c r="D14" s="58" t="s">
        <v>138</v>
      </c>
      <c r="E14" s="48" t="s">
        <v>112</v>
      </c>
      <c r="F14" s="47"/>
      <c r="G14" s="54">
        <v>6738441</v>
      </c>
      <c r="N14" s="43"/>
      <c r="O14" s="44"/>
    </row>
    <row r="15" spans="1:21" ht="31.5" x14ac:dyDescent="0.35">
      <c r="A15" s="45"/>
      <c r="B15" s="45"/>
      <c r="C15" s="45"/>
      <c r="D15" s="58" t="s">
        <v>139</v>
      </c>
      <c r="E15" s="48" t="s">
        <v>113</v>
      </c>
      <c r="F15" s="47"/>
      <c r="G15" s="54">
        <v>3503412</v>
      </c>
      <c r="N15" s="43"/>
      <c r="O15" s="44"/>
    </row>
    <row r="16" spans="1:21" ht="31.5" x14ac:dyDescent="0.35">
      <c r="A16" s="45"/>
      <c r="B16" s="45"/>
      <c r="C16" s="45"/>
      <c r="D16" s="58" t="s">
        <v>148</v>
      </c>
      <c r="E16" s="48" t="s">
        <v>115</v>
      </c>
      <c r="F16" s="54">
        <v>10241853</v>
      </c>
      <c r="G16" s="54"/>
      <c r="N16" s="43"/>
      <c r="O16" s="44"/>
    </row>
    <row r="17" spans="1:15" x14ac:dyDescent="0.35">
      <c r="A17" s="45"/>
      <c r="B17" s="45"/>
      <c r="C17" s="45"/>
      <c r="D17" s="254" t="s">
        <v>143</v>
      </c>
      <c r="E17" s="253"/>
      <c r="F17" s="54">
        <f>SUM(F14:F16)</f>
        <v>10241853</v>
      </c>
      <c r="G17" s="54">
        <f>SUM(G14:G16)</f>
        <v>10241853</v>
      </c>
      <c r="N17" s="43"/>
      <c r="O17" s="44"/>
    </row>
  </sheetData>
  <mergeCells count="5">
    <mergeCell ref="Q2:U2"/>
    <mergeCell ref="Q7:R7"/>
    <mergeCell ref="E8:F8"/>
    <mergeCell ref="D12:H12"/>
    <mergeCell ref="D17:E17"/>
  </mergeCells>
  <printOptions horizontalCentered="1" verticalCentered="1"/>
  <pageMargins left="0.70866141732283472" right="0.70866141732283472" top="0.74803149606299213" bottom="0.74803149606299213" header="0.31496062992125984" footer="0.31496062992125984"/>
  <pageSetup scale="85" orientation="landscape" r:id="rId1"/>
  <colBreaks count="2" manualBreakCount="2">
    <brk id="8" max="7" man="1"/>
    <brk id="16"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AS92"/>
  <sheetViews>
    <sheetView tabSelected="1" view="pageBreakPreview" topLeftCell="A72" zoomScale="10" zoomScaleNormal="23" zoomScaleSheetLayoutView="10" zoomScalePageLayoutView="24" workbookViewId="0">
      <selection activeCell="K44" sqref="K44"/>
    </sheetView>
  </sheetViews>
  <sheetFormatPr baseColWidth="10" defaultRowHeight="272.45" customHeight="1" x14ac:dyDescent="0.7"/>
  <cols>
    <col min="1" max="1" width="27.36328125" style="41" customWidth="1"/>
    <col min="2" max="2" width="37.1796875" style="90" customWidth="1"/>
    <col min="3" max="3" width="39" style="6" customWidth="1"/>
    <col min="4" max="4" width="40.90625" style="6" customWidth="1"/>
    <col min="5" max="5" width="90" style="6" customWidth="1"/>
    <col min="6" max="6" width="22.36328125" style="6" customWidth="1"/>
    <col min="7" max="7" width="29.6328125" style="6" customWidth="1"/>
    <col min="8" max="8" width="24.54296875" style="6" customWidth="1"/>
    <col min="9" max="9" width="18.54296875" style="6" customWidth="1"/>
    <col min="10" max="10" width="28.7265625" style="89" customWidth="1"/>
    <col min="11" max="11" width="25.453125" style="6" customWidth="1"/>
    <col min="12" max="12" width="6.90625" style="6" customWidth="1"/>
    <col min="13" max="13" width="14.36328125" style="6" customWidth="1"/>
    <col min="14" max="14" width="15.26953125" style="6" customWidth="1"/>
    <col min="15" max="15" width="9.81640625" style="6" customWidth="1"/>
    <col min="16" max="16" width="12.36328125" style="6" customWidth="1"/>
    <col min="17" max="17" width="21.6328125" style="6" customWidth="1"/>
    <col min="18" max="18" width="12.6328125" style="6" customWidth="1"/>
    <col min="19" max="20" width="7.6328125" style="6" customWidth="1"/>
    <col min="21" max="21" width="7.90625" style="6" customWidth="1"/>
    <col min="22" max="22" width="66.6328125" style="182" customWidth="1"/>
    <col min="23" max="23" width="81.1796875" style="150" customWidth="1"/>
    <col min="24" max="24" width="78.90625" style="150" customWidth="1"/>
    <col min="25" max="25" width="15.08984375" style="6" customWidth="1"/>
    <col min="26" max="26" width="22.1796875" style="6" customWidth="1"/>
    <col min="27" max="27" width="36.81640625" style="6" customWidth="1"/>
    <col min="28" max="28" width="10.6328125" style="6" customWidth="1"/>
    <col min="29" max="29" width="22.6328125" style="6" bestFit="1" customWidth="1"/>
    <col min="30" max="30" width="127.36328125" style="6" customWidth="1"/>
    <col min="31" max="31" width="63.7265625" style="6" bestFit="1" customWidth="1"/>
    <col min="32" max="32" width="71.6328125" style="6" bestFit="1" customWidth="1"/>
    <col min="33" max="33" width="54.36328125" style="6" customWidth="1"/>
    <col min="34" max="35" width="84.7265625" style="91" customWidth="1"/>
    <col min="36" max="36" width="80.26953125" style="91" customWidth="1"/>
    <col min="37" max="37" width="76.90625" style="91" customWidth="1"/>
    <col min="38" max="38" width="53.81640625" style="6" bestFit="1" customWidth="1"/>
    <col min="39" max="39" width="31.453125" style="6" customWidth="1"/>
    <col min="40" max="40" width="35.26953125" style="6" customWidth="1"/>
    <col min="41" max="41" width="34.81640625" style="6" customWidth="1"/>
    <col min="42" max="42" width="32.54296875" style="6" customWidth="1"/>
    <col min="43" max="43" width="45.1796875" style="6" bestFit="1" customWidth="1"/>
    <col min="44" max="44" width="97.36328125" style="6" bestFit="1" customWidth="1"/>
    <col min="45" max="16384" width="10.90625" style="6"/>
  </cols>
  <sheetData>
    <row r="1" spans="1:44" ht="48" customHeight="1" x14ac:dyDescent="0.7">
      <c r="A1" s="40"/>
      <c r="B1" s="72"/>
      <c r="C1" s="1"/>
      <c r="D1" s="3"/>
      <c r="E1" s="73"/>
      <c r="F1" s="3"/>
      <c r="G1" s="3"/>
      <c r="H1" s="3"/>
      <c r="I1" s="3"/>
      <c r="J1" s="3"/>
      <c r="K1" s="3"/>
      <c r="L1" s="3"/>
      <c r="M1" s="3"/>
      <c r="N1" s="3"/>
      <c r="O1" s="3"/>
      <c r="P1" s="3"/>
      <c r="Q1" s="3"/>
      <c r="R1" s="3"/>
      <c r="S1" s="3"/>
      <c r="T1" s="3"/>
      <c r="U1" s="3"/>
      <c r="V1" s="175"/>
      <c r="W1" s="144"/>
      <c r="X1" s="144"/>
      <c r="Y1" s="3"/>
      <c r="Z1" s="3"/>
      <c r="AA1" s="3"/>
      <c r="AB1" s="74"/>
      <c r="AC1" s="8"/>
      <c r="AD1" s="64"/>
      <c r="AE1" s="30"/>
      <c r="AF1" s="10"/>
      <c r="AG1" s="10"/>
      <c r="AH1" s="31"/>
      <c r="AI1" s="31"/>
      <c r="AJ1" s="32"/>
      <c r="AK1" s="33"/>
      <c r="AL1" s="10"/>
      <c r="AM1" s="10"/>
      <c r="AN1" s="10"/>
      <c r="AO1" s="10"/>
      <c r="AP1" s="10"/>
      <c r="AQ1" s="10"/>
      <c r="AR1" s="11"/>
    </row>
    <row r="2" spans="1:44" ht="61.5" x14ac:dyDescent="0.7">
      <c r="A2" s="39"/>
      <c r="B2" s="6"/>
      <c r="C2" s="255" t="s">
        <v>171</v>
      </c>
      <c r="D2" s="255"/>
      <c r="E2" s="255"/>
      <c r="F2" s="255"/>
      <c r="G2" s="255"/>
      <c r="H2" s="255"/>
      <c r="I2" s="255"/>
      <c r="J2" s="255"/>
      <c r="K2" s="255"/>
      <c r="L2" s="255"/>
      <c r="M2" s="255"/>
      <c r="N2" s="255"/>
      <c r="O2" s="255"/>
      <c r="P2" s="255"/>
      <c r="Q2" s="255"/>
      <c r="R2" s="255"/>
      <c r="S2" s="255"/>
      <c r="T2" s="255"/>
      <c r="U2" s="255"/>
      <c r="V2" s="255"/>
      <c r="W2" s="255"/>
      <c r="X2" s="255"/>
      <c r="Y2" s="255"/>
      <c r="Z2" s="255"/>
      <c r="AA2" s="255"/>
      <c r="AB2" s="75"/>
      <c r="AC2" s="8"/>
      <c r="AD2" s="64"/>
      <c r="AE2" s="30"/>
      <c r="AF2" s="10"/>
      <c r="AG2" s="10"/>
      <c r="AH2" s="31"/>
      <c r="AI2" s="31"/>
      <c r="AJ2" s="32"/>
      <c r="AK2" s="33"/>
      <c r="AL2" s="10"/>
      <c r="AM2" s="10"/>
      <c r="AN2" s="10"/>
      <c r="AO2" s="10"/>
      <c r="AP2" s="10"/>
      <c r="AQ2" s="10"/>
      <c r="AR2" s="11"/>
    </row>
    <row r="3" spans="1:44" ht="45.75" customHeight="1" x14ac:dyDescent="0.7">
      <c r="A3" s="40"/>
      <c r="B3" s="72"/>
      <c r="C3" s="1"/>
      <c r="D3" s="26"/>
      <c r="E3" s="76"/>
      <c r="F3" s="3"/>
      <c r="G3" s="3"/>
      <c r="H3" s="3"/>
      <c r="I3" s="3"/>
      <c r="J3" s="3"/>
      <c r="K3" s="3"/>
      <c r="L3" s="3"/>
      <c r="M3" s="3"/>
      <c r="N3" s="3"/>
      <c r="O3" s="3"/>
      <c r="P3" s="3"/>
      <c r="Q3" s="3"/>
      <c r="R3" s="3"/>
      <c r="S3" s="3"/>
      <c r="T3" s="3"/>
      <c r="U3" s="3"/>
      <c r="V3" s="175"/>
      <c r="W3" s="144"/>
      <c r="X3" s="144"/>
      <c r="Y3" s="3"/>
      <c r="Z3" s="3"/>
      <c r="AA3" s="3"/>
      <c r="AB3" s="74"/>
      <c r="AC3" s="8"/>
      <c r="AD3" s="64"/>
      <c r="AE3" s="30"/>
      <c r="AF3" s="10"/>
      <c r="AG3" s="10"/>
      <c r="AH3" s="31"/>
      <c r="AI3" s="31"/>
      <c r="AJ3" s="32"/>
      <c r="AK3" s="33"/>
      <c r="AL3" s="10"/>
      <c r="AM3" s="10"/>
      <c r="AN3" s="10"/>
      <c r="AO3" s="10"/>
      <c r="AP3" s="10"/>
      <c r="AQ3" s="10"/>
      <c r="AR3" s="11"/>
    </row>
    <row r="4" spans="1:44" ht="61.5" x14ac:dyDescent="0.7">
      <c r="A4" s="40"/>
      <c r="B4" s="72"/>
      <c r="C4" s="1"/>
      <c r="D4" s="256" t="s">
        <v>0</v>
      </c>
      <c r="E4" s="256"/>
      <c r="F4" s="3"/>
      <c r="G4" s="3"/>
      <c r="H4" s="3"/>
      <c r="I4" s="3"/>
      <c r="J4" s="3"/>
      <c r="K4" s="3"/>
      <c r="L4" s="3"/>
      <c r="M4" s="3"/>
      <c r="N4" s="3"/>
      <c r="O4" s="3"/>
      <c r="P4" s="3"/>
      <c r="Q4" s="3"/>
      <c r="R4" s="3"/>
      <c r="S4" s="3"/>
      <c r="T4" s="3"/>
      <c r="U4" s="3"/>
      <c r="V4" s="175"/>
      <c r="W4" s="144"/>
      <c r="X4" s="144"/>
      <c r="Y4" s="3"/>
      <c r="Z4" s="3"/>
      <c r="AA4" s="3"/>
      <c r="AB4" s="74"/>
      <c r="AC4" s="8"/>
      <c r="AD4" s="64"/>
      <c r="AE4" s="30"/>
      <c r="AF4" s="10"/>
      <c r="AG4" s="10"/>
      <c r="AH4" s="31"/>
      <c r="AI4" s="31"/>
      <c r="AJ4" s="32"/>
      <c r="AK4" s="33"/>
      <c r="AL4" s="10"/>
      <c r="AM4" s="10"/>
      <c r="AN4" s="10"/>
      <c r="AO4" s="10"/>
      <c r="AP4" s="10"/>
      <c r="AQ4" s="10"/>
      <c r="AR4" s="11"/>
    </row>
    <row r="5" spans="1:44" ht="61.5" x14ac:dyDescent="0.7">
      <c r="A5" s="39"/>
      <c r="B5" s="29"/>
      <c r="C5" s="2"/>
      <c r="D5" s="77" t="s">
        <v>1</v>
      </c>
      <c r="E5" s="257" t="s">
        <v>2</v>
      </c>
      <c r="F5" s="257"/>
      <c r="G5" s="3"/>
      <c r="H5" s="8"/>
      <c r="I5" s="8"/>
      <c r="J5" s="258" t="s">
        <v>3</v>
      </c>
      <c r="K5" s="258"/>
      <c r="L5" s="258"/>
      <c r="M5" s="258"/>
      <c r="N5" s="258"/>
      <c r="O5" s="258"/>
      <c r="P5" s="258"/>
      <c r="Q5" s="258"/>
      <c r="R5" s="258"/>
      <c r="S5" s="258"/>
      <c r="T5" s="258"/>
      <c r="U5" s="258"/>
      <c r="V5" s="258"/>
      <c r="W5" s="258"/>
      <c r="X5" s="258"/>
      <c r="Y5" s="8"/>
      <c r="Z5" s="8"/>
      <c r="AA5" s="8"/>
      <c r="AB5" s="78"/>
      <c r="AC5" s="8"/>
      <c r="AD5" s="64"/>
      <c r="AE5" s="30"/>
      <c r="AF5" s="10"/>
      <c r="AG5" s="10"/>
      <c r="AH5" s="31"/>
      <c r="AI5" s="31"/>
      <c r="AJ5" s="32"/>
      <c r="AK5" s="33"/>
      <c r="AL5" s="10"/>
      <c r="AM5" s="10"/>
      <c r="AN5" s="10"/>
      <c r="AO5" s="10"/>
      <c r="AP5" s="10"/>
      <c r="AQ5" s="10"/>
      <c r="AR5" s="11"/>
    </row>
    <row r="6" spans="1:44" ht="61.5" x14ac:dyDescent="0.7">
      <c r="A6" s="39"/>
      <c r="B6" s="29"/>
      <c r="C6" s="2"/>
      <c r="D6" s="7" t="s">
        <v>4</v>
      </c>
      <c r="E6" s="257" t="s">
        <v>5</v>
      </c>
      <c r="F6" s="257"/>
      <c r="G6" s="3"/>
      <c r="H6" s="8"/>
      <c r="I6" s="8"/>
      <c r="J6" s="258"/>
      <c r="K6" s="258"/>
      <c r="L6" s="258"/>
      <c r="M6" s="258"/>
      <c r="N6" s="258"/>
      <c r="O6" s="258"/>
      <c r="P6" s="258"/>
      <c r="Q6" s="258"/>
      <c r="R6" s="258"/>
      <c r="S6" s="258"/>
      <c r="T6" s="258"/>
      <c r="U6" s="258"/>
      <c r="V6" s="258"/>
      <c r="W6" s="258"/>
      <c r="X6" s="258"/>
      <c r="Y6" s="8"/>
      <c r="Z6" s="8"/>
      <c r="AA6" s="8"/>
      <c r="AB6" s="78"/>
      <c r="AC6" s="8"/>
      <c r="AD6" s="64"/>
      <c r="AE6" s="30"/>
      <c r="AF6" s="10"/>
      <c r="AG6" s="10"/>
      <c r="AH6" s="31"/>
      <c r="AI6" s="31"/>
      <c r="AJ6" s="32"/>
      <c r="AK6" s="33"/>
      <c r="AL6" s="10"/>
      <c r="AM6" s="10"/>
      <c r="AN6" s="10"/>
      <c r="AO6" s="10"/>
      <c r="AP6" s="10"/>
      <c r="AQ6" s="10"/>
      <c r="AR6" s="11"/>
    </row>
    <row r="7" spans="1:44" ht="61.5" x14ac:dyDescent="0.7">
      <c r="A7" s="39"/>
      <c r="B7" s="29"/>
      <c r="C7" s="2"/>
      <c r="D7" s="7" t="s">
        <v>6</v>
      </c>
      <c r="E7" s="259">
        <v>7395656</v>
      </c>
      <c r="F7" s="259"/>
      <c r="G7" s="79"/>
      <c r="H7" s="8"/>
      <c r="I7" s="8"/>
      <c r="J7" s="258"/>
      <c r="K7" s="258"/>
      <c r="L7" s="258"/>
      <c r="M7" s="258"/>
      <c r="N7" s="258"/>
      <c r="O7" s="258"/>
      <c r="P7" s="258"/>
      <c r="Q7" s="258"/>
      <c r="R7" s="258"/>
      <c r="S7" s="258"/>
      <c r="T7" s="258"/>
      <c r="U7" s="258"/>
      <c r="V7" s="258"/>
      <c r="W7" s="258"/>
      <c r="X7" s="258"/>
      <c r="Y7" s="8"/>
      <c r="Z7" s="8"/>
      <c r="AA7" s="8"/>
      <c r="AB7" s="78"/>
      <c r="AC7" s="8"/>
      <c r="AD7" s="64"/>
      <c r="AE7" s="30" t="s">
        <v>7</v>
      </c>
      <c r="AF7" s="10"/>
      <c r="AG7" s="10"/>
      <c r="AH7" s="31"/>
      <c r="AI7" s="31"/>
      <c r="AJ7" s="32"/>
      <c r="AK7" s="33"/>
      <c r="AL7" s="10"/>
      <c r="AM7" s="10"/>
      <c r="AN7" s="10"/>
      <c r="AO7" s="10"/>
      <c r="AP7" s="10"/>
      <c r="AQ7" s="10"/>
      <c r="AR7" s="11"/>
    </row>
    <row r="8" spans="1:44" ht="61.5" x14ac:dyDescent="0.7">
      <c r="A8" s="39"/>
      <c r="B8" s="29"/>
      <c r="C8" s="2"/>
      <c r="D8" s="80" t="s">
        <v>8</v>
      </c>
      <c r="E8" s="260" t="s">
        <v>9</v>
      </c>
      <c r="F8" s="260"/>
      <c r="G8" s="81"/>
      <c r="H8" s="8"/>
      <c r="I8" s="8"/>
      <c r="J8" s="258"/>
      <c r="K8" s="258"/>
      <c r="L8" s="258"/>
      <c r="M8" s="258"/>
      <c r="N8" s="258"/>
      <c r="O8" s="258"/>
      <c r="P8" s="258"/>
      <c r="Q8" s="258"/>
      <c r="R8" s="258"/>
      <c r="S8" s="258"/>
      <c r="T8" s="258"/>
      <c r="U8" s="258"/>
      <c r="V8" s="258"/>
      <c r="W8" s="258"/>
      <c r="X8" s="258"/>
      <c r="Y8" s="8"/>
      <c r="Z8" s="8"/>
      <c r="AA8" s="8"/>
      <c r="AB8" s="78"/>
      <c r="AC8" s="8"/>
      <c r="AD8" s="64"/>
      <c r="AE8" s="30"/>
      <c r="AF8" s="10"/>
      <c r="AG8" s="10"/>
      <c r="AH8" s="31"/>
      <c r="AI8" s="31"/>
      <c r="AJ8" s="32"/>
      <c r="AK8" s="33"/>
      <c r="AL8" s="10"/>
      <c r="AM8" s="10"/>
      <c r="AN8" s="10"/>
      <c r="AO8" s="10"/>
      <c r="AP8" s="10"/>
      <c r="AQ8" s="10"/>
      <c r="AR8" s="11"/>
    </row>
    <row r="9" spans="1:44" ht="61.5" customHeight="1" x14ac:dyDescent="0.7">
      <c r="A9" s="39"/>
      <c r="B9" s="29"/>
      <c r="C9" s="2"/>
      <c r="D9" s="7" t="s">
        <v>10</v>
      </c>
      <c r="E9" s="261" t="s">
        <v>11</v>
      </c>
      <c r="F9" s="261"/>
      <c r="G9" s="3"/>
      <c r="H9" s="8"/>
      <c r="I9" s="8"/>
      <c r="J9" s="258"/>
      <c r="K9" s="258"/>
      <c r="L9" s="258"/>
      <c r="M9" s="258"/>
      <c r="N9" s="258"/>
      <c r="O9" s="258"/>
      <c r="P9" s="258"/>
      <c r="Q9" s="258"/>
      <c r="R9" s="258"/>
      <c r="S9" s="258"/>
      <c r="T9" s="258"/>
      <c r="U9" s="258"/>
      <c r="V9" s="258"/>
      <c r="W9" s="258"/>
      <c r="X9" s="258"/>
      <c r="Y9" s="8"/>
      <c r="Z9" s="8"/>
      <c r="AA9" s="8"/>
      <c r="AB9" s="78"/>
      <c r="AC9" s="82"/>
      <c r="AD9" s="83"/>
      <c r="AE9" s="82"/>
      <c r="AF9" s="82"/>
      <c r="AG9" s="10"/>
      <c r="AH9" s="31"/>
      <c r="AI9" s="31"/>
      <c r="AJ9" s="32"/>
      <c r="AK9" s="33"/>
      <c r="AL9" s="10"/>
      <c r="AM9" s="10"/>
      <c r="AN9" s="10"/>
      <c r="AO9" s="10"/>
      <c r="AP9" s="10"/>
      <c r="AQ9" s="10"/>
      <c r="AR9" s="11"/>
    </row>
    <row r="10" spans="1:44" ht="61.5" x14ac:dyDescent="0.7">
      <c r="A10" s="39"/>
      <c r="B10" s="29"/>
      <c r="C10" s="2"/>
      <c r="D10" s="7" t="s">
        <v>12</v>
      </c>
      <c r="E10" s="262" t="s">
        <v>13</v>
      </c>
      <c r="F10" s="262"/>
      <c r="G10" s="3"/>
      <c r="H10" s="8"/>
      <c r="I10" s="8"/>
      <c r="J10" s="8"/>
      <c r="K10" s="8"/>
      <c r="L10" s="8"/>
      <c r="M10" s="8"/>
      <c r="N10" s="8"/>
      <c r="O10" s="8"/>
      <c r="P10" s="8"/>
      <c r="Q10" s="8"/>
      <c r="R10" s="8"/>
      <c r="S10" s="8"/>
      <c r="T10" s="8"/>
      <c r="U10" s="8"/>
      <c r="V10" s="176"/>
      <c r="W10" s="145"/>
      <c r="X10" s="145"/>
      <c r="Y10" s="8"/>
      <c r="Z10" s="8"/>
      <c r="AA10" s="8"/>
      <c r="AB10" s="78"/>
      <c r="AC10" s="9"/>
      <c r="AD10" s="61"/>
      <c r="AE10" s="62"/>
      <c r="AF10" s="62"/>
      <c r="AG10" s="10"/>
      <c r="AH10" s="31"/>
      <c r="AI10" s="31"/>
      <c r="AJ10" s="32"/>
      <c r="AK10" s="33"/>
      <c r="AL10" s="10"/>
      <c r="AM10" s="10"/>
      <c r="AN10" s="10"/>
      <c r="AO10" s="10"/>
      <c r="AP10" s="10"/>
      <c r="AQ10" s="10"/>
      <c r="AR10" s="11"/>
    </row>
    <row r="11" spans="1:44" ht="61.5" x14ac:dyDescent="0.7">
      <c r="A11" s="39"/>
      <c r="B11" s="29"/>
      <c r="C11" s="2"/>
      <c r="D11" s="7" t="s">
        <v>14</v>
      </c>
      <c r="E11" s="263" t="s">
        <v>259</v>
      </c>
      <c r="F11" s="264"/>
      <c r="G11" s="3"/>
      <c r="H11" s="8"/>
      <c r="I11" s="8"/>
      <c r="J11" s="265" t="s">
        <v>15</v>
      </c>
      <c r="K11" s="266"/>
      <c r="L11" s="266"/>
      <c r="M11" s="266"/>
      <c r="N11" s="266"/>
      <c r="O11" s="266"/>
      <c r="P11" s="266"/>
      <c r="Q11" s="266"/>
      <c r="R11" s="266"/>
      <c r="S11" s="266"/>
      <c r="T11" s="266"/>
      <c r="U11" s="266"/>
      <c r="V11" s="266"/>
      <c r="W11" s="266"/>
      <c r="X11" s="267"/>
      <c r="Y11" s="8"/>
      <c r="Z11" s="8"/>
      <c r="AA11" s="8"/>
      <c r="AB11" s="78"/>
      <c r="AC11" s="9"/>
      <c r="AD11" s="61"/>
      <c r="AE11" s="62"/>
      <c r="AF11" s="62"/>
      <c r="AG11" s="10"/>
      <c r="AH11" s="31"/>
      <c r="AI11" s="31"/>
      <c r="AJ11" s="32"/>
      <c r="AK11" s="33"/>
      <c r="AL11" s="10"/>
      <c r="AM11" s="10"/>
      <c r="AN11" s="10"/>
      <c r="AO11" s="10"/>
      <c r="AP11" s="10"/>
      <c r="AQ11" s="10"/>
      <c r="AR11" s="11"/>
    </row>
    <row r="12" spans="1:44" ht="61.5" x14ac:dyDescent="0.7">
      <c r="A12" s="39"/>
      <c r="B12" s="29"/>
      <c r="C12" s="2"/>
      <c r="D12" s="7" t="s">
        <v>16</v>
      </c>
      <c r="E12" s="274">
        <f>SUM(X18)</f>
        <v>4065240883.1800003</v>
      </c>
      <c r="F12" s="275"/>
      <c r="G12" s="12"/>
      <c r="H12" s="8"/>
      <c r="I12" s="8"/>
      <c r="J12" s="268"/>
      <c r="K12" s="269"/>
      <c r="L12" s="269"/>
      <c r="M12" s="269"/>
      <c r="N12" s="269"/>
      <c r="O12" s="269"/>
      <c r="P12" s="269"/>
      <c r="Q12" s="269"/>
      <c r="R12" s="269"/>
      <c r="S12" s="269"/>
      <c r="T12" s="269"/>
      <c r="U12" s="269"/>
      <c r="V12" s="269"/>
      <c r="W12" s="269"/>
      <c r="X12" s="270"/>
      <c r="Y12" s="8"/>
      <c r="Z12" s="8"/>
      <c r="AA12" s="8"/>
      <c r="AB12" s="78"/>
      <c r="AC12" s="13"/>
      <c r="AD12" s="61"/>
      <c r="AE12" s="61"/>
      <c r="AF12" s="61"/>
      <c r="AG12" s="10"/>
      <c r="AH12" s="31"/>
      <c r="AI12" s="31"/>
      <c r="AJ12" s="32"/>
      <c r="AK12" s="33"/>
      <c r="AL12" s="10"/>
      <c r="AM12" s="10"/>
      <c r="AN12" s="10"/>
      <c r="AO12" s="10"/>
      <c r="AP12" s="10"/>
      <c r="AQ12" s="10"/>
      <c r="AR12" s="11"/>
    </row>
    <row r="13" spans="1:44" ht="61.5" x14ac:dyDescent="0.7">
      <c r="A13" s="39"/>
      <c r="B13" s="29"/>
      <c r="C13" s="2"/>
      <c r="D13" s="7" t="s">
        <v>17</v>
      </c>
      <c r="E13" s="276">
        <v>364000000</v>
      </c>
      <c r="F13" s="276"/>
      <c r="G13" s="14"/>
      <c r="H13" s="8"/>
      <c r="I13" s="8"/>
      <c r="J13" s="268"/>
      <c r="K13" s="269"/>
      <c r="L13" s="269"/>
      <c r="M13" s="269"/>
      <c r="N13" s="269"/>
      <c r="O13" s="269"/>
      <c r="P13" s="269"/>
      <c r="Q13" s="269"/>
      <c r="R13" s="269"/>
      <c r="S13" s="269"/>
      <c r="T13" s="269"/>
      <c r="U13" s="269"/>
      <c r="V13" s="269"/>
      <c r="W13" s="269"/>
      <c r="X13" s="270"/>
      <c r="Y13" s="8"/>
      <c r="Z13" s="8"/>
      <c r="AA13" s="3"/>
      <c r="AB13" s="78"/>
      <c r="AC13" s="15"/>
      <c r="AD13" s="63"/>
      <c r="AE13" s="63"/>
      <c r="AF13" s="16"/>
      <c r="AG13" s="10"/>
      <c r="AH13" s="31"/>
      <c r="AI13" s="31"/>
      <c r="AJ13" s="32"/>
      <c r="AK13" s="33"/>
      <c r="AL13" s="10"/>
      <c r="AM13" s="10"/>
      <c r="AN13" s="10"/>
      <c r="AO13" s="10"/>
      <c r="AP13" s="10"/>
      <c r="AQ13" s="10"/>
      <c r="AR13" s="11"/>
    </row>
    <row r="14" spans="1:44" ht="61.5" x14ac:dyDescent="0.7">
      <c r="A14" s="39"/>
      <c r="B14" s="29"/>
      <c r="C14" s="2"/>
      <c r="D14" s="7" t="s">
        <v>18</v>
      </c>
      <c r="E14" s="277">
        <v>36400000</v>
      </c>
      <c r="F14" s="277"/>
      <c r="G14" s="14"/>
      <c r="H14" s="8"/>
      <c r="I14" s="8"/>
      <c r="J14" s="268"/>
      <c r="K14" s="269"/>
      <c r="L14" s="269"/>
      <c r="M14" s="269"/>
      <c r="N14" s="269"/>
      <c r="O14" s="269"/>
      <c r="P14" s="269"/>
      <c r="Q14" s="269"/>
      <c r="R14" s="269"/>
      <c r="S14" s="269"/>
      <c r="T14" s="269"/>
      <c r="U14" s="269"/>
      <c r="V14" s="269"/>
      <c r="W14" s="269"/>
      <c r="X14" s="270"/>
      <c r="Y14" s="8"/>
      <c r="Z14" s="8"/>
      <c r="AA14" s="8"/>
      <c r="AB14" s="78"/>
      <c r="AC14" s="15"/>
      <c r="AD14" s="63"/>
      <c r="AE14" s="63"/>
      <c r="AF14" s="16"/>
      <c r="AG14" s="10"/>
      <c r="AH14" s="34"/>
      <c r="AI14" s="34"/>
      <c r="AJ14" s="32"/>
      <c r="AK14" s="33"/>
      <c r="AL14" s="10"/>
      <c r="AM14" s="10"/>
      <c r="AN14" s="10"/>
      <c r="AO14" s="10"/>
      <c r="AP14" s="10"/>
      <c r="AQ14" s="10"/>
      <c r="AR14" s="11"/>
    </row>
    <row r="15" spans="1:44" ht="62.25" thickBot="1" x14ac:dyDescent="0.75">
      <c r="A15" s="39"/>
      <c r="B15" s="29"/>
      <c r="C15" s="2"/>
      <c r="D15" s="17" t="s">
        <v>19</v>
      </c>
      <c r="E15" s="278">
        <v>45328</v>
      </c>
      <c r="F15" s="279"/>
      <c r="G15" s="18"/>
      <c r="H15" s="8"/>
      <c r="I15" s="8"/>
      <c r="J15" s="271"/>
      <c r="K15" s="272"/>
      <c r="L15" s="272"/>
      <c r="M15" s="272"/>
      <c r="N15" s="272"/>
      <c r="O15" s="272"/>
      <c r="P15" s="272"/>
      <c r="Q15" s="272"/>
      <c r="R15" s="272"/>
      <c r="S15" s="272"/>
      <c r="T15" s="272"/>
      <c r="U15" s="272"/>
      <c r="V15" s="272"/>
      <c r="W15" s="272"/>
      <c r="X15" s="273"/>
      <c r="Y15" s="8"/>
      <c r="Z15" s="19"/>
      <c r="AA15" s="8"/>
      <c r="AB15" s="78"/>
      <c r="AC15" s="15"/>
      <c r="AD15" s="63"/>
      <c r="AE15" s="63"/>
      <c r="AF15" s="16"/>
      <c r="AG15" s="10"/>
      <c r="AH15" s="31"/>
      <c r="AI15" s="31"/>
      <c r="AJ15" s="32"/>
      <c r="AK15" s="33"/>
      <c r="AL15" s="10"/>
      <c r="AM15" s="10"/>
      <c r="AN15" s="10"/>
      <c r="AO15" s="10"/>
      <c r="AP15" s="10"/>
      <c r="AQ15" s="10"/>
      <c r="AR15" s="11"/>
    </row>
    <row r="16" spans="1:44" ht="39.6" customHeight="1" x14ac:dyDescent="0.7">
      <c r="A16" s="39"/>
      <c r="B16" s="29"/>
      <c r="C16" s="2"/>
      <c r="D16" s="3"/>
      <c r="E16" s="20"/>
      <c r="F16" s="21"/>
      <c r="G16" s="21"/>
      <c r="H16" s="8"/>
      <c r="I16" s="8"/>
      <c r="J16" s="3"/>
      <c r="K16" s="22"/>
      <c r="L16" s="22"/>
      <c r="M16" s="22"/>
      <c r="N16" s="22"/>
      <c r="O16" s="22"/>
      <c r="P16" s="22"/>
      <c r="Q16" s="22"/>
      <c r="R16" s="22"/>
      <c r="S16" s="22"/>
      <c r="T16" s="22"/>
      <c r="U16" s="22"/>
      <c r="V16" s="177"/>
      <c r="W16" s="144"/>
      <c r="X16" s="144"/>
      <c r="Y16" s="8"/>
      <c r="Z16" s="8"/>
      <c r="AA16" s="23"/>
      <c r="AB16" s="84"/>
      <c r="AC16" s="8"/>
      <c r="AD16" s="64"/>
      <c r="AE16" s="30"/>
      <c r="AF16" s="10"/>
      <c r="AG16" s="10"/>
      <c r="AH16" s="35"/>
      <c r="AI16" s="35"/>
      <c r="AJ16" s="32"/>
      <c r="AK16" s="33"/>
      <c r="AL16" s="10"/>
      <c r="AM16" s="10"/>
      <c r="AN16" s="10"/>
      <c r="AO16" s="10"/>
      <c r="AP16" s="10"/>
      <c r="AQ16" s="10"/>
      <c r="AR16" s="11"/>
    </row>
    <row r="17" spans="1:44" ht="39.6" customHeight="1" thickBot="1" x14ac:dyDescent="0.75">
      <c r="A17" s="39"/>
      <c r="B17" s="29"/>
      <c r="C17" s="2"/>
      <c r="D17" s="283" t="s">
        <v>20</v>
      </c>
      <c r="E17" s="283"/>
      <c r="F17" s="8"/>
      <c r="G17" s="24"/>
      <c r="H17" s="284"/>
      <c r="I17" s="284"/>
      <c r="J17" s="8"/>
      <c r="K17" s="24"/>
      <c r="L17" s="24"/>
      <c r="M17" s="24"/>
      <c r="N17" s="24"/>
      <c r="O17" s="24"/>
      <c r="P17" s="24"/>
      <c r="Q17" s="24"/>
      <c r="R17" s="24"/>
      <c r="S17" s="24"/>
      <c r="T17" s="24"/>
      <c r="U17" s="24"/>
      <c r="V17" s="178"/>
      <c r="W17" s="146"/>
      <c r="X17" s="146"/>
      <c r="Y17" s="8"/>
      <c r="Z17" s="8"/>
      <c r="AA17" s="25"/>
      <c r="AB17" s="85"/>
      <c r="AC17" s="8"/>
      <c r="AD17" s="65"/>
      <c r="AE17" s="30"/>
      <c r="AF17" s="10"/>
      <c r="AG17" s="10"/>
      <c r="AH17" s="36"/>
      <c r="AI17" s="36"/>
      <c r="AJ17" s="37"/>
      <c r="AK17" s="38"/>
      <c r="AL17" s="5"/>
      <c r="AM17" s="10"/>
      <c r="AN17" s="10"/>
      <c r="AO17" s="10"/>
      <c r="AP17" s="10"/>
      <c r="AQ17" s="10"/>
      <c r="AR17" s="11"/>
    </row>
    <row r="18" spans="1:44" ht="85.5" customHeight="1" x14ac:dyDescent="0.9">
      <c r="A18" s="39"/>
      <c r="B18" s="29"/>
      <c r="C18" s="2"/>
      <c r="D18" s="26"/>
      <c r="E18" s="27"/>
      <c r="F18" s="8"/>
      <c r="G18" s="28"/>
      <c r="H18" s="285"/>
      <c r="I18" s="285"/>
      <c r="J18" s="8"/>
      <c r="K18" s="28"/>
      <c r="L18" s="28"/>
      <c r="M18" s="28"/>
      <c r="N18" s="28"/>
      <c r="O18" s="28"/>
      <c r="P18" s="28"/>
      <c r="Q18" s="28"/>
      <c r="R18" s="28"/>
      <c r="S18" s="28"/>
      <c r="T18" s="28"/>
      <c r="U18" s="28"/>
      <c r="V18" s="178"/>
      <c r="W18" s="147">
        <f>SUBTOTAL(9,W20:W86)</f>
        <v>7383520971.46</v>
      </c>
      <c r="X18" s="147">
        <f>SUBTOTAL(9,X20:X86)</f>
        <v>4065240883.1800003</v>
      </c>
      <c r="Y18" s="66"/>
      <c r="Z18" s="59"/>
      <c r="AA18" s="59"/>
      <c r="AB18" s="86"/>
      <c r="AC18" s="59"/>
      <c r="AD18" s="67"/>
      <c r="AE18" s="60"/>
      <c r="AF18" s="60"/>
      <c r="AG18" s="60"/>
      <c r="AH18" s="66">
        <f>SUBTOTAL(9,AH20:AH57)</f>
        <v>419851952.5</v>
      </c>
      <c r="AI18" s="66"/>
      <c r="AJ18" s="66">
        <f>SUBTOTAL(9,AJ20:AJ57)</f>
        <v>0</v>
      </c>
      <c r="AK18" s="66">
        <f>SUBTOTAL(9,AK20:AK77)</f>
        <v>877727396.5</v>
      </c>
      <c r="AL18" s="68"/>
      <c r="AM18" s="68"/>
      <c r="AN18" s="10"/>
      <c r="AO18" s="10"/>
      <c r="AP18" s="10"/>
      <c r="AQ18" s="10"/>
      <c r="AR18" s="11"/>
    </row>
    <row r="19" spans="1:44" s="97" customFormat="1" ht="339" customHeight="1" x14ac:dyDescent="0.7">
      <c r="A19" s="92" t="s">
        <v>21</v>
      </c>
      <c r="B19" s="92" t="s">
        <v>22</v>
      </c>
      <c r="C19" s="93" t="s">
        <v>23</v>
      </c>
      <c r="D19" s="93" t="s">
        <v>24</v>
      </c>
      <c r="E19" s="93" t="s">
        <v>25</v>
      </c>
      <c r="F19" s="93" t="s">
        <v>26</v>
      </c>
      <c r="G19" s="93" t="s">
        <v>27</v>
      </c>
      <c r="H19" s="93" t="s">
        <v>154</v>
      </c>
      <c r="I19" s="93" t="s">
        <v>28</v>
      </c>
      <c r="J19" s="93" t="s">
        <v>29</v>
      </c>
      <c r="K19" s="93" t="s">
        <v>30</v>
      </c>
      <c r="L19" s="94" t="s">
        <v>94</v>
      </c>
      <c r="M19" s="94" t="s">
        <v>156</v>
      </c>
      <c r="N19" s="94" t="s">
        <v>157</v>
      </c>
      <c r="O19" s="94" t="s">
        <v>158</v>
      </c>
      <c r="P19" s="94" t="s">
        <v>159</v>
      </c>
      <c r="Q19" s="94" t="s">
        <v>160</v>
      </c>
      <c r="R19" s="94" t="s">
        <v>155</v>
      </c>
      <c r="S19" s="94" t="s">
        <v>155</v>
      </c>
      <c r="T19" s="94" t="s">
        <v>155</v>
      </c>
      <c r="U19" s="94" t="s">
        <v>161</v>
      </c>
      <c r="V19" s="179" t="s">
        <v>153</v>
      </c>
      <c r="W19" s="148" t="s">
        <v>31</v>
      </c>
      <c r="X19" s="148" t="s">
        <v>32</v>
      </c>
      <c r="Y19" s="93" t="s">
        <v>33</v>
      </c>
      <c r="Z19" s="93" t="s">
        <v>34</v>
      </c>
      <c r="AA19" s="93" t="s">
        <v>35</v>
      </c>
      <c r="AB19" s="95"/>
      <c r="AC19" s="96" t="s">
        <v>36</v>
      </c>
      <c r="AD19" s="96" t="s">
        <v>37</v>
      </c>
      <c r="AE19" s="96" t="s">
        <v>38</v>
      </c>
      <c r="AF19" s="96" t="s">
        <v>39</v>
      </c>
      <c r="AG19" s="96" t="s">
        <v>40</v>
      </c>
      <c r="AH19" s="96" t="s">
        <v>41</v>
      </c>
      <c r="AI19" s="96" t="s">
        <v>167</v>
      </c>
      <c r="AJ19" s="96" t="s">
        <v>168</v>
      </c>
      <c r="AK19" s="96" t="s">
        <v>169</v>
      </c>
      <c r="AL19" s="96" t="s">
        <v>42</v>
      </c>
      <c r="AM19" s="96" t="s">
        <v>43</v>
      </c>
      <c r="AN19" s="96" t="s">
        <v>44</v>
      </c>
      <c r="AO19" s="96" t="s">
        <v>45</v>
      </c>
      <c r="AP19" s="96" t="s">
        <v>46</v>
      </c>
      <c r="AQ19" s="96" t="s">
        <v>47</v>
      </c>
      <c r="AR19" s="96" t="s">
        <v>48</v>
      </c>
    </row>
    <row r="20" spans="1:44" s="97" customFormat="1" ht="409.6" x14ac:dyDescent="0.7">
      <c r="A20" s="154">
        <v>1</v>
      </c>
      <c r="B20" s="155"/>
      <c r="C20" s="156" t="s">
        <v>57</v>
      </c>
      <c r="D20" s="156" t="s">
        <v>85</v>
      </c>
      <c r="E20" s="156" t="s">
        <v>76</v>
      </c>
      <c r="F20" s="156" t="s">
        <v>58</v>
      </c>
      <c r="G20" s="156">
        <v>1</v>
      </c>
      <c r="H20" s="156" t="s">
        <v>59</v>
      </c>
      <c r="I20" s="156">
        <v>2</v>
      </c>
      <c r="J20" s="184" t="s">
        <v>279</v>
      </c>
      <c r="K20" s="156" t="s">
        <v>60</v>
      </c>
      <c r="L20" s="156" t="s">
        <v>94</v>
      </c>
      <c r="M20" s="156" t="s">
        <v>96</v>
      </c>
      <c r="N20" s="156" t="s">
        <v>96</v>
      </c>
      <c r="O20" s="156" t="s">
        <v>95</v>
      </c>
      <c r="P20" s="156" t="s">
        <v>99</v>
      </c>
      <c r="Q20" s="156" t="s">
        <v>108</v>
      </c>
      <c r="R20" s="156" t="s">
        <v>95</v>
      </c>
      <c r="S20" s="156"/>
      <c r="T20" s="156"/>
      <c r="U20" s="156" t="s">
        <v>122</v>
      </c>
      <c r="V20" s="180" t="s">
        <v>62</v>
      </c>
      <c r="W20" s="149">
        <v>2480000</v>
      </c>
      <c r="X20" s="149">
        <v>2480000</v>
      </c>
      <c r="Y20" s="98" t="s">
        <v>61</v>
      </c>
      <c r="Z20" s="98" t="s">
        <v>49</v>
      </c>
      <c r="AA20" s="98" t="s">
        <v>172</v>
      </c>
      <c r="AB20" s="99"/>
      <c r="AC20" s="100"/>
      <c r="AD20" s="100"/>
      <c r="AE20" s="101"/>
      <c r="AF20" s="102"/>
      <c r="AG20" s="103"/>
      <c r="AH20" s="104"/>
      <c r="AI20" s="104"/>
      <c r="AJ20" s="104"/>
      <c r="AK20" s="104"/>
      <c r="AL20" s="105"/>
      <c r="AM20" s="106"/>
      <c r="AN20" s="107"/>
      <c r="AO20" s="108"/>
      <c r="AP20" s="108"/>
      <c r="AQ20" s="107"/>
      <c r="AR20" s="107"/>
    </row>
    <row r="21" spans="1:44" s="97" customFormat="1" ht="409.6" x14ac:dyDescent="0.7">
      <c r="A21" s="154">
        <v>1</v>
      </c>
      <c r="B21" s="155"/>
      <c r="C21" s="156" t="s">
        <v>57</v>
      </c>
      <c r="D21" s="156" t="s">
        <v>78</v>
      </c>
      <c r="E21" s="156" t="s">
        <v>76</v>
      </c>
      <c r="F21" s="156" t="s">
        <v>58</v>
      </c>
      <c r="G21" s="156">
        <v>1</v>
      </c>
      <c r="H21" s="156" t="s">
        <v>59</v>
      </c>
      <c r="I21" s="156">
        <v>2</v>
      </c>
      <c r="J21" s="184" t="s">
        <v>279</v>
      </c>
      <c r="K21" s="156" t="s">
        <v>60</v>
      </c>
      <c r="L21" s="156" t="s">
        <v>94</v>
      </c>
      <c r="M21" s="156" t="s">
        <v>96</v>
      </c>
      <c r="N21" s="156" t="s">
        <v>96</v>
      </c>
      <c r="O21" s="156" t="s">
        <v>95</v>
      </c>
      <c r="P21" s="156" t="s">
        <v>99</v>
      </c>
      <c r="Q21" s="156" t="s">
        <v>108</v>
      </c>
      <c r="R21" s="156" t="s">
        <v>109</v>
      </c>
      <c r="S21" s="156"/>
      <c r="T21" s="156"/>
      <c r="U21" s="156" t="s">
        <v>122</v>
      </c>
      <c r="V21" s="180" t="s">
        <v>63</v>
      </c>
      <c r="W21" s="149">
        <v>10000000</v>
      </c>
      <c r="X21" s="149">
        <v>10000000</v>
      </c>
      <c r="Y21" s="98" t="s">
        <v>61</v>
      </c>
      <c r="Z21" s="98" t="s">
        <v>49</v>
      </c>
      <c r="AA21" s="98" t="s">
        <v>172</v>
      </c>
      <c r="AB21" s="99"/>
      <c r="AC21" s="109"/>
      <c r="AD21" s="109"/>
      <c r="AE21" s="110"/>
      <c r="AF21" s="111"/>
      <c r="AG21" s="112"/>
      <c r="AH21" s="113"/>
      <c r="AI21" s="113"/>
      <c r="AJ21" s="113"/>
      <c r="AK21" s="113"/>
      <c r="AL21" s="114"/>
      <c r="AM21" s="115"/>
      <c r="AN21" s="116"/>
      <c r="AO21" s="117"/>
      <c r="AP21" s="117"/>
      <c r="AQ21" s="116"/>
      <c r="AR21" s="116"/>
    </row>
    <row r="22" spans="1:44" s="97" customFormat="1" ht="409.6" customHeight="1" x14ac:dyDescent="0.7">
      <c r="A22" s="154">
        <v>2</v>
      </c>
      <c r="B22" s="155"/>
      <c r="C22" s="156" t="s">
        <v>57</v>
      </c>
      <c r="D22" s="156">
        <v>44103103</v>
      </c>
      <c r="E22" s="156" t="s">
        <v>176</v>
      </c>
      <c r="F22" s="156" t="s">
        <v>58</v>
      </c>
      <c r="G22" s="156">
        <v>1</v>
      </c>
      <c r="H22" s="156" t="s">
        <v>75</v>
      </c>
      <c r="I22" s="156">
        <v>2</v>
      </c>
      <c r="J22" s="156" t="s">
        <v>66</v>
      </c>
      <c r="K22" s="156" t="s">
        <v>60</v>
      </c>
      <c r="L22" s="156" t="s">
        <v>94</v>
      </c>
      <c r="M22" s="156" t="s">
        <v>96</v>
      </c>
      <c r="N22" s="156" t="s">
        <v>96</v>
      </c>
      <c r="O22" s="156" t="s">
        <v>95</v>
      </c>
      <c r="P22" s="156" t="s">
        <v>99</v>
      </c>
      <c r="Q22" s="156" t="s">
        <v>105</v>
      </c>
      <c r="R22" s="156" t="s">
        <v>95</v>
      </c>
      <c r="S22" s="156"/>
      <c r="T22" s="156"/>
      <c r="U22" s="156" t="s">
        <v>122</v>
      </c>
      <c r="V22" s="180" t="s">
        <v>67</v>
      </c>
      <c r="W22" s="149">
        <v>22480000</v>
      </c>
      <c r="X22" s="149">
        <v>22480000</v>
      </c>
      <c r="Y22" s="98" t="s">
        <v>61</v>
      </c>
      <c r="Z22" s="98" t="s">
        <v>49</v>
      </c>
      <c r="AA22" s="98" t="s">
        <v>172</v>
      </c>
      <c r="AB22" s="99"/>
      <c r="AC22" s="109"/>
      <c r="AD22" s="109"/>
      <c r="AE22" s="110"/>
      <c r="AF22" s="111"/>
      <c r="AG22" s="112"/>
      <c r="AH22" s="113"/>
      <c r="AI22" s="113"/>
      <c r="AJ22" s="113"/>
      <c r="AK22" s="113"/>
      <c r="AL22" s="114"/>
      <c r="AM22" s="115"/>
      <c r="AN22" s="116"/>
      <c r="AO22" s="117"/>
      <c r="AP22" s="117"/>
      <c r="AQ22" s="116"/>
      <c r="AR22" s="116"/>
    </row>
    <row r="23" spans="1:44" s="97" customFormat="1" ht="409.6" customHeight="1" x14ac:dyDescent="0.7">
      <c r="A23" s="151">
        <v>3</v>
      </c>
      <c r="B23" s="219"/>
      <c r="C23" s="220" t="s">
        <v>57</v>
      </c>
      <c r="D23" s="220">
        <v>84131603</v>
      </c>
      <c r="E23" s="220" t="s">
        <v>77</v>
      </c>
      <c r="F23" s="220" t="s">
        <v>58</v>
      </c>
      <c r="G23" s="220">
        <v>1</v>
      </c>
      <c r="H23" s="220" t="s">
        <v>71</v>
      </c>
      <c r="I23" s="220">
        <v>7</v>
      </c>
      <c r="J23" s="220" t="s">
        <v>70</v>
      </c>
      <c r="K23" s="220" t="s">
        <v>60</v>
      </c>
      <c r="L23" s="220" t="s">
        <v>94</v>
      </c>
      <c r="M23" s="220" t="s">
        <v>96</v>
      </c>
      <c r="N23" s="220" t="s">
        <v>96</v>
      </c>
      <c r="O23" s="220" t="s">
        <v>96</v>
      </c>
      <c r="P23" s="220" t="s">
        <v>106</v>
      </c>
      <c r="Q23" s="220" t="s">
        <v>97</v>
      </c>
      <c r="R23" s="220" t="s">
        <v>107</v>
      </c>
      <c r="S23" s="220" t="s">
        <v>114</v>
      </c>
      <c r="T23" s="220" t="s">
        <v>109</v>
      </c>
      <c r="U23" s="220" t="s">
        <v>122</v>
      </c>
      <c r="V23" s="221" t="s">
        <v>52</v>
      </c>
      <c r="W23" s="222"/>
      <c r="X23" s="222"/>
      <c r="Y23" s="220" t="s">
        <v>61</v>
      </c>
      <c r="Z23" s="220" t="s">
        <v>49</v>
      </c>
      <c r="AA23" s="220" t="s">
        <v>172</v>
      </c>
      <c r="AB23" s="99"/>
      <c r="AC23" s="118"/>
      <c r="AD23" s="119"/>
      <c r="AE23" s="120"/>
      <c r="AF23" s="119"/>
      <c r="AG23" s="121"/>
      <c r="AH23" s="113"/>
      <c r="AI23" s="113"/>
      <c r="AJ23" s="113"/>
      <c r="AK23" s="113"/>
      <c r="AL23" s="114"/>
      <c r="AM23" s="115"/>
      <c r="AN23" s="116"/>
      <c r="AO23" s="117"/>
      <c r="AP23" s="117"/>
      <c r="AQ23" s="116"/>
      <c r="AR23" s="116"/>
    </row>
    <row r="24" spans="1:44" s="97" customFormat="1" ht="409.6" customHeight="1" x14ac:dyDescent="0.7">
      <c r="A24" s="154">
        <v>4</v>
      </c>
      <c r="B24" s="155"/>
      <c r="C24" s="156" t="s">
        <v>57</v>
      </c>
      <c r="D24" s="156" t="s">
        <v>170</v>
      </c>
      <c r="E24" s="156" t="s">
        <v>86</v>
      </c>
      <c r="F24" s="156" t="s">
        <v>58</v>
      </c>
      <c r="G24" s="156">
        <v>1</v>
      </c>
      <c r="H24" s="156" t="s">
        <v>75</v>
      </c>
      <c r="I24" s="156">
        <v>2</v>
      </c>
      <c r="J24" s="156" t="s">
        <v>70</v>
      </c>
      <c r="K24" s="156" t="s">
        <v>60</v>
      </c>
      <c r="L24" s="156" t="s">
        <v>94</v>
      </c>
      <c r="M24" s="156" t="s">
        <v>96</v>
      </c>
      <c r="N24" s="156" t="s">
        <v>96</v>
      </c>
      <c r="O24" s="156" t="s">
        <v>95</v>
      </c>
      <c r="P24" s="156" t="s">
        <v>103</v>
      </c>
      <c r="Q24" s="156" t="s">
        <v>108</v>
      </c>
      <c r="R24" s="156"/>
      <c r="S24" s="156"/>
      <c r="T24" s="156"/>
      <c r="U24" s="156" t="s">
        <v>122</v>
      </c>
      <c r="V24" s="180" t="s">
        <v>72</v>
      </c>
      <c r="W24" s="149">
        <v>4000000</v>
      </c>
      <c r="X24" s="149">
        <v>4000000</v>
      </c>
      <c r="Y24" s="98" t="s">
        <v>61</v>
      </c>
      <c r="Z24" s="98" t="s">
        <v>49</v>
      </c>
      <c r="AA24" s="98" t="s">
        <v>172</v>
      </c>
      <c r="AB24" s="99"/>
      <c r="AC24" s="122"/>
      <c r="AD24" s="119"/>
      <c r="AE24" s="120"/>
      <c r="AF24" s="119"/>
      <c r="AG24" s="121"/>
      <c r="AH24" s="113"/>
      <c r="AI24" s="113"/>
      <c r="AJ24" s="113"/>
      <c r="AK24" s="113"/>
      <c r="AL24" s="114"/>
      <c r="AM24" s="115"/>
      <c r="AN24" s="116"/>
      <c r="AO24" s="117"/>
      <c r="AP24" s="117"/>
      <c r="AQ24" s="116"/>
      <c r="AR24" s="116"/>
    </row>
    <row r="25" spans="1:44" s="97" customFormat="1" ht="409.6" customHeight="1" x14ac:dyDescent="0.7">
      <c r="A25" s="151">
        <v>5</v>
      </c>
      <c r="B25" s="158"/>
      <c r="C25" s="156" t="s">
        <v>57</v>
      </c>
      <c r="D25" s="156">
        <v>44101706</v>
      </c>
      <c r="E25" s="156" t="s">
        <v>177</v>
      </c>
      <c r="F25" s="156" t="s">
        <v>58</v>
      </c>
      <c r="G25" s="156">
        <v>1</v>
      </c>
      <c r="H25" s="152" t="s">
        <v>65</v>
      </c>
      <c r="I25" s="156">
        <v>2</v>
      </c>
      <c r="J25" s="184" t="s">
        <v>279</v>
      </c>
      <c r="K25" s="156" t="s">
        <v>60</v>
      </c>
      <c r="L25" s="156" t="s">
        <v>94</v>
      </c>
      <c r="M25" s="156" t="s">
        <v>96</v>
      </c>
      <c r="N25" s="156" t="s">
        <v>96</v>
      </c>
      <c r="O25" s="156" t="s">
        <v>95</v>
      </c>
      <c r="P25" s="156" t="s">
        <v>99</v>
      </c>
      <c r="Q25" s="156" t="s">
        <v>105</v>
      </c>
      <c r="R25" s="156" t="s">
        <v>95</v>
      </c>
      <c r="S25" s="156"/>
      <c r="T25" s="156"/>
      <c r="U25" s="156" t="s">
        <v>122</v>
      </c>
      <c r="V25" s="180" t="s">
        <v>67</v>
      </c>
      <c r="W25" s="157">
        <v>5000000</v>
      </c>
      <c r="X25" s="157">
        <v>5000000</v>
      </c>
      <c r="Y25" s="156" t="s">
        <v>61</v>
      </c>
      <c r="Z25" s="156" t="s">
        <v>49</v>
      </c>
      <c r="AA25" s="156" t="s">
        <v>172</v>
      </c>
      <c r="AB25" s="99"/>
      <c r="AC25" s="122"/>
      <c r="AD25" s="122"/>
      <c r="AE25" s="120"/>
      <c r="AF25" s="119"/>
      <c r="AG25" s="121"/>
      <c r="AH25" s="113"/>
      <c r="AI25" s="113"/>
      <c r="AJ25" s="113"/>
      <c r="AK25" s="113"/>
      <c r="AL25" s="114"/>
      <c r="AM25" s="115"/>
      <c r="AN25" s="116"/>
      <c r="AO25" s="117"/>
      <c r="AP25" s="117"/>
      <c r="AQ25" s="116"/>
      <c r="AR25" s="116"/>
    </row>
    <row r="26" spans="1:44" s="97" customFormat="1" ht="409.6" customHeight="1" x14ac:dyDescent="0.7">
      <c r="A26" s="154">
        <v>6</v>
      </c>
      <c r="B26" s="155"/>
      <c r="C26" s="156" t="s">
        <v>198</v>
      </c>
      <c r="D26" s="156" t="s">
        <v>81</v>
      </c>
      <c r="E26" s="156" t="s">
        <v>87</v>
      </c>
      <c r="F26" s="156" t="s">
        <v>58</v>
      </c>
      <c r="G26" s="156">
        <v>1</v>
      </c>
      <c r="H26" s="156" t="s">
        <v>73</v>
      </c>
      <c r="I26" s="156">
        <v>11</v>
      </c>
      <c r="J26" s="156" t="s">
        <v>70</v>
      </c>
      <c r="K26" s="156" t="s">
        <v>60</v>
      </c>
      <c r="L26" s="156" t="s">
        <v>94</v>
      </c>
      <c r="M26" s="156" t="s">
        <v>96</v>
      </c>
      <c r="N26" s="156" t="s">
        <v>96</v>
      </c>
      <c r="O26" s="156" t="s">
        <v>96</v>
      </c>
      <c r="P26" s="156" t="s">
        <v>100</v>
      </c>
      <c r="Q26" s="156" t="s">
        <v>111</v>
      </c>
      <c r="R26" s="156" t="s">
        <v>95</v>
      </c>
      <c r="S26" s="156"/>
      <c r="T26" s="156"/>
      <c r="U26" s="156" t="s">
        <v>122</v>
      </c>
      <c r="V26" s="180" t="s">
        <v>271</v>
      </c>
      <c r="W26" s="157">
        <v>1500000</v>
      </c>
      <c r="X26" s="157">
        <v>1500000</v>
      </c>
      <c r="Y26" s="156" t="s">
        <v>61</v>
      </c>
      <c r="Z26" s="156" t="s">
        <v>49</v>
      </c>
      <c r="AA26" s="98" t="s">
        <v>212</v>
      </c>
      <c r="AB26" s="99"/>
      <c r="AC26" s="122"/>
      <c r="AD26" s="122"/>
      <c r="AE26" s="120"/>
      <c r="AF26" s="119"/>
      <c r="AG26" s="121"/>
      <c r="AH26" s="113"/>
      <c r="AI26" s="113"/>
      <c r="AJ26" s="113"/>
      <c r="AK26" s="113"/>
      <c r="AL26" s="114"/>
      <c r="AM26" s="115"/>
      <c r="AN26" s="116"/>
      <c r="AO26" s="117"/>
      <c r="AP26" s="117"/>
      <c r="AQ26" s="116"/>
      <c r="AR26" s="116"/>
    </row>
    <row r="27" spans="1:44" s="97" customFormat="1" ht="409.5" customHeight="1" x14ac:dyDescent="0.7">
      <c r="A27" s="154">
        <v>7</v>
      </c>
      <c r="B27" s="158"/>
      <c r="C27" s="156" t="s">
        <v>57</v>
      </c>
      <c r="D27" s="156" t="s">
        <v>124</v>
      </c>
      <c r="E27" s="156" t="s">
        <v>178</v>
      </c>
      <c r="F27" s="156" t="s">
        <v>58</v>
      </c>
      <c r="G27" s="156">
        <v>1</v>
      </c>
      <c r="H27" s="156" t="s">
        <v>71</v>
      </c>
      <c r="I27" s="156">
        <v>3</v>
      </c>
      <c r="J27" s="156" t="s">
        <v>264</v>
      </c>
      <c r="K27" s="156" t="s">
        <v>60</v>
      </c>
      <c r="L27" s="156" t="s">
        <v>94</v>
      </c>
      <c r="M27" s="156" t="s">
        <v>96</v>
      </c>
      <c r="N27" s="156" t="s">
        <v>96</v>
      </c>
      <c r="O27" s="156" t="s">
        <v>96</v>
      </c>
      <c r="P27" s="156" t="s">
        <v>105</v>
      </c>
      <c r="Q27" s="156" t="s">
        <v>103</v>
      </c>
      <c r="R27" s="156" t="s">
        <v>110</v>
      </c>
      <c r="S27" s="156"/>
      <c r="T27" s="156"/>
      <c r="U27" s="156" t="s">
        <v>122</v>
      </c>
      <c r="V27" s="180" t="s">
        <v>56</v>
      </c>
      <c r="W27" s="157">
        <v>60000000</v>
      </c>
      <c r="X27" s="157">
        <v>60000000</v>
      </c>
      <c r="Y27" s="156" t="s">
        <v>61</v>
      </c>
      <c r="Z27" s="156" t="s">
        <v>49</v>
      </c>
      <c r="AA27" s="156" t="s">
        <v>172</v>
      </c>
      <c r="AB27" s="99"/>
      <c r="AC27" s="122"/>
      <c r="AD27" s="122"/>
      <c r="AE27" s="120"/>
      <c r="AF27" s="119"/>
      <c r="AG27" s="121"/>
      <c r="AH27" s="113"/>
      <c r="AI27" s="113"/>
      <c r="AJ27" s="113"/>
      <c r="AK27" s="113"/>
      <c r="AL27" s="114"/>
      <c r="AM27" s="115"/>
      <c r="AN27" s="116"/>
      <c r="AO27" s="117"/>
      <c r="AP27" s="117"/>
      <c r="AQ27" s="116"/>
      <c r="AR27" s="116"/>
    </row>
    <row r="28" spans="1:44" s="97" customFormat="1" ht="409.6" customHeight="1" x14ac:dyDescent="0.7">
      <c r="A28" s="154">
        <v>8</v>
      </c>
      <c r="B28" s="155"/>
      <c r="C28" s="156" t="s">
        <v>57</v>
      </c>
      <c r="D28" s="156">
        <v>72101511</v>
      </c>
      <c r="E28" s="156" t="s">
        <v>179</v>
      </c>
      <c r="F28" s="156" t="s">
        <v>58</v>
      </c>
      <c r="G28" s="156">
        <v>1</v>
      </c>
      <c r="H28" s="156" t="s">
        <v>73</v>
      </c>
      <c r="I28" s="156">
        <v>11</v>
      </c>
      <c r="J28" s="156" t="s">
        <v>70</v>
      </c>
      <c r="K28" s="156" t="s">
        <v>60</v>
      </c>
      <c r="L28" s="156" t="s">
        <v>94</v>
      </c>
      <c r="M28" s="156" t="s">
        <v>96</v>
      </c>
      <c r="N28" s="156" t="s">
        <v>96</v>
      </c>
      <c r="O28" s="156" t="s">
        <v>96</v>
      </c>
      <c r="P28" s="156" t="s">
        <v>100</v>
      </c>
      <c r="Q28" s="156" t="s">
        <v>106</v>
      </c>
      <c r="R28" s="156" t="s">
        <v>95</v>
      </c>
      <c r="S28" s="156"/>
      <c r="T28" s="156"/>
      <c r="U28" s="156" t="s">
        <v>122</v>
      </c>
      <c r="V28" s="180" t="s">
        <v>50</v>
      </c>
      <c r="W28" s="157">
        <v>8567244</v>
      </c>
      <c r="X28" s="157">
        <v>8567244</v>
      </c>
      <c r="Y28" s="156" t="s">
        <v>61</v>
      </c>
      <c r="Z28" s="156" t="s">
        <v>49</v>
      </c>
      <c r="AA28" s="156" t="s">
        <v>172</v>
      </c>
      <c r="AB28" s="99"/>
      <c r="AC28" s="123"/>
      <c r="AD28" s="116"/>
      <c r="AE28" s="124"/>
      <c r="AF28" s="116"/>
      <c r="AG28" s="125"/>
      <c r="AH28" s="113"/>
      <c r="AI28" s="113"/>
      <c r="AJ28" s="113"/>
      <c r="AK28" s="113"/>
      <c r="AL28" s="114"/>
      <c r="AM28" s="115"/>
      <c r="AN28" s="116"/>
      <c r="AO28" s="117"/>
      <c r="AP28" s="117"/>
      <c r="AQ28" s="116"/>
      <c r="AR28" s="116"/>
    </row>
    <row r="29" spans="1:44" s="97" customFormat="1" ht="409.6" customHeight="1" x14ac:dyDescent="0.7">
      <c r="A29" s="151">
        <v>9</v>
      </c>
      <c r="B29" s="155"/>
      <c r="C29" s="156" t="s">
        <v>57</v>
      </c>
      <c r="D29" s="152" t="s">
        <v>291</v>
      </c>
      <c r="E29" s="152" t="s">
        <v>292</v>
      </c>
      <c r="F29" s="156" t="s">
        <v>58</v>
      </c>
      <c r="G29" s="156">
        <v>1</v>
      </c>
      <c r="H29" s="156" t="s">
        <v>65</v>
      </c>
      <c r="I29" s="156">
        <v>12</v>
      </c>
      <c r="J29" s="156" t="s">
        <v>264</v>
      </c>
      <c r="K29" s="156" t="s">
        <v>60</v>
      </c>
      <c r="L29" s="156" t="s">
        <v>94</v>
      </c>
      <c r="M29" s="156" t="s">
        <v>96</v>
      </c>
      <c r="N29" s="156" t="s">
        <v>96</v>
      </c>
      <c r="O29" s="156" t="s">
        <v>96</v>
      </c>
      <c r="P29" s="156" t="s">
        <v>106</v>
      </c>
      <c r="Q29" s="156" t="s">
        <v>97</v>
      </c>
      <c r="R29" s="156" t="s">
        <v>107</v>
      </c>
      <c r="S29" s="156" t="s">
        <v>114</v>
      </c>
      <c r="T29" s="156" t="s">
        <v>110</v>
      </c>
      <c r="U29" s="156"/>
      <c r="V29" s="181" t="s">
        <v>300</v>
      </c>
      <c r="W29" s="153">
        <v>69909442</v>
      </c>
      <c r="X29" s="153">
        <v>69909442</v>
      </c>
      <c r="Y29" s="156" t="s">
        <v>61</v>
      </c>
      <c r="Z29" s="156" t="s">
        <v>49</v>
      </c>
      <c r="AA29" s="156" t="s">
        <v>172</v>
      </c>
      <c r="AB29" s="99"/>
      <c r="AC29" s="122"/>
      <c r="AD29" s="122"/>
      <c r="AE29" s="126"/>
      <c r="AF29" s="127"/>
      <c r="AG29" s="122"/>
      <c r="AH29" s="113"/>
      <c r="AI29" s="113"/>
      <c r="AJ29" s="113"/>
      <c r="AK29" s="113"/>
      <c r="AL29" s="128"/>
      <c r="AM29" s="129"/>
      <c r="AN29" s="119"/>
      <c r="AO29" s="130"/>
      <c r="AP29" s="130"/>
      <c r="AQ29" s="119"/>
      <c r="AR29" s="119"/>
    </row>
    <row r="30" spans="1:44" s="97" customFormat="1" ht="409.5" customHeight="1" x14ac:dyDescent="0.7">
      <c r="A30" s="154">
        <v>10</v>
      </c>
      <c r="B30" s="159"/>
      <c r="C30" s="156" t="s">
        <v>57</v>
      </c>
      <c r="D30" s="156" t="s">
        <v>80</v>
      </c>
      <c r="E30" s="156" t="s">
        <v>180</v>
      </c>
      <c r="F30" s="156" t="s">
        <v>58</v>
      </c>
      <c r="G30" s="156">
        <v>1</v>
      </c>
      <c r="H30" s="156" t="s">
        <v>283</v>
      </c>
      <c r="I30" s="156">
        <v>12</v>
      </c>
      <c r="J30" s="156" t="s">
        <v>264</v>
      </c>
      <c r="K30" s="156" t="s">
        <v>60</v>
      </c>
      <c r="L30" s="156" t="s">
        <v>94</v>
      </c>
      <c r="M30" s="156" t="s">
        <v>96</v>
      </c>
      <c r="N30" s="156" t="s">
        <v>96</v>
      </c>
      <c r="O30" s="156" t="s">
        <v>96</v>
      </c>
      <c r="P30" s="156" t="s">
        <v>106</v>
      </c>
      <c r="Q30" s="156" t="s">
        <v>97</v>
      </c>
      <c r="R30" s="156" t="s">
        <v>107</v>
      </c>
      <c r="S30" s="156" t="s">
        <v>114</v>
      </c>
      <c r="T30" s="156" t="s">
        <v>110</v>
      </c>
      <c r="U30" s="156" t="s">
        <v>122</v>
      </c>
      <c r="V30" s="180" t="s">
        <v>53</v>
      </c>
      <c r="W30" s="157">
        <v>141294347</v>
      </c>
      <c r="X30" s="157">
        <v>141294347</v>
      </c>
      <c r="Y30" s="156" t="s">
        <v>61</v>
      </c>
      <c r="Z30" s="156" t="s">
        <v>49</v>
      </c>
      <c r="AA30" s="156" t="s">
        <v>172</v>
      </c>
      <c r="AB30" s="99"/>
      <c r="AC30" s="123"/>
      <c r="AD30" s="116"/>
      <c r="AE30" s="124"/>
      <c r="AF30" s="119"/>
      <c r="AG30" s="131"/>
      <c r="AH30" s="113"/>
      <c r="AI30" s="113"/>
      <c r="AJ30" s="113"/>
      <c r="AK30" s="113"/>
      <c r="AL30" s="114"/>
      <c r="AM30" s="115"/>
      <c r="AN30" s="116"/>
      <c r="AO30" s="117"/>
      <c r="AP30" s="117"/>
      <c r="AQ30" s="116"/>
      <c r="AR30" s="116"/>
    </row>
    <row r="31" spans="1:44" s="97" customFormat="1" ht="409.6" customHeight="1" x14ac:dyDescent="0.7">
      <c r="A31" s="151">
        <v>11</v>
      </c>
      <c r="B31" s="154"/>
      <c r="C31" s="156" t="s">
        <v>57</v>
      </c>
      <c r="D31" s="156">
        <v>73152108</v>
      </c>
      <c r="E31" s="156" t="s">
        <v>181</v>
      </c>
      <c r="F31" s="156" t="s">
        <v>58</v>
      </c>
      <c r="G31" s="156">
        <v>1</v>
      </c>
      <c r="H31" s="156" t="s">
        <v>73</v>
      </c>
      <c r="I31" s="152">
        <v>8</v>
      </c>
      <c r="J31" s="156" t="s">
        <v>70</v>
      </c>
      <c r="K31" s="156" t="s">
        <v>60</v>
      </c>
      <c r="L31" s="156" t="s">
        <v>94</v>
      </c>
      <c r="M31" s="156" t="s">
        <v>96</v>
      </c>
      <c r="N31" s="156" t="s">
        <v>96</v>
      </c>
      <c r="O31" s="156" t="s">
        <v>96</v>
      </c>
      <c r="P31" s="156" t="s">
        <v>100</v>
      </c>
      <c r="Q31" s="156" t="s">
        <v>106</v>
      </c>
      <c r="R31" s="156" t="s">
        <v>95</v>
      </c>
      <c r="S31" s="156"/>
      <c r="T31" s="156"/>
      <c r="U31" s="156" t="s">
        <v>122</v>
      </c>
      <c r="V31" s="180" t="s">
        <v>50</v>
      </c>
      <c r="W31" s="149">
        <v>27000000</v>
      </c>
      <c r="X31" s="149">
        <v>27000000</v>
      </c>
      <c r="Y31" s="98" t="s">
        <v>61</v>
      </c>
      <c r="Z31" s="98" t="s">
        <v>49</v>
      </c>
      <c r="AA31" s="98" t="s">
        <v>172</v>
      </c>
      <c r="AB31" s="99"/>
      <c r="AC31" s="123"/>
      <c r="AD31" s="116"/>
      <c r="AE31" s="124"/>
      <c r="AF31" s="116"/>
      <c r="AG31" s="131"/>
      <c r="AH31" s="113"/>
      <c r="AI31" s="113"/>
      <c r="AJ31" s="132"/>
      <c r="AK31" s="113"/>
      <c r="AL31" s="128"/>
      <c r="AM31" s="129"/>
      <c r="AN31" s="119"/>
      <c r="AO31" s="130"/>
      <c r="AP31" s="130"/>
      <c r="AQ31" s="119"/>
      <c r="AR31" s="119"/>
    </row>
    <row r="32" spans="1:44" s="97" customFormat="1" ht="409.6" customHeight="1" x14ac:dyDescent="0.7">
      <c r="A32" s="151">
        <v>12</v>
      </c>
      <c r="B32" s="154"/>
      <c r="C32" s="156" t="s">
        <v>57</v>
      </c>
      <c r="D32" s="156" t="s">
        <v>123</v>
      </c>
      <c r="E32" s="156" t="s">
        <v>182</v>
      </c>
      <c r="F32" s="156" t="s">
        <v>58</v>
      </c>
      <c r="G32" s="156">
        <v>1</v>
      </c>
      <c r="H32" s="156" t="s">
        <v>73</v>
      </c>
      <c r="I32" s="152">
        <v>8</v>
      </c>
      <c r="J32" s="156" t="s">
        <v>70</v>
      </c>
      <c r="K32" s="156" t="s">
        <v>60</v>
      </c>
      <c r="L32" s="156" t="s">
        <v>94</v>
      </c>
      <c r="M32" s="156" t="s">
        <v>96</v>
      </c>
      <c r="N32" s="156" t="s">
        <v>96</v>
      </c>
      <c r="O32" s="156" t="s">
        <v>96</v>
      </c>
      <c r="P32" s="156" t="s">
        <v>100</v>
      </c>
      <c r="Q32" s="156" t="s">
        <v>106</v>
      </c>
      <c r="R32" s="156" t="s">
        <v>95</v>
      </c>
      <c r="S32" s="156"/>
      <c r="T32" s="156"/>
      <c r="U32" s="156" t="s">
        <v>122</v>
      </c>
      <c r="V32" s="180" t="s">
        <v>50</v>
      </c>
      <c r="W32" s="149">
        <v>26990939</v>
      </c>
      <c r="X32" s="149">
        <v>26990939</v>
      </c>
      <c r="Y32" s="98" t="s">
        <v>61</v>
      </c>
      <c r="Z32" s="98" t="s">
        <v>49</v>
      </c>
      <c r="AA32" s="98" t="s">
        <v>172</v>
      </c>
      <c r="AB32" s="99"/>
      <c r="AC32" s="122"/>
      <c r="AD32" s="122"/>
      <c r="AE32" s="120"/>
      <c r="AF32" s="119"/>
      <c r="AG32" s="131"/>
      <c r="AH32" s="113"/>
      <c r="AI32" s="113"/>
      <c r="AJ32" s="113"/>
      <c r="AK32" s="113"/>
      <c r="AL32" s="128"/>
      <c r="AM32" s="129"/>
      <c r="AN32" s="119"/>
      <c r="AO32" s="130"/>
      <c r="AP32" s="130"/>
      <c r="AQ32" s="119"/>
      <c r="AR32" s="119"/>
    </row>
    <row r="33" spans="1:44" s="97" customFormat="1" ht="409.6" customHeight="1" x14ac:dyDescent="0.7">
      <c r="A33" s="154">
        <v>13</v>
      </c>
      <c r="B33" s="155"/>
      <c r="C33" s="156" t="s">
        <v>57</v>
      </c>
      <c r="D33" s="156" t="s">
        <v>125</v>
      </c>
      <c r="E33" s="156" t="s">
        <v>183</v>
      </c>
      <c r="F33" s="156" t="s">
        <v>58</v>
      </c>
      <c r="G33" s="156">
        <v>1</v>
      </c>
      <c r="H33" s="156" t="s">
        <v>59</v>
      </c>
      <c r="I33" s="156">
        <v>24</v>
      </c>
      <c r="J33" s="156" t="s">
        <v>264</v>
      </c>
      <c r="K33" s="156" t="s">
        <v>60</v>
      </c>
      <c r="L33" s="156" t="s">
        <v>94</v>
      </c>
      <c r="M33" s="156" t="s">
        <v>96</v>
      </c>
      <c r="N33" s="156" t="s">
        <v>96</v>
      </c>
      <c r="O33" s="156" t="s">
        <v>96</v>
      </c>
      <c r="P33" s="156" t="s">
        <v>100</v>
      </c>
      <c r="Q33" s="156" t="s">
        <v>106</v>
      </c>
      <c r="R33" s="156" t="s">
        <v>95</v>
      </c>
      <c r="S33" s="156" t="s">
        <v>102</v>
      </c>
      <c r="T33" s="156"/>
      <c r="U33" s="156" t="s">
        <v>122</v>
      </c>
      <c r="V33" s="180" t="s">
        <v>74</v>
      </c>
      <c r="W33" s="149">
        <v>140448126</v>
      </c>
      <c r="X33" s="149">
        <v>10289240</v>
      </c>
      <c r="Y33" s="98" t="s">
        <v>173</v>
      </c>
      <c r="Z33" s="98" t="s">
        <v>174</v>
      </c>
      <c r="AA33" s="98" t="s">
        <v>175</v>
      </c>
      <c r="AB33" s="99"/>
      <c r="AC33" s="122"/>
      <c r="AD33" s="122"/>
      <c r="AE33" s="120"/>
      <c r="AF33" s="119"/>
      <c r="AG33" s="125"/>
      <c r="AH33" s="113"/>
      <c r="AI33" s="113"/>
      <c r="AJ33" s="113"/>
      <c r="AK33" s="113"/>
      <c r="AL33" s="128"/>
      <c r="AM33" s="129"/>
      <c r="AN33" s="119"/>
      <c r="AO33" s="130"/>
      <c r="AP33" s="130"/>
      <c r="AQ33" s="119"/>
      <c r="AR33" s="119"/>
    </row>
    <row r="34" spans="1:44" s="97" customFormat="1" ht="409.6" customHeight="1" x14ac:dyDescent="0.7">
      <c r="A34" s="154">
        <v>14</v>
      </c>
      <c r="B34" s="155"/>
      <c r="C34" s="156" t="s">
        <v>57</v>
      </c>
      <c r="D34" s="156">
        <v>25172504</v>
      </c>
      <c r="E34" s="156" t="s">
        <v>184</v>
      </c>
      <c r="F34" s="156" t="s">
        <v>58</v>
      </c>
      <c r="G34" s="156">
        <v>1</v>
      </c>
      <c r="H34" s="156" t="s">
        <v>69</v>
      </c>
      <c r="I34" s="156">
        <v>2</v>
      </c>
      <c r="J34" s="184" t="s">
        <v>279</v>
      </c>
      <c r="K34" s="156" t="s">
        <v>60</v>
      </c>
      <c r="L34" s="156" t="s">
        <v>94</v>
      </c>
      <c r="M34" s="156" t="s">
        <v>96</v>
      </c>
      <c r="N34" s="156" t="s">
        <v>96</v>
      </c>
      <c r="O34" s="156" t="s">
        <v>95</v>
      </c>
      <c r="P34" s="156" t="s">
        <v>99</v>
      </c>
      <c r="Q34" s="156" t="s">
        <v>98</v>
      </c>
      <c r="R34" s="156" t="s">
        <v>95</v>
      </c>
      <c r="S34" s="156"/>
      <c r="T34" s="156"/>
      <c r="U34" s="156" t="s">
        <v>122</v>
      </c>
      <c r="V34" s="180" t="s">
        <v>83</v>
      </c>
      <c r="W34" s="149">
        <v>15000000</v>
      </c>
      <c r="X34" s="149">
        <v>15000000</v>
      </c>
      <c r="Y34" s="98" t="s">
        <v>61</v>
      </c>
      <c r="Z34" s="98" t="s">
        <v>49</v>
      </c>
      <c r="AA34" s="98" t="s">
        <v>172</v>
      </c>
      <c r="AB34" s="99"/>
      <c r="AC34" s="123"/>
      <c r="AD34" s="116"/>
      <c r="AE34" s="124"/>
      <c r="AF34" s="119"/>
      <c r="AG34" s="131"/>
      <c r="AH34" s="113"/>
      <c r="AI34" s="113"/>
      <c r="AJ34" s="113"/>
      <c r="AK34" s="113"/>
      <c r="AL34" s="128"/>
      <c r="AM34" s="129"/>
      <c r="AN34" s="119"/>
      <c r="AO34" s="130"/>
      <c r="AP34" s="130"/>
      <c r="AQ34" s="119"/>
      <c r="AR34" s="119"/>
    </row>
    <row r="35" spans="1:44" s="97" customFormat="1" ht="409.6" customHeight="1" x14ac:dyDescent="0.7">
      <c r="A35" s="154">
        <v>15</v>
      </c>
      <c r="B35" s="193"/>
      <c r="C35" s="156" t="s">
        <v>57</v>
      </c>
      <c r="D35" s="156" t="s">
        <v>91</v>
      </c>
      <c r="E35" s="156" t="s">
        <v>185</v>
      </c>
      <c r="F35" s="156" t="s">
        <v>58</v>
      </c>
      <c r="G35" s="156">
        <v>1</v>
      </c>
      <c r="H35" s="156" t="s">
        <v>75</v>
      </c>
      <c r="I35" s="156">
        <v>6</v>
      </c>
      <c r="J35" s="156" t="s">
        <v>70</v>
      </c>
      <c r="K35" s="156" t="s">
        <v>60</v>
      </c>
      <c r="L35" s="156" t="s">
        <v>94</v>
      </c>
      <c r="M35" s="156" t="s">
        <v>96</v>
      </c>
      <c r="N35" s="156" t="s">
        <v>96</v>
      </c>
      <c r="O35" s="156" t="s">
        <v>96</v>
      </c>
      <c r="P35" s="156" t="s">
        <v>100</v>
      </c>
      <c r="Q35" s="156" t="s">
        <v>106</v>
      </c>
      <c r="R35" s="156" t="s">
        <v>95</v>
      </c>
      <c r="S35" s="156"/>
      <c r="T35" s="156"/>
      <c r="U35" s="156" t="s">
        <v>122</v>
      </c>
      <c r="V35" s="180" t="s">
        <v>50</v>
      </c>
      <c r="W35" s="149">
        <v>20000000</v>
      </c>
      <c r="X35" s="149">
        <v>20000000</v>
      </c>
      <c r="Y35" s="98" t="s">
        <v>61</v>
      </c>
      <c r="Z35" s="98" t="s">
        <v>49</v>
      </c>
      <c r="AA35" s="98" t="s">
        <v>172</v>
      </c>
      <c r="AB35" s="99"/>
      <c r="AC35" s="122"/>
      <c r="AD35" s="122"/>
      <c r="AE35" s="130"/>
      <c r="AF35" s="119"/>
      <c r="AG35" s="121"/>
      <c r="AH35" s="113"/>
      <c r="AI35" s="113"/>
      <c r="AJ35" s="132"/>
      <c r="AK35" s="113"/>
      <c r="AL35" s="128"/>
      <c r="AM35" s="129"/>
      <c r="AN35" s="119"/>
      <c r="AO35" s="130"/>
      <c r="AP35" s="130"/>
      <c r="AQ35" s="119"/>
      <c r="AR35" s="119"/>
    </row>
    <row r="36" spans="1:44" s="97" customFormat="1" ht="409.6" customHeight="1" x14ac:dyDescent="0.7">
      <c r="A36" s="154">
        <v>16</v>
      </c>
      <c r="B36" s="194"/>
      <c r="C36" s="156" t="s">
        <v>57</v>
      </c>
      <c r="D36" s="156" t="s">
        <v>89</v>
      </c>
      <c r="E36" s="156" t="s">
        <v>186</v>
      </c>
      <c r="F36" s="156" t="s">
        <v>58</v>
      </c>
      <c r="G36" s="156">
        <v>1</v>
      </c>
      <c r="H36" s="156" t="s">
        <v>73</v>
      </c>
      <c r="I36" s="156">
        <v>11</v>
      </c>
      <c r="J36" s="156" t="s">
        <v>70</v>
      </c>
      <c r="K36" s="156" t="s">
        <v>60</v>
      </c>
      <c r="L36" s="156" t="s">
        <v>94</v>
      </c>
      <c r="M36" s="156" t="s">
        <v>96</v>
      </c>
      <c r="N36" s="156" t="s">
        <v>96</v>
      </c>
      <c r="O36" s="156" t="s">
        <v>96</v>
      </c>
      <c r="P36" s="156" t="s">
        <v>100</v>
      </c>
      <c r="Q36" s="156" t="s">
        <v>106</v>
      </c>
      <c r="R36" s="156" t="s">
        <v>95</v>
      </c>
      <c r="S36" s="156" t="s">
        <v>114</v>
      </c>
      <c r="T36" s="156"/>
      <c r="U36" s="156" t="s">
        <v>122</v>
      </c>
      <c r="V36" s="180" t="s">
        <v>84</v>
      </c>
      <c r="W36" s="149">
        <v>19854000</v>
      </c>
      <c r="X36" s="149">
        <v>19854000</v>
      </c>
      <c r="Y36" s="98" t="s">
        <v>61</v>
      </c>
      <c r="Z36" s="98" t="s">
        <v>49</v>
      </c>
      <c r="AA36" s="98" t="s">
        <v>172</v>
      </c>
      <c r="AB36" s="248"/>
      <c r="AC36" s="123"/>
      <c r="AD36" s="116"/>
      <c r="AE36" s="124"/>
      <c r="AF36" s="116"/>
      <c r="AG36" s="125"/>
      <c r="AH36" s="113"/>
      <c r="AI36" s="113"/>
      <c r="AJ36" s="113"/>
      <c r="AK36" s="113"/>
      <c r="AL36" s="128"/>
      <c r="AM36" s="129"/>
      <c r="AN36" s="119"/>
      <c r="AO36" s="130"/>
      <c r="AP36" s="130"/>
      <c r="AQ36" s="119"/>
      <c r="AR36" s="119"/>
    </row>
    <row r="37" spans="1:44" s="97" customFormat="1" ht="409.6" customHeight="1" x14ac:dyDescent="0.7">
      <c r="A37" s="151">
        <v>17</v>
      </c>
      <c r="B37" s="194"/>
      <c r="C37" s="156" t="s">
        <v>88</v>
      </c>
      <c r="D37" s="156" t="s">
        <v>90</v>
      </c>
      <c r="E37" s="156" t="s">
        <v>187</v>
      </c>
      <c r="F37" s="156" t="s">
        <v>58</v>
      </c>
      <c r="G37" s="156">
        <v>1</v>
      </c>
      <c r="H37" s="152" t="s">
        <v>73</v>
      </c>
      <c r="I37" s="152">
        <v>8</v>
      </c>
      <c r="J37" s="156" t="s">
        <v>70</v>
      </c>
      <c r="K37" s="156" t="s">
        <v>60</v>
      </c>
      <c r="L37" s="156" t="s">
        <v>94</v>
      </c>
      <c r="M37" s="156" t="s">
        <v>96</v>
      </c>
      <c r="N37" s="156" t="s">
        <v>96</v>
      </c>
      <c r="O37" s="156" t="s">
        <v>96</v>
      </c>
      <c r="P37" s="156" t="s">
        <v>100</v>
      </c>
      <c r="Q37" s="156" t="s">
        <v>108</v>
      </c>
      <c r="R37" s="156" t="s">
        <v>95</v>
      </c>
      <c r="S37" s="156"/>
      <c r="T37" s="156"/>
      <c r="U37" s="156" t="s">
        <v>122</v>
      </c>
      <c r="V37" s="180" t="s">
        <v>126</v>
      </c>
      <c r="W37" s="153">
        <v>21348600</v>
      </c>
      <c r="X37" s="153">
        <v>21348600</v>
      </c>
      <c r="Y37" s="98" t="s">
        <v>61</v>
      </c>
      <c r="Z37" s="98" t="s">
        <v>49</v>
      </c>
      <c r="AA37" s="98" t="s">
        <v>258</v>
      </c>
      <c r="AB37" s="248"/>
      <c r="AC37" s="123"/>
      <c r="AD37" s="116"/>
      <c r="AE37" s="124"/>
      <c r="AF37" s="116"/>
      <c r="AG37" s="131"/>
      <c r="AH37" s="113"/>
      <c r="AI37" s="113"/>
      <c r="AJ37" s="113"/>
      <c r="AK37" s="113"/>
      <c r="AL37" s="128"/>
      <c r="AM37" s="129"/>
      <c r="AN37" s="119"/>
      <c r="AO37" s="130"/>
      <c r="AP37" s="130"/>
      <c r="AQ37" s="119"/>
      <c r="AR37" s="119"/>
    </row>
    <row r="38" spans="1:44" s="97" customFormat="1" ht="409.6" customHeight="1" x14ac:dyDescent="0.7">
      <c r="A38" s="154">
        <v>18</v>
      </c>
      <c r="B38" s="195"/>
      <c r="C38" s="156" t="s">
        <v>57</v>
      </c>
      <c r="D38" s="156" t="s">
        <v>92</v>
      </c>
      <c r="E38" s="156" t="s">
        <v>188</v>
      </c>
      <c r="F38" s="156" t="s">
        <v>58</v>
      </c>
      <c r="G38" s="156">
        <v>1</v>
      </c>
      <c r="H38" s="156" t="s">
        <v>75</v>
      </c>
      <c r="I38" s="156">
        <v>2</v>
      </c>
      <c r="J38" s="156" t="s">
        <v>278</v>
      </c>
      <c r="K38" s="156" t="s">
        <v>60</v>
      </c>
      <c r="L38" s="156" t="s">
        <v>94</v>
      </c>
      <c r="M38" s="156" t="s">
        <v>96</v>
      </c>
      <c r="N38" s="156" t="s">
        <v>95</v>
      </c>
      <c r="O38" s="156" t="s">
        <v>95</v>
      </c>
      <c r="P38" s="156" t="s">
        <v>99</v>
      </c>
      <c r="Q38" s="156" t="s">
        <v>100</v>
      </c>
      <c r="R38" s="156" t="s">
        <v>95</v>
      </c>
      <c r="S38" s="156" t="s">
        <v>101</v>
      </c>
      <c r="T38" s="156"/>
      <c r="U38" s="156" t="s">
        <v>122</v>
      </c>
      <c r="V38" s="180" t="s">
        <v>93</v>
      </c>
      <c r="W38" s="149">
        <v>50000000</v>
      </c>
      <c r="X38" s="149">
        <v>50000000</v>
      </c>
      <c r="Y38" s="98" t="s">
        <v>61</v>
      </c>
      <c r="Z38" s="98" t="s">
        <v>49</v>
      </c>
      <c r="AA38" s="98" t="s">
        <v>172</v>
      </c>
      <c r="AB38" s="248"/>
      <c r="AC38" s="123"/>
      <c r="AD38" s="116"/>
      <c r="AE38" s="124"/>
      <c r="AF38" s="116"/>
      <c r="AG38" s="125"/>
      <c r="AH38" s="113"/>
      <c r="AI38" s="113"/>
      <c r="AJ38" s="113"/>
      <c r="AK38" s="113"/>
      <c r="AL38" s="128"/>
      <c r="AM38" s="129"/>
      <c r="AN38" s="119"/>
      <c r="AO38" s="130"/>
      <c r="AP38" s="130"/>
      <c r="AQ38" s="119"/>
      <c r="AR38" s="119"/>
    </row>
    <row r="39" spans="1:44" s="97" customFormat="1" ht="409.6" customHeight="1" x14ac:dyDescent="0.7">
      <c r="A39" s="154">
        <v>19</v>
      </c>
      <c r="B39" s="195"/>
      <c r="C39" s="156" t="s">
        <v>57</v>
      </c>
      <c r="D39" s="156">
        <v>76111501</v>
      </c>
      <c r="E39" s="156" t="s">
        <v>189</v>
      </c>
      <c r="F39" s="156" t="s">
        <v>58</v>
      </c>
      <c r="G39" s="156">
        <v>1</v>
      </c>
      <c r="H39" s="156" t="s">
        <v>283</v>
      </c>
      <c r="I39" s="156">
        <v>12</v>
      </c>
      <c r="J39" s="156" t="s">
        <v>66</v>
      </c>
      <c r="K39" s="156" t="s">
        <v>60</v>
      </c>
      <c r="L39" s="156" t="s">
        <v>94</v>
      </c>
      <c r="M39" s="156" t="s">
        <v>96</v>
      </c>
      <c r="N39" s="156" t="s">
        <v>96</v>
      </c>
      <c r="O39" s="156" t="s">
        <v>96</v>
      </c>
      <c r="P39" s="156" t="s">
        <v>100</v>
      </c>
      <c r="Q39" s="156" t="s">
        <v>105</v>
      </c>
      <c r="R39" s="156" t="s">
        <v>107</v>
      </c>
      <c r="S39" s="156"/>
      <c r="T39" s="156"/>
      <c r="U39" s="156" t="s">
        <v>122</v>
      </c>
      <c r="V39" s="180" t="s">
        <v>51</v>
      </c>
      <c r="W39" s="149">
        <v>586351976.96000004</v>
      </c>
      <c r="X39" s="149">
        <v>169582824.68000001</v>
      </c>
      <c r="Y39" s="98" t="s">
        <v>173</v>
      </c>
      <c r="Z39" s="98" t="s">
        <v>174</v>
      </c>
      <c r="AA39" s="98" t="s">
        <v>175</v>
      </c>
      <c r="AB39" s="248"/>
      <c r="AC39" s="123"/>
      <c r="AD39" s="116"/>
      <c r="AE39" s="124"/>
      <c r="AF39" s="119"/>
      <c r="AG39" s="125"/>
      <c r="AH39" s="113"/>
      <c r="AI39" s="113"/>
      <c r="AJ39" s="113"/>
      <c r="AK39" s="113"/>
      <c r="AL39" s="128"/>
      <c r="AM39" s="129"/>
      <c r="AN39" s="119"/>
      <c r="AO39" s="130"/>
      <c r="AP39" s="130"/>
      <c r="AQ39" s="119"/>
      <c r="AR39" s="119"/>
    </row>
    <row r="40" spans="1:44" s="97" customFormat="1" ht="409.6" customHeight="1" x14ac:dyDescent="0.7">
      <c r="A40" s="154">
        <v>20</v>
      </c>
      <c r="B40" s="155"/>
      <c r="C40" s="156" t="s">
        <v>57</v>
      </c>
      <c r="D40" s="156">
        <v>92121500</v>
      </c>
      <c r="E40" s="156" t="s">
        <v>190</v>
      </c>
      <c r="F40" s="156" t="s">
        <v>58</v>
      </c>
      <c r="G40" s="156">
        <v>1</v>
      </c>
      <c r="H40" s="156" t="s">
        <v>65</v>
      </c>
      <c r="I40" s="156">
        <v>24</v>
      </c>
      <c r="J40" s="156" t="s">
        <v>278</v>
      </c>
      <c r="K40" s="156" t="s">
        <v>60</v>
      </c>
      <c r="L40" s="156" t="s">
        <v>94</v>
      </c>
      <c r="M40" s="156" t="s">
        <v>96</v>
      </c>
      <c r="N40" s="156" t="s">
        <v>96</v>
      </c>
      <c r="O40" s="156" t="s">
        <v>96</v>
      </c>
      <c r="P40" s="156" t="s">
        <v>100</v>
      </c>
      <c r="Q40" s="156" t="s">
        <v>105</v>
      </c>
      <c r="R40" s="156" t="s">
        <v>96</v>
      </c>
      <c r="S40" s="156"/>
      <c r="T40" s="156"/>
      <c r="U40" s="156" t="s">
        <v>122</v>
      </c>
      <c r="V40" s="180" t="s">
        <v>55</v>
      </c>
      <c r="W40" s="149">
        <v>858000000</v>
      </c>
      <c r="X40" s="149">
        <v>127000000</v>
      </c>
      <c r="Y40" s="98" t="s">
        <v>173</v>
      </c>
      <c r="Z40" s="98" t="s">
        <v>174</v>
      </c>
      <c r="AA40" s="98" t="s">
        <v>175</v>
      </c>
      <c r="AB40" s="99"/>
      <c r="AC40" s="123"/>
      <c r="AD40" s="116"/>
      <c r="AE40" s="124"/>
      <c r="AF40" s="116"/>
      <c r="AG40" s="131"/>
      <c r="AH40" s="113"/>
      <c r="AI40" s="113"/>
      <c r="AJ40" s="113"/>
      <c r="AK40" s="113"/>
      <c r="AL40" s="128"/>
      <c r="AM40" s="129"/>
      <c r="AN40" s="119"/>
      <c r="AO40" s="130"/>
      <c r="AP40" s="130"/>
      <c r="AQ40" s="119"/>
      <c r="AR40" s="119"/>
    </row>
    <row r="41" spans="1:44" s="97" customFormat="1" ht="409.6" customHeight="1" x14ac:dyDescent="0.7">
      <c r="A41" s="154">
        <v>21</v>
      </c>
      <c r="B41" s="196"/>
      <c r="C41" s="156" t="s">
        <v>57</v>
      </c>
      <c r="D41" s="156" t="s">
        <v>79</v>
      </c>
      <c r="E41" s="156" t="s">
        <v>191</v>
      </c>
      <c r="F41" s="156" t="s">
        <v>58</v>
      </c>
      <c r="G41" s="156">
        <v>1</v>
      </c>
      <c r="H41" s="156" t="s">
        <v>283</v>
      </c>
      <c r="I41" s="156">
        <v>36</v>
      </c>
      <c r="J41" s="156" t="s">
        <v>82</v>
      </c>
      <c r="K41" s="156" t="s">
        <v>60</v>
      </c>
      <c r="L41" s="156" t="s">
        <v>94</v>
      </c>
      <c r="M41" s="156" t="s">
        <v>96</v>
      </c>
      <c r="N41" s="156" t="s">
        <v>96</v>
      </c>
      <c r="O41" s="156" t="s">
        <v>96</v>
      </c>
      <c r="P41" s="156" t="s">
        <v>100</v>
      </c>
      <c r="Q41" s="156" t="s">
        <v>99</v>
      </c>
      <c r="R41" s="156" t="s">
        <v>95</v>
      </c>
      <c r="S41" s="156" t="s">
        <v>101</v>
      </c>
      <c r="T41" s="156"/>
      <c r="U41" s="156" t="s">
        <v>122</v>
      </c>
      <c r="V41" s="180" t="s">
        <v>54</v>
      </c>
      <c r="W41" s="149">
        <v>0</v>
      </c>
      <c r="X41" s="149">
        <v>0</v>
      </c>
      <c r="Y41" s="98" t="s">
        <v>61</v>
      </c>
      <c r="Z41" s="98" t="s">
        <v>49</v>
      </c>
      <c r="AA41" s="98" t="s">
        <v>172</v>
      </c>
      <c r="AB41" s="99"/>
      <c r="AC41" s="122"/>
      <c r="AD41" s="119"/>
      <c r="AE41" s="120"/>
      <c r="AF41" s="119"/>
      <c r="AG41" s="133"/>
      <c r="AH41" s="113"/>
      <c r="AI41" s="113"/>
      <c r="AJ41" s="113"/>
      <c r="AK41" s="113"/>
      <c r="AL41" s="128"/>
      <c r="AM41" s="129"/>
      <c r="AN41" s="119"/>
      <c r="AO41" s="130"/>
      <c r="AP41" s="130"/>
      <c r="AQ41" s="119"/>
      <c r="AR41" s="119"/>
    </row>
    <row r="42" spans="1:44" s="97" customFormat="1" ht="409.6" customHeight="1" x14ac:dyDescent="0.7">
      <c r="A42" s="151">
        <v>22</v>
      </c>
      <c r="B42" s="154"/>
      <c r="C42" s="156" t="s">
        <v>57</v>
      </c>
      <c r="D42" s="156">
        <v>31211500</v>
      </c>
      <c r="E42" s="156" t="s">
        <v>192</v>
      </c>
      <c r="F42" s="156" t="s">
        <v>58</v>
      </c>
      <c r="G42" s="156">
        <v>1</v>
      </c>
      <c r="H42" s="152" t="s">
        <v>75</v>
      </c>
      <c r="I42" s="156">
        <v>2</v>
      </c>
      <c r="J42" s="156" t="s">
        <v>70</v>
      </c>
      <c r="K42" s="156" t="s">
        <v>60</v>
      </c>
      <c r="L42" s="156" t="s">
        <v>94</v>
      </c>
      <c r="M42" s="156" t="s">
        <v>96</v>
      </c>
      <c r="N42" s="156" t="s">
        <v>95</v>
      </c>
      <c r="O42" s="156" t="s">
        <v>99</v>
      </c>
      <c r="P42" s="156" t="s">
        <v>111</v>
      </c>
      <c r="Q42" s="156" t="s">
        <v>105</v>
      </c>
      <c r="R42" s="156" t="s">
        <v>95</v>
      </c>
      <c r="S42" s="156"/>
      <c r="T42" s="156"/>
      <c r="U42" s="156" t="s">
        <v>122</v>
      </c>
      <c r="V42" s="180" t="s">
        <v>67</v>
      </c>
      <c r="W42" s="149">
        <v>197640</v>
      </c>
      <c r="X42" s="149">
        <v>197640</v>
      </c>
      <c r="Y42" s="98" t="s">
        <v>61</v>
      </c>
      <c r="Z42" s="98" t="s">
        <v>49</v>
      </c>
      <c r="AA42" s="98" t="s">
        <v>172</v>
      </c>
      <c r="AB42" s="99"/>
      <c r="AC42" s="123"/>
      <c r="AD42" s="116"/>
      <c r="AE42" s="124"/>
      <c r="AF42" s="116"/>
      <c r="AG42" s="125"/>
      <c r="AH42" s="113"/>
      <c r="AI42" s="113"/>
      <c r="AJ42" s="113"/>
      <c r="AK42" s="113"/>
      <c r="AL42" s="128"/>
      <c r="AM42" s="129"/>
      <c r="AN42" s="119"/>
      <c r="AO42" s="130"/>
      <c r="AP42" s="130"/>
      <c r="AQ42" s="119"/>
      <c r="AR42" s="119"/>
    </row>
    <row r="43" spans="1:44" s="97" customFormat="1" ht="409.6" customHeight="1" x14ac:dyDescent="0.7">
      <c r="A43" s="154">
        <v>23</v>
      </c>
      <c r="B43" s="155"/>
      <c r="C43" s="156" t="s">
        <v>57</v>
      </c>
      <c r="D43" s="156">
        <v>81141804</v>
      </c>
      <c r="E43" s="156" t="s">
        <v>193</v>
      </c>
      <c r="F43" s="156" t="s">
        <v>58</v>
      </c>
      <c r="G43" s="156">
        <v>1</v>
      </c>
      <c r="H43" s="156" t="s">
        <v>59</v>
      </c>
      <c r="I43" s="156">
        <v>2</v>
      </c>
      <c r="J43" s="156" t="s">
        <v>70</v>
      </c>
      <c r="K43" s="156" t="s">
        <v>60</v>
      </c>
      <c r="L43" s="156" t="s">
        <v>94</v>
      </c>
      <c r="M43" s="156" t="s">
        <v>96</v>
      </c>
      <c r="N43" s="156" t="s">
        <v>96</v>
      </c>
      <c r="O43" s="156" t="s">
        <v>96</v>
      </c>
      <c r="P43" s="156" t="s">
        <v>100</v>
      </c>
      <c r="Q43" s="156" t="s">
        <v>99</v>
      </c>
      <c r="R43" s="156" t="s">
        <v>95</v>
      </c>
      <c r="S43" s="156" t="s">
        <v>101</v>
      </c>
      <c r="T43" s="156"/>
      <c r="U43" s="156" t="s">
        <v>122</v>
      </c>
      <c r="V43" s="180" t="s">
        <v>54</v>
      </c>
      <c r="W43" s="149">
        <v>706826</v>
      </c>
      <c r="X43" s="149">
        <v>706826</v>
      </c>
      <c r="Y43" s="98" t="s">
        <v>61</v>
      </c>
      <c r="Z43" s="98" t="s">
        <v>49</v>
      </c>
      <c r="AA43" s="98" t="s">
        <v>172</v>
      </c>
      <c r="AB43" s="248"/>
      <c r="AC43" s="122"/>
      <c r="AD43" s="119"/>
      <c r="AE43" s="120"/>
      <c r="AF43" s="119"/>
      <c r="AG43" s="121"/>
      <c r="AH43" s="113"/>
      <c r="AI43" s="113"/>
      <c r="AJ43" s="113"/>
      <c r="AK43" s="113"/>
      <c r="AL43" s="128"/>
      <c r="AM43" s="129"/>
      <c r="AN43" s="119"/>
      <c r="AO43" s="130"/>
      <c r="AP43" s="130"/>
      <c r="AQ43" s="119"/>
      <c r="AR43" s="119"/>
    </row>
    <row r="44" spans="1:44" s="97" customFormat="1" ht="409.6" customHeight="1" x14ac:dyDescent="0.7">
      <c r="A44" s="154">
        <v>24</v>
      </c>
      <c r="B44" s="197"/>
      <c r="C44" s="156" t="s">
        <v>57</v>
      </c>
      <c r="D44" s="156" t="s">
        <v>150</v>
      </c>
      <c r="E44" s="156" t="s">
        <v>194</v>
      </c>
      <c r="F44" s="156" t="s">
        <v>58</v>
      </c>
      <c r="G44" s="156">
        <v>1</v>
      </c>
      <c r="H44" s="156" t="s">
        <v>65</v>
      </c>
      <c r="I44" s="156">
        <v>2</v>
      </c>
      <c r="J44" s="156" t="s">
        <v>66</v>
      </c>
      <c r="K44" s="156" t="s">
        <v>60</v>
      </c>
      <c r="L44" s="156" t="s">
        <v>94</v>
      </c>
      <c r="M44" s="156" t="s">
        <v>96</v>
      </c>
      <c r="N44" s="156" t="s">
        <v>95</v>
      </c>
      <c r="O44" s="156" t="s">
        <v>95</v>
      </c>
      <c r="P44" s="156" t="s">
        <v>103</v>
      </c>
      <c r="Q44" s="156" t="s">
        <v>105</v>
      </c>
      <c r="R44" s="156" t="s">
        <v>96</v>
      </c>
      <c r="S44" s="156"/>
      <c r="T44" s="156"/>
      <c r="U44" s="156" t="s">
        <v>122</v>
      </c>
      <c r="V44" s="180" t="s">
        <v>152</v>
      </c>
      <c r="W44" s="149">
        <v>32480000</v>
      </c>
      <c r="X44" s="149">
        <v>32480000</v>
      </c>
      <c r="Y44" s="98" t="s">
        <v>61</v>
      </c>
      <c r="Z44" s="98" t="s">
        <v>49</v>
      </c>
      <c r="AA44" s="98" t="s">
        <v>172</v>
      </c>
      <c r="AB44" s="248"/>
      <c r="AC44" s="122"/>
      <c r="AD44" s="119"/>
      <c r="AE44" s="120"/>
      <c r="AF44" s="119"/>
      <c r="AG44" s="121"/>
      <c r="AH44" s="113"/>
      <c r="AI44" s="113"/>
      <c r="AJ44" s="113"/>
      <c r="AK44" s="113"/>
      <c r="AL44" s="128"/>
      <c r="AM44" s="129"/>
      <c r="AN44" s="119"/>
      <c r="AO44" s="130"/>
      <c r="AP44" s="130"/>
      <c r="AQ44" s="119"/>
      <c r="AR44" s="119"/>
    </row>
    <row r="45" spans="1:44" s="97" customFormat="1" ht="409.6" customHeight="1" x14ac:dyDescent="0.7">
      <c r="A45" s="154">
        <v>25</v>
      </c>
      <c r="B45" s="197"/>
      <c r="C45" s="156" t="s">
        <v>57</v>
      </c>
      <c r="D45" s="156" t="s">
        <v>151</v>
      </c>
      <c r="E45" s="156" t="s">
        <v>195</v>
      </c>
      <c r="F45" s="156" t="s">
        <v>58</v>
      </c>
      <c r="G45" s="156">
        <v>1</v>
      </c>
      <c r="H45" s="156" t="s">
        <v>68</v>
      </c>
      <c r="I45" s="156">
        <v>2.5</v>
      </c>
      <c r="J45" s="184" t="s">
        <v>279</v>
      </c>
      <c r="K45" s="156" t="s">
        <v>60</v>
      </c>
      <c r="L45" s="156" t="s">
        <v>94</v>
      </c>
      <c r="M45" s="156" t="s">
        <v>96</v>
      </c>
      <c r="N45" s="156" t="s">
        <v>96</v>
      </c>
      <c r="O45" s="156" t="s">
        <v>95</v>
      </c>
      <c r="P45" s="156" t="s">
        <v>99</v>
      </c>
      <c r="Q45" s="156" t="s">
        <v>100</v>
      </c>
      <c r="R45" s="156" t="s">
        <v>104</v>
      </c>
      <c r="S45" s="156"/>
      <c r="T45" s="156"/>
      <c r="U45" s="156" t="s">
        <v>122</v>
      </c>
      <c r="V45" s="180" t="s">
        <v>64</v>
      </c>
      <c r="W45" s="149">
        <v>16371180</v>
      </c>
      <c r="X45" s="149">
        <v>16371180</v>
      </c>
      <c r="Y45" s="98" t="s">
        <v>61</v>
      </c>
      <c r="Z45" s="98" t="s">
        <v>49</v>
      </c>
      <c r="AA45" s="98" t="s">
        <v>172</v>
      </c>
      <c r="AB45" s="248"/>
      <c r="AC45" s="122"/>
      <c r="AD45" s="119"/>
      <c r="AE45" s="120"/>
      <c r="AF45" s="119"/>
      <c r="AG45" s="121"/>
      <c r="AH45" s="113"/>
      <c r="AI45" s="113"/>
      <c r="AJ45" s="113"/>
      <c r="AK45" s="113"/>
      <c r="AL45" s="128"/>
      <c r="AM45" s="129"/>
      <c r="AN45" s="119"/>
      <c r="AO45" s="130"/>
      <c r="AP45" s="130"/>
      <c r="AQ45" s="119"/>
      <c r="AR45" s="119"/>
    </row>
    <row r="46" spans="1:44" s="97" customFormat="1" ht="409.6" customHeight="1" x14ac:dyDescent="0.7">
      <c r="A46" s="154">
        <v>26</v>
      </c>
      <c r="B46" s="198"/>
      <c r="C46" s="156" t="s">
        <v>57</v>
      </c>
      <c r="D46" s="156">
        <v>52161505</v>
      </c>
      <c r="E46" s="156" t="s">
        <v>196</v>
      </c>
      <c r="F46" s="156" t="s">
        <v>58</v>
      </c>
      <c r="G46" s="156">
        <v>1</v>
      </c>
      <c r="H46" s="156" t="s">
        <v>75</v>
      </c>
      <c r="I46" s="156">
        <v>2</v>
      </c>
      <c r="J46" s="184" t="s">
        <v>279</v>
      </c>
      <c r="K46" s="156" t="s">
        <v>60</v>
      </c>
      <c r="L46" s="156" t="s">
        <v>94</v>
      </c>
      <c r="M46" s="156" t="s">
        <v>96</v>
      </c>
      <c r="N46" s="156" t="s">
        <v>95</v>
      </c>
      <c r="O46" s="156" t="s">
        <v>95</v>
      </c>
      <c r="P46" s="156" t="s">
        <v>103</v>
      </c>
      <c r="Q46" s="156" t="s">
        <v>106</v>
      </c>
      <c r="R46" s="156" t="s">
        <v>96</v>
      </c>
      <c r="S46" s="156"/>
      <c r="T46" s="156"/>
      <c r="U46" s="156" t="s">
        <v>122</v>
      </c>
      <c r="V46" s="180" t="s">
        <v>162</v>
      </c>
      <c r="W46" s="149">
        <v>32480000</v>
      </c>
      <c r="X46" s="149">
        <v>32480000</v>
      </c>
      <c r="Y46" s="98" t="s">
        <v>61</v>
      </c>
      <c r="Z46" s="98" t="s">
        <v>49</v>
      </c>
      <c r="AA46" s="98" t="s">
        <v>172</v>
      </c>
      <c r="AB46" s="248"/>
      <c r="AC46" s="122"/>
      <c r="AD46" s="119"/>
      <c r="AE46" s="120"/>
      <c r="AF46" s="119"/>
      <c r="AG46" s="133"/>
      <c r="AH46" s="113"/>
      <c r="AI46" s="113"/>
      <c r="AJ46" s="113"/>
      <c r="AK46" s="113"/>
      <c r="AL46" s="128"/>
      <c r="AM46" s="129"/>
      <c r="AN46" s="119"/>
      <c r="AO46" s="130"/>
      <c r="AP46" s="130"/>
      <c r="AQ46" s="119"/>
      <c r="AR46" s="119"/>
    </row>
    <row r="47" spans="1:44" s="97" customFormat="1" ht="409.6" customHeight="1" x14ac:dyDescent="0.7">
      <c r="A47" s="154">
        <v>27</v>
      </c>
      <c r="B47" s="155"/>
      <c r="C47" s="156" t="s">
        <v>57</v>
      </c>
      <c r="D47" s="156">
        <v>46191601</v>
      </c>
      <c r="E47" s="156" t="s">
        <v>197</v>
      </c>
      <c r="F47" s="156" t="s">
        <v>58</v>
      </c>
      <c r="G47" s="156">
        <v>1</v>
      </c>
      <c r="H47" s="156" t="s">
        <v>69</v>
      </c>
      <c r="I47" s="156">
        <v>1</v>
      </c>
      <c r="J47" s="156" t="s">
        <v>70</v>
      </c>
      <c r="K47" s="156" t="s">
        <v>60</v>
      </c>
      <c r="L47" s="156" t="s">
        <v>94</v>
      </c>
      <c r="M47" s="156" t="s">
        <v>96</v>
      </c>
      <c r="N47" s="156" t="s">
        <v>96</v>
      </c>
      <c r="O47" s="156" t="s">
        <v>96</v>
      </c>
      <c r="P47" s="156" t="s">
        <v>100</v>
      </c>
      <c r="Q47" s="156" t="s">
        <v>106</v>
      </c>
      <c r="R47" s="156" t="s">
        <v>95</v>
      </c>
      <c r="S47" s="156" t="s">
        <v>114</v>
      </c>
      <c r="T47" s="156"/>
      <c r="U47" s="156" t="s">
        <v>122</v>
      </c>
      <c r="V47" s="180" t="s">
        <v>84</v>
      </c>
      <c r="W47" s="157">
        <v>2745000</v>
      </c>
      <c r="X47" s="157">
        <v>2745000</v>
      </c>
      <c r="Y47" s="156" t="s">
        <v>61</v>
      </c>
      <c r="Z47" s="156" t="s">
        <v>49</v>
      </c>
      <c r="AA47" s="156" t="s">
        <v>172</v>
      </c>
      <c r="AB47" s="99"/>
      <c r="AC47" s="232" t="s">
        <v>305</v>
      </c>
      <c r="AD47" s="232"/>
      <c r="AE47" s="230">
        <v>45322</v>
      </c>
      <c r="AF47" s="231" t="s">
        <v>304</v>
      </c>
      <c r="AG47" s="134"/>
      <c r="AH47" s="135"/>
      <c r="AI47" s="135"/>
      <c r="AJ47" s="113"/>
      <c r="AK47" s="113"/>
      <c r="AL47" s="128"/>
      <c r="AM47" s="129"/>
      <c r="AN47" s="119"/>
      <c r="AO47" s="130"/>
      <c r="AP47" s="130"/>
      <c r="AQ47" s="119"/>
      <c r="AR47" s="119"/>
    </row>
    <row r="48" spans="1:44" s="97" customFormat="1" ht="409.6" customHeight="1" x14ac:dyDescent="0.7">
      <c r="A48" s="154">
        <v>28</v>
      </c>
      <c r="B48" s="155" t="s">
        <v>220</v>
      </c>
      <c r="C48" s="156" t="s">
        <v>198</v>
      </c>
      <c r="D48" s="156" t="s">
        <v>199</v>
      </c>
      <c r="E48" s="156" t="s">
        <v>200</v>
      </c>
      <c r="F48" s="156" t="s">
        <v>58</v>
      </c>
      <c r="G48" s="156">
        <v>1</v>
      </c>
      <c r="H48" s="156" t="s">
        <v>69</v>
      </c>
      <c r="I48" s="156">
        <v>6</v>
      </c>
      <c r="J48" s="156" t="s">
        <v>70</v>
      </c>
      <c r="K48" s="156" t="s">
        <v>116</v>
      </c>
      <c r="L48" s="156" t="s">
        <v>117</v>
      </c>
      <c r="M48" s="156" t="s">
        <v>215</v>
      </c>
      <c r="N48" s="156" t="s">
        <v>214</v>
      </c>
      <c r="O48" s="156" t="s">
        <v>118</v>
      </c>
      <c r="P48" s="156" t="s">
        <v>216</v>
      </c>
      <c r="Q48" s="156"/>
      <c r="R48" s="156"/>
      <c r="S48" s="156"/>
      <c r="T48" s="156"/>
      <c r="U48" s="156" t="s">
        <v>122</v>
      </c>
      <c r="V48" s="180" t="s">
        <v>261</v>
      </c>
      <c r="W48" s="149">
        <v>36400000</v>
      </c>
      <c r="X48" s="149">
        <v>36400000</v>
      </c>
      <c r="Y48" s="98" t="s">
        <v>61</v>
      </c>
      <c r="Z48" s="98" t="s">
        <v>49</v>
      </c>
      <c r="AA48" s="98" t="s">
        <v>212</v>
      </c>
      <c r="AB48" s="248"/>
      <c r="AC48" s="122"/>
      <c r="AD48" s="119"/>
      <c r="AE48" s="120"/>
      <c r="AF48" s="119"/>
      <c r="AG48" s="121"/>
      <c r="AH48" s="113"/>
      <c r="AI48" s="113"/>
      <c r="AJ48" s="113"/>
      <c r="AK48" s="113"/>
      <c r="AL48" s="128"/>
      <c r="AM48" s="129"/>
      <c r="AN48" s="119"/>
      <c r="AO48" s="130"/>
      <c r="AP48" s="130"/>
      <c r="AQ48" s="119"/>
      <c r="AR48" s="119"/>
    </row>
    <row r="49" spans="1:45" s="97" customFormat="1" ht="409.6" customHeight="1" x14ac:dyDescent="0.7">
      <c r="A49" s="223">
        <v>29</v>
      </c>
      <c r="B49" s="224" t="s">
        <v>221</v>
      </c>
      <c r="C49" s="225" t="s">
        <v>201</v>
      </c>
      <c r="D49" s="225" t="s">
        <v>202</v>
      </c>
      <c r="E49" s="225" t="s">
        <v>203</v>
      </c>
      <c r="F49" s="225" t="s">
        <v>58</v>
      </c>
      <c r="G49" s="225">
        <v>1</v>
      </c>
      <c r="H49" s="225" t="s">
        <v>69</v>
      </c>
      <c r="I49" s="225">
        <v>12</v>
      </c>
      <c r="J49" s="225" t="s">
        <v>70</v>
      </c>
      <c r="K49" s="225" t="s">
        <v>116</v>
      </c>
      <c r="L49" s="225" t="s">
        <v>117</v>
      </c>
      <c r="M49" s="225" t="s">
        <v>217</v>
      </c>
      <c r="N49" s="225" t="s">
        <v>214</v>
      </c>
      <c r="O49" s="225" t="s">
        <v>218</v>
      </c>
      <c r="P49" s="225"/>
      <c r="Q49" s="225"/>
      <c r="R49" s="225"/>
      <c r="S49" s="225"/>
      <c r="T49" s="225"/>
      <c r="U49" s="225" t="s">
        <v>122</v>
      </c>
      <c r="V49" s="226" t="s">
        <v>262</v>
      </c>
      <c r="W49" s="227">
        <v>4480000</v>
      </c>
      <c r="X49" s="227">
        <v>4480000</v>
      </c>
      <c r="Y49" s="225" t="s">
        <v>61</v>
      </c>
      <c r="Z49" s="225" t="s">
        <v>49</v>
      </c>
      <c r="AA49" s="225" t="s">
        <v>213</v>
      </c>
      <c r="AB49" s="99"/>
      <c r="AC49" s="121" t="s">
        <v>301</v>
      </c>
      <c r="AD49" s="121" t="s">
        <v>330</v>
      </c>
      <c r="AE49" s="120">
        <v>45321</v>
      </c>
      <c r="AF49" s="119" t="s">
        <v>302</v>
      </c>
      <c r="AG49" s="121" t="s">
        <v>303</v>
      </c>
      <c r="AH49" s="237">
        <v>3340000</v>
      </c>
      <c r="AI49" s="237">
        <v>3340000</v>
      </c>
      <c r="AJ49" s="113"/>
      <c r="AK49" s="132"/>
      <c r="AL49" s="128"/>
      <c r="AM49" s="129"/>
      <c r="AN49" s="119"/>
      <c r="AO49" s="130"/>
      <c r="AP49" s="130"/>
      <c r="AQ49" s="119"/>
      <c r="AR49" s="119"/>
    </row>
    <row r="50" spans="1:45" s="97" customFormat="1" ht="409.6" customHeight="1" x14ac:dyDescent="0.7">
      <c r="A50" s="154">
        <v>30</v>
      </c>
      <c r="B50" s="155" t="s">
        <v>221</v>
      </c>
      <c r="C50" s="156" t="s">
        <v>201</v>
      </c>
      <c r="D50" s="156" t="s">
        <v>204</v>
      </c>
      <c r="E50" s="156" t="s">
        <v>205</v>
      </c>
      <c r="F50" s="156" t="s">
        <v>58</v>
      </c>
      <c r="G50" s="156">
        <v>1</v>
      </c>
      <c r="H50" s="156" t="s">
        <v>73</v>
      </c>
      <c r="I50" s="156">
        <v>60</v>
      </c>
      <c r="J50" s="156" t="s">
        <v>207</v>
      </c>
      <c r="K50" s="156" t="s">
        <v>116</v>
      </c>
      <c r="L50" s="156" t="s">
        <v>117</v>
      </c>
      <c r="M50" s="156" t="s">
        <v>217</v>
      </c>
      <c r="N50" s="156" t="s">
        <v>214</v>
      </c>
      <c r="O50" s="156" t="s">
        <v>218</v>
      </c>
      <c r="P50" s="156"/>
      <c r="Q50" s="156"/>
      <c r="R50" s="156"/>
      <c r="S50" s="156"/>
      <c r="T50" s="156"/>
      <c r="U50" s="156" t="s">
        <v>122</v>
      </c>
      <c r="V50" s="180" t="s">
        <v>262</v>
      </c>
      <c r="W50" s="149">
        <v>2590352050</v>
      </c>
      <c r="X50" s="149">
        <v>550000000</v>
      </c>
      <c r="Y50" s="98" t="s">
        <v>173</v>
      </c>
      <c r="Z50" s="152" t="s">
        <v>174</v>
      </c>
      <c r="AA50" s="98" t="s">
        <v>213</v>
      </c>
      <c r="AB50" s="248"/>
      <c r="AC50" s="122"/>
      <c r="AD50" s="119"/>
      <c r="AE50" s="120"/>
      <c r="AF50" s="119"/>
      <c r="AG50" s="121"/>
      <c r="AH50" s="113"/>
      <c r="AI50" s="113"/>
      <c r="AJ50" s="113"/>
      <c r="AK50" s="113"/>
      <c r="AL50" s="128"/>
      <c r="AM50" s="129"/>
      <c r="AN50" s="119"/>
      <c r="AO50" s="130"/>
      <c r="AP50" s="130"/>
      <c r="AQ50" s="119"/>
      <c r="AR50" s="119"/>
    </row>
    <row r="51" spans="1:45" s="97" customFormat="1" ht="409.6" customHeight="1" x14ac:dyDescent="0.7">
      <c r="A51" s="223">
        <v>31</v>
      </c>
      <c r="B51" s="224" t="s">
        <v>221</v>
      </c>
      <c r="C51" s="225" t="s">
        <v>201</v>
      </c>
      <c r="D51" s="225">
        <v>81112200</v>
      </c>
      <c r="E51" s="225" t="s">
        <v>206</v>
      </c>
      <c r="F51" s="225" t="s">
        <v>58</v>
      </c>
      <c r="G51" s="225">
        <v>1</v>
      </c>
      <c r="H51" s="225" t="s">
        <v>69</v>
      </c>
      <c r="I51" s="225">
        <v>10.5</v>
      </c>
      <c r="J51" s="225" t="s">
        <v>207</v>
      </c>
      <c r="K51" s="225" t="s">
        <v>116</v>
      </c>
      <c r="L51" s="225" t="s">
        <v>117</v>
      </c>
      <c r="M51" s="225" t="s">
        <v>217</v>
      </c>
      <c r="N51" s="225" t="s">
        <v>214</v>
      </c>
      <c r="O51" s="225" t="s">
        <v>218</v>
      </c>
      <c r="P51" s="225"/>
      <c r="Q51" s="225"/>
      <c r="R51" s="225"/>
      <c r="S51" s="225"/>
      <c r="T51" s="225"/>
      <c r="U51" s="225" t="s">
        <v>122</v>
      </c>
      <c r="V51" s="226" t="s">
        <v>262</v>
      </c>
      <c r="W51" s="227">
        <v>67839712.5</v>
      </c>
      <c r="X51" s="227">
        <v>67839712.5</v>
      </c>
      <c r="Y51" s="225" t="s">
        <v>61</v>
      </c>
      <c r="Z51" s="225" t="s">
        <v>49</v>
      </c>
      <c r="AA51" s="225" t="s">
        <v>213</v>
      </c>
      <c r="AB51" s="99"/>
      <c r="AC51" s="121" t="s">
        <v>307</v>
      </c>
      <c r="AD51" s="121" t="s">
        <v>347</v>
      </c>
      <c r="AE51" s="230">
        <v>45322</v>
      </c>
      <c r="AF51" s="119" t="s">
        <v>306</v>
      </c>
      <c r="AG51" s="121" t="s">
        <v>356</v>
      </c>
      <c r="AH51" s="246">
        <v>67839712.5</v>
      </c>
      <c r="AI51" s="246">
        <v>67839712.5</v>
      </c>
      <c r="AJ51" s="113"/>
      <c r="AK51" s="246">
        <v>67839712.5</v>
      </c>
      <c r="AL51" s="128" t="s">
        <v>333</v>
      </c>
      <c r="AM51" s="247">
        <v>2824</v>
      </c>
      <c r="AN51" s="119"/>
      <c r="AO51" s="130">
        <v>45323</v>
      </c>
      <c r="AP51" s="130">
        <v>45641</v>
      </c>
      <c r="AQ51" s="130" t="s">
        <v>357</v>
      </c>
      <c r="AR51" s="119" t="s">
        <v>361</v>
      </c>
    </row>
    <row r="52" spans="1:45" s="97" customFormat="1" ht="409.6" x14ac:dyDescent="0.7">
      <c r="A52" s="223">
        <v>32</v>
      </c>
      <c r="B52" s="224" t="s">
        <v>222</v>
      </c>
      <c r="C52" s="225" t="s">
        <v>201</v>
      </c>
      <c r="D52" s="225">
        <v>81112200</v>
      </c>
      <c r="E52" s="225" t="s">
        <v>208</v>
      </c>
      <c r="F52" s="225" t="s">
        <v>58</v>
      </c>
      <c r="G52" s="225">
        <v>1</v>
      </c>
      <c r="H52" s="225" t="s">
        <v>69</v>
      </c>
      <c r="I52" s="225">
        <v>10.5</v>
      </c>
      <c r="J52" s="225" t="s">
        <v>207</v>
      </c>
      <c r="K52" s="225" t="s">
        <v>116</v>
      </c>
      <c r="L52" s="225" t="s">
        <v>117</v>
      </c>
      <c r="M52" s="225" t="s">
        <v>217</v>
      </c>
      <c r="N52" s="225" t="s">
        <v>214</v>
      </c>
      <c r="O52" s="225" t="s">
        <v>218</v>
      </c>
      <c r="P52" s="225"/>
      <c r="Q52" s="225"/>
      <c r="R52" s="225"/>
      <c r="S52" s="225"/>
      <c r="T52" s="225"/>
      <c r="U52" s="225" t="s">
        <v>122</v>
      </c>
      <c r="V52" s="226" t="s">
        <v>262</v>
      </c>
      <c r="W52" s="227">
        <v>95642872.5</v>
      </c>
      <c r="X52" s="227">
        <v>95642872.5</v>
      </c>
      <c r="Y52" s="225" t="s">
        <v>61</v>
      </c>
      <c r="Z52" s="225" t="s">
        <v>49</v>
      </c>
      <c r="AA52" s="225" t="s">
        <v>213</v>
      </c>
      <c r="AB52" s="99"/>
      <c r="AC52" s="121" t="s">
        <v>308</v>
      </c>
      <c r="AD52" s="121" t="s">
        <v>348</v>
      </c>
      <c r="AE52" s="230">
        <v>45322</v>
      </c>
      <c r="AF52" s="119" t="s">
        <v>352</v>
      </c>
      <c r="AG52" s="121" t="s">
        <v>356</v>
      </c>
      <c r="AH52" s="246">
        <v>95642872.5</v>
      </c>
      <c r="AI52" s="246">
        <v>95642872.5</v>
      </c>
      <c r="AJ52" s="132"/>
      <c r="AK52" s="246">
        <v>95642872.5</v>
      </c>
      <c r="AL52" s="128" t="s">
        <v>333</v>
      </c>
      <c r="AM52" s="247">
        <v>2924</v>
      </c>
      <c r="AN52" s="119"/>
      <c r="AO52" s="130">
        <v>45323</v>
      </c>
      <c r="AP52" s="130">
        <v>45641</v>
      </c>
      <c r="AQ52" s="130" t="s">
        <v>358</v>
      </c>
      <c r="AR52" s="119" t="s">
        <v>361</v>
      </c>
    </row>
    <row r="53" spans="1:45" s="97" customFormat="1" ht="409.6" customHeight="1" x14ac:dyDescent="0.7">
      <c r="A53" s="223">
        <v>33</v>
      </c>
      <c r="B53" s="224" t="s">
        <v>222</v>
      </c>
      <c r="C53" s="225" t="s">
        <v>201</v>
      </c>
      <c r="D53" s="225">
        <v>81112200</v>
      </c>
      <c r="E53" s="225" t="s">
        <v>209</v>
      </c>
      <c r="F53" s="225" t="s">
        <v>58</v>
      </c>
      <c r="G53" s="225">
        <v>1</v>
      </c>
      <c r="H53" s="225" t="s">
        <v>69</v>
      </c>
      <c r="I53" s="225">
        <v>10.5</v>
      </c>
      <c r="J53" s="225" t="s">
        <v>207</v>
      </c>
      <c r="K53" s="225" t="s">
        <v>116</v>
      </c>
      <c r="L53" s="225" t="s">
        <v>117</v>
      </c>
      <c r="M53" s="225" t="s">
        <v>217</v>
      </c>
      <c r="N53" s="225" t="s">
        <v>214</v>
      </c>
      <c r="O53" s="225" t="s">
        <v>218</v>
      </c>
      <c r="P53" s="225"/>
      <c r="Q53" s="225"/>
      <c r="R53" s="225"/>
      <c r="S53" s="225"/>
      <c r="T53" s="225"/>
      <c r="U53" s="225" t="s">
        <v>122</v>
      </c>
      <c r="V53" s="226" t="s">
        <v>262</v>
      </c>
      <c r="W53" s="227">
        <v>86215500</v>
      </c>
      <c r="X53" s="227">
        <v>86215500</v>
      </c>
      <c r="Y53" s="225" t="s">
        <v>61</v>
      </c>
      <c r="Z53" s="225" t="s">
        <v>49</v>
      </c>
      <c r="AA53" s="225" t="s">
        <v>213</v>
      </c>
      <c r="AB53" s="99"/>
      <c r="AC53" s="121" t="s">
        <v>309</v>
      </c>
      <c r="AD53" s="121" t="s">
        <v>349</v>
      </c>
      <c r="AE53" s="230">
        <v>45322</v>
      </c>
      <c r="AF53" s="119" t="s">
        <v>353</v>
      </c>
      <c r="AG53" s="121" t="s">
        <v>356</v>
      </c>
      <c r="AH53" s="246">
        <v>86215500</v>
      </c>
      <c r="AI53" s="246">
        <v>86215500</v>
      </c>
      <c r="AJ53" s="113"/>
      <c r="AK53" s="246">
        <v>86215500</v>
      </c>
      <c r="AL53" s="128" t="s">
        <v>333</v>
      </c>
      <c r="AM53" s="247">
        <v>3024</v>
      </c>
      <c r="AN53" s="119"/>
      <c r="AO53" s="130">
        <v>45323</v>
      </c>
      <c r="AP53" s="130">
        <v>45641</v>
      </c>
      <c r="AQ53" s="130" t="s">
        <v>359</v>
      </c>
      <c r="AR53" s="119" t="s">
        <v>361</v>
      </c>
    </row>
    <row r="54" spans="1:45" s="97" customFormat="1" ht="409.6" customHeight="1" x14ac:dyDescent="0.7">
      <c r="A54" s="223">
        <v>34</v>
      </c>
      <c r="B54" s="224" t="s">
        <v>222</v>
      </c>
      <c r="C54" s="225" t="s">
        <v>201</v>
      </c>
      <c r="D54" s="225">
        <v>81112200</v>
      </c>
      <c r="E54" s="225" t="s">
        <v>210</v>
      </c>
      <c r="F54" s="225" t="s">
        <v>58</v>
      </c>
      <c r="G54" s="225">
        <v>1</v>
      </c>
      <c r="H54" s="225" t="s">
        <v>69</v>
      </c>
      <c r="I54" s="225">
        <v>10.5</v>
      </c>
      <c r="J54" s="225" t="s">
        <v>207</v>
      </c>
      <c r="K54" s="225" t="s">
        <v>116</v>
      </c>
      <c r="L54" s="225" t="s">
        <v>117</v>
      </c>
      <c r="M54" s="225" t="s">
        <v>217</v>
      </c>
      <c r="N54" s="225" t="s">
        <v>214</v>
      </c>
      <c r="O54" s="225" t="s">
        <v>218</v>
      </c>
      <c r="P54" s="225"/>
      <c r="Q54" s="225"/>
      <c r="R54" s="225"/>
      <c r="S54" s="225"/>
      <c r="T54" s="225"/>
      <c r="U54" s="225" t="s">
        <v>122</v>
      </c>
      <c r="V54" s="226" t="s">
        <v>262</v>
      </c>
      <c r="W54" s="227">
        <v>85077667.5</v>
      </c>
      <c r="X54" s="227">
        <v>85077667.5</v>
      </c>
      <c r="Y54" s="225" t="s">
        <v>61</v>
      </c>
      <c r="Z54" s="225" t="s">
        <v>49</v>
      </c>
      <c r="AA54" s="225" t="s">
        <v>213</v>
      </c>
      <c r="AB54" s="99"/>
      <c r="AC54" s="121" t="s">
        <v>310</v>
      </c>
      <c r="AD54" s="121" t="s">
        <v>350</v>
      </c>
      <c r="AE54" s="230">
        <v>45322</v>
      </c>
      <c r="AF54" s="119" t="s">
        <v>354</v>
      </c>
      <c r="AG54" s="121" t="s">
        <v>356</v>
      </c>
      <c r="AH54" s="246">
        <v>85077667.5</v>
      </c>
      <c r="AI54" s="246">
        <v>85077667.5</v>
      </c>
      <c r="AJ54" s="104"/>
      <c r="AK54" s="246">
        <v>85077667.5</v>
      </c>
      <c r="AL54" s="128" t="s">
        <v>333</v>
      </c>
      <c r="AM54" s="247">
        <v>3124</v>
      </c>
      <c r="AN54" s="136"/>
      <c r="AO54" s="130">
        <v>45323</v>
      </c>
      <c r="AP54" s="130">
        <v>45641</v>
      </c>
      <c r="AQ54" s="130" t="s">
        <v>360</v>
      </c>
      <c r="AR54" s="119" t="s">
        <v>361</v>
      </c>
    </row>
    <row r="55" spans="1:45" s="97" customFormat="1" ht="409.6" customHeight="1" x14ac:dyDescent="0.7">
      <c r="A55" s="223">
        <v>35</v>
      </c>
      <c r="B55" s="224" t="s">
        <v>222</v>
      </c>
      <c r="C55" s="225" t="s">
        <v>201</v>
      </c>
      <c r="D55" s="225">
        <v>81112200</v>
      </c>
      <c r="E55" s="225" t="s">
        <v>211</v>
      </c>
      <c r="F55" s="225" t="s">
        <v>58</v>
      </c>
      <c r="G55" s="225">
        <v>1</v>
      </c>
      <c r="H55" s="225" t="s">
        <v>69</v>
      </c>
      <c r="I55" s="225">
        <v>10.5</v>
      </c>
      <c r="J55" s="225" t="s">
        <v>207</v>
      </c>
      <c r="K55" s="225" t="s">
        <v>116</v>
      </c>
      <c r="L55" s="225" t="s">
        <v>117</v>
      </c>
      <c r="M55" s="225" t="s">
        <v>217</v>
      </c>
      <c r="N55" s="225" t="s">
        <v>214</v>
      </c>
      <c r="O55" s="225" t="s">
        <v>218</v>
      </c>
      <c r="P55" s="225"/>
      <c r="Q55" s="225"/>
      <c r="R55" s="225"/>
      <c r="S55" s="225"/>
      <c r="T55" s="225"/>
      <c r="U55" s="225" t="s">
        <v>122</v>
      </c>
      <c r="V55" s="226" t="s">
        <v>262</v>
      </c>
      <c r="W55" s="227">
        <v>81736200</v>
      </c>
      <c r="X55" s="227">
        <v>81736200</v>
      </c>
      <c r="Y55" s="225" t="s">
        <v>61</v>
      </c>
      <c r="Z55" s="225" t="s">
        <v>49</v>
      </c>
      <c r="AA55" s="225" t="s">
        <v>213</v>
      </c>
      <c r="AB55" s="99"/>
      <c r="AC55" s="121" t="s">
        <v>311</v>
      </c>
      <c r="AD55" s="121" t="s">
        <v>351</v>
      </c>
      <c r="AE55" s="230">
        <v>45322</v>
      </c>
      <c r="AF55" s="119" t="s">
        <v>355</v>
      </c>
      <c r="AG55" s="121" t="s">
        <v>356</v>
      </c>
      <c r="AH55" s="246">
        <v>81736200</v>
      </c>
      <c r="AI55" s="246">
        <v>81736200</v>
      </c>
      <c r="AJ55" s="87"/>
      <c r="AK55" s="246">
        <v>81736200</v>
      </c>
      <c r="AL55" s="128" t="s">
        <v>333</v>
      </c>
      <c r="AM55" s="247">
        <v>3224</v>
      </c>
      <c r="AN55" s="140"/>
      <c r="AO55" s="130">
        <v>45323</v>
      </c>
      <c r="AP55" s="130">
        <v>45641</v>
      </c>
      <c r="AQ55" s="130" t="s">
        <v>358</v>
      </c>
      <c r="AR55" s="119" t="s">
        <v>361</v>
      </c>
    </row>
    <row r="56" spans="1:45" s="97" customFormat="1" ht="409.6" customHeight="1" x14ac:dyDescent="0.7">
      <c r="A56" s="223">
        <v>36</v>
      </c>
      <c r="B56" s="224" t="s">
        <v>223</v>
      </c>
      <c r="C56" s="225" t="s">
        <v>224</v>
      </c>
      <c r="D56" s="225" t="s">
        <v>284</v>
      </c>
      <c r="E56" s="225" t="s">
        <v>225</v>
      </c>
      <c r="F56" s="225" t="s">
        <v>58</v>
      </c>
      <c r="G56" s="225">
        <v>1</v>
      </c>
      <c r="H56" s="225" t="s">
        <v>69</v>
      </c>
      <c r="I56" s="225">
        <v>10.5</v>
      </c>
      <c r="J56" s="225" t="s">
        <v>207</v>
      </c>
      <c r="K56" s="225" t="s">
        <v>116</v>
      </c>
      <c r="L56" s="225" t="s">
        <v>117</v>
      </c>
      <c r="M56" s="225" t="s">
        <v>215</v>
      </c>
      <c r="N56" s="225" t="s">
        <v>214</v>
      </c>
      <c r="O56" s="225" t="s">
        <v>114</v>
      </c>
      <c r="P56" s="225"/>
      <c r="Q56" s="225"/>
      <c r="R56" s="225"/>
      <c r="S56" s="225"/>
      <c r="T56" s="225"/>
      <c r="U56" s="225" t="s">
        <v>122</v>
      </c>
      <c r="V56" s="226" t="s">
        <v>260</v>
      </c>
      <c r="W56" s="227">
        <v>73500000</v>
      </c>
      <c r="X56" s="227">
        <v>73500000</v>
      </c>
      <c r="Y56" s="225" t="s">
        <v>61</v>
      </c>
      <c r="Z56" s="225" t="s">
        <v>49</v>
      </c>
      <c r="AA56" s="225" t="s">
        <v>254</v>
      </c>
      <c r="AB56" s="99"/>
      <c r="AC56" s="121" t="s">
        <v>312</v>
      </c>
      <c r="AD56" s="107"/>
      <c r="AE56" s="230">
        <v>45322</v>
      </c>
      <c r="AF56" s="107"/>
      <c r="AG56" s="141"/>
      <c r="AH56" s="104"/>
      <c r="AI56" s="104"/>
      <c r="AJ56" s="142"/>
      <c r="AK56" s="104"/>
      <c r="AL56" s="137"/>
      <c r="AM56" s="138"/>
      <c r="AN56" s="136"/>
      <c r="AO56" s="139"/>
      <c r="AP56" s="139"/>
      <c r="AQ56" s="136"/>
      <c r="AR56" s="136"/>
    </row>
    <row r="57" spans="1:45" s="97" customFormat="1" ht="409.6" customHeight="1" x14ac:dyDescent="0.7">
      <c r="A57" s="223">
        <v>37</v>
      </c>
      <c r="B57" s="224" t="s">
        <v>223</v>
      </c>
      <c r="C57" s="225" t="s">
        <v>224</v>
      </c>
      <c r="D57" s="225" t="s">
        <v>284</v>
      </c>
      <c r="E57" s="225" t="s">
        <v>226</v>
      </c>
      <c r="F57" s="225" t="s">
        <v>58</v>
      </c>
      <c r="G57" s="225">
        <v>1</v>
      </c>
      <c r="H57" s="225" t="s">
        <v>69</v>
      </c>
      <c r="I57" s="225">
        <v>10.5</v>
      </c>
      <c r="J57" s="225" t="s">
        <v>207</v>
      </c>
      <c r="K57" s="225" t="s">
        <v>116</v>
      </c>
      <c r="L57" s="225" t="s">
        <v>117</v>
      </c>
      <c r="M57" s="225" t="s">
        <v>215</v>
      </c>
      <c r="N57" s="225" t="s">
        <v>214</v>
      </c>
      <c r="O57" s="225" t="s">
        <v>114</v>
      </c>
      <c r="P57" s="225"/>
      <c r="Q57" s="225"/>
      <c r="R57" s="225"/>
      <c r="S57" s="225"/>
      <c r="T57" s="225"/>
      <c r="U57" s="225" t="s">
        <v>122</v>
      </c>
      <c r="V57" s="226" t="s">
        <v>260</v>
      </c>
      <c r="W57" s="227">
        <v>73500000</v>
      </c>
      <c r="X57" s="227">
        <v>73500000</v>
      </c>
      <c r="Y57" s="225" t="s">
        <v>61</v>
      </c>
      <c r="Z57" s="225" t="s">
        <v>49</v>
      </c>
      <c r="AA57" s="225" t="s">
        <v>254</v>
      </c>
      <c r="AB57" s="99"/>
      <c r="AC57" s="121" t="s">
        <v>313</v>
      </c>
      <c r="AD57" s="107"/>
      <c r="AE57" s="230">
        <v>45322</v>
      </c>
      <c r="AF57" s="107"/>
      <c r="AG57" s="141"/>
      <c r="AH57" s="104"/>
      <c r="AI57" s="104"/>
      <c r="AJ57" s="142"/>
      <c r="AK57" s="104"/>
      <c r="AL57" s="137"/>
      <c r="AM57" s="138"/>
      <c r="AN57" s="136"/>
      <c r="AO57" s="139"/>
      <c r="AP57" s="139"/>
      <c r="AQ57" s="136"/>
      <c r="AR57" s="136"/>
    </row>
    <row r="58" spans="1:45" s="91" customFormat="1" ht="409.6" customHeight="1" x14ac:dyDescent="0.7">
      <c r="A58" s="223">
        <v>38</v>
      </c>
      <c r="B58" s="224" t="s">
        <v>223</v>
      </c>
      <c r="C58" s="225" t="s">
        <v>224</v>
      </c>
      <c r="D58" s="225" t="s">
        <v>284</v>
      </c>
      <c r="E58" s="225" t="s">
        <v>227</v>
      </c>
      <c r="F58" s="225" t="s">
        <v>58</v>
      </c>
      <c r="G58" s="225">
        <v>1</v>
      </c>
      <c r="H58" s="225" t="s">
        <v>69</v>
      </c>
      <c r="I58" s="225">
        <v>10.5</v>
      </c>
      <c r="J58" s="225" t="s">
        <v>207</v>
      </c>
      <c r="K58" s="225" t="s">
        <v>116</v>
      </c>
      <c r="L58" s="225" t="s">
        <v>117</v>
      </c>
      <c r="M58" s="225" t="s">
        <v>215</v>
      </c>
      <c r="N58" s="225" t="s">
        <v>214</v>
      </c>
      <c r="O58" s="225" t="s">
        <v>114</v>
      </c>
      <c r="P58" s="225"/>
      <c r="Q58" s="225"/>
      <c r="R58" s="225"/>
      <c r="S58" s="225"/>
      <c r="T58" s="225"/>
      <c r="U58" s="225" t="s">
        <v>122</v>
      </c>
      <c r="V58" s="226" t="s">
        <v>260</v>
      </c>
      <c r="W58" s="227">
        <v>73500000</v>
      </c>
      <c r="X58" s="227">
        <v>73500000</v>
      </c>
      <c r="Y58" s="225" t="s">
        <v>61</v>
      </c>
      <c r="Z58" s="225" t="s">
        <v>49</v>
      </c>
      <c r="AA58" s="225" t="s">
        <v>254</v>
      </c>
      <c r="AB58" s="143"/>
      <c r="AC58" s="121" t="s">
        <v>314</v>
      </c>
      <c r="AD58" s="88"/>
      <c r="AE58" s="230">
        <v>45322</v>
      </c>
      <c r="AF58" s="88"/>
      <c r="AG58" s="88"/>
      <c r="AH58" s="87"/>
      <c r="AI58" s="87"/>
      <c r="AJ58" s="87"/>
      <c r="AK58" s="87"/>
      <c r="AL58" s="88"/>
      <c r="AM58" s="88"/>
      <c r="AN58" s="88"/>
      <c r="AO58" s="88"/>
      <c r="AP58" s="88"/>
      <c r="AQ58" s="88"/>
      <c r="AR58" s="88"/>
    </row>
    <row r="59" spans="1:45" s="97" customFormat="1" ht="409.6" customHeight="1" x14ac:dyDescent="0.7">
      <c r="A59" s="223">
        <v>39</v>
      </c>
      <c r="B59" s="224" t="s">
        <v>223</v>
      </c>
      <c r="C59" s="225" t="s">
        <v>224</v>
      </c>
      <c r="D59" s="225" t="s">
        <v>280</v>
      </c>
      <c r="E59" s="225" t="s">
        <v>228</v>
      </c>
      <c r="F59" s="225" t="s">
        <v>58</v>
      </c>
      <c r="G59" s="225">
        <v>1</v>
      </c>
      <c r="H59" s="225" t="s">
        <v>69</v>
      </c>
      <c r="I59" s="225">
        <v>10.5</v>
      </c>
      <c r="J59" s="225" t="s">
        <v>207</v>
      </c>
      <c r="K59" s="225" t="s">
        <v>116</v>
      </c>
      <c r="L59" s="225" t="s">
        <v>117</v>
      </c>
      <c r="M59" s="225" t="s">
        <v>215</v>
      </c>
      <c r="N59" s="225" t="s">
        <v>214</v>
      </c>
      <c r="O59" s="225" t="s">
        <v>114</v>
      </c>
      <c r="P59" s="225"/>
      <c r="Q59" s="225"/>
      <c r="R59" s="225"/>
      <c r="S59" s="225"/>
      <c r="T59" s="225"/>
      <c r="U59" s="225" t="s">
        <v>122</v>
      </c>
      <c r="V59" s="226" t="s">
        <v>260</v>
      </c>
      <c r="W59" s="227">
        <v>73500000</v>
      </c>
      <c r="X59" s="227">
        <v>73500000</v>
      </c>
      <c r="Y59" s="225" t="s">
        <v>61</v>
      </c>
      <c r="Z59" s="225" t="s">
        <v>49</v>
      </c>
      <c r="AA59" s="225" t="s">
        <v>254</v>
      </c>
      <c r="AB59" s="99"/>
      <c r="AC59" s="121" t="s">
        <v>315</v>
      </c>
      <c r="AD59" s="140"/>
      <c r="AE59" s="230">
        <v>45322</v>
      </c>
      <c r="AF59" s="140"/>
      <c r="AG59" s="140"/>
      <c r="AH59" s="87"/>
      <c r="AI59" s="87"/>
      <c r="AJ59" s="87"/>
      <c r="AK59" s="87"/>
      <c r="AL59" s="140"/>
      <c r="AM59" s="140"/>
      <c r="AN59" s="140"/>
      <c r="AO59" s="140"/>
      <c r="AP59" s="140"/>
      <c r="AQ59" s="140"/>
      <c r="AR59" s="140"/>
    </row>
    <row r="60" spans="1:45" s="97" customFormat="1" ht="409.6" customHeight="1" x14ac:dyDescent="0.7">
      <c r="A60" s="154">
        <v>40</v>
      </c>
      <c r="B60" s="155" t="s">
        <v>229</v>
      </c>
      <c r="C60" s="156" t="s">
        <v>57</v>
      </c>
      <c r="D60" s="156">
        <v>80141607</v>
      </c>
      <c r="E60" s="156" t="s">
        <v>230</v>
      </c>
      <c r="F60" s="156" t="s">
        <v>58</v>
      </c>
      <c r="G60" s="156">
        <v>1</v>
      </c>
      <c r="H60" s="156" t="s">
        <v>73</v>
      </c>
      <c r="I60" s="156">
        <v>11</v>
      </c>
      <c r="J60" s="156" t="s">
        <v>264</v>
      </c>
      <c r="K60" s="156" t="s">
        <v>116</v>
      </c>
      <c r="L60" s="156" t="s">
        <v>117</v>
      </c>
      <c r="M60" s="156" t="s">
        <v>215</v>
      </c>
      <c r="N60" s="156" t="s">
        <v>214</v>
      </c>
      <c r="O60" s="156" t="s">
        <v>118</v>
      </c>
      <c r="P60" s="156" t="s">
        <v>216</v>
      </c>
      <c r="Q60" s="156"/>
      <c r="R60" s="156"/>
      <c r="S60" s="156"/>
      <c r="T60" s="156"/>
      <c r="U60" s="156" t="s">
        <v>122</v>
      </c>
      <c r="V60" s="180" t="s">
        <v>261</v>
      </c>
      <c r="W60" s="149">
        <v>300000000</v>
      </c>
      <c r="X60" s="149">
        <v>300000000</v>
      </c>
      <c r="Y60" s="98" t="s">
        <v>61</v>
      </c>
      <c r="Z60" s="98" t="s">
        <v>49</v>
      </c>
      <c r="AA60" s="98" t="s">
        <v>172</v>
      </c>
      <c r="AB60" s="249"/>
      <c r="AC60" s="249"/>
      <c r="AD60" s="249"/>
      <c r="AE60" s="249"/>
      <c r="AF60" s="249"/>
      <c r="AG60" s="249"/>
      <c r="AH60" s="250"/>
      <c r="AI60" s="250"/>
      <c r="AJ60" s="250"/>
      <c r="AK60" s="250"/>
      <c r="AL60" s="249"/>
      <c r="AM60" s="249"/>
      <c r="AN60" s="249"/>
      <c r="AO60" s="249"/>
      <c r="AP60" s="249"/>
      <c r="AQ60" s="249"/>
      <c r="AR60" s="249"/>
    </row>
    <row r="61" spans="1:45" s="97" customFormat="1" ht="409.6" customHeight="1" x14ac:dyDescent="0.7">
      <c r="A61" s="223">
        <v>41</v>
      </c>
      <c r="B61" s="224" t="s">
        <v>231</v>
      </c>
      <c r="C61" s="225" t="s">
        <v>232</v>
      </c>
      <c r="D61" s="225" t="s">
        <v>284</v>
      </c>
      <c r="E61" s="225" t="s">
        <v>233</v>
      </c>
      <c r="F61" s="225" t="s">
        <v>58</v>
      </c>
      <c r="G61" s="225">
        <v>1</v>
      </c>
      <c r="H61" s="225" t="s">
        <v>69</v>
      </c>
      <c r="I61" s="225">
        <v>10.5</v>
      </c>
      <c r="J61" s="225" t="s">
        <v>207</v>
      </c>
      <c r="K61" s="225" t="s">
        <v>116</v>
      </c>
      <c r="L61" s="225" t="s">
        <v>117</v>
      </c>
      <c r="M61" s="225" t="s">
        <v>215</v>
      </c>
      <c r="N61" s="225" t="s">
        <v>214</v>
      </c>
      <c r="O61" s="225" t="s">
        <v>118</v>
      </c>
      <c r="P61" s="225" t="s">
        <v>216</v>
      </c>
      <c r="Q61" s="225"/>
      <c r="R61" s="225"/>
      <c r="S61" s="225"/>
      <c r="T61" s="225"/>
      <c r="U61" s="225" t="s">
        <v>122</v>
      </c>
      <c r="V61" s="226" t="s">
        <v>261</v>
      </c>
      <c r="W61" s="227">
        <v>95642872.5</v>
      </c>
      <c r="X61" s="227">
        <v>95642872.5</v>
      </c>
      <c r="Y61" s="225" t="s">
        <v>61</v>
      </c>
      <c r="Z61" s="225" t="s">
        <v>49</v>
      </c>
      <c r="AA61" s="225" t="s">
        <v>255</v>
      </c>
      <c r="AB61" s="236"/>
      <c r="AC61" s="121" t="s">
        <v>316</v>
      </c>
      <c r="AD61" s="240" t="s">
        <v>339</v>
      </c>
      <c r="AE61" s="120">
        <v>45322</v>
      </c>
      <c r="AF61" s="242" t="s">
        <v>340</v>
      </c>
      <c r="AG61" s="242" t="s">
        <v>338</v>
      </c>
      <c r="AH61" s="245">
        <v>95642872</v>
      </c>
      <c r="AI61" s="245">
        <v>95642872</v>
      </c>
      <c r="AJ61" s="87"/>
      <c r="AK61" s="245">
        <v>95642872</v>
      </c>
      <c r="AL61" s="240" t="s">
        <v>333</v>
      </c>
      <c r="AM61" s="140"/>
      <c r="AN61" s="241">
        <v>45641</v>
      </c>
      <c r="AO61" s="241">
        <v>45323</v>
      </c>
      <c r="AP61" s="241">
        <v>45641</v>
      </c>
      <c r="AQ61" s="240" t="s">
        <v>334</v>
      </c>
      <c r="AR61" s="240" t="s">
        <v>346</v>
      </c>
      <c r="AS61" s="140"/>
    </row>
    <row r="62" spans="1:45" s="97" customFormat="1" ht="409.6" customHeight="1" x14ac:dyDescent="0.7">
      <c r="A62" s="223">
        <v>42</v>
      </c>
      <c r="B62" s="224" t="s">
        <v>231</v>
      </c>
      <c r="C62" s="225" t="s">
        <v>232</v>
      </c>
      <c r="D62" s="225" t="s">
        <v>284</v>
      </c>
      <c r="E62" s="225" t="s">
        <v>234</v>
      </c>
      <c r="F62" s="225" t="s">
        <v>58</v>
      </c>
      <c r="G62" s="225">
        <v>1</v>
      </c>
      <c r="H62" s="225" t="s">
        <v>69</v>
      </c>
      <c r="I62" s="225">
        <v>10.5</v>
      </c>
      <c r="J62" s="225" t="s">
        <v>207</v>
      </c>
      <c r="K62" s="225" t="s">
        <v>116</v>
      </c>
      <c r="L62" s="225" t="s">
        <v>117</v>
      </c>
      <c r="M62" s="225" t="s">
        <v>215</v>
      </c>
      <c r="N62" s="225" t="s">
        <v>214</v>
      </c>
      <c r="O62" s="225" t="s">
        <v>118</v>
      </c>
      <c r="P62" s="225" t="s">
        <v>216</v>
      </c>
      <c r="Q62" s="225"/>
      <c r="R62" s="225"/>
      <c r="S62" s="225"/>
      <c r="T62" s="225"/>
      <c r="U62" s="225" t="s">
        <v>122</v>
      </c>
      <c r="V62" s="226" t="s">
        <v>261</v>
      </c>
      <c r="W62" s="227">
        <v>81741292.5</v>
      </c>
      <c r="X62" s="227">
        <v>81741292.5</v>
      </c>
      <c r="Y62" s="225" t="s">
        <v>61</v>
      </c>
      <c r="Z62" s="225" t="s">
        <v>49</v>
      </c>
      <c r="AA62" s="225" t="s">
        <v>255</v>
      </c>
      <c r="AB62" s="236"/>
      <c r="AC62" s="121" t="s">
        <v>317</v>
      </c>
      <c r="AD62" s="240" t="s">
        <v>336</v>
      </c>
      <c r="AE62" s="120">
        <v>45322</v>
      </c>
      <c r="AF62" s="242" t="s">
        <v>337</v>
      </c>
      <c r="AG62" s="242" t="s">
        <v>338</v>
      </c>
      <c r="AH62" s="245">
        <v>81741292</v>
      </c>
      <c r="AI62" s="245">
        <v>81741292</v>
      </c>
      <c r="AJ62" s="239"/>
      <c r="AK62" s="245">
        <v>81741292</v>
      </c>
      <c r="AL62" s="240" t="s">
        <v>333</v>
      </c>
      <c r="AM62" s="240"/>
      <c r="AN62" s="241">
        <v>45641</v>
      </c>
      <c r="AO62" s="241">
        <v>45323</v>
      </c>
      <c r="AP62" s="241">
        <v>45641</v>
      </c>
      <c r="AQ62" s="240" t="s">
        <v>334</v>
      </c>
      <c r="AR62" s="240" t="s">
        <v>346</v>
      </c>
      <c r="AS62" s="140"/>
    </row>
    <row r="63" spans="1:45" s="97" customFormat="1" ht="409.6" customHeight="1" x14ac:dyDescent="0.7">
      <c r="A63" s="223">
        <v>43</v>
      </c>
      <c r="B63" s="224" t="s">
        <v>235</v>
      </c>
      <c r="C63" s="225" t="s">
        <v>236</v>
      </c>
      <c r="D63" s="225" t="s">
        <v>284</v>
      </c>
      <c r="E63" s="225" t="s">
        <v>237</v>
      </c>
      <c r="F63" s="225" t="s">
        <v>58</v>
      </c>
      <c r="G63" s="225">
        <v>1</v>
      </c>
      <c r="H63" s="225" t="s">
        <v>69</v>
      </c>
      <c r="I63" s="225">
        <v>10.5</v>
      </c>
      <c r="J63" s="225" t="s">
        <v>207</v>
      </c>
      <c r="K63" s="225" t="s">
        <v>116</v>
      </c>
      <c r="L63" s="225" t="s">
        <v>117</v>
      </c>
      <c r="M63" s="228" t="s">
        <v>282</v>
      </c>
      <c r="N63" s="225" t="s">
        <v>214</v>
      </c>
      <c r="O63" s="225" t="s">
        <v>219</v>
      </c>
      <c r="P63" s="225"/>
      <c r="Q63" s="225"/>
      <c r="R63" s="225"/>
      <c r="S63" s="225"/>
      <c r="T63" s="225"/>
      <c r="U63" s="225" t="s">
        <v>122</v>
      </c>
      <c r="V63" s="226" t="s">
        <v>281</v>
      </c>
      <c r="W63" s="227">
        <v>130000000</v>
      </c>
      <c r="X63" s="227">
        <v>130000000</v>
      </c>
      <c r="Y63" s="225" t="s">
        <v>61</v>
      </c>
      <c r="Z63" s="225" t="s">
        <v>49</v>
      </c>
      <c r="AA63" s="225" t="s">
        <v>256</v>
      </c>
      <c r="AB63" s="236"/>
      <c r="AC63" s="121" t="s">
        <v>318</v>
      </c>
      <c r="AD63" s="140" t="s">
        <v>341</v>
      </c>
      <c r="AE63" s="120">
        <v>45322</v>
      </c>
      <c r="AF63" s="242" t="s">
        <v>343</v>
      </c>
      <c r="AG63" s="242" t="s">
        <v>338</v>
      </c>
      <c r="AH63" s="244">
        <v>130000000</v>
      </c>
      <c r="AI63" s="244">
        <v>130000000</v>
      </c>
      <c r="AJ63" s="87"/>
      <c r="AK63" s="245">
        <v>130000000</v>
      </c>
      <c r="AL63" s="240" t="s">
        <v>333</v>
      </c>
      <c r="AM63" s="240">
        <v>4624</v>
      </c>
      <c r="AN63" s="241">
        <v>45651</v>
      </c>
      <c r="AO63" s="241">
        <v>45323</v>
      </c>
      <c r="AP63" s="241">
        <v>45651</v>
      </c>
      <c r="AQ63" s="140"/>
      <c r="AR63" s="240" t="s">
        <v>345</v>
      </c>
      <c r="AS63" s="140"/>
    </row>
    <row r="64" spans="1:45" s="97" customFormat="1" ht="409.6" customHeight="1" x14ac:dyDescent="0.7">
      <c r="A64" s="223">
        <v>44</v>
      </c>
      <c r="B64" s="224" t="s">
        <v>235</v>
      </c>
      <c r="C64" s="225" t="s">
        <v>236</v>
      </c>
      <c r="D64" s="225" t="s">
        <v>284</v>
      </c>
      <c r="E64" s="225" t="s">
        <v>238</v>
      </c>
      <c r="F64" s="225" t="s">
        <v>58</v>
      </c>
      <c r="G64" s="225">
        <v>1</v>
      </c>
      <c r="H64" s="225" t="s">
        <v>69</v>
      </c>
      <c r="I64" s="225">
        <v>10.5</v>
      </c>
      <c r="J64" s="225" t="s">
        <v>207</v>
      </c>
      <c r="K64" s="225" t="s">
        <v>116</v>
      </c>
      <c r="L64" s="225" t="s">
        <v>117</v>
      </c>
      <c r="M64" s="228" t="s">
        <v>282</v>
      </c>
      <c r="N64" s="225" t="s">
        <v>214</v>
      </c>
      <c r="O64" s="225" t="s">
        <v>219</v>
      </c>
      <c r="P64" s="225"/>
      <c r="Q64" s="225"/>
      <c r="R64" s="225"/>
      <c r="S64" s="225"/>
      <c r="T64" s="225"/>
      <c r="U64" s="225" t="s">
        <v>122</v>
      </c>
      <c r="V64" s="226" t="s">
        <v>281</v>
      </c>
      <c r="W64" s="227">
        <v>130000000</v>
      </c>
      <c r="X64" s="227">
        <v>130000000</v>
      </c>
      <c r="Y64" s="225" t="s">
        <v>61</v>
      </c>
      <c r="Z64" s="225" t="s">
        <v>49</v>
      </c>
      <c r="AA64" s="225" t="s">
        <v>256</v>
      </c>
      <c r="AB64" s="236"/>
      <c r="AC64" s="121" t="s">
        <v>319</v>
      </c>
      <c r="AD64" s="140" t="s">
        <v>342</v>
      </c>
      <c r="AE64" s="120">
        <v>45322</v>
      </c>
      <c r="AF64" s="242" t="s">
        <v>344</v>
      </c>
      <c r="AG64" s="242" t="s">
        <v>338</v>
      </c>
      <c r="AH64" s="244">
        <v>130000000</v>
      </c>
      <c r="AI64" s="244">
        <v>130000000</v>
      </c>
      <c r="AJ64" s="87"/>
      <c r="AK64" s="245">
        <v>130000000</v>
      </c>
      <c r="AL64" s="240" t="s">
        <v>333</v>
      </c>
      <c r="AM64" s="240">
        <v>4724</v>
      </c>
      <c r="AN64" s="241">
        <v>45651</v>
      </c>
      <c r="AO64" s="241">
        <v>45323</v>
      </c>
      <c r="AP64" s="241">
        <v>45651</v>
      </c>
      <c r="AQ64" s="140"/>
      <c r="AR64" s="240" t="s">
        <v>345</v>
      </c>
      <c r="AS64" s="140"/>
    </row>
    <row r="65" spans="1:45" s="97" customFormat="1" ht="409.6" customHeight="1" x14ac:dyDescent="0.7">
      <c r="A65" s="154">
        <v>45</v>
      </c>
      <c r="B65" s="155" t="s">
        <v>235</v>
      </c>
      <c r="C65" s="156" t="s">
        <v>242</v>
      </c>
      <c r="D65" s="156" t="s">
        <v>239</v>
      </c>
      <c r="E65" s="156" t="s">
        <v>240</v>
      </c>
      <c r="F65" s="156" t="s">
        <v>58</v>
      </c>
      <c r="G65" s="156">
        <v>1</v>
      </c>
      <c r="H65" s="156" t="s">
        <v>73</v>
      </c>
      <c r="I65" s="156">
        <v>10.5</v>
      </c>
      <c r="J65" s="156" t="s">
        <v>207</v>
      </c>
      <c r="K65" s="156" t="s">
        <v>116</v>
      </c>
      <c r="L65" s="156" t="s">
        <v>117</v>
      </c>
      <c r="M65" s="188" t="s">
        <v>282</v>
      </c>
      <c r="N65" s="156" t="s">
        <v>214</v>
      </c>
      <c r="O65" s="156" t="s">
        <v>219</v>
      </c>
      <c r="P65" s="156"/>
      <c r="Q65" s="156"/>
      <c r="R65" s="156"/>
      <c r="S65" s="156"/>
      <c r="T65" s="156"/>
      <c r="U65" s="156" t="s">
        <v>122</v>
      </c>
      <c r="V65" s="180" t="s">
        <v>281</v>
      </c>
      <c r="W65" s="149">
        <v>102315633</v>
      </c>
      <c r="X65" s="149">
        <v>102315633</v>
      </c>
      <c r="Y65" s="98" t="s">
        <v>61</v>
      </c>
      <c r="Z65" s="98" t="s">
        <v>49</v>
      </c>
      <c r="AA65" s="98" t="s">
        <v>257</v>
      </c>
      <c r="AB65" s="249"/>
      <c r="AC65" s="249"/>
      <c r="AD65" s="249"/>
      <c r="AE65" s="249"/>
      <c r="AF65" s="249"/>
      <c r="AG65" s="249"/>
      <c r="AH65" s="250"/>
      <c r="AI65" s="250"/>
      <c r="AJ65" s="250"/>
      <c r="AK65" s="250"/>
      <c r="AL65" s="249"/>
      <c r="AM65" s="249"/>
      <c r="AN65" s="249"/>
      <c r="AO65" s="249"/>
      <c r="AP65" s="249"/>
      <c r="AQ65" s="249"/>
      <c r="AR65" s="249"/>
    </row>
    <row r="66" spans="1:45" s="97" customFormat="1" ht="409.6" customHeight="1" x14ac:dyDescent="0.7">
      <c r="A66" s="151">
        <v>46</v>
      </c>
      <c r="B66" s="155" t="s">
        <v>241</v>
      </c>
      <c r="C66" s="156" t="s">
        <v>242</v>
      </c>
      <c r="D66" s="156">
        <v>80101706</v>
      </c>
      <c r="E66" s="156" t="s">
        <v>243</v>
      </c>
      <c r="F66" s="156" t="s">
        <v>58</v>
      </c>
      <c r="G66" s="156">
        <v>1</v>
      </c>
      <c r="H66" s="152" t="s">
        <v>73</v>
      </c>
      <c r="I66" s="152">
        <v>10</v>
      </c>
      <c r="J66" s="156" t="s">
        <v>207</v>
      </c>
      <c r="K66" s="156" t="s">
        <v>116</v>
      </c>
      <c r="L66" s="156" t="s">
        <v>117</v>
      </c>
      <c r="M66" s="188" t="s">
        <v>282</v>
      </c>
      <c r="N66" s="156" t="s">
        <v>214</v>
      </c>
      <c r="O66" s="156" t="s">
        <v>219</v>
      </c>
      <c r="P66" s="156"/>
      <c r="Q66" s="156"/>
      <c r="R66" s="156"/>
      <c r="S66" s="156"/>
      <c r="T66" s="156"/>
      <c r="U66" s="156" t="s">
        <v>122</v>
      </c>
      <c r="V66" s="180" t="s">
        <v>281</v>
      </c>
      <c r="W66" s="149">
        <v>36750000</v>
      </c>
      <c r="X66" s="149">
        <v>36750000</v>
      </c>
      <c r="Y66" s="98" t="s">
        <v>61</v>
      </c>
      <c r="Z66" s="98" t="s">
        <v>49</v>
      </c>
      <c r="AA66" s="98" t="s">
        <v>257</v>
      </c>
      <c r="AB66" s="249"/>
      <c r="AC66" s="249"/>
      <c r="AD66" s="249"/>
      <c r="AE66" s="249"/>
      <c r="AF66" s="249"/>
      <c r="AG66" s="249"/>
      <c r="AH66" s="250"/>
      <c r="AI66" s="250"/>
      <c r="AJ66" s="250"/>
      <c r="AK66" s="250"/>
      <c r="AL66" s="249"/>
      <c r="AM66" s="249"/>
      <c r="AN66" s="249"/>
      <c r="AO66" s="249"/>
      <c r="AP66" s="249"/>
      <c r="AQ66" s="249"/>
      <c r="AR66" s="249"/>
    </row>
    <row r="67" spans="1:45" s="97" customFormat="1" ht="409.6" customHeight="1" x14ac:dyDescent="0.7">
      <c r="A67" s="151">
        <v>47</v>
      </c>
      <c r="B67" s="155" t="s">
        <v>244</v>
      </c>
      <c r="C67" s="156" t="s">
        <v>88</v>
      </c>
      <c r="D67" s="156">
        <v>80121601</v>
      </c>
      <c r="E67" s="156" t="s">
        <v>245</v>
      </c>
      <c r="F67" s="156" t="s">
        <v>58</v>
      </c>
      <c r="G67" s="156">
        <v>1</v>
      </c>
      <c r="H67" s="152" t="s">
        <v>73</v>
      </c>
      <c r="I67" s="152">
        <v>10</v>
      </c>
      <c r="J67" s="156" t="s">
        <v>207</v>
      </c>
      <c r="K67" s="156" t="s">
        <v>116</v>
      </c>
      <c r="L67" s="156" t="s">
        <v>117</v>
      </c>
      <c r="M67" s="188" t="s">
        <v>282</v>
      </c>
      <c r="N67" s="156" t="s">
        <v>214</v>
      </c>
      <c r="O67" s="156" t="s">
        <v>219</v>
      </c>
      <c r="P67" s="156"/>
      <c r="Q67" s="156"/>
      <c r="R67" s="156"/>
      <c r="S67" s="156"/>
      <c r="T67" s="156"/>
      <c r="U67" s="156" t="s">
        <v>122</v>
      </c>
      <c r="V67" s="180" t="s">
        <v>281</v>
      </c>
      <c r="W67" s="157">
        <v>84000000</v>
      </c>
      <c r="X67" s="157">
        <v>84000000</v>
      </c>
      <c r="Y67" s="98" t="s">
        <v>61</v>
      </c>
      <c r="Z67" s="98" t="s">
        <v>49</v>
      </c>
      <c r="AA67" s="98" t="s">
        <v>258</v>
      </c>
      <c r="AB67" s="249"/>
      <c r="AC67" s="249"/>
      <c r="AD67" s="249"/>
      <c r="AE67" s="249"/>
      <c r="AF67" s="249"/>
      <c r="AG67" s="249"/>
      <c r="AH67" s="250"/>
      <c r="AI67" s="250"/>
      <c r="AJ67" s="250"/>
      <c r="AK67" s="250"/>
      <c r="AL67" s="249"/>
      <c r="AM67" s="249"/>
      <c r="AN67" s="249"/>
      <c r="AO67" s="249"/>
      <c r="AP67" s="249"/>
      <c r="AQ67" s="249"/>
      <c r="AR67" s="249"/>
    </row>
    <row r="68" spans="1:45" s="97" customFormat="1" ht="409.6" customHeight="1" x14ac:dyDescent="0.7">
      <c r="A68" s="223">
        <v>48</v>
      </c>
      <c r="B68" s="224" t="s">
        <v>244</v>
      </c>
      <c r="C68" s="225" t="s">
        <v>88</v>
      </c>
      <c r="D68" s="225">
        <v>80121601</v>
      </c>
      <c r="E68" s="225" t="s">
        <v>246</v>
      </c>
      <c r="F68" s="225" t="s">
        <v>58</v>
      </c>
      <c r="G68" s="225">
        <v>1</v>
      </c>
      <c r="H68" s="225" t="s">
        <v>69</v>
      </c>
      <c r="I68" s="225">
        <v>10.5</v>
      </c>
      <c r="J68" s="225" t="s">
        <v>207</v>
      </c>
      <c r="K68" s="225" t="s">
        <v>116</v>
      </c>
      <c r="L68" s="225" t="s">
        <v>117</v>
      </c>
      <c r="M68" s="228" t="s">
        <v>282</v>
      </c>
      <c r="N68" s="225" t="s">
        <v>214</v>
      </c>
      <c r="O68" s="225" t="s">
        <v>219</v>
      </c>
      <c r="P68" s="225"/>
      <c r="Q68" s="225"/>
      <c r="R68" s="225"/>
      <c r="S68" s="225"/>
      <c r="T68" s="225"/>
      <c r="U68" s="225" t="s">
        <v>122</v>
      </c>
      <c r="V68" s="226" t="s">
        <v>281</v>
      </c>
      <c r="W68" s="227">
        <v>84000000</v>
      </c>
      <c r="X68" s="227">
        <v>84000000</v>
      </c>
      <c r="Y68" s="225" t="s">
        <v>61</v>
      </c>
      <c r="Z68" s="225" t="s">
        <v>49</v>
      </c>
      <c r="AA68" s="225" t="s">
        <v>258</v>
      </c>
      <c r="AB68" s="236"/>
      <c r="AC68" s="121" t="s">
        <v>320</v>
      </c>
      <c r="AD68" s="140"/>
      <c r="AE68" s="120">
        <v>45322</v>
      </c>
      <c r="AF68" s="140"/>
      <c r="AG68" s="140"/>
      <c r="AH68" s="87"/>
      <c r="AI68" s="87"/>
      <c r="AJ68" s="87"/>
      <c r="AK68" s="87"/>
      <c r="AL68" s="140"/>
      <c r="AM68" s="140"/>
      <c r="AN68" s="140"/>
      <c r="AO68" s="140"/>
      <c r="AP68" s="140"/>
      <c r="AQ68" s="140"/>
      <c r="AR68" s="140"/>
      <c r="AS68" s="140"/>
    </row>
    <row r="69" spans="1:45" s="97" customFormat="1" ht="409.6" customHeight="1" x14ac:dyDescent="0.7">
      <c r="A69" s="223">
        <v>49</v>
      </c>
      <c r="B69" s="224" t="s">
        <v>244</v>
      </c>
      <c r="C69" s="225" t="s">
        <v>88</v>
      </c>
      <c r="D69" s="225">
        <v>80121601</v>
      </c>
      <c r="E69" s="225" t="s">
        <v>247</v>
      </c>
      <c r="F69" s="225" t="s">
        <v>58</v>
      </c>
      <c r="G69" s="225">
        <v>1</v>
      </c>
      <c r="H69" s="225" t="s">
        <v>69</v>
      </c>
      <c r="I69" s="225">
        <v>5</v>
      </c>
      <c r="J69" s="225" t="s">
        <v>207</v>
      </c>
      <c r="K69" s="225" t="s">
        <v>116</v>
      </c>
      <c r="L69" s="225" t="s">
        <v>117</v>
      </c>
      <c r="M69" s="228" t="s">
        <v>282</v>
      </c>
      <c r="N69" s="225" t="s">
        <v>214</v>
      </c>
      <c r="O69" s="225" t="s">
        <v>219</v>
      </c>
      <c r="P69" s="225"/>
      <c r="Q69" s="225"/>
      <c r="R69" s="225"/>
      <c r="S69" s="225"/>
      <c r="T69" s="225"/>
      <c r="U69" s="225" t="s">
        <v>122</v>
      </c>
      <c r="V69" s="226" t="s">
        <v>281</v>
      </c>
      <c r="W69" s="227">
        <v>10500000</v>
      </c>
      <c r="X69" s="227">
        <v>10500000</v>
      </c>
      <c r="Y69" s="225" t="s">
        <v>61</v>
      </c>
      <c r="Z69" s="225" t="s">
        <v>49</v>
      </c>
      <c r="AA69" s="225" t="s">
        <v>258</v>
      </c>
      <c r="AB69" s="236"/>
      <c r="AC69" s="121" t="s">
        <v>321</v>
      </c>
      <c r="AD69" s="140"/>
      <c r="AE69" s="120">
        <v>45322</v>
      </c>
      <c r="AF69" s="140"/>
      <c r="AG69" s="140"/>
      <c r="AH69" s="87"/>
      <c r="AI69" s="87"/>
      <c r="AJ69" s="87"/>
      <c r="AK69" s="87"/>
      <c r="AL69" s="140"/>
      <c r="AM69" s="140"/>
      <c r="AN69" s="140"/>
      <c r="AO69" s="140"/>
      <c r="AP69" s="140"/>
      <c r="AQ69" s="140"/>
      <c r="AR69" s="140"/>
      <c r="AS69" s="140"/>
    </row>
    <row r="70" spans="1:45" s="97" customFormat="1" ht="409.6" customHeight="1" x14ac:dyDescent="0.7">
      <c r="A70" s="223">
        <v>50</v>
      </c>
      <c r="B70" s="224" t="s">
        <v>244</v>
      </c>
      <c r="C70" s="225" t="s">
        <v>88</v>
      </c>
      <c r="D70" s="225">
        <v>80121601</v>
      </c>
      <c r="E70" s="225" t="s">
        <v>290</v>
      </c>
      <c r="F70" s="225" t="s">
        <v>58</v>
      </c>
      <c r="G70" s="225">
        <v>1</v>
      </c>
      <c r="H70" s="225" t="s">
        <v>69</v>
      </c>
      <c r="I70" s="225">
        <v>5</v>
      </c>
      <c r="J70" s="225" t="s">
        <v>207</v>
      </c>
      <c r="K70" s="225" t="s">
        <v>116</v>
      </c>
      <c r="L70" s="225" t="s">
        <v>117</v>
      </c>
      <c r="M70" s="228" t="s">
        <v>282</v>
      </c>
      <c r="N70" s="225" t="s">
        <v>214</v>
      </c>
      <c r="O70" s="225" t="s">
        <v>219</v>
      </c>
      <c r="P70" s="225"/>
      <c r="Q70" s="225"/>
      <c r="R70" s="225"/>
      <c r="S70" s="225"/>
      <c r="T70" s="225"/>
      <c r="U70" s="225" t="s">
        <v>122</v>
      </c>
      <c r="V70" s="226" t="s">
        <v>281</v>
      </c>
      <c r="W70" s="227">
        <v>27500000</v>
      </c>
      <c r="X70" s="227">
        <v>27500000</v>
      </c>
      <c r="Y70" s="225" t="s">
        <v>61</v>
      </c>
      <c r="Z70" s="225" t="s">
        <v>49</v>
      </c>
      <c r="AA70" s="225" t="s">
        <v>258</v>
      </c>
      <c r="AB70" s="236"/>
      <c r="AC70" s="121" t="s">
        <v>322</v>
      </c>
      <c r="AD70" s="140"/>
      <c r="AE70" s="120">
        <v>45322</v>
      </c>
      <c r="AF70" s="140"/>
      <c r="AG70" s="140"/>
      <c r="AH70" s="87"/>
      <c r="AI70" s="87"/>
      <c r="AJ70" s="87"/>
      <c r="AK70" s="87"/>
      <c r="AL70" s="140"/>
      <c r="AM70" s="140"/>
      <c r="AN70" s="140"/>
      <c r="AO70" s="140"/>
      <c r="AP70" s="140"/>
      <c r="AQ70" s="140"/>
      <c r="AR70" s="140"/>
      <c r="AS70" s="140"/>
    </row>
    <row r="71" spans="1:45" s="97" customFormat="1" ht="409.6" customHeight="1" x14ac:dyDescent="0.7">
      <c r="A71" s="223">
        <v>51</v>
      </c>
      <c r="B71" s="224" t="s">
        <v>244</v>
      </c>
      <c r="C71" s="225" t="s">
        <v>88</v>
      </c>
      <c r="D71" s="225">
        <v>80121601</v>
      </c>
      <c r="E71" s="225" t="s">
        <v>249</v>
      </c>
      <c r="F71" s="225" t="s">
        <v>58</v>
      </c>
      <c r="G71" s="225">
        <v>1</v>
      </c>
      <c r="H71" s="225" t="s">
        <v>69</v>
      </c>
      <c r="I71" s="225">
        <v>5</v>
      </c>
      <c r="J71" s="225" t="s">
        <v>207</v>
      </c>
      <c r="K71" s="225" t="s">
        <v>116</v>
      </c>
      <c r="L71" s="225" t="s">
        <v>117</v>
      </c>
      <c r="M71" s="228" t="s">
        <v>282</v>
      </c>
      <c r="N71" s="225" t="s">
        <v>214</v>
      </c>
      <c r="O71" s="225" t="s">
        <v>219</v>
      </c>
      <c r="P71" s="225"/>
      <c r="Q71" s="225"/>
      <c r="R71" s="225"/>
      <c r="S71" s="225"/>
      <c r="T71" s="225"/>
      <c r="U71" s="225" t="s">
        <v>122</v>
      </c>
      <c r="V71" s="226" t="s">
        <v>281</v>
      </c>
      <c r="W71" s="227">
        <v>27500000</v>
      </c>
      <c r="X71" s="227">
        <v>27500000</v>
      </c>
      <c r="Y71" s="225" t="s">
        <v>61</v>
      </c>
      <c r="Z71" s="225" t="s">
        <v>49</v>
      </c>
      <c r="AA71" s="225" t="s">
        <v>258</v>
      </c>
      <c r="AB71" s="236"/>
      <c r="AC71" s="121" t="s">
        <v>323</v>
      </c>
      <c r="AD71" s="140"/>
      <c r="AE71" s="120">
        <v>45322</v>
      </c>
      <c r="AF71" s="140"/>
      <c r="AG71" s="140"/>
      <c r="AH71" s="87"/>
      <c r="AI71" s="87"/>
      <c r="AJ71" s="87"/>
      <c r="AK71" s="87"/>
      <c r="AL71" s="140"/>
      <c r="AM71" s="140"/>
      <c r="AN71" s="140"/>
      <c r="AO71" s="140"/>
      <c r="AP71" s="140"/>
      <c r="AQ71" s="140"/>
      <c r="AR71" s="140"/>
      <c r="AS71" s="140"/>
    </row>
    <row r="72" spans="1:45" s="97" customFormat="1" ht="409.6" customHeight="1" x14ac:dyDescent="0.7">
      <c r="A72" s="223">
        <v>52</v>
      </c>
      <c r="B72" s="224" t="s">
        <v>244</v>
      </c>
      <c r="C72" s="225" t="s">
        <v>88</v>
      </c>
      <c r="D72" s="225">
        <v>80121601</v>
      </c>
      <c r="E72" s="225" t="s">
        <v>250</v>
      </c>
      <c r="F72" s="225" t="s">
        <v>58</v>
      </c>
      <c r="G72" s="225">
        <v>1</v>
      </c>
      <c r="H72" s="225" t="s">
        <v>69</v>
      </c>
      <c r="I72" s="225">
        <v>5</v>
      </c>
      <c r="J72" s="225" t="s">
        <v>207</v>
      </c>
      <c r="K72" s="225" t="s">
        <v>116</v>
      </c>
      <c r="L72" s="225" t="s">
        <v>117</v>
      </c>
      <c r="M72" s="228" t="s">
        <v>282</v>
      </c>
      <c r="N72" s="225" t="s">
        <v>214</v>
      </c>
      <c r="O72" s="225" t="s">
        <v>219</v>
      </c>
      <c r="P72" s="225"/>
      <c r="Q72" s="225"/>
      <c r="R72" s="225"/>
      <c r="S72" s="225"/>
      <c r="T72" s="225"/>
      <c r="U72" s="225" t="s">
        <v>122</v>
      </c>
      <c r="V72" s="226" t="s">
        <v>281</v>
      </c>
      <c r="W72" s="227">
        <v>40000000</v>
      </c>
      <c r="X72" s="227">
        <v>40000000</v>
      </c>
      <c r="Y72" s="225" t="s">
        <v>61</v>
      </c>
      <c r="Z72" s="225" t="s">
        <v>49</v>
      </c>
      <c r="AA72" s="225" t="s">
        <v>258</v>
      </c>
      <c r="AB72" s="236"/>
      <c r="AC72" s="121" t="s">
        <v>324</v>
      </c>
      <c r="AD72" s="140"/>
      <c r="AE72" s="120">
        <v>45322</v>
      </c>
      <c r="AF72" s="140"/>
      <c r="AG72" s="140"/>
      <c r="AH72" s="87"/>
      <c r="AI72" s="87"/>
      <c r="AJ72" s="87"/>
      <c r="AK72" s="87"/>
      <c r="AL72" s="140"/>
      <c r="AM72" s="140"/>
      <c r="AN72" s="140"/>
      <c r="AO72" s="140"/>
      <c r="AP72" s="140"/>
      <c r="AQ72" s="140"/>
      <c r="AR72" s="140"/>
      <c r="AS72" s="140"/>
    </row>
    <row r="73" spans="1:45" s="97" customFormat="1" ht="409.6" customHeight="1" x14ac:dyDescent="0.7">
      <c r="A73" s="223">
        <v>53</v>
      </c>
      <c r="B73" s="224" t="s">
        <v>244</v>
      </c>
      <c r="C73" s="225" t="s">
        <v>88</v>
      </c>
      <c r="D73" s="225">
        <v>80121601</v>
      </c>
      <c r="E73" s="225" t="s">
        <v>251</v>
      </c>
      <c r="F73" s="225" t="s">
        <v>58</v>
      </c>
      <c r="G73" s="225">
        <v>1</v>
      </c>
      <c r="H73" s="225" t="s">
        <v>69</v>
      </c>
      <c r="I73" s="225">
        <v>5</v>
      </c>
      <c r="J73" s="225" t="s">
        <v>207</v>
      </c>
      <c r="K73" s="225" t="s">
        <v>116</v>
      </c>
      <c r="L73" s="225" t="s">
        <v>117</v>
      </c>
      <c r="M73" s="228" t="s">
        <v>282</v>
      </c>
      <c r="N73" s="225" t="s">
        <v>214</v>
      </c>
      <c r="O73" s="225" t="s">
        <v>219</v>
      </c>
      <c r="P73" s="225"/>
      <c r="Q73" s="225"/>
      <c r="R73" s="225"/>
      <c r="S73" s="225"/>
      <c r="T73" s="225"/>
      <c r="U73" s="225" t="s">
        <v>122</v>
      </c>
      <c r="V73" s="226" t="s">
        <v>281</v>
      </c>
      <c r="W73" s="227">
        <v>27500000</v>
      </c>
      <c r="X73" s="227">
        <v>27500000</v>
      </c>
      <c r="Y73" s="225" t="s">
        <v>61</v>
      </c>
      <c r="Z73" s="225" t="s">
        <v>49</v>
      </c>
      <c r="AA73" s="225" t="s">
        <v>258</v>
      </c>
      <c r="AB73" s="236"/>
      <c r="AC73" s="121" t="s">
        <v>325</v>
      </c>
      <c r="AD73" s="140"/>
      <c r="AE73" s="120">
        <v>45322</v>
      </c>
      <c r="AF73" s="140"/>
      <c r="AG73" s="140"/>
      <c r="AH73" s="87"/>
      <c r="AI73" s="87"/>
      <c r="AJ73" s="87"/>
      <c r="AK73" s="87"/>
      <c r="AL73" s="140"/>
      <c r="AM73" s="140"/>
      <c r="AN73" s="140"/>
      <c r="AO73" s="140"/>
      <c r="AP73" s="140"/>
      <c r="AQ73" s="140"/>
      <c r="AR73" s="140"/>
      <c r="AS73" s="140"/>
    </row>
    <row r="74" spans="1:45" s="97" customFormat="1" ht="409.6" customHeight="1" x14ac:dyDescent="0.7">
      <c r="A74" s="223">
        <v>54</v>
      </c>
      <c r="B74" s="224" t="s">
        <v>252</v>
      </c>
      <c r="C74" s="225" t="s">
        <v>232</v>
      </c>
      <c r="D74" s="225" t="s">
        <v>284</v>
      </c>
      <c r="E74" s="225" t="s">
        <v>253</v>
      </c>
      <c r="F74" s="225" t="s">
        <v>58</v>
      </c>
      <c r="G74" s="225">
        <v>1</v>
      </c>
      <c r="H74" s="225" t="s">
        <v>69</v>
      </c>
      <c r="I74" s="225">
        <v>5</v>
      </c>
      <c r="J74" s="225" t="s">
        <v>207</v>
      </c>
      <c r="K74" s="225" t="s">
        <v>116</v>
      </c>
      <c r="L74" s="225" t="s">
        <v>117</v>
      </c>
      <c r="M74" s="228" t="s">
        <v>282</v>
      </c>
      <c r="N74" s="225" t="s">
        <v>214</v>
      </c>
      <c r="O74" s="225" t="s">
        <v>219</v>
      </c>
      <c r="P74" s="225"/>
      <c r="Q74" s="225"/>
      <c r="R74" s="225"/>
      <c r="S74" s="225"/>
      <c r="T74" s="225"/>
      <c r="U74" s="225" t="s">
        <v>122</v>
      </c>
      <c r="V74" s="226" t="s">
        <v>281</v>
      </c>
      <c r="W74" s="227">
        <v>28500000</v>
      </c>
      <c r="X74" s="227">
        <v>28500000</v>
      </c>
      <c r="Y74" s="225" t="s">
        <v>61</v>
      </c>
      <c r="Z74" s="225" t="s">
        <v>49</v>
      </c>
      <c r="AA74" s="225" t="s">
        <v>255</v>
      </c>
      <c r="AB74" s="236"/>
      <c r="AC74" s="121" t="s">
        <v>326</v>
      </c>
      <c r="AD74" s="140"/>
      <c r="AE74" s="120">
        <v>45322</v>
      </c>
      <c r="AF74" s="140"/>
      <c r="AG74" s="140"/>
      <c r="AH74" s="87"/>
      <c r="AI74" s="87"/>
      <c r="AJ74" s="87"/>
      <c r="AK74" s="87"/>
      <c r="AL74" s="140"/>
      <c r="AM74" s="140"/>
      <c r="AN74" s="140"/>
      <c r="AO74" s="140"/>
      <c r="AP74" s="140"/>
      <c r="AQ74" s="140"/>
      <c r="AR74" s="140"/>
      <c r="AS74" s="140"/>
    </row>
    <row r="75" spans="1:45" s="97" customFormat="1" ht="409.6" customHeight="1" x14ac:dyDescent="0.7">
      <c r="A75" s="223">
        <v>55</v>
      </c>
      <c r="B75" s="224" t="s">
        <v>252</v>
      </c>
      <c r="C75" s="225" t="s">
        <v>232</v>
      </c>
      <c r="D75" s="225" t="s">
        <v>284</v>
      </c>
      <c r="E75" s="225" t="s">
        <v>248</v>
      </c>
      <c r="F75" s="225" t="s">
        <v>58</v>
      </c>
      <c r="G75" s="225">
        <v>1</v>
      </c>
      <c r="H75" s="225" t="s">
        <v>69</v>
      </c>
      <c r="I75" s="225">
        <v>5</v>
      </c>
      <c r="J75" s="225" t="s">
        <v>207</v>
      </c>
      <c r="K75" s="225" t="s">
        <v>116</v>
      </c>
      <c r="L75" s="225" t="s">
        <v>117</v>
      </c>
      <c r="M75" s="228" t="s">
        <v>282</v>
      </c>
      <c r="N75" s="225" t="s">
        <v>214</v>
      </c>
      <c r="O75" s="225" t="s">
        <v>219</v>
      </c>
      <c r="P75" s="225"/>
      <c r="Q75" s="225"/>
      <c r="R75" s="225"/>
      <c r="S75" s="225"/>
      <c r="T75" s="225"/>
      <c r="U75" s="225" t="s">
        <v>122</v>
      </c>
      <c r="V75" s="226" t="s">
        <v>281</v>
      </c>
      <c r="W75" s="227">
        <v>23831280</v>
      </c>
      <c r="X75" s="227">
        <v>23831280</v>
      </c>
      <c r="Y75" s="225" t="s">
        <v>61</v>
      </c>
      <c r="Z75" s="225" t="s">
        <v>49</v>
      </c>
      <c r="AA75" s="225" t="s">
        <v>255</v>
      </c>
      <c r="AB75" s="236"/>
      <c r="AC75" s="121" t="s">
        <v>327</v>
      </c>
      <c r="AD75" s="121" t="s">
        <v>331</v>
      </c>
      <c r="AE75" s="120">
        <v>45322</v>
      </c>
      <c r="AF75" s="119" t="s">
        <v>332</v>
      </c>
      <c r="AG75" s="140"/>
      <c r="AH75" s="238">
        <v>23831280</v>
      </c>
      <c r="AI75" s="238">
        <v>23831280</v>
      </c>
      <c r="AJ75" s="238"/>
      <c r="AK75" s="238">
        <v>23831280</v>
      </c>
      <c r="AL75" s="242" t="s">
        <v>333</v>
      </c>
      <c r="AM75" s="242"/>
      <c r="AN75" s="243">
        <v>45473</v>
      </c>
      <c r="AO75" s="243">
        <v>45323</v>
      </c>
      <c r="AP75" s="243">
        <v>45473</v>
      </c>
      <c r="AQ75" s="242" t="s">
        <v>334</v>
      </c>
      <c r="AR75" s="242" t="s">
        <v>335</v>
      </c>
      <c r="AS75" s="140"/>
    </row>
    <row r="76" spans="1:45" ht="409.6" customHeight="1" x14ac:dyDescent="0.7">
      <c r="A76" s="154">
        <v>56</v>
      </c>
      <c r="B76" s="183"/>
      <c r="C76" s="156" t="s">
        <v>198</v>
      </c>
      <c r="D76" s="184" t="s">
        <v>263</v>
      </c>
      <c r="E76" s="185" t="s">
        <v>267</v>
      </c>
      <c r="F76" s="156" t="s">
        <v>58</v>
      </c>
      <c r="G76" s="156">
        <v>1</v>
      </c>
      <c r="H76" s="186" t="s">
        <v>73</v>
      </c>
      <c r="I76" s="186">
        <v>11</v>
      </c>
      <c r="J76" s="184" t="s">
        <v>264</v>
      </c>
      <c r="K76" s="156" t="s">
        <v>60</v>
      </c>
      <c r="L76" s="187" t="s">
        <v>94</v>
      </c>
      <c r="M76" s="188" t="s">
        <v>96</v>
      </c>
      <c r="N76" s="188" t="s">
        <v>96</v>
      </c>
      <c r="O76" s="188" t="s">
        <v>96</v>
      </c>
      <c r="P76" s="188" t="s">
        <v>111</v>
      </c>
      <c r="Q76" s="188" t="s">
        <v>98</v>
      </c>
      <c r="R76" s="188"/>
      <c r="S76" s="188"/>
      <c r="T76" s="188"/>
      <c r="U76" s="188">
        <v>10</v>
      </c>
      <c r="V76" s="189" t="s">
        <v>265</v>
      </c>
      <c r="W76" s="190">
        <v>115000000</v>
      </c>
      <c r="X76" s="190">
        <v>115000000</v>
      </c>
      <c r="Y76" s="156" t="s">
        <v>61</v>
      </c>
      <c r="Z76" s="156" t="s">
        <v>49</v>
      </c>
      <c r="AA76" s="156" t="s">
        <v>212</v>
      </c>
      <c r="AB76" s="233"/>
      <c r="AC76" s="234"/>
      <c r="AD76" s="234"/>
      <c r="AE76" s="234"/>
      <c r="AF76" s="234"/>
      <c r="AG76" s="234"/>
      <c r="AH76" s="235"/>
      <c r="AI76" s="235"/>
      <c r="AJ76" s="235"/>
      <c r="AK76" s="235"/>
      <c r="AL76" s="234"/>
      <c r="AM76" s="234"/>
      <c r="AN76" s="234"/>
      <c r="AO76" s="234"/>
      <c r="AP76" s="234"/>
      <c r="AQ76" s="234"/>
      <c r="AR76" s="234"/>
    </row>
    <row r="77" spans="1:45" ht="409.6" customHeight="1" x14ac:dyDescent="0.7">
      <c r="A77" s="154">
        <v>57</v>
      </c>
      <c r="B77" s="183"/>
      <c r="C77" s="156" t="s">
        <v>198</v>
      </c>
      <c r="D77" s="184" t="s">
        <v>266</v>
      </c>
      <c r="E77" s="185" t="s">
        <v>268</v>
      </c>
      <c r="F77" s="156" t="s">
        <v>58</v>
      </c>
      <c r="G77" s="156">
        <v>1</v>
      </c>
      <c r="H77" s="186" t="s">
        <v>73</v>
      </c>
      <c r="I77" s="186">
        <v>11</v>
      </c>
      <c r="J77" s="184" t="s">
        <v>279</v>
      </c>
      <c r="K77" s="185" t="s">
        <v>60</v>
      </c>
      <c r="L77" s="191" t="s">
        <v>94</v>
      </c>
      <c r="M77" s="188" t="s">
        <v>96</v>
      </c>
      <c r="N77" s="188" t="s">
        <v>96</v>
      </c>
      <c r="O77" s="188" t="s">
        <v>95</v>
      </c>
      <c r="P77" s="188" t="s">
        <v>108</v>
      </c>
      <c r="Q77" s="188" t="s">
        <v>100</v>
      </c>
      <c r="R77" s="188"/>
      <c r="S77" s="188"/>
      <c r="T77" s="188"/>
      <c r="U77" s="188"/>
      <c r="V77" s="189" t="s">
        <v>288</v>
      </c>
      <c r="W77" s="190">
        <v>33680200</v>
      </c>
      <c r="X77" s="190">
        <v>33680200</v>
      </c>
      <c r="Y77" s="156" t="s">
        <v>61</v>
      </c>
      <c r="Z77" s="156" t="s">
        <v>49</v>
      </c>
      <c r="AA77" s="156" t="s">
        <v>212</v>
      </c>
      <c r="AB77" s="161"/>
      <c r="AC77" s="42"/>
      <c r="AD77" s="42"/>
      <c r="AE77" s="42"/>
      <c r="AF77" s="42"/>
      <c r="AG77" s="42"/>
      <c r="AH77" s="88"/>
      <c r="AI77" s="88"/>
      <c r="AJ77" s="160"/>
      <c r="AK77" s="160"/>
      <c r="AL77" s="42"/>
      <c r="AM77" s="42"/>
      <c r="AN77" s="42"/>
      <c r="AO77" s="42"/>
      <c r="AP77" s="42"/>
      <c r="AQ77" s="42"/>
      <c r="AR77" s="42"/>
    </row>
    <row r="78" spans="1:45" ht="409.6" customHeight="1" x14ac:dyDescent="0.7">
      <c r="A78" s="154">
        <v>58</v>
      </c>
      <c r="B78" s="183"/>
      <c r="C78" s="156" t="s">
        <v>198</v>
      </c>
      <c r="D78" s="184" t="s">
        <v>269</v>
      </c>
      <c r="E78" s="185" t="s">
        <v>270</v>
      </c>
      <c r="F78" s="156" t="s">
        <v>58</v>
      </c>
      <c r="G78" s="156">
        <v>1</v>
      </c>
      <c r="H78" s="186" t="s">
        <v>71</v>
      </c>
      <c r="I78" s="192">
        <v>2</v>
      </c>
      <c r="J78" s="184" t="s">
        <v>279</v>
      </c>
      <c r="K78" s="185" t="s">
        <v>60</v>
      </c>
      <c r="L78" s="191" t="s">
        <v>94</v>
      </c>
      <c r="M78" s="188" t="s">
        <v>96</v>
      </c>
      <c r="N78" s="188" t="s">
        <v>96</v>
      </c>
      <c r="O78" s="188" t="s">
        <v>95</v>
      </c>
      <c r="P78" s="188" t="s">
        <v>108</v>
      </c>
      <c r="Q78" s="188" t="s">
        <v>106</v>
      </c>
      <c r="R78" s="188"/>
      <c r="S78" s="188"/>
      <c r="T78" s="188"/>
      <c r="U78" s="188"/>
      <c r="V78" s="189" t="s">
        <v>289</v>
      </c>
      <c r="W78" s="190">
        <v>4000000</v>
      </c>
      <c r="X78" s="190">
        <v>4000000</v>
      </c>
      <c r="Y78" s="156" t="s">
        <v>61</v>
      </c>
      <c r="Z78" s="156" t="s">
        <v>49</v>
      </c>
      <c r="AA78" s="156" t="s">
        <v>212</v>
      </c>
      <c r="AB78" s="161"/>
      <c r="AC78" s="42"/>
      <c r="AD78" s="42"/>
      <c r="AE78" s="42"/>
      <c r="AF78" s="42"/>
      <c r="AG78" s="42"/>
      <c r="AH78" s="88"/>
      <c r="AI78" s="88"/>
      <c r="AJ78" s="88"/>
      <c r="AK78" s="88"/>
      <c r="AL78" s="42"/>
      <c r="AM78" s="42"/>
      <c r="AN78" s="42"/>
      <c r="AO78" s="42"/>
      <c r="AP78" s="42"/>
      <c r="AQ78" s="42"/>
      <c r="AR78" s="42"/>
    </row>
    <row r="79" spans="1:45" s="165" customFormat="1" ht="409.6" customHeight="1" x14ac:dyDescent="0.7">
      <c r="A79" s="223">
        <v>59</v>
      </c>
      <c r="B79" s="224" t="s">
        <v>223</v>
      </c>
      <c r="C79" s="225" t="s">
        <v>224</v>
      </c>
      <c r="D79" s="225" t="s">
        <v>280</v>
      </c>
      <c r="E79" s="225" t="s">
        <v>274</v>
      </c>
      <c r="F79" s="225" t="s">
        <v>58</v>
      </c>
      <c r="G79" s="225">
        <v>1</v>
      </c>
      <c r="H79" s="225" t="s">
        <v>69</v>
      </c>
      <c r="I79" s="225">
        <v>10.5</v>
      </c>
      <c r="J79" s="225" t="s">
        <v>207</v>
      </c>
      <c r="K79" s="225" t="s">
        <v>116</v>
      </c>
      <c r="L79" s="225" t="s">
        <v>117</v>
      </c>
      <c r="M79" s="225" t="s">
        <v>215</v>
      </c>
      <c r="N79" s="225" t="s">
        <v>214</v>
      </c>
      <c r="O79" s="225" t="s">
        <v>114</v>
      </c>
      <c r="P79" s="225"/>
      <c r="Q79" s="225"/>
      <c r="R79" s="225"/>
      <c r="S79" s="225"/>
      <c r="T79" s="225"/>
      <c r="U79" s="225" t="s">
        <v>122</v>
      </c>
      <c r="V79" s="226" t="s">
        <v>260</v>
      </c>
      <c r="W79" s="227">
        <v>73500000</v>
      </c>
      <c r="X79" s="227">
        <v>73500000</v>
      </c>
      <c r="Y79" s="225" t="s">
        <v>61</v>
      </c>
      <c r="Z79" s="225" t="s">
        <v>49</v>
      </c>
      <c r="AA79" s="225" t="s">
        <v>254</v>
      </c>
      <c r="AB79" s="236"/>
      <c r="AC79" s="121" t="s">
        <v>328</v>
      </c>
      <c r="AD79" s="163"/>
      <c r="AE79" s="120">
        <v>45322</v>
      </c>
      <c r="AF79" s="163"/>
      <c r="AG79" s="163"/>
      <c r="AH79" s="164"/>
      <c r="AI79" s="164"/>
      <c r="AJ79" s="164"/>
      <c r="AK79" s="164"/>
      <c r="AL79" s="163"/>
      <c r="AM79" s="163"/>
      <c r="AN79" s="163"/>
      <c r="AO79" s="163"/>
      <c r="AP79" s="163"/>
      <c r="AQ79" s="163"/>
      <c r="AR79" s="163"/>
      <c r="AS79" s="163"/>
    </row>
    <row r="80" spans="1:45" ht="409.6" customHeight="1" x14ac:dyDescent="0.7">
      <c r="A80" s="154">
        <v>60</v>
      </c>
      <c r="B80" s="155" t="s">
        <v>223</v>
      </c>
      <c r="C80" s="156" t="s">
        <v>224</v>
      </c>
      <c r="D80" s="156" t="s">
        <v>280</v>
      </c>
      <c r="E80" s="156" t="s">
        <v>275</v>
      </c>
      <c r="F80" s="156" t="s">
        <v>58</v>
      </c>
      <c r="G80" s="156">
        <v>1</v>
      </c>
      <c r="H80" s="156" t="s">
        <v>69</v>
      </c>
      <c r="I80" s="156">
        <v>10.5</v>
      </c>
      <c r="J80" s="156" t="s">
        <v>207</v>
      </c>
      <c r="K80" s="156" t="s">
        <v>116</v>
      </c>
      <c r="L80" s="156" t="s">
        <v>117</v>
      </c>
      <c r="M80" s="156" t="s">
        <v>215</v>
      </c>
      <c r="N80" s="156" t="s">
        <v>214</v>
      </c>
      <c r="O80" s="156" t="s">
        <v>114</v>
      </c>
      <c r="P80" s="156"/>
      <c r="Q80" s="156"/>
      <c r="R80" s="156"/>
      <c r="S80" s="156"/>
      <c r="T80" s="156"/>
      <c r="U80" s="156" t="s">
        <v>122</v>
      </c>
      <c r="V80" s="180" t="s">
        <v>260</v>
      </c>
      <c r="W80" s="157">
        <v>73500000</v>
      </c>
      <c r="X80" s="157">
        <v>73500000</v>
      </c>
      <c r="Y80" s="156" t="s">
        <v>61</v>
      </c>
      <c r="Z80" s="156" t="s">
        <v>49</v>
      </c>
      <c r="AA80" s="156" t="s">
        <v>254</v>
      </c>
      <c r="AB80" s="99"/>
      <c r="AC80" s="206"/>
      <c r="AD80" s="206"/>
      <c r="AE80" s="206"/>
      <c r="AF80" s="206"/>
      <c r="AG80" s="206"/>
      <c r="AH80" s="209"/>
      <c r="AI80" s="209"/>
      <c r="AJ80" s="209"/>
      <c r="AK80" s="209"/>
      <c r="AL80" s="206"/>
      <c r="AM80" s="206"/>
      <c r="AN80" s="206"/>
      <c r="AO80" s="206"/>
      <c r="AP80" s="206"/>
      <c r="AQ80" s="206"/>
      <c r="AR80" s="206"/>
    </row>
    <row r="81" spans="1:45" ht="409.6" customHeight="1" x14ac:dyDescent="0.7">
      <c r="A81" s="223">
        <v>61</v>
      </c>
      <c r="B81" s="225" t="s">
        <v>273</v>
      </c>
      <c r="C81" s="225" t="s">
        <v>277</v>
      </c>
      <c r="D81" s="229" t="s">
        <v>287</v>
      </c>
      <c r="E81" s="225" t="s">
        <v>276</v>
      </c>
      <c r="F81" s="225" t="s">
        <v>58</v>
      </c>
      <c r="G81" s="225">
        <v>1</v>
      </c>
      <c r="H81" s="225" t="s">
        <v>69</v>
      </c>
      <c r="I81" s="225">
        <v>6</v>
      </c>
      <c r="J81" s="225" t="s">
        <v>207</v>
      </c>
      <c r="K81" s="225" t="s">
        <v>116</v>
      </c>
      <c r="L81" s="225" t="s">
        <v>117</v>
      </c>
      <c r="M81" s="225" t="s">
        <v>215</v>
      </c>
      <c r="N81" s="225" t="s">
        <v>214</v>
      </c>
      <c r="O81" s="225" t="s">
        <v>114</v>
      </c>
      <c r="P81" s="225"/>
      <c r="Q81" s="225"/>
      <c r="R81" s="225"/>
      <c r="S81" s="225"/>
      <c r="T81" s="225"/>
      <c r="U81" s="225" t="s">
        <v>122</v>
      </c>
      <c r="V81" s="226" t="s">
        <v>260</v>
      </c>
      <c r="W81" s="227">
        <v>47400000</v>
      </c>
      <c r="X81" s="227">
        <v>47400000</v>
      </c>
      <c r="Y81" s="225" t="s">
        <v>61</v>
      </c>
      <c r="Z81" s="225" t="s">
        <v>49</v>
      </c>
      <c r="AA81" s="225" t="s">
        <v>272</v>
      </c>
      <c r="AB81" s="99"/>
      <c r="AC81" s="121" t="s">
        <v>329</v>
      </c>
      <c r="AD81" s="42"/>
      <c r="AE81" s="120">
        <v>45322</v>
      </c>
      <c r="AF81" s="42"/>
      <c r="AG81" s="42"/>
      <c r="AH81" s="88"/>
      <c r="AI81" s="88"/>
      <c r="AJ81" s="88"/>
      <c r="AK81" s="88"/>
      <c r="AL81" s="42"/>
      <c r="AM81" s="42"/>
      <c r="AN81" s="42"/>
      <c r="AO81" s="42"/>
      <c r="AP81" s="42"/>
      <c r="AQ81" s="42"/>
      <c r="AR81" s="42"/>
      <c r="AS81" s="42"/>
    </row>
    <row r="82" spans="1:45" ht="409.6" customHeight="1" x14ac:dyDescent="0.7">
      <c r="A82" s="151">
        <v>62</v>
      </c>
      <c r="B82" s="162" t="s">
        <v>297</v>
      </c>
      <c r="C82" s="152" t="s">
        <v>201</v>
      </c>
      <c r="D82" s="210">
        <v>81112200</v>
      </c>
      <c r="E82" s="152" t="s">
        <v>293</v>
      </c>
      <c r="F82" s="152" t="s">
        <v>58</v>
      </c>
      <c r="G82" s="152">
        <v>1</v>
      </c>
      <c r="H82" s="152" t="s">
        <v>73</v>
      </c>
      <c r="I82" s="162">
        <v>10</v>
      </c>
      <c r="J82" s="152" t="s">
        <v>207</v>
      </c>
      <c r="K82" s="152" t="s">
        <v>116</v>
      </c>
      <c r="L82" s="152" t="s">
        <v>117</v>
      </c>
      <c r="M82" s="152" t="s">
        <v>217</v>
      </c>
      <c r="N82" s="152" t="s">
        <v>214</v>
      </c>
      <c r="O82" s="152" t="s">
        <v>218</v>
      </c>
      <c r="P82" s="162"/>
      <c r="Q82" s="162"/>
      <c r="R82" s="162"/>
      <c r="S82" s="162"/>
      <c r="T82" s="162"/>
      <c r="U82" s="162"/>
      <c r="V82" s="211" t="s">
        <v>262</v>
      </c>
      <c r="W82" s="212">
        <v>42366720</v>
      </c>
      <c r="X82" s="212">
        <v>42366720</v>
      </c>
      <c r="Y82" s="152" t="s">
        <v>61</v>
      </c>
      <c r="Z82" s="152" t="s">
        <v>49</v>
      </c>
      <c r="AA82" s="152" t="s">
        <v>213</v>
      </c>
      <c r="AB82" s="99"/>
    </row>
    <row r="83" spans="1:45" ht="409.6" customHeight="1" x14ac:dyDescent="0.7">
      <c r="A83" s="151">
        <v>63</v>
      </c>
      <c r="B83" s="162" t="s">
        <v>297</v>
      </c>
      <c r="C83" s="152" t="s">
        <v>201</v>
      </c>
      <c r="D83" s="210">
        <v>81112200</v>
      </c>
      <c r="E83" s="152" t="s">
        <v>294</v>
      </c>
      <c r="F83" s="152" t="s">
        <v>58</v>
      </c>
      <c r="G83" s="152">
        <v>1</v>
      </c>
      <c r="H83" s="152" t="s">
        <v>73</v>
      </c>
      <c r="I83" s="162">
        <v>10</v>
      </c>
      <c r="J83" s="152" t="s">
        <v>207</v>
      </c>
      <c r="K83" s="152" t="s">
        <v>116</v>
      </c>
      <c r="L83" s="152" t="s">
        <v>117</v>
      </c>
      <c r="M83" s="152" t="s">
        <v>217</v>
      </c>
      <c r="N83" s="152" t="s">
        <v>214</v>
      </c>
      <c r="O83" s="152" t="s">
        <v>218</v>
      </c>
      <c r="P83" s="162"/>
      <c r="Q83" s="162"/>
      <c r="R83" s="162"/>
      <c r="S83" s="162"/>
      <c r="T83" s="162"/>
      <c r="U83" s="162"/>
      <c r="V83" s="211" t="s">
        <v>262</v>
      </c>
      <c r="W83" s="212">
        <v>61200000</v>
      </c>
      <c r="X83" s="212">
        <v>61200000</v>
      </c>
      <c r="Y83" s="152" t="s">
        <v>61</v>
      </c>
      <c r="Z83" s="152" t="s">
        <v>49</v>
      </c>
      <c r="AA83" s="152" t="s">
        <v>213</v>
      </c>
      <c r="AB83" s="99"/>
    </row>
    <row r="84" spans="1:45" ht="409.6" customHeight="1" x14ac:dyDescent="0.7">
      <c r="A84" s="151">
        <v>64</v>
      </c>
      <c r="B84" s="162" t="s">
        <v>298</v>
      </c>
      <c r="C84" s="152" t="s">
        <v>201</v>
      </c>
      <c r="D84" s="210">
        <v>81112200</v>
      </c>
      <c r="E84" s="152" t="s">
        <v>295</v>
      </c>
      <c r="F84" s="152" t="s">
        <v>58</v>
      </c>
      <c r="G84" s="152">
        <v>1</v>
      </c>
      <c r="H84" s="152" t="s">
        <v>73</v>
      </c>
      <c r="I84" s="162">
        <v>10</v>
      </c>
      <c r="J84" s="152" t="s">
        <v>207</v>
      </c>
      <c r="K84" s="152" t="s">
        <v>116</v>
      </c>
      <c r="L84" s="152" t="s">
        <v>117</v>
      </c>
      <c r="M84" s="152" t="s">
        <v>217</v>
      </c>
      <c r="N84" s="152" t="s">
        <v>214</v>
      </c>
      <c r="O84" s="152" t="s">
        <v>218</v>
      </c>
      <c r="P84" s="162"/>
      <c r="Q84" s="162"/>
      <c r="R84" s="162"/>
      <c r="S84" s="162"/>
      <c r="T84" s="162"/>
      <c r="U84" s="162"/>
      <c r="V84" s="211" t="s">
        <v>262</v>
      </c>
      <c r="W84" s="212">
        <v>82117300</v>
      </c>
      <c r="X84" s="212">
        <v>82117300</v>
      </c>
      <c r="Y84" s="152" t="s">
        <v>61</v>
      </c>
      <c r="Z84" s="152" t="s">
        <v>49</v>
      </c>
      <c r="AA84" s="152" t="s">
        <v>213</v>
      </c>
      <c r="AB84" s="99"/>
    </row>
    <row r="85" spans="1:45" ht="409.6" customHeight="1" x14ac:dyDescent="0.7">
      <c r="A85" s="151">
        <v>65</v>
      </c>
      <c r="B85" s="162" t="s">
        <v>298</v>
      </c>
      <c r="C85" s="152" t="s">
        <v>201</v>
      </c>
      <c r="D85" s="210">
        <v>81112200</v>
      </c>
      <c r="E85" s="152" t="s">
        <v>296</v>
      </c>
      <c r="F85" s="152" t="s">
        <v>58</v>
      </c>
      <c r="G85" s="152">
        <v>1</v>
      </c>
      <c r="H85" s="152" t="s">
        <v>73</v>
      </c>
      <c r="I85" s="162">
        <v>10</v>
      </c>
      <c r="J85" s="152" t="s">
        <v>207</v>
      </c>
      <c r="K85" s="152" t="s">
        <v>116</v>
      </c>
      <c r="L85" s="152" t="s">
        <v>117</v>
      </c>
      <c r="M85" s="152" t="s">
        <v>217</v>
      </c>
      <c r="N85" s="152" t="s">
        <v>214</v>
      </c>
      <c r="O85" s="152" t="s">
        <v>218</v>
      </c>
      <c r="P85" s="162"/>
      <c r="Q85" s="162"/>
      <c r="R85" s="162"/>
      <c r="S85" s="162"/>
      <c r="T85" s="162"/>
      <c r="U85" s="162"/>
      <c r="V85" s="211" t="s">
        <v>262</v>
      </c>
      <c r="W85" s="212">
        <v>81026350</v>
      </c>
      <c r="X85" s="212">
        <v>81026350</v>
      </c>
      <c r="Y85" s="152" t="s">
        <v>61</v>
      </c>
      <c r="Z85" s="152" t="s">
        <v>49</v>
      </c>
      <c r="AA85" s="152" t="s">
        <v>213</v>
      </c>
      <c r="AB85" s="99"/>
    </row>
    <row r="86" spans="1:45" ht="409.6" customHeight="1" x14ac:dyDescent="0.7">
      <c r="A86" s="151">
        <v>66</v>
      </c>
      <c r="B86" s="162" t="s">
        <v>297</v>
      </c>
      <c r="C86" s="162" t="s">
        <v>201</v>
      </c>
      <c r="D86" s="210">
        <v>81112500</v>
      </c>
      <c r="E86" s="162" t="s">
        <v>299</v>
      </c>
      <c r="F86" s="162" t="s">
        <v>58</v>
      </c>
      <c r="G86" s="162">
        <v>1</v>
      </c>
      <c r="H86" s="162" t="s">
        <v>73</v>
      </c>
      <c r="I86" s="162">
        <v>10.5</v>
      </c>
      <c r="J86" s="162" t="s">
        <v>207</v>
      </c>
      <c r="K86" s="162" t="s">
        <v>116</v>
      </c>
      <c r="L86" s="162" t="s">
        <v>117</v>
      </c>
      <c r="M86" s="162" t="s">
        <v>217</v>
      </c>
      <c r="N86" s="162" t="s">
        <v>214</v>
      </c>
      <c r="O86" s="162" t="s">
        <v>218</v>
      </c>
      <c r="P86" s="162"/>
      <c r="Q86" s="162"/>
      <c r="R86" s="162"/>
      <c r="S86" s="162"/>
      <c r="T86" s="162"/>
      <c r="U86" s="162"/>
      <c r="V86" s="211" t="s">
        <v>262</v>
      </c>
      <c r="W86" s="212">
        <v>23000000</v>
      </c>
      <c r="X86" s="212">
        <v>23000000</v>
      </c>
      <c r="Y86" s="162" t="s">
        <v>61</v>
      </c>
      <c r="Z86" s="162" t="s">
        <v>49</v>
      </c>
      <c r="AA86" s="162" t="s">
        <v>213</v>
      </c>
      <c r="AB86" s="99"/>
    </row>
    <row r="87" spans="1:45" ht="409.6" hidden="1" customHeight="1" x14ac:dyDescent="0.7">
      <c r="A87" s="199"/>
      <c r="B87" s="200"/>
      <c r="C87" s="200"/>
      <c r="D87" s="201"/>
      <c r="E87" s="200"/>
      <c r="F87" s="200"/>
      <c r="G87" s="200"/>
      <c r="H87" s="200"/>
      <c r="I87" s="200"/>
      <c r="J87" s="200"/>
      <c r="K87" s="200"/>
      <c r="L87" s="200"/>
      <c r="M87" s="200"/>
      <c r="N87" s="200"/>
      <c r="O87" s="200"/>
      <c r="P87" s="200"/>
      <c r="Q87" s="200"/>
      <c r="R87" s="200"/>
      <c r="S87" s="200"/>
      <c r="T87" s="200"/>
      <c r="U87" s="200"/>
      <c r="V87" s="202"/>
      <c r="W87" s="203"/>
      <c r="X87" s="203"/>
      <c r="Y87" s="200"/>
      <c r="Z87" s="200"/>
      <c r="AA87" s="200"/>
      <c r="AB87" s="213"/>
      <c r="AC87" s="214"/>
    </row>
    <row r="88" spans="1:45" ht="272.45" hidden="1" customHeight="1" x14ac:dyDescent="0.7">
      <c r="A88" s="199"/>
      <c r="B88" s="215"/>
      <c r="C88" s="214"/>
      <c r="D88" s="214"/>
      <c r="E88" s="214"/>
      <c r="F88" s="214"/>
      <c r="G88" s="214"/>
      <c r="H88" s="214"/>
      <c r="I88" s="214"/>
      <c r="J88" s="216"/>
      <c r="K88" s="214"/>
      <c r="L88" s="214"/>
      <c r="M88" s="214"/>
      <c r="N88" s="214"/>
      <c r="O88" s="214"/>
      <c r="P88" s="214"/>
      <c r="Q88" s="214"/>
      <c r="R88" s="214"/>
      <c r="S88" s="214"/>
      <c r="T88" s="214"/>
      <c r="U88" s="214"/>
      <c r="V88" s="217"/>
      <c r="W88" s="218"/>
      <c r="X88" s="218"/>
      <c r="Y88" s="214"/>
      <c r="Z88" s="214"/>
      <c r="AA88" s="214"/>
      <c r="AB88" s="214"/>
      <c r="AC88" s="214"/>
    </row>
    <row r="89" spans="1:45" ht="272.45" hidden="1" customHeight="1" x14ac:dyDescent="0.7">
      <c r="A89" s="199"/>
      <c r="B89" s="215"/>
      <c r="C89" s="214"/>
      <c r="D89" s="214"/>
      <c r="E89" s="214"/>
      <c r="F89" s="214"/>
      <c r="G89" s="214"/>
      <c r="H89" s="214"/>
      <c r="I89" s="214"/>
      <c r="J89" s="216"/>
      <c r="K89" s="214"/>
      <c r="L89" s="214"/>
      <c r="M89" s="214"/>
      <c r="N89" s="214"/>
      <c r="O89" s="214"/>
      <c r="P89" s="214"/>
      <c r="Q89" s="214"/>
      <c r="R89" s="214"/>
      <c r="S89" s="214"/>
      <c r="T89" s="214"/>
      <c r="U89" s="214"/>
      <c r="V89" s="217"/>
      <c r="W89" s="218"/>
      <c r="X89" s="218"/>
      <c r="Y89" s="214"/>
      <c r="Z89" s="214"/>
      <c r="AA89" s="214"/>
      <c r="AB89" s="214"/>
      <c r="AC89" s="214"/>
    </row>
    <row r="90" spans="1:45" ht="272.45" customHeight="1" x14ac:dyDescent="0.7">
      <c r="A90" s="199"/>
      <c r="B90" s="215"/>
      <c r="C90" s="214"/>
      <c r="D90" s="214"/>
      <c r="E90" s="214"/>
      <c r="F90" s="214"/>
      <c r="G90" s="214"/>
      <c r="H90" s="214"/>
      <c r="I90" s="214"/>
      <c r="J90" s="216"/>
      <c r="K90" s="214"/>
      <c r="L90" s="214"/>
      <c r="M90" s="214"/>
      <c r="N90" s="214"/>
      <c r="O90" s="214"/>
      <c r="P90" s="214"/>
      <c r="Q90" s="214"/>
      <c r="R90" s="214"/>
      <c r="S90" s="214"/>
      <c r="T90" s="214"/>
      <c r="U90" s="214"/>
      <c r="V90" s="217"/>
      <c r="W90" s="218"/>
      <c r="X90" s="218"/>
      <c r="Y90" s="214"/>
      <c r="Z90" s="214"/>
      <c r="AA90" s="214"/>
      <c r="AB90" s="214"/>
      <c r="AC90" s="214"/>
    </row>
    <row r="91" spans="1:45" s="206" customFormat="1" ht="272.45" customHeight="1" x14ac:dyDescent="0.7">
      <c r="A91" s="204"/>
      <c r="B91" s="205"/>
      <c r="E91" s="166"/>
      <c r="F91" s="173"/>
      <c r="G91" s="173"/>
      <c r="H91" s="167"/>
      <c r="I91" s="167"/>
      <c r="J91" s="168"/>
      <c r="K91" s="169"/>
      <c r="L91" s="169"/>
      <c r="M91" s="170"/>
      <c r="N91" s="169"/>
      <c r="O91" s="169"/>
      <c r="P91" s="171"/>
      <c r="Q91" s="172"/>
      <c r="V91" s="207"/>
      <c r="W91" s="208"/>
      <c r="X91" s="208"/>
      <c r="AH91" s="209"/>
      <c r="AI91" s="209"/>
      <c r="AJ91" s="209"/>
      <c r="AK91" s="209"/>
    </row>
    <row r="92" spans="1:45" ht="272.45" customHeight="1" x14ac:dyDescent="0.9">
      <c r="E92" s="280" t="s">
        <v>286</v>
      </c>
      <c r="F92" s="281"/>
      <c r="G92" s="281"/>
      <c r="H92" s="281"/>
      <c r="I92" s="281"/>
      <c r="J92" s="281"/>
      <c r="K92" s="174"/>
      <c r="L92" s="174"/>
      <c r="M92" s="282" t="s">
        <v>285</v>
      </c>
      <c r="N92" s="282"/>
      <c r="O92" s="282"/>
      <c r="P92" s="282"/>
      <c r="Q92" s="282"/>
      <c r="R92" s="282"/>
      <c r="S92" s="282"/>
      <c r="T92" s="282"/>
      <c r="U92" s="282"/>
      <c r="V92" s="282"/>
      <c r="W92" s="282"/>
    </row>
  </sheetData>
  <autoFilter ref="A19:AR88">
    <sortState ref="A48:AR86">
      <sortCondition ref="A19:A88"/>
    </sortState>
  </autoFilter>
  <mergeCells count="20">
    <mergeCell ref="E92:J92"/>
    <mergeCell ref="M92:W92"/>
    <mergeCell ref="D17:E17"/>
    <mergeCell ref="H17:I17"/>
    <mergeCell ref="H18:I18"/>
    <mergeCell ref="E10:F10"/>
    <mergeCell ref="E11:F11"/>
    <mergeCell ref="J11:X15"/>
    <mergeCell ref="E12:F12"/>
    <mergeCell ref="E13:F13"/>
    <mergeCell ref="E14:F14"/>
    <mergeCell ref="E15:F15"/>
    <mergeCell ref="C2:AA2"/>
    <mergeCell ref="D4:E4"/>
    <mergeCell ref="E5:F5"/>
    <mergeCell ref="J5:X9"/>
    <mergeCell ref="E6:F6"/>
    <mergeCell ref="E7:F7"/>
    <mergeCell ref="E8:F8"/>
    <mergeCell ref="E9:F9"/>
  </mergeCells>
  <dataValidations count="1">
    <dataValidation type="list" allowBlank="1" showInputMessage="1" showErrorMessage="1" sqref="AR20:AR22">
      <formula1>$A$33:$A$40</formula1>
    </dataValidation>
  </dataValidations>
  <printOptions horizontalCentered="1" verticalCentered="1"/>
  <pageMargins left="0.11811023622047245" right="0.19685039370078741" top="0.19685039370078741" bottom="0.19685039370078741" header="0.11811023622047245" footer="0.11811023622047245"/>
  <pageSetup paperSize="518" scale="10" orientation="landscape" r:id="rId1"/>
  <rowBreaks count="6" manualBreakCount="6">
    <brk id="30" max="26" man="1"/>
    <brk id="41" min="32" max="42" man="1"/>
    <brk id="43" max="26" man="1"/>
    <brk id="50" max="26" man="1"/>
    <brk id="63" max="26" man="1"/>
    <brk id="76" max="26" man="1"/>
  </rowBreaks>
  <colBreaks count="1" manualBreakCount="1">
    <brk id="27" max="1048575"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'\\Yaksa\12002ggc\2019\DOCUMENTOS_APOYO\PLAN_ANUAL_ADQUISICIONES_2019\BASE DE DATOS CONTRATOS\BASES CONTRATOS\[CUADRO DE REPARTO GGC Y CUADRO DE SEGUIMIENTO A LOS CONTRATOS 2019.xlsx]LISTAS'!#REF!</xm:f>
          </x14:formula1>
          <xm:sqref>AG35 AR35 AR47</xm:sqref>
        </x14:dataValidation>
        <x14:dataValidation type="list" allowBlank="1" showInputMessage="1" showErrorMessage="1">
          <x14:formula1>
            <xm:f>'C:\PLAN COMPRAS\PLAN 2003\[plan_sice2003.xls]LISTAS'!#REF!</xm:f>
          </x14:formula1>
          <xm:sqref>AG20:AG22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993FCA47EE78DA4D8E381B288F0B1A91" ma:contentTypeVersion="10" ma:contentTypeDescription="Crear nuevo documento." ma:contentTypeScope="" ma:versionID="2edc095bb8b6f06657e1d4b50531bc1a">
  <xsd:schema xmlns:xsd="http://www.w3.org/2001/XMLSchema" xmlns:xs="http://www.w3.org/2001/XMLSchema" xmlns:p="http://schemas.microsoft.com/office/2006/metadata/properties" xmlns:ns3="559ec1a2-13ee-4c96-b3bf-260cf952dacb" xmlns:ns4="32ab9999-8869-48b6-9aa5-e865c0354275" targetNamespace="http://schemas.microsoft.com/office/2006/metadata/properties" ma:root="true" ma:fieldsID="8d1b8b3e558fd031ada7f10d010ce452" ns3:_="" ns4:_="">
    <xsd:import namespace="559ec1a2-13ee-4c96-b3bf-260cf952dacb"/>
    <xsd:import namespace="32ab9999-8869-48b6-9aa5-e865c035427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9ec1a2-13ee-4c96-b3bf-260cf952da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ab9999-8869-48b6-9aa5-e865c0354275"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SharingHintHash" ma:index="17"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D7DA170-D45C-470E-9DE2-F74554E14876}">
  <ds:schemaRefs>
    <ds:schemaRef ds:uri="http://purl.org/dc/dcmitype/"/>
    <ds:schemaRef ds:uri="32ab9999-8869-48b6-9aa5-e865c0354275"/>
    <ds:schemaRef ds:uri="http://purl.org/dc/elements/1.1/"/>
    <ds:schemaRef ds:uri="http://schemas.microsoft.com/office/infopath/2007/PartnerControls"/>
    <ds:schemaRef ds:uri="http://schemas.openxmlformats.org/package/2006/metadata/core-properties"/>
    <ds:schemaRef ds:uri="http://schemas.microsoft.com/office/2006/documentManagement/types"/>
    <ds:schemaRef ds:uri="http://www.w3.org/XML/1998/namespace"/>
    <ds:schemaRef ds:uri="http://purl.org/dc/terms/"/>
    <ds:schemaRef ds:uri="559ec1a2-13ee-4c96-b3bf-260cf952dacb"/>
    <ds:schemaRef ds:uri="http://schemas.microsoft.com/office/2006/metadata/properties"/>
  </ds:schemaRefs>
</ds:datastoreItem>
</file>

<file path=customXml/itemProps2.xml><?xml version="1.0" encoding="utf-8"?>
<ds:datastoreItem xmlns:ds="http://schemas.openxmlformats.org/officeDocument/2006/customXml" ds:itemID="{ACD3EEA3-1C1F-4F33-B4CC-FF804EC826FA}">
  <ds:schemaRefs>
    <ds:schemaRef ds:uri="http://schemas.microsoft.com/sharepoint/v3/contenttype/forms"/>
  </ds:schemaRefs>
</ds:datastoreItem>
</file>

<file path=customXml/itemProps3.xml><?xml version="1.0" encoding="utf-8"?>
<ds:datastoreItem xmlns:ds="http://schemas.openxmlformats.org/officeDocument/2006/customXml" ds:itemID="{17D9BBC4-8ACC-44EA-AD2E-BF721F52BA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9ec1a2-13ee-4c96-b3bf-260cf952dacb"/>
    <ds:schemaRef ds:uri="32ab9999-8869-48b6-9aa5-e865c03542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Hoja1</vt:lpstr>
      <vt:lpstr>serv publicos</vt:lpstr>
      <vt:lpstr>PAA ENERO 2024</vt:lpstr>
      <vt:lpstr>'PAA ENERO 2024'!Área_de_impresión</vt:lpstr>
      <vt:lpstr>'serv publicos'!Área_de_impresión</vt:lpstr>
      <vt:lpstr>'PAA ENERO 2024'!Títulos_a_imprimir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 Mauricio Martínez</dc:creator>
  <cp:lastModifiedBy>Yunaira Margarita Urrutia Fernández</cp:lastModifiedBy>
  <cp:lastPrinted>2024-02-06T23:09:44Z</cp:lastPrinted>
  <dcterms:created xsi:type="dcterms:W3CDTF">2019-05-08T16:37:35Z</dcterms:created>
  <dcterms:modified xsi:type="dcterms:W3CDTF">2024-02-06T23:09:57Z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0x010100993FCA47EE78DA4D8E381B288F0B1A91</vt:lpwstr>
  </property>
</Properties>
</file>