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ccubillos\Documents\Contratación 2024\PAA 2024\"/>
    </mc:Choice>
  </mc:AlternateContent>
  <bookViews>
    <workbookView xWindow="0" yWindow="0" windowWidth="15345" windowHeight="4470" tabRatio="511" firstSheet="2" activeTab="2"/>
  </bookViews>
  <sheets>
    <sheet name="Hoja1" sheetId="133" r:id="rId1"/>
    <sheet name="serv publicos" sheetId="121" r:id="rId2"/>
    <sheet name="PAA ENERO 2024" sheetId="130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2" hidden="1">'PAA ENERO 2024'!$A$19:$AR$81</definedName>
    <definedName name="_xlnm.Print_Area" localSheetId="2">'PAA ENERO 2024'!$A$1:$AA$86</definedName>
    <definedName name="_xlnm.Print_Area" localSheetId="1">'serv publicos'!$D$12:$H$17</definedName>
    <definedName name="base_1">[1]BASE_DATOS!$A$1:$C$147</definedName>
    <definedName name="ELEMENTOS_DE_ASEO">"BASE_DATOS"</definedName>
    <definedName name="Fuente3">[2]Hoja2!$A$1:$C$207</definedName>
    <definedName name="gloria" localSheetId="2">#REF!</definedName>
    <definedName name="JUAN" localSheetId="2">#REF!</definedName>
    <definedName name="JUAN">#REF!</definedName>
    <definedName name="julian" localSheetId="2">#REF!</definedName>
    <definedName name="MAO">'[3]PLAN COMPRAS_2003'!$A$4:$D$382</definedName>
    <definedName name="MOA">'[3]PLAN COMPRAS_2003'!$A$4:$D$382</definedName>
    <definedName name="RUTH" localSheetId="2">#REF!</definedName>
    <definedName name="_xlnm.Print_Titles" localSheetId="2">'PAA ENERO 2024'!$19:$19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8" i="130" l="1"/>
  <c r="AH18" i="130" l="1"/>
  <c r="C5" i="133"/>
  <c r="C4" i="133"/>
  <c r="AJ18" i="130"/>
  <c r="AK18" i="130"/>
  <c r="X18" i="130"/>
  <c r="E12" i="130" s="1"/>
  <c r="G17" i="121"/>
  <c r="F17" i="121"/>
  <c r="J8" i="121"/>
  <c r="U7" i="121"/>
  <c r="T7" i="121"/>
  <c r="M4" i="121"/>
  <c r="I8" i="121"/>
  <c r="K8" i="121"/>
  <c r="H8" i="121"/>
  <c r="G8" i="121"/>
  <c r="L5" i="121"/>
  <c r="L6" i="121"/>
  <c r="L7" i="121"/>
  <c r="L4" i="121"/>
  <c r="N4" i="121"/>
  <c r="M7" i="121"/>
  <c r="M6" i="121"/>
  <c r="M5" i="121"/>
  <c r="M8" i="121"/>
  <c r="N5" i="121"/>
  <c r="N7" i="121"/>
  <c r="N6" i="121"/>
  <c r="L8" i="121"/>
  <c r="N8" i="121"/>
</calcChain>
</file>

<file path=xl/comments1.xml><?xml version="1.0" encoding="utf-8"?>
<comments xmlns="http://schemas.openxmlformats.org/spreadsheetml/2006/main">
  <authors>
    <author>Julian Mauricio Martínez</author>
  </authors>
  <commentList>
    <comment ref="M4" authorId="0" shapeId="0">
      <text>
        <r>
          <rPr>
            <b/>
            <sz val="9"/>
            <color indexed="81"/>
            <rFont val="Tahoma"/>
            <family val="2"/>
          </rPr>
          <t>Julian Mauricio Martínez:</t>
        </r>
        <r>
          <rPr>
            <sz val="9"/>
            <color indexed="81"/>
            <rFont val="Tahoma"/>
            <family val="2"/>
          </rPr>
          <t xml:space="preserve">
INCLUYE $500 MIL DE SALDO DEL RUBRO</t>
        </r>
      </text>
    </comment>
  </commentList>
</comments>
</file>

<file path=xl/sharedStrings.xml><?xml version="1.0" encoding="utf-8"?>
<sst xmlns="http://schemas.openxmlformats.org/spreadsheetml/2006/main" count="1219" uniqueCount="293">
  <si>
    <t>A. INFORMACIÓN GENERAL DE LA ENTIDAD</t>
  </si>
  <si>
    <t>Nombre</t>
  </si>
  <si>
    <t>DEPARTAMENTO ADMINISTRATIVO DE LA FUNCION PUBLICA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</si>
  <si>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</si>
  <si>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</si>
  <si>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Carrera 6 No. 12 - 62</t>
  </si>
  <si>
    <t>Teléfono</t>
  </si>
  <si>
    <t xml:space="preserve"> </t>
  </si>
  <si>
    <t>Página web</t>
  </si>
  <si>
    <t>www.funcionpublica.gov.co</t>
  </si>
  <si>
    <t>Misión y visión</t>
  </si>
  <si>
    <t xml:space="preserve">Fortalecer la gestión de las Entidades Públicas Nacionales y Territoriales,  mejorar el  desempeño de los servidores públicos al servicio del Estado, contribuir al cumplimiento de los compromisos del gobierno con el ciudadano y aumentar la confianza en la administración pública y en sus servidores. En 2026 seremos reconocidos nacional e internacionalmente como la entidad líder en la innovación, transparencia y eficiencia de la gestión pública. </t>
  </si>
  <si>
    <t>Perspectiva estratégica</t>
  </si>
  <si>
    <t>Enaltecer al servidor público y su labor y Consolidar una gestión pública moderna, eficiente, transparente, focalizada y participativa al servicio de los ciudadanos.</t>
  </si>
  <si>
    <t>Información de contacto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</si>
  <si>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</si>
  <si>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Valor total del PAA</t>
  </si>
  <si>
    <t>Límite de contratación menor cuantía</t>
  </si>
  <si>
    <t>Límite de contratación mínima cuantía</t>
  </si>
  <si>
    <t>Fecha de última actualización del PAA</t>
  </si>
  <si>
    <t>B. ADQUISICIONES PLANEADAS</t>
  </si>
  <si>
    <t>No de Orden o línea</t>
  </si>
  <si>
    <t>Nombre producto (llave articuladora) Solo para proyectos de inversión.</t>
  </si>
  <si>
    <t>Dependencia o área</t>
  </si>
  <si>
    <t>Códigos UNSPSC</t>
  </si>
  <si>
    <t>Descripción del bien o servicio</t>
  </si>
  <si>
    <t>Unidad de Medida</t>
  </si>
  <si>
    <t>Cantidad estimada</t>
  </si>
  <si>
    <t>Duración estimada del contrato  en meses</t>
  </si>
  <si>
    <t xml:space="preserve">Modalidad de selección </t>
  </si>
  <si>
    <t>Fuente de los recursos</t>
  </si>
  <si>
    <t>Valor  total estimado</t>
  </si>
  <si>
    <t>Valor total estimado en la vigencia</t>
  </si>
  <si>
    <t>¿Requiere vigencias futuras?</t>
  </si>
  <si>
    <t>Estado de solicitud de vigencias futuras</t>
  </si>
  <si>
    <t>Datos de contacto del responsable</t>
  </si>
  <si>
    <t>No. 
CTO</t>
  </si>
  <si>
    <t xml:space="preserve">CONTRATISTA </t>
  </si>
  <si>
    <t xml:space="preserve">FECHA DE SUSCRIPCION </t>
  </si>
  <si>
    <t>OBJETO</t>
  </si>
  <si>
    <t>TIPO DE CONTRATO</t>
  </si>
  <si>
    <t>VALOR TOTAL DEL CTO2</t>
  </si>
  <si>
    <t>FORMA DE PAGO</t>
  </si>
  <si>
    <t>CDP</t>
  </si>
  <si>
    <t>PLAZO DE EJECUCION</t>
  </si>
  <si>
    <t>FECHA DE INICIO</t>
  </si>
  <si>
    <t>FECHA DE TERMINACION</t>
  </si>
  <si>
    <t>SUPERVISOR</t>
  </si>
  <si>
    <t xml:space="preserve">AREA DEL SUPERVISOR </t>
  </si>
  <si>
    <t>N/A</t>
  </si>
  <si>
    <t>A-02-02-02-008-007-01 SERVICIOS DE MANTENIMIENTO Y REPARACIÓN DE PRODUCTOS METÁLICOS ELABORADOS, MAQUINARIA Y EQUIPO</t>
  </si>
  <si>
    <t>A-02-02-02-008-005-03 SERVICIOS DE LIMPIEZA</t>
  </si>
  <si>
    <t>A-02-02-02-007-001-03-5-07 SERVICIOS DE SEGURO OBLIGATORIO DE ACCIDENTES DE TRÁNSITO (SOAT)</t>
  </si>
  <si>
    <t>A-02-02-02-007-001-03-5-05 SERVICIOS DE SEGUROS GENERALES DE RESPONSABILIDAD CIVIL</t>
  </si>
  <si>
    <t>A-02-02-02-008-003-01-1 SERVICIOS DE CONSULTORÍA EN ADMINISTRACIÓN Y SERVICIOS DE GESTIÓN</t>
  </si>
  <si>
    <t>A-02-02-02-008-005-02 SERVICIOS DE INVESTIGACIÓN Y SEGURIDAD</t>
  </si>
  <si>
    <t>A-02-02-02-005-004-05 SERVICIOS ESPECIALES DE CONSTRUCCIÓN</t>
  </si>
  <si>
    <t xml:space="preserve">GRUPO GESTIÓN ADMINISTRATIVA </t>
  </si>
  <si>
    <t>GLOBAL</t>
  </si>
  <si>
    <t>JULIO</t>
  </si>
  <si>
    <t>FUNCIONAMIENTO</t>
  </si>
  <si>
    <t>NO</t>
  </si>
  <si>
    <t>A-02-02-01-003-002-01 PASTA DE PAPEL, PAPEL Y CARTÓN</t>
  </si>
  <si>
    <t>A-02-02-01-003-002-07 LIBROS DE REGISTROS, LIBROS DE CONTABILIDAD, CUADENILLOS DE NOTAS, BLOQUES PARA CARTAS, AGENDAS, ARTICULOS SIMILARES, SECANTES, ENCUADERNADORES, CLASIFICADORES PARA ARCHIVOS, FORMULARIOS Y OTROS ARTÍCULOS DE ESCRITORIO, DE PAPEL O CARTÓN</t>
  </si>
  <si>
    <t>A-02-02-01-003-008-09 OTROS ARTÍCULOS MANUFACTURADOS N.C.P.</t>
  </si>
  <si>
    <t>JUNIO</t>
  </si>
  <si>
    <t>ACUERDO MARCO DE PRECIOS</t>
  </si>
  <si>
    <t>A-02-02-01-003-005-01 PINTURAS Y BARNICES Y PRODUCTOS RELACIONADOS; COLORES PARA LA PINTURA ARTÍSTICA; TINTAS</t>
  </si>
  <si>
    <t>ABRIL</t>
  </si>
  <si>
    <t>ENERO</t>
  </si>
  <si>
    <t>MÍNIMA CUANTÍA</t>
  </si>
  <si>
    <t>MARZO</t>
  </si>
  <si>
    <t>A-02-02-01-004-002 PRODUCTOS METÁLICOS ELABORADOS (EXCEPTO MAQUINARIA Y EQUIPO)</t>
  </si>
  <si>
    <t>FEBRERO</t>
  </si>
  <si>
    <t>A-02-02-02-008-007-01-4 SERVICIOS DE MANTENIMIENTO Y REPARACIÓN DE MAQUINARIA Y EQUIPO DE TRANSPORTE</t>
  </si>
  <si>
    <t>MAYO</t>
  </si>
  <si>
    <t>Adquisición  de la Papelería, utiles de escritorio y Oficina para el uso de las dependencias de la Función Pública.   LINEA PAA No 1</t>
  </si>
  <si>
    <t>Adquisición de SEGUROS SOAT PARA VEHICULOS.   LINEA PAA No 3</t>
  </si>
  <si>
    <t>44122101 44121503 44121605 44121612 44121615 44121618 44121619 44121621 44121630 44121634 44121701 44121702 44121704 44121706 44121716 44121804 44121902 44121905 44122003 44122011 44122104 44122107 44121505 44111515
14111507 44111500 14111500</t>
  </si>
  <si>
    <t>80101706
84131501
84131601</t>
  </si>
  <si>
    <t>84131501
84131601</t>
  </si>
  <si>
    <t>55101519
82111901
82111902
82101504</t>
  </si>
  <si>
    <t xml:space="preserve">
84131503</t>
  </si>
  <si>
    <t>CONCURSO DE MERITOS</t>
  </si>
  <si>
    <t>A-02-02-01-003-006-01  LLANTAS DE CAUCHO Y NEUMÁTICOS (CÁMARAS DE AIRE)</t>
  </si>
  <si>
    <t>A-02-02-02-008-007-01-5 SERVICIOS DE MANTENIMIENTO Y REPARACIÓN DE OTRA MAQUINARIA Y OTRO EQUIPO</t>
  </si>
  <si>
    <t>44122101 44121503 44121605 44121612 44121615 44121618 44121619 44121621 44121630 44121634 44121701 44121702 44121704 44121706 44121716 44121804 44121902 44121905 44122003 44122011 44122104 44122107 44121505 44111515 14111507 44111500 14111500</t>
  </si>
  <si>
    <t>Adquirir herramientas y materiales metálicos de ferretería para el mantenimiento preventivo y correctivo del inmueble del Departamento - contrato suministros.   LINEA PAA No 4</t>
  </si>
  <si>
    <t>Publicación de Edictos y convocatorias del Departamento Administrativo de la Función Pública en un diario de Amplia circulación Nacional  LINEA PAA No 6</t>
  </si>
  <si>
    <t>DIRECCIÓN JURÍDICA</t>
  </si>
  <si>
    <t>72101510
72101509
72151603
72151605</t>
  </si>
  <si>
    <t>80121500  80121600 80121700,80121800</t>
  </si>
  <si>
    <t>2121700
46171622
44103206</t>
  </si>
  <si>
    <t>56101522
56112104</t>
  </si>
  <si>
    <t>A-02-01-01-003-008-01-1 ASIENTOS</t>
  </si>
  <si>
    <t>A</t>
  </si>
  <si>
    <t>01</t>
  </si>
  <si>
    <t>02</t>
  </si>
  <si>
    <t>001</t>
  </si>
  <si>
    <t>006</t>
  </si>
  <si>
    <t>003</t>
  </si>
  <si>
    <t>008</t>
  </si>
  <si>
    <t>1</t>
  </si>
  <si>
    <t>4</t>
  </si>
  <si>
    <t>004</t>
  </si>
  <si>
    <t>09</t>
  </si>
  <si>
    <t>005</t>
  </si>
  <si>
    <t>007</t>
  </si>
  <si>
    <t>03</t>
  </si>
  <si>
    <t>002</t>
  </si>
  <si>
    <t>07</t>
  </si>
  <si>
    <t>05</t>
  </si>
  <si>
    <t>009</t>
  </si>
  <si>
    <t>SERVICIOS DE DISTRIBUCIÓN DE ELECTRICIDAD, Y SERVICIOS DE DISTRIBUCIÓN DE GAS (POR CUENTA PROPIA)</t>
  </si>
  <si>
    <t>SERVICIOS DE DISTRIBUCIÓN DE AGUA (POR CUENTA PROPIA)</t>
  </si>
  <si>
    <t>5</t>
  </si>
  <si>
    <t>SERVICIOS DE MANTENIMIENTO Y REPARACIÓN DE MAQUINARIA Y EQUIPO DE TRANSPORTE</t>
  </si>
  <si>
    <t>INVERSION</t>
  </si>
  <si>
    <t>C</t>
  </si>
  <si>
    <t>6</t>
  </si>
  <si>
    <t>RUBRO PRESUPUESTAL</t>
  </si>
  <si>
    <t>CONTRACREDITAR</t>
  </si>
  <si>
    <t>ACREDITAR</t>
  </si>
  <si>
    <t>10</t>
  </si>
  <si>
    <t>72151511
72151515
73152108</t>
  </si>
  <si>
    <t>72101507
81101508</t>
  </si>
  <si>
    <t xml:space="preserve">78181500 78181501
78181502  78181503 
78181505 </t>
  </si>
  <si>
    <t>NOVIEMBRE</t>
  </si>
  <si>
    <t>A-02-02-02-008-002-01 SERVICIOS JURÍDICOS</t>
  </si>
  <si>
    <t>ENERGIA</t>
  </si>
  <si>
    <t xml:space="preserve">AGUA </t>
  </si>
  <si>
    <t>ALCANTARILLADO</t>
  </si>
  <si>
    <t>TELEFONÍA</t>
  </si>
  <si>
    <t>TIPO SERVICIO</t>
  </si>
  <si>
    <t>PRESUPUESTO ASIGNADO</t>
  </si>
  <si>
    <t>PAGOS A LA FECHA</t>
  </si>
  <si>
    <t>MESES PENDIENTES</t>
  </si>
  <si>
    <t>SALDO DE APROPIACION</t>
  </si>
  <si>
    <t>VALOR TRASLADO</t>
  </si>
  <si>
    <t>02-02-02-009-004</t>
  </si>
  <si>
    <t>02-02-02-006-009-01</t>
  </si>
  <si>
    <t>02-02-02-006-009-02</t>
  </si>
  <si>
    <t>02-02-02-008-004</t>
  </si>
  <si>
    <t>VALOR  MENSUAL ESTIMADO</t>
  </si>
  <si>
    <t>VALOR TOTAL ESTIMADO</t>
  </si>
  <si>
    <t>TOTALES</t>
  </si>
  <si>
    <t>VALOR ULTIMO CONSUMO</t>
  </si>
  <si>
    <t>RUBRO</t>
  </si>
  <si>
    <t>TRASLADO</t>
  </si>
  <si>
    <t>TRASLADO INTERNO MEDIANTE RESOLUCION</t>
  </si>
  <si>
    <t>02-02-02-008-007-01-4</t>
  </si>
  <si>
    <t>TRASLADO INTERNO MEDIANTE RESOLUCION INTERNA</t>
  </si>
  <si>
    <t xml:space="preserve">43202200
43211706
 45121520 
52161500
20101601
43211807
43211802
</t>
  </si>
  <si>
    <t>39112505
39112508
39101601
39112102</t>
  </si>
  <si>
    <t>A-02-01-01-004-005-02 MAQUINARIA DE INFORMÁTICA Y SUS PARTES, PIEZAS Y ACCESORIOS</t>
  </si>
  <si>
    <t>Rubro presupuestal - proyecto de inversión</t>
  </si>
  <si>
    <t>Mes de publicación del proceso de selección</t>
  </si>
  <si>
    <t>Item</t>
  </si>
  <si>
    <t>Cuenta - programa</t>
  </si>
  <si>
    <t>Subcuenta - subprograma</t>
  </si>
  <si>
    <t>Objeto - proyecto</t>
  </si>
  <si>
    <t>Ordinal- subproyecto</t>
  </si>
  <si>
    <t>Suboridnal</t>
  </si>
  <si>
    <t>Recurso</t>
  </si>
  <si>
    <t>A-02-01-01-004-007-02 APARATOS TRANSMISORES DE TELEVISIÓN Y RADIO; TELEVISIÓN, VIDEO Y CÁMARAS DIGITALES; TELÉFONOS</t>
  </si>
  <si>
    <t>Valor total contrato poryectado</t>
  </si>
  <si>
    <t>valor vigencia 2023</t>
  </si>
  <si>
    <t>15% de la vigencia futura</t>
  </si>
  <si>
    <t>valor de la vigencia (17 meses)</t>
  </si>
  <si>
    <t>VALOR DEL CONTRATO EN LA VIGENCIA 2024</t>
  </si>
  <si>
    <t>ADICION  O REDUCCION AL CONTRATO EN  VIGENCIA 2024</t>
  </si>
  <si>
    <t>VALOR NETO DEL CONTRATO VIGENCIA 2024</t>
  </si>
  <si>
    <t>27112814 26121600
39121700 39101800
39101600 31201500
39111800 46171500
27112821 31161500
12352300 23131500
 30151800
39111800
31211500</t>
  </si>
  <si>
    <t>PLAN ANUAL DE ADQUISICIONES 2024 DAFP</t>
  </si>
  <si>
    <t>JUDY MAGALI RODRIGUEZ SANTANA jsantana@funcionpublica.gov,co TEL 3344080 EXT. 111</t>
  </si>
  <si>
    <t>SI</t>
  </si>
  <si>
    <t>PENDIENTE</t>
  </si>
  <si>
    <t>JUDY MAGALI RODRIGUEZ SANTANA jsantana@funcionpublica.gov,co TEL 3344080 EXT. 112</t>
  </si>
  <si>
    <t>Adquisición  y suministro de tóner y cartuchos para impresoras.  LINEA PAA No 2</t>
  </si>
  <si>
    <t>Adquisición de Unidades de Imagen para Impresoras   LINEA PAA No 5</t>
  </si>
  <si>
    <t xml:space="preserve">Reparaciones locativas  LINEA PAA No. 7 </t>
  </si>
  <si>
    <t xml:space="preserve">Soporte técnico y mantenimiento preventivo y correctivo de los aires acondicionados del auditorio de la entidad.  LINEA PAA No. 8 </t>
  </si>
  <si>
    <t>Adquisición del programa de seguros de responsabilidad civil para los vehículos de la entidad   LINEA PAA No. 9</t>
  </si>
  <si>
    <t xml:space="preserve">Adquisición del programa de seguros del inmueble y bienes muebles y responsabilidad civil de servidores públicos (todo riesgo)  LINEA PAA No. 10 </t>
  </si>
  <si>
    <t xml:space="preserve">mantenimiento preventivo y correctivo de la planta eléctrica,LINEA PAA No. 11 </t>
  </si>
  <si>
    <t>Mantenimiento preventivo y correctivo sistema eléctrico del edificio LINEA DEL PAA No. 12</t>
  </si>
  <si>
    <t xml:space="preserve">Servicio de mantenimiento preventivo y correctivo  para el parque automotor del Departamento, incluidos los repuestos  LINEA PAA No. 13 </t>
  </si>
  <si>
    <t xml:space="preserve">Adquisición de llantas, necesarias para el normal funcionamiento del parque automotor de la FUNCION PUBLICA.  LINEA PAA No. 14 </t>
  </si>
  <si>
    <t xml:space="preserve">Mantenimiento preventivo y correctivo del sistema biométrico LINEA PAA No. 15 </t>
  </si>
  <si>
    <t xml:space="preserve">Revisión, mantenimiento preventivo y correctivo de los sistemas de sonido ambiental- sonido del auditorio, hidráulico, de detección y extinción de incendios y sanitario con respuestos y materiales.   LINEA PAA No. 16 </t>
  </si>
  <si>
    <t xml:space="preserve">Prestar los servicios de vigilancia, seguimiento y control diario de los procesos  judiciales a nivel Nacional, diferentes a la ciudad de Bogotá D.C.LINEA PAA No. 17 </t>
  </si>
  <si>
    <t xml:space="preserve">Adquisición de sillas ergonómicas para el personal del Departamento  LINEA PAA No. 18 </t>
  </si>
  <si>
    <t xml:space="preserve">Prestar el Servicio de Aseo y Cafetería, incluidos maquinaria e insumos, en las instalaciones físicas.   LINEA PAA No. 19 </t>
  </si>
  <si>
    <t xml:space="preserve">Servicio de vigilancia y recepción en el edificio sede de Función Pública PAA LINEA No. 20 </t>
  </si>
  <si>
    <t xml:space="preserve">Prestación de servicios profesionales en seguros  LINEA PAA No. 21 </t>
  </si>
  <si>
    <t xml:space="preserve">Pintura para tráfico pesado - LINEA PAA No. 22 </t>
  </si>
  <si>
    <t>Certificación de inspección de acreditación  de los dos ascensores  LINEA PAA No. 23</t>
  </si>
  <si>
    <t>Accesorios para equipos de cómputo  LINEA PAA No 24</t>
  </si>
  <si>
    <t>Lámparas luminarias Led LINEA PAA No  25</t>
  </si>
  <si>
    <t>Adquisición de televisores para las áreas comunes y salas de reunión del edificio LINEA PAA 26</t>
  </si>
  <si>
    <t>Contratar el servicio de mantenimiento y cargue de extintores de la Función Pública, incluidos repuestos.   LINEA PAA No. 27</t>
  </si>
  <si>
    <t>GRUPO DE GESTION HUMANA</t>
  </si>
  <si>
    <t xml:space="preserve">78111502 
90121502 </t>
  </si>
  <si>
    <t>Tiquetes aereos nacionales e internacionales LINEA PAA No 28</t>
  </si>
  <si>
    <t>OFICINA DE TECNOLOGÍAS DE LA INFORMACIÓN Y LAS COMUNICACIONES-OTIC</t>
  </si>
  <si>
    <t>81111800, 81111500, 81161700</t>
  </si>
  <si>
    <t>Renovacion suscripcion IP V. LINEA PAA No 29</t>
  </si>
  <si>
    <t>81112500
81111500</t>
  </si>
  <si>
    <t>Nube Privada LINEA PAA No. 30</t>
  </si>
  <si>
    <t>Prestacion de servicios profesionales LINEA PAA No. 31</t>
  </si>
  <si>
    <t>CONTRATACIÓN DIRECTA</t>
  </si>
  <si>
    <t>Prestacion de servicios profesionales LINEA PAA No. 32</t>
  </si>
  <si>
    <t>Prestacion de servicios profesionales LINEA PAA No. 33</t>
  </si>
  <si>
    <t>Prestacion de servicios profesionales LINEA PAA No. 34</t>
  </si>
  <si>
    <t>Prestacion de servicios profesionales LINEA PAA No. 35</t>
  </si>
  <si>
    <t>Ricardo Corrales rcorrales@funcionpublica.gov.co</t>
  </si>
  <si>
    <t>Jhon Ricardo Morales Franco
Jrmorales@funcionpublica.gov.co</t>
  </si>
  <si>
    <t>1000</t>
  </si>
  <si>
    <t>0505</t>
  </si>
  <si>
    <t>0</t>
  </si>
  <si>
    <t>05099</t>
  </si>
  <si>
    <t>8</t>
  </si>
  <si>
    <t>7</t>
  </si>
  <si>
    <t>Servicio de apoyo para el fortalecimiento de la gestion de las entidades públicas -0505-1000-6-53105B-0505039-02-10</t>
  </si>
  <si>
    <t>Servicios tecnológicos 0599-1000-8-0599069-02-10</t>
  </si>
  <si>
    <t>Servicio de actualización del Sistema de Gestión - 0599-1000-8-0599076-02-10</t>
  </si>
  <si>
    <t>Servicio de asistencia técnica  integral de portafolio de servicios de la entidad - 0505-1000-5-53105B-0505021-01-10</t>
  </si>
  <si>
    <t>DIRECCION DE DESARROLLO ORGANIZACIONAL</t>
  </si>
  <si>
    <t>Prestacion de servicios profesionales LINEA PAA No. 36</t>
  </si>
  <si>
    <t>Prestacion de servicios profesionales LINEA PAA No. 37</t>
  </si>
  <si>
    <t>Prestacion de servicios profesionales LINEA PAA No. 38</t>
  </si>
  <si>
    <t>Prestacion de servicios profesionales LINEA PAA No. 39</t>
  </si>
  <si>
    <t>Servicio de apoyo para el fortalecimiento de la gestion de las entidades públicas - 0505-1000-6-53105B-0505039-02-10</t>
  </si>
  <si>
    <t>Contrato con el operador logístico para el desarrollo de eventos de la entidad LINEA PAA No. 40</t>
  </si>
  <si>
    <t>Documentos de lineamientos técnicos - 0505-1000-6-53105B-0505002-02-10</t>
  </si>
  <si>
    <t>OFICINA ASESORA DE COMUNICACIONES</t>
  </si>
  <si>
    <t>Prestacion de servicios profesionales LINEA PAA No. 41</t>
  </si>
  <si>
    <t>Prestacion de servicios profesionales LINEA PAA No. 42</t>
  </si>
  <si>
    <t>Documentos para el desarrollo de capacidades institucionales -0599-1000-7-53105B-0599072</t>
  </si>
  <si>
    <t>DIRECCIÓN GENERAL</t>
  </si>
  <si>
    <t>Prestación de servicios profesionales  LINEA PAA No. 43</t>
  </si>
  <si>
    <t>Prestación de servicios profesionales  LINEA PAA No. 44</t>
  </si>
  <si>
    <t>82111503
80100000
 82111500</t>
  </si>
  <si>
    <t>Prestación de servicios profesionales  LINEA PAA No. 45</t>
  </si>
  <si>
    <t>Documentos para el desarrollo de políticas</t>
  </si>
  <si>
    <t>SUBDIRECCIÓN GENERAL</t>
  </si>
  <si>
    <t>Prestación de servicios profesionales  LINEA PAA No. 46</t>
  </si>
  <si>
    <t>Documentos para la gestión jurídica</t>
  </si>
  <si>
    <t>Prestación de servicios profesionales  LINEA PAA No. 47</t>
  </si>
  <si>
    <t>Prestación de servicios profesionales  LINEA PAA No. 48</t>
  </si>
  <si>
    <t>Prestación de servicios profesionales  LINEA PAA No. 49</t>
  </si>
  <si>
    <t>Prestación de servicios profesionales  LINEA PAA No. 55</t>
  </si>
  <si>
    <t>Prestación de servicios profesionales  LINEA PAA No. 51</t>
  </si>
  <si>
    <t>Prestación de servicios profesionales  LINEA PAA No. 52</t>
  </si>
  <si>
    <t>Prestación de servicios profesionales  LINEA PAA No. 53</t>
  </si>
  <si>
    <t xml:space="preserve">Documentos para la modernización institucional </t>
  </si>
  <si>
    <t>Prestación de servicios profesionales  LINEA PAA No. 54</t>
  </si>
  <si>
    <t>GERARDO DUQUE
gduque@funcionpublica.gov.co</t>
  </si>
  <si>
    <t>DANIEL CANAL FRANCO
dcanal@funcionpublica.gov.co</t>
  </si>
  <si>
    <t>CÉSAR AUGUSTO MANRIQUE SOACHA 
dgeneral@funcionpublica.gov.co</t>
  </si>
  <si>
    <t>JESÚS HERNANDO AMADO ABRIL
jamado@funcionpublica.gov.co</t>
  </si>
  <si>
    <t>ARMANDO LÓPEZ CORTES
alopez@funcionpublica.gov.co</t>
  </si>
  <si>
    <t xml:space="preserve">Judy Magali Rodriguez- Coordinadora Grupo Gestión Administrativa
Cindy Maria Cubillos Ruíz - Coordinadora Grupo de Gestión Contractual </t>
  </si>
  <si>
    <t xml:space="preserve">C-0505-1000-5 CONSOLIDACIÓN DE LAS CAPACIDADES DE GESTIÓN Y DESEMPEÑO DE LAS ENTIDADES Y SERVIDORES PÚBLICOS DEL NIVEL TERRITORIAL Y NACIONAL PARA RECUPERAR LA CONFIANZA DE LA CIUDADANÍA EN EL ESTADO - NACIONAL </t>
  </si>
  <si>
    <t xml:space="preserve">C-0505-1000-6 FORTALECIMIENTO DE LAS CAPACIDADES INSTITUCIONALES PARA LA PRESTACIÓN ÓPTIMA DE UN SERVICIO PUBLICO DE CALIDAD A LAS CIUDADANíAS BOGOTA </t>
  </si>
  <si>
    <t>C-0599 - 1000 - 8 MEJORAMIENTO DE LAS TECNOLOGÍAS DE LA INFORMACIÓN Y LAS COMUNICACIONES A NIVEL INSTITUCIONAL PARA DAR CUMPLIMIENTO A LAS POLÍTICAS DE GOBIERNO DIGITAL Y TRANSFORMACIÓN DIGITAL BOGOTÁ</t>
  </si>
  <si>
    <t>93141506
80141625</t>
  </si>
  <si>
    <t xml:space="preserve">SELECCIÓN ABREVIADA DE MENOR CUANTIA </t>
  </si>
  <si>
    <t>A-02-02-02-009-006-10 SERVICIOS DE ESPARCIMIENTO, CULTURALES Y DEPORTIVOS</t>
  </si>
  <si>
    <t xml:space="preserve">53101500
53101502 
53101600 
53101602 
53101604 
53101804 
53102002 
53111601 
53111602 </t>
  </si>
  <si>
    <t>Servicios de bienestar social e incentivos para los servidores de la Funcion Publica y sus familias LINEA PAA No. 56</t>
  </si>
  <si>
    <t>Adquisición de la dotación de vestuario de labor y calzado, para los servidores del Departamento de la Función Pública LINEA PAA No. 57</t>
  </si>
  <si>
    <t>46181604 
46181901
46181504
42132203
42295407
42131604
24141500
46181700
46181500</t>
  </si>
  <si>
    <t>Adquirir elementos de protección personal a para los servidores y servidoras públicos del Departamento Administrativo de la Función Pública. LINEA PAA No. 58</t>
  </si>
  <si>
    <t>A-02-02-02-008-009-10 SERVICIOS DE EDICIÓN, IMPRESIÓN Y REPRODUCCIÓN</t>
  </si>
  <si>
    <t>HENRY VILLAMARÍN 
hvillamarin@funcionpublica.gov.co</t>
  </si>
  <si>
    <t>Servicio de asistencia técnica  integral de portafolio de servicios de la entidad</t>
  </si>
  <si>
    <t>Prestacion de servicios profesionales LINEA PAA No. 59</t>
  </si>
  <si>
    <t>Prestacion de servicios profesionales LINEA PAA No. 60</t>
  </si>
  <si>
    <t>Prestacion de servicios profesionales LINEA PAA No. 61</t>
  </si>
  <si>
    <t>DIRECCION DE GESTION Y DESEMPEÑO INSTITUCIONAL</t>
  </si>
  <si>
    <t>SELECCIÓN ABREVIADA - SUBASTA INVERSA</t>
  </si>
  <si>
    <t>MINIMA CUANTIA - GRANDES SUPERFICIES</t>
  </si>
  <si>
    <t>93151500
93151600
80101505
93151512</t>
  </si>
  <si>
    <t xml:space="preserve">C-0599-1000-7 PROYECTO TRANSFORMACIÓN DE LAS ADMINISTRACIONES PÚBLICAS MEDIANTE EL DESARROLLO DE POLÍTICAS Y LINEAMIENTOS QUE PERMITAN EL FORTALECIMIENTO DE LOS COMPONENETES DE LA FUNCIÓN ADMINISTRATIVA, LA FUNCIÓN PÚBLICA Y LA GESTIÓN PÚBLICA NACIONAL </t>
  </si>
  <si>
    <t>0599</t>
  </si>
  <si>
    <t>AGOSTO</t>
  </si>
  <si>
    <t xml:space="preserve">
93151500
93151600
80101505
93151512</t>
  </si>
  <si>
    <t>LIDOSKA JULIA PERALTA PRIETO 
SECRETARIA GENERAL</t>
  </si>
  <si>
    <t>JUDY MAGALI RODRIGUEZ                                                                                                                                                                                                                   COORDINADORA GRUPO DE GESTION ADMINISTRATIVA</t>
  </si>
  <si>
    <t xml:space="preserve">80101706
 81141704 
93101607 </t>
  </si>
  <si>
    <t>02-02-01-002-008 DOTACION (PRENDAS DE VESTIR Y CALZADO)</t>
  </si>
  <si>
    <t>02-02-01-002-007 ARTICULOS TEXTILES (EXCEPTO PRENDAS DE VESTIR)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</si>
</sst>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_);_(* \(#,##0\);_(* &quot;-&quot;_);_(@_)"/>
    <numFmt numFmtId="165" formatCode="_(&quot;$&quot;\ * #,##0.00_);_(&quot;$&quot;\ * \(#,##0.00\);_(&quot;$&quot;\ * &quot;-&quot;??_);_(@_)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&quot;$&quot;* #,##0.00_-;\-&quot;$&quot;* #,##0.00_-;_-&quot;$&quot;* &quot;-&quot;_-;_-@_-"/>
    <numFmt numFmtId="169" formatCode="_(&quot;$&quot;\ * #,##0_);_(&quot;$&quot;\ * \(#,##0\);_(&quot;$&quot;\ * &quot;-&quot;??_);_(@_)"/>
    <numFmt numFmtId="170" formatCode="_([$$-240A]\ * #,##0.00_);_([$$-240A]\ * \(#,##0.00\);_([$$-240A]\ * &quot;-&quot;??_);_(@_)"/>
    <numFmt numFmtId="171" formatCode="&quot;$&quot;\ #,##0.00"/>
    <numFmt numFmtId="172" formatCode="00"/>
    <numFmt numFmtId="173" formatCode="000"/>
    <numFmt numFmtId="174" formatCode="_-[$$-240A]\ * #,##0.00_-;\-[$$-240A]\ * #,##0.00_-;_-[$$-240A]\ * &quot;-&quot;??_-;_-@_-"/>
  </numFmts>
  <fonts count="123" x14ac:knownFonts="1"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5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5" tint="-0.499984740745262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5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rgb="FFFF0000"/>
      <name val="Calibri"/>
      <family val="2"/>
      <scheme val="minor"/>
    </font>
    <font>
      <b/>
      <sz val="24"/>
      <name val="Arial Narrow"/>
      <family val="2"/>
    </font>
    <font>
      <b/>
      <sz val="2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32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48"/>
      <name val="Calibri"/>
      <family val="2"/>
      <scheme val="minor"/>
    </font>
    <font>
      <sz val="48"/>
      <name val="Calibri"/>
      <family val="2"/>
      <scheme val="minor"/>
    </font>
    <font>
      <sz val="10"/>
      <name val="Arial Narrow"/>
      <family val="2"/>
    </font>
    <font>
      <b/>
      <sz val="36"/>
      <name val="Arial Narrow"/>
      <family val="2"/>
    </font>
    <font>
      <b/>
      <sz val="48"/>
      <color rgb="FFFF0000"/>
      <name val="Calibri"/>
      <family val="2"/>
      <scheme val="minor"/>
    </font>
    <font>
      <sz val="48"/>
      <color theme="1"/>
      <name val="Calibri"/>
      <family val="2"/>
      <scheme val="minor"/>
    </font>
    <font>
      <sz val="48"/>
      <color rgb="FFFF0000"/>
      <name val="Calibri"/>
      <family val="2"/>
      <scheme val="minor"/>
    </font>
    <font>
      <sz val="48"/>
      <color theme="5" tint="-0.499984740745262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36"/>
      <color rgb="FF002060"/>
      <name val="Arial"/>
      <family val="2"/>
    </font>
    <font>
      <b/>
      <sz val="36"/>
      <color rgb="FF002060"/>
      <name val="Arial Narrow"/>
      <family val="2"/>
    </font>
    <font>
      <sz val="36"/>
      <color theme="1"/>
      <name val="Calibri"/>
      <family val="2"/>
      <scheme val="minor"/>
    </font>
    <font>
      <b/>
      <sz val="36"/>
      <name val="Arial"/>
      <family val="2"/>
    </font>
    <font>
      <b/>
      <sz val="36"/>
      <color theme="1"/>
      <name val="Arial"/>
      <family val="2"/>
    </font>
    <font>
      <sz val="36"/>
      <color theme="1"/>
      <name val="Arial"/>
      <family val="2"/>
    </font>
    <font>
      <sz val="36"/>
      <name val="Arial"/>
      <family val="2"/>
    </font>
    <font>
      <b/>
      <sz val="36"/>
      <name val="Calibri Light"/>
      <family val="2"/>
    </font>
    <font>
      <sz val="36"/>
      <name val="Arial Narrow"/>
      <family val="2"/>
    </font>
    <font>
      <b/>
      <sz val="36"/>
      <color rgb="FFFF0000"/>
      <name val="Arial"/>
      <family val="2"/>
    </font>
    <font>
      <b/>
      <strike/>
      <sz val="36"/>
      <name val="Arial Narrow"/>
      <family val="2"/>
    </font>
    <font>
      <sz val="36"/>
      <color theme="1"/>
      <name val="Arial Narrow"/>
      <family val="2"/>
    </font>
    <font>
      <b/>
      <sz val="36"/>
      <color theme="1" tint="0.34998626667073579"/>
      <name val="Arial Narrow"/>
      <family val="2"/>
    </font>
    <font>
      <b/>
      <sz val="36"/>
      <color theme="1"/>
      <name val="Arial Narrow"/>
      <family val="2"/>
    </font>
    <font>
      <b/>
      <sz val="22"/>
      <name val="Calibri Light"/>
      <family val="2"/>
    </font>
    <font>
      <b/>
      <sz val="26"/>
      <name val="Arial Narrow"/>
      <family val="2"/>
    </font>
    <font>
      <b/>
      <sz val="26"/>
      <name val="Calibri Light"/>
      <family val="2"/>
    </font>
    <font>
      <b/>
      <sz val="48"/>
      <name val="Arial Narrow"/>
      <family val="2"/>
    </font>
    <font>
      <b/>
      <sz val="4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DF42C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04">
    <xf numFmtId="0" fontId="0" fillId="0" borderId="0"/>
    <xf numFmtId="0" fontId="66" fillId="2" borderId="0" applyNumberFormat="0" applyBorder="0" applyAlignment="0" applyProtection="0"/>
    <xf numFmtId="41" fontId="7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166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165" fontId="64" fillId="0" borderId="0" applyFont="0" applyFill="0" applyBorder="0" applyAlignment="0" applyProtection="0"/>
    <xf numFmtId="41" fontId="70" fillId="0" borderId="0" applyFont="0" applyFill="0" applyBorder="0" applyAlignment="0" applyProtection="0"/>
    <xf numFmtId="0" fontId="90" fillId="0" borderId="0"/>
    <xf numFmtId="0" fontId="70" fillId="0" borderId="0"/>
    <xf numFmtId="9" fontId="70" fillId="0" borderId="0" applyFont="0" applyFill="0" applyBorder="0" applyAlignment="0" applyProtection="0"/>
    <xf numFmtId="41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1" fontId="61" fillId="0" borderId="0" applyFont="0" applyFill="0" applyBorder="0" applyAlignment="0" applyProtection="0"/>
    <xf numFmtId="166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41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57" fillId="0" borderId="0"/>
    <xf numFmtId="9" fontId="57" fillId="0" borderId="0" applyFont="0" applyFill="0" applyBorder="0" applyAlignment="0" applyProtection="0"/>
    <xf numFmtId="42" fontId="57" fillId="0" borderId="0" applyFont="0" applyFill="0" applyBorder="0" applyAlignment="0" applyProtection="0"/>
    <xf numFmtId="41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41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41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6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41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6" fontId="47" fillId="0" borderId="0" applyFont="0" applyFill="0" applyBorder="0" applyAlignment="0" applyProtection="0"/>
    <xf numFmtId="0" fontId="47" fillId="0" borderId="0"/>
    <xf numFmtId="9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42" fontId="64" fillId="0" borderId="0" applyFont="0" applyFill="0" applyBorder="0" applyAlignment="0" applyProtection="0"/>
    <xf numFmtId="41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7" fontId="64" fillId="0" borderId="0" applyFont="0" applyFill="0" applyBorder="0" applyAlignment="0" applyProtection="0"/>
    <xf numFmtId="41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41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44" fillId="0" borderId="0"/>
    <xf numFmtId="167" fontId="44" fillId="0" borderId="0" applyFont="0" applyFill="0" applyBorder="0" applyAlignment="0" applyProtection="0"/>
    <xf numFmtId="41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90" fillId="0" borderId="0" applyFont="0" applyFill="0" applyBorder="0" applyAlignment="0" applyProtection="0"/>
    <xf numFmtId="41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41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4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2" fontId="95" fillId="0" borderId="0" applyFill="0">
      <alignment horizontal="center" vertical="center" wrapText="1"/>
    </xf>
    <xf numFmtId="173" fontId="95" fillId="7" borderId="0" applyFill="0" applyProtection="0">
      <alignment horizontal="center" vertical="center"/>
    </xf>
    <xf numFmtId="1" fontId="95" fillId="3" borderId="0" applyFill="0">
      <alignment horizontal="center" vertical="center"/>
    </xf>
    <xf numFmtId="41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33" fillId="0" borderId="0"/>
    <xf numFmtId="0" fontId="33" fillId="0" borderId="0"/>
    <xf numFmtId="44" fontId="33" fillId="0" borderId="0" applyFont="0" applyFill="0" applyBorder="0" applyAlignment="0" applyProtection="0"/>
    <xf numFmtId="0" fontId="32" fillId="0" borderId="0"/>
    <xf numFmtId="0" fontId="32" fillId="0" borderId="0"/>
    <xf numFmtId="44" fontId="32" fillId="0" borderId="0" applyFont="0" applyFill="0" applyBorder="0" applyAlignment="0" applyProtection="0"/>
    <xf numFmtId="41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1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25" fillId="0" borderId="0"/>
    <xf numFmtId="41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1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9" fillId="0" borderId="0"/>
    <xf numFmtId="0" fontId="18" fillId="0" borderId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1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5" fillId="0" borderId="0"/>
    <xf numFmtId="4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0" fontId="64" fillId="0" borderId="0"/>
    <xf numFmtId="43" fontId="12" fillId="0" borderId="0" applyFont="0" applyFill="0" applyBorder="0" applyAlignment="0" applyProtection="0"/>
    <xf numFmtId="41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1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166" fontId="9" fillId="0" borderId="0" applyFont="0" applyFill="0" applyBorder="0" applyAlignment="0" applyProtection="0"/>
    <xf numFmtId="0" fontId="9" fillId="0" borderId="0"/>
    <xf numFmtId="166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41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49">
    <xf numFmtId="0" fontId="0" fillId="0" borderId="0" xfId="0"/>
    <xf numFmtId="0" fontId="68" fillId="3" borderId="0" xfId="0" applyFont="1" applyFill="1" applyBorder="1" applyAlignment="1">
      <alignment horizontal="center" vertical="center" wrapText="1"/>
    </xf>
    <xf numFmtId="0" fontId="68" fillId="3" borderId="0" xfId="0" applyFont="1" applyFill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79" fillId="0" borderId="2" xfId="0" applyFont="1" applyBorder="1" applyAlignment="1">
      <alignment horizontal="center" vertical="center" wrapText="1"/>
    </xf>
    <xf numFmtId="39" fontId="87" fillId="3" borderId="2" xfId="9" applyNumberFormat="1" applyFont="1" applyFill="1" applyBorder="1" applyAlignment="1">
      <alignment horizontal="right" vertical="center" wrapText="1"/>
    </xf>
    <xf numFmtId="0" fontId="0" fillId="3" borderId="0" xfId="0" applyFill="1"/>
    <xf numFmtId="0" fontId="68" fillId="3" borderId="3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79" fillId="3" borderId="2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wrapText="1"/>
    </xf>
    <xf numFmtId="0" fontId="0" fillId="3" borderId="1" xfId="0" applyFont="1" applyFill="1" applyBorder="1" applyAlignment="1">
      <alignment wrapText="1"/>
    </xf>
    <xf numFmtId="169" fontId="0" fillId="3" borderId="0" xfId="0" applyNumberFormat="1" applyFont="1" applyFill="1" applyBorder="1" applyAlignment="1">
      <alignment horizontal="center" vertical="center" wrapText="1"/>
    </xf>
    <xf numFmtId="0" fontId="81" fillId="3" borderId="2" xfId="0" applyFont="1" applyFill="1" applyBorder="1" applyAlignment="1">
      <alignment horizontal="center" vertical="center" wrapText="1"/>
    </xf>
    <xf numFmtId="170" fontId="0" fillId="3" borderId="0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44" fontId="64" fillId="3" borderId="2" xfId="0" applyNumberFormat="1" applyFont="1" applyFill="1" applyBorder="1" applyAlignment="1">
      <alignment wrapText="1"/>
    </xf>
    <xf numFmtId="0" fontId="68" fillId="3" borderId="11" xfId="0" applyFont="1" applyFill="1" applyBorder="1" applyAlignment="1">
      <alignment horizontal="center" vertical="center" wrapText="1"/>
    </xf>
    <xf numFmtId="14" fontId="83" fillId="3" borderId="0" xfId="0" applyNumberFormat="1" applyFont="1" applyFill="1" applyBorder="1" applyAlignment="1">
      <alignment horizontal="center" vertical="center" wrapText="1"/>
    </xf>
    <xf numFmtId="44" fontId="0" fillId="3" borderId="0" xfId="0" applyNumberFormat="1" applyFont="1" applyFill="1" applyAlignment="1">
      <alignment horizontal="center" vertical="center" wrapText="1"/>
    </xf>
    <xf numFmtId="14" fontId="69" fillId="3" borderId="0" xfId="0" applyNumberFormat="1" applyFont="1" applyFill="1" applyBorder="1" applyAlignment="1">
      <alignment horizontal="center" vertical="center" wrapText="1"/>
    </xf>
    <xf numFmtId="14" fontId="0" fillId="3" borderId="0" xfId="0" applyNumberFormat="1" applyFont="1" applyFill="1" applyBorder="1" applyAlignment="1">
      <alignment horizontal="center" vertical="center" wrapText="1"/>
    </xf>
    <xf numFmtId="171" fontId="0" fillId="3" borderId="0" xfId="0" applyNumberFormat="1" applyFont="1" applyFill="1" applyBorder="1" applyAlignment="1">
      <alignment horizontal="center" vertical="center" wrapText="1"/>
    </xf>
    <xf numFmtId="165" fontId="0" fillId="3" borderId="0" xfId="0" applyNumberFormat="1" applyFont="1" applyFill="1" applyAlignment="1">
      <alignment horizontal="center" vertical="center" wrapText="1"/>
    </xf>
    <xf numFmtId="171" fontId="64" fillId="3" borderId="0" xfId="0" applyNumberFormat="1" applyFont="1" applyFill="1" applyBorder="1" applyAlignment="1">
      <alignment horizontal="center" vertical="center" wrapText="1"/>
    </xf>
    <xf numFmtId="171" fontId="0" fillId="3" borderId="0" xfId="0" applyNumberFormat="1" applyFont="1" applyFill="1" applyAlignment="1">
      <alignment horizontal="center" vertical="center" wrapText="1"/>
    </xf>
    <xf numFmtId="0" fontId="75" fillId="3" borderId="0" xfId="0" applyFont="1" applyFill="1" applyBorder="1" applyAlignment="1">
      <alignment horizontal="center" vertical="center" wrapText="1"/>
    </xf>
    <xf numFmtId="0" fontId="84" fillId="3" borderId="0" xfId="0" applyFont="1" applyFill="1" applyBorder="1" applyAlignment="1">
      <alignment horizontal="left" vertical="center" wrapText="1"/>
    </xf>
    <xf numFmtId="0" fontId="64" fillId="3" borderId="0" xfId="0" applyFont="1" applyFill="1" applyBorder="1" applyAlignment="1">
      <alignment horizontal="center" vertical="center" wrapText="1"/>
    </xf>
    <xf numFmtId="49" fontId="67" fillId="3" borderId="0" xfId="0" applyNumberFormat="1" applyFont="1" applyFill="1" applyAlignment="1">
      <alignment horizontal="center" vertical="center" wrapText="1"/>
    </xf>
    <xf numFmtId="0" fontId="39" fillId="3" borderId="0" xfId="0" applyFont="1" applyFill="1" applyAlignment="1">
      <alignment wrapText="1"/>
    </xf>
    <xf numFmtId="0" fontId="73" fillId="3" borderId="0" xfId="0" applyFont="1" applyFill="1" applyAlignment="1">
      <alignment wrapText="1"/>
    </xf>
    <xf numFmtId="0" fontId="73" fillId="3" borderId="0" xfId="0" applyFont="1" applyFill="1" applyAlignment="1">
      <alignment horizontal="center" vertical="center" wrapText="1"/>
    </xf>
    <xf numFmtId="165" fontId="73" fillId="3" borderId="0" xfId="0" applyNumberFormat="1" applyFont="1" applyFill="1" applyAlignment="1">
      <alignment wrapText="1"/>
    </xf>
    <xf numFmtId="44" fontId="73" fillId="3" borderId="0" xfId="0" applyNumberFormat="1" applyFont="1" applyFill="1" applyAlignment="1">
      <alignment wrapText="1"/>
    </xf>
    <xf numFmtId="165" fontId="92" fillId="3" borderId="0" xfId="0" applyNumberFormat="1" applyFont="1" applyFill="1" applyAlignment="1">
      <alignment wrapText="1"/>
    </xf>
    <xf numFmtId="171" fontId="73" fillId="3" borderId="0" xfId="0" applyNumberFormat="1" applyFont="1" applyFill="1" applyAlignment="1">
      <alignment wrapText="1"/>
    </xf>
    <xf numFmtId="171" fontId="73" fillId="3" borderId="0" xfId="0" applyNumberFormat="1" applyFont="1" applyFill="1" applyAlignment="1">
      <alignment horizontal="center" vertical="center" wrapText="1"/>
    </xf>
    <xf numFmtId="165" fontId="73" fillId="3" borderId="0" xfId="0" applyNumberFormat="1" applyFont="1" applyFill="1" applyAlignment="1">
      <alignment horizontal="center" vertical="center" wrapText="1"/>
    </xf>
    <xf numFmtId="0" fontId="93" fillId="3" borderId="0" xfId="0" applyFont="1" applyFill="1" applyAlignment="1">
      <alignment horizontal="center" vertical="center" wrapText="1"/>
    </xf>
    <xf numFmtId="0" fontId="93" fillId="3" borderId="0" xfId="0" applyFont="1" applyFill="1" applyBorder="1" applyAlignment="1">
      <alignment horizontal="center" vertical="center" wrapText="1"/>
    </xf>
    <xf numFmtId="0" fontId="94" fillId="3" borderId="0" xfId="0" applyFont="1" applyFill="1" applyAlignment="1">
      <alignment horizontal="center" vertical="center"/>
    </xf>
    <xf numFmtId="0" fontId="0" fillId="3" borderId="2" xfId="0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79" fillId="5" borderId="2" xfId="0" applyFont="1" applyFill="1" applyBorder="1" applyAlignment="1">
      <alignment horizontal="justify" vertical="center" wrapText="1"/>
    </xf>
    <xf numFmtId="0" fontId="79" fillId="5" borderId="2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justify" vertical="center" wrapText="1"/>
    </xf>
    <xf numFmtId="171" fontId="39" fillId="0" borderId="2" xfId="0" applyNumberFormat="1" applyFont="1" applyBorder="1" applyAlignment="1">
      <alignment horizontal="right" vertical="center" wrapText="1"/>
    </xf>
    <xf numFmtId="0" fontId="39" fillId="0" borderId="2" xfId="0" applyFont="1" applyBorder="1" applyAlignment="1">
      <alignment horizontal="center" vertical="center" wrapText="1"/>
    </xf>
    <xf numFmtId="171" fontId="39" fillId="6" borderId="2" xfId="0" applyNumberFormat="1" applyFont="1" applyFill="1" applyBorder="1" applyAlignment="1">
      <alignment horizontal="right" vertical="center" wrapText="1"/>
    </xf>
    <xf numFmtId="171" fontId="39" fillId="4" borderId="2" xfId="0" applyNumberFormat="1" applyFont="1" applyFill="1" applyBorder="1" applyAlignment="1">
      <alignment horizontal="right" vertical="center" wrapText="1"/>
    </xf>
    <xf numFmtId="0" fontId="39" fillId="0" borderId="2" xfId="0" applyNumberFormat="1" applyFont="1" applyBorder="1" applyAlignment="1">
      <alignment horizontal="center" vertical="center" wrapText="1"/>
    </xf>
    <xf numFmtId="171" fontId="79" fillId="5" borderId="2" xfId="0" applyNumberFormat="1" applyFont="1" applyFill="1" applyBorder="1" applyAlignment="1">
      <alignment horizontal="center" vertical="center" wrapText="1"/>
    </xf>
    <xf numFmtId="171" fontId="79" fillId="5" borderId="2" xfId="0" applyNumberFormat="1" applyFont="1" applyFill="1" applyBorder="1" applyAlignment="1">
      <alignment vertical="center" wrapText="1"/>
    </xf>
    <xf numFmtId="171" fontId="39" fillId="0" borderId="2" xfId="0" applyNumberFormat="1" applyFont="1" applyBorder="1" applyAlignment="1">
      <alignment horizontal="center" vertical="center" wrapText="1"/>
    </xf>
    <xf numFmtId="0" fontId="79" fillId="5" borderId="5" xfId="0" applyFont="1" applyFill="1" applyBorder="1" applyAlignment="1">
      <alignment horizontal="justify" vertical="center" wrapText="1"/>
    </xf>
    <xf numFmtId="0" fontId="39" fillId="0" borderId="5" xfId="0" applyFont="1" applyBorder="1" applyAlignment="1">
      <alignment horizontal="justify" vertical="center" wrapText="1"/>
    </xf>
    <xf numFmtId="0" fontId="98" fillId="3" borderId="0" xfId="0" applyFont="1" applyFill="1" applyAlignment="1">
      <alignment horizontal="center" vertical="center" wrapText="1"/>
    </xf>
    <xf numFmtId="0" fontId="98" fillId="3" borderId="0" xfId="0" applyFont="1" applyFill="1" applyAlignment="1">
      <alignment wrapText="1"/>
    </xf>
    <xf numFmtId="168" fontId="80" fillId="3" borderId="2" xfId="296" applyNumberFormat="1" applyFont="1" applyFill="1" applyBorder="1" applyAlignment="1">
      <alignment horizontal="left" wrapText="1"/>
    </xf>
    <xf numFmtId="168" fontId="81" fillId="3" borderId="2" xfId="296" applyNumberFormat="1" applyFont="1" applyFill="1" applyBorder="1" applyAlignment="1">
      <alignment wrapText="1"/>
    </xf>
    <xf numFmtId="0" fontId="72" fillId="3" borderId="2" xfId="295" applyNumberFormat="1" applyFont="1" applyFill="1" applyBorder="1" applyAlignment="1">
      <alignment horizontal="left" wrapText="1"/>
    </xf>
    <xf numFmtId="0" fontId="72" fillId="3" borderId="0" xfId="295" applyNumberFormat="1" applyFont="1" applyFill="1" applyAlignment="1">
      <alignment horizontal="left" wrapText="1"/>
    </xf>
    <xf numFmtId="44" fontId="72" fillId="3" borderId="0" xfId="295" applyNumberFormat="1" applyFont="1" applyFill="1" applyAlignment="1">
      <alignment horizontal="left" wrapText="1"/>
    </xf>
    <xf numFmtId="165" fontId="97" fillId="3" borderId="0" xfId="297" applyFont="1" applyFill="1" applyAlignment="1">
      <alignment horizontal="right" vertical="center" wrapText="1"/>
    </xf>
    <xf numFmtId="0" fontId="100" fillId="3" borderId="0" xfId="295" applyNumberFormat="1" applyFont="1" applyFill="1" applyAlignment="1">
      <alignment horizontal="left" wrapText="1"/>
    </xf>
    <xf numFmtId="165" fontId="85" fillId="3" borderId="0" xfId="297" applyFont="1" applyFill="1" applyAlignment="1">
      <alignment horizontal="right" vertical="center" wrapText="1"/>
    </xf>
    <xf numFmtId="170" fontId="86" fillId="8" borderId="2" xfId="300" applyNumberFormat="1" applyFont="1" applyFill="1" applyBorder="1" applyAlignment="1">
      <alignment horizontal="right" vertical="center" wrapText="1"/>
    </xf>
    <xf numFmtId="165" fontId="86" fillId="8" borderId="2" xfId="301" applyNumberFormat="1" applyFont="1" applyFill="1" applyBorder="1" applyAlignment="1">
      <alignment horizontal="center" vertical="center" wrapText="1"/>
    </xf>
    <xf numFmtId="174" fontId="0" fillId="0" borderId="0" xfId="0" applyNumberFormat="1"/>
    <xf numFmtId="49" fontId="67" fillId="3" borderId="0" xfId="0" applyNumberFormat="1" applyFont="1" applyFill="1" applyBorder="1" applyAlignment="1">
      <alignment horizontal="center" vertical="center" wrapText="1"/>
    </xf>
    <xf numFmtId="0" fontId="69" fillId="3" borderId="0" xfId="0" applyFont="1" applyFill="1" applyBorder="1" applyAlignment="1">
      <alignment vertical="center" wrapText="1"/>
    </xf>
    <xf numFmtId="0" fontId="71" fillId="3" borderId="0" xfId="0" applyFont="1" applyFill="1" applyBorder="1" applyAlignment="1">
      <alignment vertical="center" wrapText="1"/>
    </xf>
    <xf numFmtId="0" fontId="74" fillId="3" borderId="0" xfId="0" applyFont="1" applyFill="1" applyBorder="1" applyAlignment="1">
      <alignment horizontal="center" vertical="center" wrapText="1"/>
    </xf>
    <xf numFmtId="0" fontId="69" fillId="3" borderId="0" xfId="0" applyFont="1" applyFill="1" applyBorder="1" applyAlignment="1">
      <alignment horizontal="left" vertical="center" wrapText="1"/>
    </xf>
    <xf numFmtId="0" fontId="68" fillId="3" borderId="2" xfId="0" applyFont="1" applyFill="1" applyBorder="1" applyAlignment="1">
      <alignment horizontal="center" vertical="center" wrapText="1"/>
    </xf>
    <xf numFmtId="0" fontId="71" fillId="3" borderId="0" xfId="0" applyFont="1" applyFill="1" applyAlignment="1">
      <alignment vertical="center" wrapText="1"/>
    </xf>
    <xf numFmtId="0" fontId="0" fillId="3" borderId="0" xfId="0" quotePrefix="1" applyFont="1" applyFill="1" applyBorder="1" applyAlignment="1">
      <alignment horizontal="center" vertical="center" wrapText="1"/>
    </xf>
    <xf numFmtId="0" fontId="68" fillId="3" borderId="19" xfId="0" applyFont="1" applyFill="1" applyBorder="1" applyAlignment="1">
      <alignment horizontal="center" vertical="center" wrapText="1"/>
    </xf>
    <xf numFmtId="0" fontId="78" fillId="3" borderId="0" xfId="3" quotePrefix="1" applyFont="1" applyFill="1" applyBorder="1" applyAlignment="1">
      <alignment horizontal="center" vertical="center" wrapText="1"/>
    </xf>
    <xf numFmtId="0" fontId="65" fillId="3" borderId="2" xfId="0" applyFont="1" applyFill="1" applyBorder="1" applyAlignment="1">
      <alignment horizontal="center" vertical="center" wrapText="1"/>
    </xf>
    <xf numFmtId="0" fontId="67" fillId="3" borderId="2" xfId="295" applyNumberFormat="1" applyFont="1" applyFill="1" applyBorder="1" applyAlignment="1">
      <alignment horizontal="center" vertical="center" wrapText="1"/>
    </xf>
    <xf numFmtId="165" fontId="71" fillId="3" borderId="0" xfId="0" applyNumberFormat="1" applyFont="1" applyFill="1" applyAlignment="1">
      <alignment vertical="center" wrapText="1"/>
    </xf>
    <xf numFmtId="171" fontId="71" fillId="3" borderId="0" xfId="0" applyNumberFormat="1" applyFont="1" applyFill="1" applyAlignment="1">
      <alignment vertical="center" wrapText="1"/>
    </xf>
    <xf numFmtId="0" fontId="99" fillId="3" borderId="0" xfId="0" applyFont="1" applyFill="1" applyAlignment="1">
      <alignment vertical="center" wrapText="1"/>
    </xf>
    <xf numFmtId="167" fontId="73" fillId="3" borderId="2" xfId="0" applyNumberFormat="1" applyFont="1" applyFill="1" applyBorder="1"/>
    <xf numFmtId="0" fontId="73" fillId="3" borderId="2" xfId="0" applyFont="1" applyFill="1" applyBorder="1"/>
    <xf numFmtId="167" fontId="73" fillId="3" borderId="0" xfId="0" applyNumberFormat="1" applyFont="1" applyFill="1"/>
    <xf numFmtId="0" fontId="0" fillId="3" borderId="0" xfId="0" applyFill="1" applyAlignment="1">
      <alignment horizontal="center" vertical="center"/>
    </xf>
    <xf numFmtId="49" fontId="0" fillId="3" borderId="0" xfId="0" applyNumberFormat="1" applyFill="1"/>
    <xf numFmtId="0" fontId="73" fillId="3" borderId="0" xfId="0" applyFont="1" applyFill="1"/>
    <xf numFmtId="49" fontId="104" fillId="9" borderId="2" xfId="1" applyNumberFormat="1" applyFont="1" applyFill="1" applyBorder="1" applyAlignment="1">
      <alignment horizontal="center" vertical="center" wrapText="1"/>
    </xf>
    <xf numFmtId="0" fontId="104" fillId="9" borderId="2" xfId="1" applyFont="1" applyFill="1" applyBorder="1" applyAlignment="1">
      <alignment horizontal="center" vertical="center" wrapText="1"/>
    </xf>
    <xf numFmtId="0" fontId="104" fillId="9" borderId="2" xfId="1" applyFont="1" applyFill="1" applyBorder="1" applyAlignment="1">
      <alignment horizontal="center" vertical="center" textRotation="90" wrapText="1"/>
    </xf>
    <xf numFmtId="0" fontId="96" fillId="4" borderId="2" xfId="1" applyFont="1" applyFill="1" applyBorder="1" applyAlignment="1">
      <alignment horizontal="center" vertical="center" wrapText="1"/>
    </xf>
    <xf numFmtId="0" fontId="105" fillId="9" borderId="2" xfId="1" applyFont="1" applyFill="1" applyBorder="1" applyAlignment="1">
      <alignment horizontal="center" vertical="center" wrapText="1"/>
    </xf>
    <xf numFmtId="0" fontId="106" fillId="3" borderId="0" xfId="0" applyFont="1" applyFill="1"/>
    <xf numFmtId="0" fontId="107" fillId="3" borderId="2" xfId="299" applyFont="1" applyFill="1" applyBorder="1" applyAlignment="1">
      <alignment horizontal="center" vertical="center" wrapText="1"/>
    </xf>
    <xf numFmtId="0" fontId="96" fillId="3" borderId="2" xfId="299" applyFont="1" applyFill="1" applyBorder="1" applyAlignment="1">
      <alignment horizontal="center" vertical="center" wrapText="1"/>
    </xf>
    <xf numFmtId="0" fontId="96" fillId="3" borderId="17" xfId="299" applyFont="1" applyFill="1" applyBorder="1" applyAlignment="1">
      <alignment horizontal="center" vertical="center" wrapText="1"/>
    </xf>
    <xf numFmtId="0" fontId="96" fillId="3" borderId="5" xfId="299" applyFont="1" applyFill="1" applyBorder="1" applyAlignment="1">
      <alignment horizontal="center" vertical="center" wrapText="1"/>
    </xf>
    <xf numFmtId="0" fontId="106" fillId="4" borderId="0" xfId="0" applyFont="1" applyFill="1"/>
    <xf numFmtId="0" fontId="108" fillId="3" borderId="17" xfId="0" applyFont="1" applyFill="1" applyBorder="1" applyAlignment="1">
      <alignment horizontal="center" vertical="center" wrapText="1"/>
    </xf>
    <xf numFmtId="14" fontId="109" fillId="3" borderId="17" xfId="0" applyNumberFormat="1" applyFont="1" applyFill="1" applyBorder="1" applyAlignment="1">
      <alignment horizontal="center" vertical="center" wrapText="1"/>
    </xf>
    <xf numFmtId="0" fontId="109" fillId="3" borderId="17" xfId="0" applyFont="1" applyFill="1" applyBorder="1" applyAlignment="1">
      <alignment horizontal="left" vertical="center" wrapText="1"/>
    </xf>
    <xf numFmtId="0" fontId="109" fillId="3" borderId="17" xfId="0" applyFont="1" applyFill="1" applyBorder="1" applyAlignment="1">
      <alignment horizontal="center" vertical="center" wrapText="1"/>
    </xf>
    <xf numFmtId="167" fontId="107" fillId="3" borderId="17" xfId="117" applyNumberFormat="1" applyFont="1" applyFill="1" applyBorder="1" applyAlignment="1">
      <alignment horizontal="center" vertical="center"/>
    </xf>
    <xf numFmtId="0" fontId="110" fillId="3" borderId="14" xfId="0" applyFont="1" applyFill="1" applyBorder="1" applyAlignment="1">
      <alignment horizontal="left" vertical="center"/>
    </xf>
    <xf numFmtId="49" fontId="107" fillId="3" borderId="17" xfId="0" applyNumberFormat="1" applyFont="1" applyFill="1" applyBorder="1" applyAlignment="1">
      <alignment horizontal="center" vertical="center"/>
    </xf>
    <xf numFmtId="0" fontId="110" fillId="3" borderId="17" xfId="0" applyFont="1" applyFill="1" applyBorder="1" applyAlignment="1">
      <alignment horizontal="left" vertical="center"/>
    </xf>
    <xf numFmtId="15" fontId="110" fillId="3" borderId="17" xfId="0" applyNumberFormat="1" applyFont="1" applyFill="1" applyBorder="1" applyAlignment="1">
      <alignment horizontal="center" vertical="center"/>
    </xf>
    <xf numFmtId="0" fontId="108" fillId="3" borderId="2" xfId="0" applyFont="1" applyFill="1" applyBorder="1" applyAlignment="1">
      <alignment horizontal="center" vertical="center" wrapText="1"/>
    </xf>
    <xf numFmtId="14" fontId="109" fillId="3" borderId="2" xfId="0" applyNumberFormat="1" applyFont="1" applyFill="1" applyBorder="1" applyAlignment="1">
      <alignment horizontal="center" vertical="center" wrapText="1"/>
    </xf>
    <xf numFmtId="0" fontId="109" fillId="3" borderId="2" xfId="0" applyFont="1" applyFill="1" applyBorder="1" applyAlignment="1">
      <alignment horizontal="left" vertical="center" wrapText="1"/>
    </xf>
    <xf numFmtId="0" fontId="109" fillId="3" borderId="2" xfId="0" applyFont="1" applyFill="1" applyBorder="1" applyAlignment="1">
      <alignment horizontal="center" vertical="center" wrapText="1"/>
    </xf>
    <xf numFmtId="167" fontId="107" fillId="3" borderId="2" xfId="117" applyNumberFormat="1" applyFont="1" applyFill="1" applyBorder="1" applyAlignment="1">
      <alignment horizontal="center" vertical="center"/>
    </xf>
    <xf numFmtId="0" fontId="110" fillId="3" borderId="5" xfId="0" applyFont="1" applyFill="1" applyBorder="1" applyAlignment="1">
      <alignment horizontal="left" vertical="center"/>
    </xf>
    <xf numFmtId="49" fontId="107" fillId="3" borderId="2" xfId="0" applyNumberFormat="1" applyFont="1" applyFill="1" applyBorder="1" applyAlignment="1">
      <alignment horizontal="center" vertical="center"/>
    </xf>
    <xf numFmtId="0" fontId="110" fillId="3" borderId="2" xfId="0" applyFont="1" applyFill="1" applyBorder="1" applyAlignment="1">
      <alignment horizontal="left" vertical="center"/>
    </xf>
    <xf numFmtId="15" fontId="110" fillId="3" borderId="2" xfId="0" applyNumberFormat="1" applyFont="1" applyFill="1" applyBorder="1" applyAlignment="1">
      <alignment horizontal="center" vertical="center"/>
    </xf>
    <xf numFmtId="0" fontId="106" fillId="3" borderId="2" xfId="0" applyFont="1" applyFill="1" applyBorder="1" applyAlignment="1">
      <alignment vertical="center"/>
    </xf>
    <xf numFmtId="0" fontId="110" fillId="3" borderId="2" xfId="0" applyFont="1" applyFill="1" applyBorder="1" applyAlignment="1">
      <alignment horizontal="left" vertical="center" wrapText="1"/>
    </xf>
    <xf numFmtId="14" fontId="110" fillId="3" borderId="2" xfId="0" applyNumberFormat="1" applyFont="1" applyFill="1" applyBorder="1" applyAlignment="1">
      <alignment horizontal="center" vertical="center" wrapText="1"/>
    </xf>
    <xf numFmtId="0" fontId="110" fillId="3" borderId="2" xfId="0" applyFont="1" applyFill="1" applyBorder="1" applyAlignment="1">
      <alignment horizontal="center" vertical="center" wrapText="1"/>
    </xf>
    <xf numFmtId="0" fontId="107" fillId="3" borderId="2" xfId="0" applyFont="1" applyFill="1" applyBorder="1" applyAlignment="1">
      <alignment horizontal="center" vertical="center" wrapText="1"/>
    </xf>
    <xf numFmtId="0" fontId="107" fillId="3" borderId="2" xfId="0" applyFont="1" applyFill="1" applyBorder="1" applyAlignment="1">
      <alignment horizontal="center" vertical="center"/>
    </xf>
    <xf numFmtId="14" fontId="110" fillId="3" borderId="2" xfId="0" applyNumberFormat="1" applyFont="1" applyFill="1" applyBorder="1" applyAlignment="1">
      <alignment horizontal="center" vertical="center"/>
    </xf>
    <xf numFmtId="0" fontId="110" fillId="3" borderId="2" xfId="0" applyFont="1" applyFill="1" applyBorder="1" applyAlignment="1">
      <alignment horizontal="center" vertical="center"/>
    </xf>
    <xf numFmtId="14" fontId="107" fillId="3" borderId="2" xfId="0" applyNumberFormat="1" applyFont="1" applyFill="1" applyBorder="1" applyAlignment="1">
      <alignment horizontal="center" vertical="center" wrapText="1"/>
    </xf>
    <xf numFmtId="0" fontId="107" fillId="3" borderId="2" xfId="0" applyFont="1" applyFill="1" applyBorder="1" applyAlignment="1">
      <alignment horizontal="justify" vertical="center" wrapText="1"/>
    </xf>
    <xf numFmtId="0" fontId="110" fillId="3" borderId="5" xfId="0" applyFont="1" applyFill="1" applyBorder="1" applyAlignment="1">
      <alignment horizontal="left" vertical="center" wrapText="1"/>
    </xf>
    <xf numFmtId="49" fontId="107" fillId="3" borderId="2" xfId="0" applyNumberFormat="1" applyFont="1" applyFill="1" applyBorder="1" applyAlignment="1">
      <alignment horizontal="center" vertical="center" wrapText="1"/>
    </xf>
    <xf numFmtId="15" fontId="110" fillId="3" borderId="2" xfId="0" applyNumberFormat="1" applyFont="1" applyFill="1" applyBorder="1" applyAlignment="1">
      <alignment horizontal="center" vertical="center" wrapText="1"/>
    </xf>
    <xf numFmtId="0" fontId="110" fillId="3" borderId="4" xfId="0" applyFont="1" applyFill="1" applyBorder="1" applyAlignment="1">
      <alignment horizontal="center" vertical="center"/>
    </xf>
    <xf numFmtId="167" fontId="113" fillId="3" borderId="2" xfId="117" applyNumberFormat="1" applyFont="1" applyFill="1" applyBorder="1" applyAlignment="1">
      <alignment horizontal="center" vertical="center"/>
    </xf>
    <xf numFmtId="49" fontId="115" fillId="3" borderId="2" xfId="299" applyNumberFormat="1" applyFont="1" applyFill="1" applyBorder="1"/>
    <xf numFmtId="49" fontId="106" fillId="3" borderId="2" xfId="0" applyNumberFormat="1" applyFont="1" applyFill="1" applyBorder="1"/>
    <xf numFmtId="0" fontId="96" fillId="3" borderId="2" xfId="264" applyFont="1" applyFill="1" applyBorder="1" applyAlignment="1">
      <alignment horizontal="center" vertical="center" wrapText="1"/>
    </xf>
    <xf numFmtId="0" fontId="114" fillId="3" borderId="2" xfId="299" applyFont="1" applyFill="1" applyBorder="1" applyAlignment="1">
      <alignment horizontal="center" vertical="center" wrapText="1"/>
    </xf>
    <xf numFmtId="0" fontId="110" fillId="3" borderId="4" xfId="0" applyFont="1" applyFill="1" applyBorder="1" applyAlignment="1">
      <alignment horizontal="center" vertical="center" wrapText="1"/>
    </xf>
    <xf numFmtId="0" fontId="116" fillId="3" borderId="2" xfId="264" applyFont="1" applyFill="1" applyBorder="1" applyAlignment="1">
      <alignment horizontal="center" vertical="center" wrapText="1"/>
    </xf>
    <xf numFmtId="0" fontId="107" fillId="3" borderId="16" xfId="0" applyFont="1" applyFill="1" applyBorder="1" applyAlignment="1">
      <alignment horizontal="center" vertical="center" wrapText="1"/>
    </xf>
    <xf numFmtId="14" fontId="107" fillId="3" borderId="16" xfId="0" applyNumberFormat="1" applyFont="1" applyFill="1" applyBorder="1" applyAlignment="1">
      <alignment horizontal="center" vertical="center" wrapText="1"/>
    </xf>
    <xf numFmtId="0" fontId="107" fillId="3" borderId="16" xfId="0" applyFont="1" applyFill="1" applyBorder="1" applyAlignment="1">
      <alignment horizontal="justify" vertical="center" wrapText="1"/>
    </xf>
    <xf numFmtId="167" fontId="107" fillId="3" borderId="16" xfId="117" applyNumberFormat="1" applyFont="1" applyFill="1" applyBorder="1" applyAlignment="1">
      <alignment horizontal="center" vertical="center"/>
    </xf>
    <xf numFmtId="0" fontId="107" fillId="3" borderId="17" xfId="0" applyFont="1" applyFill="1" applyBorder="1" applyAlignment="1">
      <alignment horizontal="center" vertical="center" wrapText="1"/>
    </xf>
    <xf numFmtId="0" fontId="110" fillId="3" borderId="17" xfId="0" applyFont="1" applyFill="1" applyBorder="1" applyAlignment="1">
      <alignment horizontal="left" vertical="center" wrapText="1"/>
    </xf>
    <xf numFmtId="14" fontId="110" fillId="3" borderId="17" xfId="0" applyNumberFormat="1" applyFont="1" applyFill="1" applyBorder="1" applyAlignment="1">
      <alignment horizontal="center" vertical="center" wrapText="1"/>
    </xf>
    <xf numFmtId="0" fontId="110" fillId="3" borderId="17" xfId="0" applyFont="1" applyFill="1" applyBorder="1" applyAlignment="1">
      <alignment horizontal="center" vertical="center" wrapText="1"/>
    </xf>
    <xf numFmtId="0" fontId="110" fillId="3" borderId="14" xfId="0" applyFont="1" applyFill="1" applyBorder="1" applyAlignment="1">
      <alignment horizontal="left" vertical="center" wrapText="1"/>
    </xf>
    <xf numFmtId="49" fontId="107" fillId="3" borderId="17" xfId="0" applyNumberFormat="1" applyFont="1" applyFill="1" applyBorder="1" applyAlignment="1">
      <alignment horizontal="center" vertical="center" wrapText="1"/>
    </xf>
    <xf numFmtId="15" fontId="110" fillId="3" borderId="17" xfId="0" applyNumberFormat="1" applyFont="1" applyFill="1" applyBorder="1" applyAlignment="1">
      <alignment horizontal="center" vertical="center" wrapText="1"/>
    </xf>
    <xf numFmtId="167" fontId="96" fillId="3" borderId="2" xfId="295" applyNumberFormat="1" applyFont="1" applyFill="1" applyBorder="1" applyAlignment="1">
      <alignment horizontal="right" vertical="center" wrapText="1"/>
    </xf>
    <xf numFmtId="0" fontId="106" fillId="3" borderId="2" xfId="0" applyFont="1" applyFill="1" applyBorder="1"/>
    <xf numFmtId="0" fontId="107" fillId="3" borderId="17" xfId="0" applyFont="1" applyFill="1" applyBorder="1" applyAlignment="1">
      <alignment horizontal="center" vertical="center"/>
    </xf>
    <xf numFmtId="14" fontId="110" fillId="3" borderId="17" xfId="0" applyNumberFormat="1" applyFont="1" applyFill="1" applyBorder="1" applyAlignment="1">
      <alignment horizontal="center" vertical="center"/>
    </xf>
    <xf numFmtId="0" fontId="110" fillId="3" borderId="17" xfId="0" applyFont="1" applyFill="1" applyBorder="1" applyAlignment="1">
      <alignment horizontal="center" vertical="center"/>
    </xf>
    <xf numFmtId="167" fontId="113" fillId="3" borderId="17" xfId="117" applyNumberFormat="1" applyFont="1" applyFill="1" applyBorder="1" applyAlignment="1">
      <alignment horizontal="center" vertical="center"/>
    </xf>
    <xf numFmtId="0" fontId="73" fillId="4" borderId="0" xfId="0" applyFont="1" applyFill="1"/>
    <xf numFmtId="167" fontId="91" fillId="3" borderId="0" xfId="117" applyFont="1" applyFill="1" applyBorder="1" applyAlignment="1">
      <alignment horizontal="right" vertical="center" wrapText="1"/>
    </xf>
    <xf numFmtId="167" fontId="91" fillId="3" borderId="0" xfId="117" applyFont="1" applyFill="1" applyAlignment="1">
      <alignment horizontal="right" vertical="center" wrapText="1"/>
    </xf>
    <xf numFmtId="167" fontId="91" fillId="3" borderId="0" xfId="117" applyFont="1" applyFill="1" applyAlignment="1">
      <alignment horizontal="center" vertical="center" wrapText="1"/>
    </xf>
    <xf numFmtId="167" fontId="97" fillId="3" borderId="0" xfId="117" applyFont="1" applyFill="1" applyAlignment="1">
      <alignment horizontal="right" vertical="center" wrapText="1"/>
    </xf>
    <xf numFmtId="167" fontId="104" fillId="9" borderId="2" xfId="117" applyFont="1" applyFill="1" applyBorder="1" applyAlignment="1">
      <alignment horizontal="center" vertical="center" wrapText="1"/>
    </xf>
    <xf numFmtId="167" fontId="96" fillId="3" borderId="17" xfId="117" applyFont="1" applyFill="1" applyBorder="1" applyAlignment="1">
      <alignment horizontal="center" vertical="center" wrapText="1"/>
    </xf>
    <xf numFmtId="167" fontId="91" fillId="3" borderId="0" xfId="117" applyFont="1" applyFill="1"/>
    <xf numFmtId="0" fontId="107" fillId="5" borderId="2" xfId="299" applyFont="1" applyFill="1" applyBorder="1" applyAlignment="1">
      <alignment horizontal="center" vertical="center" wrapText="1"/>
    </xf>
    <xf numFmtId="0" fontId="96" fillId="5" borderId="17" xfId="299" applyFont="1" applyFill="1" applyBorder="1" applyAlignment="1">
      <alignment horizontal="center" vertical="center" wrapText="1"/>
    </xf>
    <xf numFmtId="167" fontId="96" fillId="5" borderId="17" xfId="117" applyFont="1" applyFill="1" applyBorder="1" applyAlignment="1">
      <alignment horizontal="center" vertical="center" wrapText="1"/>
    </xf>
    <xf numFmtId="0" fontId="107" fillId="0" borderId="2" xfId="299" applyFont="1" applyFill="1" applyBorder="1" applyAlignment="1">
      <alignment horizontal="center" vertical="center" wrapText="1"/>
    </xf>
    <xf numFmtId="0" fontId="96" fillId="0" borderId="2" xfId="299" applyFont="1" applyFill="1" applyBorder="1" applyAlignment="1">
      <alignment horizontal="center" vertical="center" wrapText="1"/>
    </xf>
    <xf numFmtId="0" fontId="96" fillId="0" borderId="17" xfId="299" applyFont="1" applyFill="1" applyBorder="1" applyAlignment="1">
      <alignment horizontal="center" vertical="center" wrapText="1"/>
    </xf>
    <xf numFmtId="167" fontId="96" fillId="0" borderId="17" xfId="117" applyFont="1" applyFill="1" applyBorder="1" applyAlignment="1">
      <alignment horizontal="center" vertical="center" wrapText="1"/>
    </xf>
    <xf numFmtId="0" fontId="111" fillId="0" borderId="2" xfId="299" applyFont="1" applyFill="1" applyBorder="1" applyAlignment="1">
      <alignment horizontal="center" vertical="center" wrapText="1"/>
    </xf>
    <xf numFmtId="0" fontId="112" fillId="0" borderId="2" xfId="299" applyFont="1" applyFill="1" applyBorder="1" applyAlignment="1">
      <alignment horizontal="center" vertical="center" wrapText="1"/>
    </xf>
    <xf numFmtId="49" fontId="115" fillId="5" borderId="2" xfId="0" applyNumberFormat="1" applyFont="1" applyFill="1" applyBorder="1"/>
    <xf numFmtId="0" fontId="115" fillId="5" borderId="2" xfId="0" applyFont="1" applyFill="1" applyBorder="1"/>
    <xf numFmtId="0" fontId="115" fillId="5" borderId="2" xfId="0" applyFont="1" applyFill="1" applyBorder="1" applyAlignment="1">
      <alignment horizontal="center" vertical="center"/>
    </xf>
    <xf numFmtId="167" fontId="117" fillId="5" borderId="2" xfId="117" applyFont="1" applyFill="1" applyBorder="1"/>
    <xf numFmtId="0" fontId="117" fillId="5" borderId="2" xfId="0" applyFont="1" applyFill="1" applyBorder="1" applyAlignment="1">
      <alignment horizontal="center" vertical="center" wrapText="1"/>
    </xf>
    <xf numFmtId="0" fontId="117" fillId="5" borderId="2" xfId="0" applyFont="1" applyFill="1" applyBorder="1" applyAlignment="1">
      <alignment horizontal="center" vertical="center"/>
    </xf>
    <xf numFmtId="0" fontId="117" fillId="5" borderId="2" xfId="0" applyFont="1" applyFill="1" applyBorder="1" applyAlignment="1">
      <alignment vertical="center" wrapText="1"/>
    </xf>
    <xf numFmtId="167" fontId="117" fillId="5" borderId="2" xfId="117" applyFont="1" applyFill="1" applyBorder="1" applyAlignment="1">
      <alignment horizontal="center" vertical="center"/>
    </xf>
    <xf numFmtId="169" fontId="73" fillId="3" borderId="2" xfId="0" applyNumberFormat="1" applyFont="1" applyFill="1" applyBorder="1"/>
    <xf numFmtId="0" fontId="0" fillId="4" borderId="2" xfId="0" applyFill="1" applyBorder="1"/>
    <xf numFmtId="0" fontId="96" fillId="5" borderId="2" xfId="299" applyFont="1" applyFill="1" applyBorder="1" applyAlignment="1">
      <alignment horizontal="center" vertical="center" wrapText="1"/>
    </xf>
    <xf numFmtId="0" fontId="117" fillId="3" borderId="2" xfId="0" applyFont="1" applyFill="1" applyBorder="1" applyAlignment="1">
      <alignment horizontal="center" vertical="center" wrapText="1"/>
    </xf>
    <xf numFmtId="0" fontId="117" fillId="5" borderId="2" xfId="0" applyFont="1" applyFill="1" applyBorder="1"/>
    <xf numFmtId="49" fontId="96" fillId="5" borderId="17" xfId="299" applyNumberFormat="1" applyFont="1" applyFill="1" applyBorder="1" applyAlignment="1">
      <alignment horizontal="center" vertical="center" wrapText="1"/>
    </xf>
    <xf numFmtId="0" fontId="0" fillId="0" borderId="2" xfId="0" applyFill="1" applyBorder="1"/>
    <xf numFmtId="0" fontId="73" fillId="0" borderId="2" xfId="0" applyFont="1" applyFill="1" applyBorder="1"/>
    <xf numFmtId="0" fontId="0" fillId="0" borderId="0" xfId="0" applyFill="1"/>
    <xf numFmtId="0" fontId="117" fillId="5" borderId="17" xfId="299" applyFont="1" applyFill="1" applyBorder="1" applyAlignment="1">
      <alignment horizontal="center" vertical="center" wrapText="1"/>
    </xf>
    <xf numFmtId="0" fontId="86" fillId="3" borderId="0" xfId="264" applyFont="1" applyFill="1" applyBorder="1" applyAlignment="1">
      <alignment horizontal="center" vertical="center" wrapText="1"/>
    </xf>
    <xf numFmtId="0" fontId="118" fillId="3" borderId="0" xfId="0" applyFont="1" applyFill="1" applyBorder="1" applyAlignment="1">
      <alignment horizontal="center" vertical="center" wrapText="1"/>
    </xf>
    <xf numFmtId="0" fontId="119" fillId="3" borderId="0" xfId="0" applyFont="1" applyFill="1" applyBorder="1" applyAlignment="1">
      <alignment horizontal="center" vertical="center" wrapText="1"/>
    </xf>
    <xf numFmtId="0" fontId="120" fillId="3" borderId="0" xfId="0" applyFont="1" applyFill="1" applyBorder="1" applyAlignment="1">
      <alignment horizontal="center" vertical="center" wrapText="1"/>
    </xf>
    <xf numFmtId="14" fontId="86" fillId="3" borderId="0" xfId="42" applyNumberFormat="1" applyFont="1" applyFill="1" applyBorder="1" applyAlignment="1">
      <alignment horizontal="center" vertical="center" wrapText="1"/>
    </xf>
    <xf numFmtId="170" fontId="121" fillId="3" borderId="0" xfId="266" applyNumberFormat="1" applyFont="1" applyFill="1" applyBorder="1" applyAlignment="1">
      <alignment horizontal="right" vertical="center" wrapText="1"/>
    </xf>
    <xf numFmtId="165" fontId="121" fillId="3" borderId="0" xfId="267" applyNumberFormat="1" applyFont="1" applyFill="1" applyBorder="1" applyAlignment="1">
      <alignment horizontal="center" vertical="center" wrapText="1"/>
    </xf>
    <xf numFmtId="0" fontId="86" fillId="3" borderId="0" xfId="42" applyFont="1" applyFill="1" applyBorder="1" applyAlignment="1">
      <alignment horizontal="center" vertical="center" wrapText="1"/>
    </xf>
    <xf numFmtId="0" fontId="98" fillId="0" borderId="0" xfId="0" applyFont="1"/>
    <xf numFmtId="0" fontId="0" fillId="3" borderId="0" xfId="0" applyFont="1" applyFill="1" applyBorder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166" fontId="64" fillId="3" borderId="0" xfId="296" applyFont="1" applyFill="1" applyBorder="1" applyAlignment="1">
      <alignment horizontal="left" vertical="center" wrapText="1"/>
    </xf>
    <xf numFmtId="0" fontId="104" fillId="9" borderId="2" xfId="1" applyFont="1" applyFill="1" applyBorder="1" applyAlignment="1">
      <alignment horizontal="left" vertical="center" wrapText="1"/>
    </xf>
    <xf numFmtId="0" fontId="96" fillId="3" borderId="17" xfId="299" applyFont="1" applyFill="1" applyBorder="1" applyAlignment="1">
      <alignment horizontal="left" vertical="center" wrapText="1"/>
    </xf>
    <xf numFmtId="0" fontId="96" fillId="0" borderId="17" xfId="299" applyFont="1" applyFill="1" applyBorder="1" applyAlignment="1">
      <alignment horizontal="left" vertical="center" wrapText="1"/>
    </xf>
    <xf numFmtId="0" fontId="96" fillId="5" borderId="17" xfId="299" applyFont="1" applyFill="1" applyBorder="1" applyAlignment="1">
      <alignment horizontal="left" vertical="center" wrapText="1"/>
    </xf>
    <xf numFmtId="0" fontId="117" fillId="5" borderId="2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73" fillId="3" borderId="0" xfId="0" applyFont="1" applyFill="1" applyBorder="1" applyAlignment="1">
      <alignment horizontal="center" vertical="center" wrapText="1"/>
    </xf>
    <xf numFmtId="0" fontId="79" fillId="3" borderId="0" xfId="0" applyFont="1" applyFill="1" applyBorder="1" applyAlignment="1">
      <alignment horizontal="left" vertical="center" wrapText="1"/>
    </xf>
    <xf numFmtId="0" fontId="101" fillId="3" borderId="2" xfId="0" applyFont="1" applyFill="1" applyBorder="1" applyAlignment="1">
      <alignment horizontal="center" vertical="center" wrapText="1"/>
    </xf>
    <xf numFmtId="0" fontId="76" fillId="3" borderId="2" xfId="0" applyFont="1" applyFill="1" applyBorder="1" applyAlignment="1">
      <alignment horizontal="center" vertical="center" wrapText="1"/>
    </xf>
    <xf numFmtId="0" fontId="101" fillId="3" borderId="16" xfId="0" quotePrefix="1" applyFont="1" applyFill="1" applyBorder="1" applyAlignment="1">
      <alignment horizontal="center" vertical="center" wrapText="1"/>
    </xf>
    <xf numFmtId="0" fontId="101" fillId="3" borderId="2" xfId="0" quotePrefix="1" applyFont="1" applyFill="1" applyBorder="1" applyAlignment="1">
      <alignment horizontal="center" vertical="center" wrapText="1"/>
    </xf>
    <xf numFmtId="0" fontId="101" fillId="3" borderId="17" xfId="0" applyFont="1" applyFill="1" applyBorder="1" applyAlignment="1">
      <alignment horizontal="left" vertical="center" wrapText="1"/>
    </xf>
    <xf numFmtId="0" fontId="101" fillId="3" borderId="2" xfId="0" applyFont="1" applyFill="1" applyBorder="1" applyAlignment="1">
      <alignment horizontal="left" vertical="center" wrapText="1"/>
    </xf>
    <xf numFmtId="0" fontId="101" fillId="3" borderId="4" xfId="0" applyFont="1" applyFill="1" applyBorder="1" applyAlignment="1">
      <alignment horizontal="left" vertical="center" wrapText="1"/>
    </xf>
    <xf numFmtId="0" fontId="101" fillId="3" borderId="5" xfId="0" applyFont="1" applyFill="1" applyBorder="1" applyAlignment="1">
      <alignment horizontal="left" vertical="center" wrapText="1"/>
    </xf>
    <xf numFmtId="0" fontId="82" fillId="3" borderId="6" xfId="0" applyFont="1" applyFill="1" applyBorder="1" applyAlignment="1">
      <alignment horizontal="center" vertical="center" wrapText="1"/>
    </xf>
    <xf numFmtId="0" fontId="82" fillId="3" borderId="7" xfId="0" applyFont="1" applyFill="1" applyBorder="1" applyAlignment="1">
      <alignment horizontal="center" vertical="center" wrapText="1"/>
    </xf>
    <xf numFmtId="0" fontId="82" fillId="3" borderId="8" xfId="0" applyFont="1" applyFill="1" applyBorder="1" applyAlignment="1">
      <alignment horizontal="center" vertical="center" wrapText="1"/>
    </xf>
    <xf numFmtId="0" fontId="82" fillId="3" borderId="9" xfId="0" applyFont="1" applyFill="1" applyBorder="1" applyAlignment="1">
      <alignment horizontal="center" vertical="center" wrapText="1"/>
    </xf>
    <xf numFmtId="0" fontId="82" fillId="3" borderId="0" xfId="0" applyFont="1" applyFill="1" applyBorder="1" applyAlignment="1">
      <alignment horizontal="center" vertical="center" wrapText="1"/>
    </xf>
    <xf numFmtId="0" fontId="82" fillId="3" borderId="10" xfId="0" applyFont="1" applyFill="1" applyBorder="1" applyAlignment="1">
      <alignment horizontal="center" vertical="center" wrapText="1"/>
    </xf>
    <xf numFmtId="0" fontId="82" fillId="3" borderId="12" xfId="0" applyFont="1" applyFill="1" applyBorder="1" applyAlignment="1">
      <alignment horizontal="center" vertical="center" wrapText="1"/>
    </xf>
    <xf numFmtId="0" fontId="82" fillId="3" borderId="13" xfId="0" applyFont="1" applyFill="1" applyBorder="1" applyAlignment="1">
      <alignment horizontal="center" vertical="center" wrapText="1"/>
    </xf>
    <xf numFmtId="0" fontId="82" fillId="3" borderId="14" xfId="0" applyFont="1" applyFill="1" applyBorder="1" applyAlignment="1">
      <alignment horizontal="center" vertical="center" wrapText="1"/>
    </xf>
    <xf numFmtId="165" fontId="102" fillId="3" borderId="4" xfId="0" applyNumberFormat="1" applyFont="1" applyFill="1" applyBorder="1" applyAlignment="1">
      <alignment horizontal="right" vertical="center" wrapText="1"/>
    </xf>
    <xf numFmtId="165" fontId="102" fillId="3" borderId="5" xfId="0" applyNumberFormat="1" applyFont="1" applyFill="1" applyBorder="1" applyAlignment="1">
      <alignment horizontal="right" vertical="center" wrapText="1"/>
    </xf>
    <xf numFmtId="170" fontId="103" fillId="3" borderId="2" xfId="0" applyNumberFormat="1" applyFont="1" applyFill="1" applyBorder="1" applyAlignment="1">
      <alignment horizontal="right" vertical="center" wrapText="1"/>
    </xf>
    <xf numFmtId="166" fontId="103" fillId="3" borderId="2" xfId="296" applyFont="1" applyFill="1" applyBorder="1" applyAlignment="1">
      <alignment horizontal="right" vertical="center" wrapText="1"/>
    </xf>
    <xf numFmtId="14" fontId="102" fillId="5" borderId="4" xfId="0" applyNumberFormat="1" applyFont="1" applyFill="1" applyBorder="1" applyAlignment="1">
      <alignment horizontal="right" vertical="center" wrapText="1"/>
    </xf>
    <xf numFmtId="14" fontId="102" fillId="5" borderId="5" xfId="0" applyNumberFormat="1" applyFont="1" applyFill="1" applyBorder="1" applyAlignment="1">
      <alignment horizontal="right" vertical="center" wrapText="1"/>
    </xf>
    <xf numFmtId="0" fontId="122" fillId="0" borderId="7" xfId="0" applyFont="1" applyBorder="1" applyAlignment="1">
      <alignment horizontal="center" vertical="top" wrapText="1"/>
    </xf>
    <xf numFmtId="0" fontId="122" fillId="0" borderId="7" xfId="0" applyFont="1" applyBorder="1" applyAlignment="1">
      <alignment horizontal="center" vertical="top"/>
    </xf>
    <xf numFmtId="0" fontId="122" fillId="3" borderId="7" xfId="0" applyFont="1" applyFill="1" applyBorder="1" applyAlignment="1">
      <alignment horizontal="center" vertical="top" wrapText="1"/>
    </xf>
    <xf numFmtId="0" fontId="75" fillId="3" borderId="15" xfId="0" applyFont="1" applyFill="1" applyBorder="1" applyAlignment="1">
      <alignment horizontal="left" vertical="center" wrapText="1"/>
    </xf>
    <xf numFmtId="166" fontId="64" fillId="3" borderId="0" xfId="296" applyFont="1" applyFill="1" applyBorder="1" applyAlignment="1">
      <alignment horizontal="center" wrapText="1"/>
    </xf>
    <xf numFmtId="166" fontId="64" fillId="3" borderId="0" xfId="296" applyFont="1" applyFill="1" applyBorder="1" applyAlignment="1">
      <alignment horizontal="center" vertical="center" wrapText="1"/>
    </xf>
  </cellXfs>
  <cellStyles count="304">
    <cellStyle name="Énfasis1" xfId="1" builtinId="29"/>
    <cellStyle name="Hipervínculo" xfId="3" builtinId="8"/>
    <cellStyle name="Millares [0] 2" xfId="2"/>
    <cellStyle name="Millares [0] 2 2" xfId="8"/>
    <cellStyle name="Millares [0] 2 2 2" xfId="16"/>
    <cellStyle name="Millares [0] 2 2 2 2" xfId="21"/>
    <cellStyle name="Millares [0] 2 2 2 2 2" xfId="26"/>
    <cellStyle name="Millares [0] 2 2 2 2 2 2" xfId="31"/>
    <cellStyle name="Millares [0] 2 2 2 2 2 3" xfId="36"/>
    <cellStyle name="Millares [0] 2 2 2 2 2 4" xfId="41"/>
    <cellStyle name="Millares [0] 2 2 2 2 2 4 2" xfId="49"/>
    <cellStyle name="Millares [0] 2 2 2 2 2 4 2 2" xfId="61"/>
    <cellStyle name="Millares [0] 2 2 2 2 2 4 2 2 2" xfId="66"/>
    <cellStyle name="Millares [0] 2 2 2 2 2 4 2 3" xfId="77"/>
    <cellStyle name="Millares [0] 2 2 2 2 2 4 2 4" xfId="85"/>
    <cellStyle name="Millares [0] 2 2 2 2 2 4 2 4 2" xfId="98"/>
    <cellStyle name="Millares [0] 2 2 2 2 2 4 2 4 2 2" xfId="106"/>
    <cellStyle name="Millares [0] 2 2 2 2 2 4 3" xfId="54"/>
    <cellStyle name="Millares [0] 2 2 2 2 2 4 3 2" xfId="60"/>
    <cellStyle name="Millares [0] 2 2 2 2 2 4 3 2 2" xfId="67"/>
    <cellStyle name="Millares [0] 2 2 2 2 2 4 3 3" xfId="76"/>
    <cellStyle name="Millares [0] 2 2 2 2 2 4 3 4" xfId="84"/>
    <cellStyle name="Millares [0] 2 2 2 2 2 4 3 4 2" xfId="97"/>
    <cellStyle name="Millares [0] 2 2 2 2 2 4 3 4 2 2" xfId="105"/>
    <cellStyle name="Millares [0] 2 3" xfId="12"/>
    <cellStyle name="Millares [0] 2 3 2" xfId="17"/>
    <cellStyle name="Millares [0] 2 3 2 2" xfId="22"/>
    <cellStyle name="Millares [0] 2 3 2 2 2" xfId="27"/>
    <cellStyle name="Millares [0] 2 3 2 2 3" xfId="32"/>
    <cellStyle name="Millares [0] 2 3 2 2 4" xfId="37"/>
    <cellStyle name="Millares [0] 2 3 2 2 4 2" xfId="45"/>
    <cellStyle name="Millares [0] 2 3 2 2 4 2 2" xfId="59"/>
    <cellStyle name="Millares [0] 2 3 2 2 4 2 2 2" xfId="68"/>
    <cellStyle name="Millares [0] 2 3 2 2 4 2 3" xfId="75"/>
    <cellStyle name="Millares [0] 2 3 2 2 4 2 4" xfId="83"/>
    <cellStyle name="Millares [0] 2 3 2 2 4 2 4 2" xfId="96"/>
    <cellStyle name="Millares [0] 2 3 2 2 4 2 4 2 2" xfId="104"/>
    <cellStyle name="Millares [0] 2 3 2 2 4 3" xfId="50"/>
    <cellStyle name="Millares [0] 2 3 2 2 4 3 2" xfId="55"/>
    <cellStyle name="Millares [0] 2 3 2 2 4 3 2 2" xfId="64"/>
    <cellStyle name="Millares [0] 2 3 2 2 4 3 3" xfId="71"/>
    <cellStyle name="Millares [0] 2 3 2 2 4 3 4" xfId="79"/>
    <cellStyle name="Millares [0] 2 3 2 2 4 3 4 2" xfId="92"/>
    <cellStyle name="Millares [0] 2 3 2 2 4 3 4 2 2" xfId="100"/>
    <cellStyle name="Millares [0] 2 3 2 2 4 3 4 2 2 2" xfId="113"/>
    <cellStyle name="Millares [0] 2 3 2 2 4 3 4 2 2 2 2" xfId="118"/>
    <cellStyle name="Millares [0] 2 3 2 2 4 3 4 2 2 2 2 2" xfId="122"/>
    <cellStyle name="Millares [0] 2 3 2 2 4 3 4 2 2 2 2 2 2" xfId="128"/>
    <cellStyle name="Millares [0] 2 3 2 2 4 3 4 2 2 2 2 2 2 2" xfId="133"/>
    <cellStyle name="Millares [0] 2 3 2 2 4 3 4 2 2 2 2 2 2 2 2" xfId="137"/>
    <cellStyle name="Millares [0] 2 3 2 2 4 3 4 2 2 2 2 2 2 2 2 2" xfId="146"/>
    <cellStyle name="Millares [0] 2 3 2 2 4 3 4 2 2 2 2 2 2 2 2 2 2" xfId="157"/>
    <cellStyle name="Millares [0] 2 3 2 2 4 3 4 2 2 2 2 2 2 2 2 2 3" xfId="164"/>
    <cellStyle name="Millares [0] 2 3 2 2 4 3 4 2 2 2 2 2 2 2 2 2 3 2" xfId="174"/>
    <cellStyle name="Millares [0] 2 3 2 2 4 3 4 2 2 2 2 2 2 2 2 2 3 2 2" xfId="185"/>
    <cellStyle name="Millares [0] 2 3 2 2 4 3 4 2 2 2 2 2 2 2 2 2 3 2 2 2" xfId="197"/>
    <cellStyle name="Millares [0] 2 3 2 2 4 3 4 2 2 2 2 2 2 2 2 2 3 2 2 2 2" xfId="213"/>
    <cellStyle name="Millares [0] 2 3 2 2 4 3 4 2 2 2 2 2 2 2 2 2 3 2 2 2 2 2" xfId="219"/>
    <cellStyle name="Millares [0] 2 3 2 2 4 3 4 2 2 2 2 2 2 2 2 2 3 2 2 2 2 2 2" xfId="229"/>
    <cellStyle name="Millares [0] 2 3 2 2 4 3 4 2 2 2 2 2 2 2 2 2 3 2 2 2 2 2 2 2" xfId="240"/>
    <cellStyle name="Millares [0] 2 3 2 2 4 3 4 2 2 2 2 2 2 2 2 2 3 2 2 2 2 2 2 3" xfId="252"/>
    <cellStyle name="Millares [0] 2 3 2 2 4 3 4 2 2 2 2 2 2 2 2 2 3 2 2 2 2 2 2 3 2" xfId="266"/>
    <cellStyle name="Millares [0] 2 3 2 2 4 3 4 2 2 2 2 2 2 2 2 2 3 2 2 2 2 2 2 3 2 2" xfId="268"/>
    <cellStyle name="Millares [0] 2 3 2 2 4 3 4 2 2 2 2 2 2 2 2 2 3 2 2 2 2 2 2 3 2 2 2" xfId="289"/>
    <cellStyle name="Millares [0] 2 3 2 2 4 3 4 2 2 2 2 2 2 2 2 2 3 2 2 2 2 2 2 3 2 3" xfId="282"/>
    <cellStyle name="Millares [0] 2 3 2 2 4 3 4 2 2 2 2 2 2 2 2 2 3 2 2 2 2 2 2 3 2 3 2" xfId="295"/>
    <cellStyle name="Millares [0] 2 3 2 2 4 3 4 2 2 2 2 2 2 2 2 2 3 2 2 2 2 2 2 4" xfId="302"/>
    <cellStyle name="Millares [0] 2 3 2 2 4 3 4 2 3" xfId="159"/>
    <cellStyle name="Millares [0] 2 3 2 2 4 3 4 2 3 2" xfId="201"/>
    <cellStyle name="Millares [0] 2 3 2 2 4 3 4 2 3 2 2" xfId="217"/>
    <cellStyle name="Millares [0] 2 3 2 2 4 3 4 2 3 2 2 2" xfId="223"/>
    <cellStyle name="Millares [0] 2 3 2 2 4 3 4 2 3 2 2 2 2" xfId="233"/>
    <cellStyle name="Millares [0] 2 3 2 2 4 3 4 2 3 2 2 2 2 2" xfId="244"/>
    <cellStyle name="Millares [0] 2 3 2 2 4 3 4 2 3 2 2 2 2 3" xfId="256"/>
    <cellStyle name="Millares [0] 2 3 2 2 4 3 4 2 3 3" xfId="287"/>
    <cellStyle name="Millares [0] 2 3 2 2 4 3 4 2 3 3 2" xfId="300"/>
    <cellStyle name="Millares [0] 3" xfId="6"/>
    <cellStyle name="Millares [0] 3 2" xfId="15"/>
    <cellStyle name="Millares [0] 3 2 2" xfId="20"/>
    <cellStyle name="Millares [0] 3 2 2 2" xfId="25"/>
    <cellStyle name="Millares [0] 3 2 2 2 2" xfId="30"/>
    <cellStyle name="Millares [0] 3 2 2 2 3" xfId="35"/>
    <cellStyle name="Millares [0] 3 2 2 2 4" xfId="40"/>
    <cellStyle name="Millares [0] 3 2 2 2 4 2" xfId="48"/>
    <cellStyle name="Millares [0] 3 2 2 2 4 3" xfId="53"/>
    <cellStyle name="Millares [0] 3 2 2 2 4 3 2" xfId="58"/>
    <cellStyle name="Millares [0] 3 2 2 2 4 3 2 2" xfId="69"/>
    <cellStyle name="Millares [0] 3 2 2 2 4 3 3" xfId="74"/>
    <cellStyle name="Millares [0] 3 2 2 2 4 3 4" xfId="82"/>
    <cellStyle name="Millares [0] 3 2 2 2 4 3 4 2" xfId="95"/>
    <cellStyle name="Millares [0] 3 2 2 2 4 3 4 2 2" xfId="103"/>
    <cellStyle name="Millares [0] 3 2 2 2 4 3 4 2 2 2" xfId="116"/>
    <cellStyle name="Millares [0] 3 2 2 2 4 3 4 2 2 2 2" xfId="121"/>
    <cellStyle name="Millares [0] 3 2 2 2 4 3 4 2 2 2 2 2" xfId="125"/>
    <cellStyle name="Millares [0] 3 2 2 2 4 3 4 2 2 2 2 2 2" xfId="131"/>
    <cellStyle name="Millares [0] 3 2 2 2 4 3 4 2 2 2 2 2 2 2" xfId="136"/>
    <cellStyle name="Millares [0] 3 2 2 2 4 3 4 2 2 2 2 2 2 2 2" xfId="140"/>
    <cellStyle name="Millares [0] 3 2 2 2 4 3 4 2 2 2 2 2 2 2 2 2" xfId="147"/>
    <cellStyle name="Millares [0] 3 2 2 2 4 3 4 2 2 2 2 2 2 2 2 2 2" xfId="167"/>
    <cellStyle name="Millares [0] 3 2 2 2 4 3 4 2 2 2 2 2 2 2 2 2 2 2" xfId="177"/>
    <cellStyle name="Millares [0] 3 2 2 2 4 3 4 2 2 2 2 2 2 2 2 2 2 2 2" xfId="188"/>
    <cellStyle name="Millares [0] 3 2 2 2 4 3 4 2 2 2 2 2 2 2 2 2 2 2 2 2" xfId="200"/>
    <cellStyle name="Millares [0] 3 2 2 2 4 3 4 2 2 2 2 2 2 2 2 2 2 2 2 2 2" xfId="216"/>
    <cellStyle name="Millares [0] 3 2 2 2 4 3 4 2 2 2 2 2 2 2 2 2 2 2 2 2 2 2" xfId="222"/>
    <cellStyle name="Millares [0] 3 2 2 2 4 3 4 2 2 2 2 2 2 2 2 2 2 2 2 2 2 2 2" xfId="232"/>
    <cellStyle name="Millares [0] 3 2 2 2 4 3 4 2 2 2 2 2 2 2 2 2 2 2 2 2 2 2 2 2" xfId="243"/>
    <cellStyle name="Millares [0] 3 2 2 2 4 3 4 2 2 2 2 2 2 2 2 2 2 2 2 2 2 2 2 3" xfId="255"/>
    <cellStyle name="Millares [0] 3 2 2 2 4 3 4 2 2 2 2 2 2 2 2 2 2 2 2 2 2 2 2 3 2" xfId="273"/>
    <cellStyle name="Millares [0] 3 2 2 2 4 3 4 2 2 2 2 2 2 2 2 2 2 2 2 2 2 2 2 3 3" xfId="285"/>
    <cellStyle name="Millares [0] 3 2 2 2 4 3 4 2 2 2 2 2 2 2 2 2 2 2 2 2 2 2 2 3 3 2" xfId="298"/>
    <cellStyle name="Millares [0] 4" xfId="132"/>
    <cellStyle name="Millares 2" xfId="152"/>
    <cellStyle name="Millares 3" xfId="265"/>
    <cellStyle name="Moneda" xfId="117" builtinId="4"/>
    <cellStyle name="Moneda [0] 2" xfId="44"/>
    <cellStyle name="Moneda [0] 2 2" xfId="4"/>
    <cellStyle name="Moneda [0] 2 2 2" xfId="13"/>
    <cellStyle name="Moneda [0] 2 2 2 2" xfId="18"/>
    <cellStyle name="Moneda [0] 2 2 2 2 2" xfId="23"/>
    <cellStyle name="Moneda [0] 2 2 2 2 2 2" xfId="28"/>
    <cellStyle name="Moneda [0] 2 2 2 2 2 3" xfId="33"/>
    <cellStyle name="Moneda [0] 2 2 2 2 2 4" xfId="38"/>
    <cellStyle name="Moneda [0] 2 2 2 2 2 4 2" xfId="46"/>
    <cellStyle name="Moneda [0] 2 2 2 2 2 4 3" xfId="51"/>
    <cellStyle name="Moneda [0] 2 2 2 2 2 4 3 2" xfId="56"/>
    <cellStyle name="Moneda [0] 2 2 2 2 2 4 3 2 2" xfId="70"/>
    <cellStyle name="Moneda [0] 2 2 2 2 2 4 3 3" xfId="72"/>
    <cellStyle name="Moneda [0] 2 2 2 2 2 4 3 4" xfId="80"/>
    <cellStyle name="Moneda [0] 2 2 2 2 2 4 3 4 2" xfId="93"/>
    <cellStyle name="Moneda [0] 2 2 2 2 2 4 3 4 2 2" xfId="101"/>
    <cellStyle name="Moneda [0] 2 2 2 2 2 4 3 4 2 2 2" xfId="114"/>
    <cellStyle name="Moneda [0] 2 2 2 2 2 4 3 4 2 2 2 2" xfId="119"/>
    <cellStyle name="Moneda [0] 2 2 2 2 2 4 3 4 2 2 2 2 2" xfId="123"/>
    <cellStyle name="Moneda [0] 2 2 2 2 2 4 3 4 2 2 2 2 2 2" xfId="129"/>
    <cellStyle name="Moneda [0] 2 2 2 2 2 4 3 4 2 2 2 2 2 2 2" xfId="134"/>
    <cellStyle name="Moneda [0] 2 2 2 2 2 4 3 4 2 2 2 2 2 2 2 2" xfId="138"/>
    <cellStyle name="Moneda [0] 2 2 2 2 2 4 3 4 2 2 2 2 2 2 2 2 2" xfId="148"/>
    <cellStyle name="Moneda [0] 2 2 2 2 2 4 3 4 2 2 2 2 2 2 2 2 2 2" xfId="165"/>
    <cellStyle name="Moneda [0] 2 2 2 2 2 4 3 4 2 2 2 2 2 2 2 2 2 2 2" xfId="175"/>
    <cellStyle name="Moneda [0] 2 2 2 2 2 4 3 4 2 2 2 2 2 2 2 2 2 2 2 2" xfId="186"/>
    <cellStyle name="Moneda [0] 2 2 2 2 2 4 3 4 2 2 2 2 2 2 2 2 2 2 2 2 2" xfId="198"/>
    <cellStyle name="Moneda [0] 2 2 2 2 2 4 3 4 2 2 2 2 2 2 2 2 2 2 2 2 2 2" xfId="214"/>
    <cellStyle name="Moneda [0] 2 2 2 2 2 4 3 4 2 2 2 2 2 2 2 2 2 2 2 2 2 2 2" xfId="220"/>
    <cellStyle name="Moneda [0] 2 2 2 2 2 4 3 4 2 2 2 2 2 2 2 2 2 2 2 2 2 2 2 2" xfId="230"/>
    <cellStyle name="Moneda [0] 2 2 2 2 2 4 3 4 2 2 2 2 2 2 2 2 2 2 2 2 2 2 2 2 2" xfId="241"/>
    <cellStyle name="Moneda [0] 2 2 2 2 2 4 3 4 2 2 2 2 2 2 2 2 2 2 2 2 2 2 2 2 3" xfId="253"/>
    <cellStyle name="Moneda [0] 2 2 2 2 2 4 3 4 2 2 2 2 2 2 2 2 2 2 2 2 2 2 2 2 3 2" xfId="283"/>
    <cellStyle name="Moneda [0] 2 2 2 2 2 4 3 4 2 2 2 2 2 2 2 2 2 2 2 2 2 2 2 2 3 2 2" xfId="296"/>
    <cellStyle name="Moneda [0] 2 2 3" xfId="88"/>
    <cellStyle name="Moneda [0] 2 2 3 2" xfId="108"/>
    <cellStyle name="Moneda [0] 2 2 3 2 2" xfId="141"/>
    <cellStyle name="Moneda [0] 2 2 3 2 2 2" xfId="153"/>
    <cellStyle name="Moneda [0] 2 2 3 2 2 3" xfId="178"/>
    <cellStyle name="Moneda [0] 2 2 3 2 2 3 2" xfId="189"/>
    <cellStyle name="Moneda [0] 2 2 3 2 2 3 2 2" xfId="207"/>
    <cellStyle name="Moneda [0] 2 2 3 2 2 3 2 3" xfId="235"/>
    <cellStyle name="Moneda [0] 2 2 3 2 2 3 2 3 2" xfId="248"/>
    <cellStyle name="Moneda [0] 2 2 3 2 2 3 2 3 3" xfId="258"/>
    <cellStyle name="Moneda [0] 2 2 3 2 2 3 2 3 3 2" xfId="269"/>
    <cellStyle name="Moneda [0] 2 2 3 2 2 3 2 3 3 2 2" xfId="277"/>
    <cellStyle name="Moneda [0] 2 2 3 2 2 3 2 3 3 2 2 2" xfId="279"/>
    <cellStyle name="Moneda [0] 2 2 3 2 2 3 2 3 3 2 2 3" xfId="280"/>
    <cellStyle name="Moneda [0] 2 2 3 2 2 3 2 3 3 2 2 4" xfId="281"/>
    <cellStyle name="Moneda [0] 2 2 3 2 2 3 2 3 3 2 3" xfId="290"/>
    <cellStyle name="Moneda [0] 2 3" xfId="112"/>
    <cellStyle name="Moneda [0] 3" xfId="184"/>
    <cellStyle name="Moneda [0] 4" xfId="195"/>
    <cellStyle name="Moneda [0] 5" xfId="228"/>
    <cellStyle name="Moneda 2" xfId="7"/>
    <cellStyle name="Moneda 2 2" xfId="5"/>
    <cellStyle name="Moneda 2 2 2" xfId="14"/>
    <cellStyle name="Moneda 2 2 2 2" xfId="19"/>
    <cellStyle name="Moneda 2 2 2 2 2" xfId="24"/>
    <cellStyle name="Moneda 2 2 2 2 2 2" xfId="29"/>
    <cellStyle name="Moneda 2 2 2 2 2 3" xfId="34"/>
    <cellStyle name="Moneda 2 2 2 2 2 4" xfId="39"/>
    <cellStyle name="Moneda 2 2 2 2 2 4 2" xfId="47"/>
    <cellStyle name="Moneda 2 2 2 2 2 4 2 2" xfId="62"/>
    <cellStyle name="Moneda 2 2 2 2 2 4 2 2 2" xfId="65"/>
    <cellStyle name="Moneda 2 2 2 2 2 4 2 3" xfId="78"/>
    <cellStyle name="Moneda 2 2 2 2 2 4 2 4" xfId="86"/>
    <cellStyle name="Moneda 2 2 2 2 2 4 2 4 2" xfId="99"/>
    <cellStyle name="Moneda 2 2 2 2 2 4 2 4 2 2" xfId="107"/>
    <cellStyle name="Moneda 2 2 2 2 2 4 3" xfId="52"/>
    <cellStyle name="Moneda 2 2 2 2 2 4 3 2" xfId="57"/>
    <cellStyle name="Moneda 2 2 2 2 2 4 3 2 2" xfId="63"/>
    <cellStyle name="Moneda 2 2 2 2 2 4 3 3" xfId="73"/>
    <cellStyle name="Moneda 2 2 2 2 2 4 3 4" xfId="81"/>
    <cellStyle name="Moneda 2 2 2 2 2 4 3 4 2" xfId="94"/>
    <cellStyle name="Moneda 2 2 2 2 2 4 3 4 2 2" xfId="102"/>
    <cellStyle name="Moneda 2 2 2 2 2 4 3 4 2 2 2" xfId="115"/>
    <cellStyle name="Moneda 2 2 2 2 2 4 3 4 2 2 2 2" xfId="120"/>
    <cellStyle name="Moneda 2 2 2 2 2 4 3 4 2 2 2 2 2" xfId="124"/>
    <cellStyle name="Moneda 2 2 2 2 2 4 3 4 2 2 2 2 2 2" xfId="130"/>
    <cellStyle name="Moneda 2 2 2 2 2 4 3 4 2 2 2 2 2 2 2" xfId="135"/>
    <cellStyle name="Moneda 2 2 2 2 2 4 3 4 2 2 2 2 2 2 2 2" xfId="139"/>
    <cellStyle name="Moneda 2 2 2 2 2 4 3 4 2 2 2 2 2 2 2 2 2" xfId="145"/>
    <cellStyle name="Moneda 2 2 2 2 2 4 3 4 2 2 2 2 2 2 2 2 2 2" xfId="158"/>
    <cellStyle name="Moneda 2 2 2 2 2 4 3 4 2 2 2 2 2 2 2 2 2 3" xfId="166"/>
    <cellStyle name="Moneda 2 2 2 2 2 4 3 4 2 2 2 2 2 2 2 2 2 3 2" xfId="176"/>
    <cellStyle name="Moneda 2 2 2 2 2 4 3 4 2 2 2 2 2 2 2 2 2 3 2 2" xfId="187"/>
    <cellStyle name="Moneda 2 2 2 2 2 4 3 4 2 2 2 2 2 2 2 2 2 3 2 2 2" xfId="199"/>
    <cellStyle name="Moneda 2 2 2 2 2 4 3 4 2 2 2 2 2 2 2 2 2 3 2 2 2 2" xfId="215"/>
    <cellStyle name="Moneda 2 2 2 2 2 4 3 4 2 2 2 2 2 2 2 2 2 3 2 2 2 2 2" xfId="221"/>
    <cellStyle name="Moneda 2 2 2 2 2 4 3 4 2 2 2 2 2 2 2 2 2 3 2 2 2 2 2 2" xfId="231"/>
    <cellStyle name="Moneda 2 2 2 2 2 4 3 4 2 2 2 2 2 2 2 2 2 3 2 2 2 2 2 2 2" xfId="242"/>
    <cellStyle name="Moneda 2 2 2 2 2 4 3 4 2 2 2 2 2 2 2 2 2 3 2 2 2 2 2 2 3" xfId="254"/>
    <cellStyle name="Moneda 2 2 2 2 2 4 3 4 2 2 2 2 2 2 2 2 2 3 2 2 2 2 2 2 3 2" xfId="267"/>
    <cellStyle name="Moneda 2 2 2 2 2 4 3 4 2 2 2 2 2 2 2 2 2 3 2 2 2 2 2 2 3 2 2" xfId="284"/>
    <cellStyle name="Moneda 2 2 2 2 2 4 3 4 2 2 2 2 2 2 2 2 2 3 2 2 2 2 2 2 3 2 2 2" xfId="297"/>
    <cellStyle name="Moneda 2 2 2 2 2 4 3 4 2 2 2 2 2 2 2 2 2 3 2 2 2 2 2 2 4" xfId="303"/>
    <cellStyle name="Moneda 2 2 2 2 2 4 3 4 2 2 2 2 2 2 2 2 2 3 2 2 3" xfId="275"/>
    <cellStyle name="Moneda 2 2 2 2 2 4 3 4 2 3" xfId="160"/>
    <cellStyle name="Moneda 2 2 2 2 2 4 3 4 2 3 2" xfId="202"/>
    <cellStyle name="Moneda 2 2 2 2 2 4 3 4 2 3 2 2" xfId="218"/>
    <cellStyle name="Moneda 2 2 2 2 2 4 3 4 2 3 2 2 2" xfId="224"/>
    <cellStyle name="Moneda 2 2 2 2 2 4 3 4 2 3 2 2 2 2" xfId="234"/>
    <cellStyle name="Moneda 2 2 2 2 2 4 3 4 2 3 2 2 2 2 2" xfId="245"/>
    <cellStyle name="Moneda 2 2 2 2 2 4 3 4 2 3 2 2 2 2 3" xfId="257"/>
    <cellStyle name="Moneda 2 2 2 2 2 4 3 4 2 3 3" xfId="288"/>
    <cellStyle name="Moneda 2 2 2 2 2 4 3 4 2 3 3 2" xfId="301"/>
    <cellStyle name="Moneda 2 2 3" xfId="91"/>
    <cellStyle name="Moneda 2 2 3 2" xfId="111"/>
    <cellStyle name="Moneda 2 2 3 2 2" xfId="144"/>
    <cellStyle name="Moneda 2 2 3 2 2 2" xfId="156"/>
    <cellStyle name="Moneda 2 2 3 2 2 3" xfId="181"/>
    <cellStyle name="Moneda 2 2 3 2 2 3 2" xfId="192"/>
    <cellStyle name="Moneda 2 2 3 2 2 3 2 2" xfId="210"/>
    <cellStyle name="Moneda 2 2 3 2 2 3 2 3" xfId="238"/>
    <cellStyle name="Moneda 2 2 3 2 2 3 2 3 2" xfId="251"/>
    <cellStyle name="Moneda 2 2 3 2 2 3 2 3 3" xfId="261"/>
    <cellStyle name="Moneda 2 2 3 2 2 3 2 3 3 2" xfId="272"/>
    <cellStyle name="Moneda 2 2 3 2 2 3 2 3 3 2 2" xfId="293"/>
    <cellStyle name="Moneda 3" xfId="127"/>
    <cellStyle name="Moneda 3 2" xfId="263"/>
    <cellStyle name="Moneda 4" xfId="150"/>
    <cellStyle name="Moneda 5" xfId="170"/>
    <cellStyle name="Moneda 5 2" xfId="173"/>
    <cellStyle name="Moneda 6" xfId="183"/>
    <cellStyle name="Moneda 7" xfId="194"/>
    <cellStyle name="Moneda 8" xfId="204"/>
    <cellStyle name="Moneda 8 2" xfId="206"/>
    <cellStyle name="Moneda 8 2 2" xfId="212"/>
    <cellStyle name="Moneda 9" xfId="227"/>
    <cellStyle name="Nivel 1,2.3,5,6,9" xfId="161"/>
    <cellStyle name="Nivel 4" xfId="162"/>
    <cellStyle name="Nivel 7" xfId="163"/>
    <cellStyle name="Normal" xfId="0" builtinId="0"/>
    <cellStyle name="Normal 10" xfId="193"/>
    <cellStyle name="Normal 11" xfId="226"/>
    <cellStyle name="Normal 12" xfId="276"/>
    <cellStyle name="Normal 13" xfId="278"/>
    <cellStyle name="Normal 2" xfId="9"/>
    <cellStyle name="Normal 3" xfId="10"/>
    <cellStyle name="Normal 3 2" xfId="87"/>
    <cellStyle name="Normal 3 3" xfId="90"/>
    <cellStyle name="Normal 3 3 2" xfId="109"/>
    <cellStyle name="Normal 3 3 2 2" xfId="142"/>
    <cellStyle name="Normal 3 3 2 2 2" xfId="154"/>
    <cellStyle name="Normal 3 3 2 2 3" xfId="179"/>
    <cellStyle name="Normal 3 3 2 2 3 2" xfId="190"/>
    <cellStyle name="Normal 3 3 2 2 3 2 2" xfId="209"/>
    <cellStyle name="Normal 3 3 2 2 3 2 3" xfId="236"/>
    <cellStyle name="Normal 3 3 2 2 3 2 3 2" xfId="249"/>
    <cellStyle name="Normal 3 3 2 2 3 2 3 3" xfId="259"/>
    <cellStyle name="Normal 3 3 2 2 3 2 3 3 2" xfId="270"/>
    <cellStyle name="Normal 3 3 2 2 3 2 3 3 2 2" xfId="291"/>
    <cellStyle name="Normal 3 3 2 2 3 2 3 3 2 3" xfId="294"/>
    <cellStyle name="Normal 4" xfId="42"/>
    <cellStyle name="Normal 4 2" xfId="169"/>
    <cellStyle name="Normal 4 2 2" xfId="172"/>
    <cellStyle name="Normal 4 3" xfId="264"/>
    <cellStyle name="Normal 4 4" xfId="274"/>
    <cellStyle name="Normal 4 5" xfId="286"/>
    <cellStyle name="Normal 4 5 2" xfId="299"/>
    <cellStyle name="Normal 5" xfId="126"/>
    <cellStyle name="Normal 6" xfId="149"/>
    <cellStyle name="Normal 7" xfId="151"/>
    <cellStyle name="Normal 8" xfId="168"/>
    <cellStyle name="Normal 8 2" xfId="171"/>
    <cellStyle name="Normal 8 2 2" xfId="196"/>
    <cellStyle name="Normal 8 2 2 2" xfId="203"/>
    <cellStyle name="Normal 8 2 2 2 2" xfId="205"/>
    <cellStyle name="Normal 8 2 2 2 2 2" xfId="211"/>
    <cellStyle name="Normal 8 2 2 2 2 2 2" xfId="225"/>
    <cellStyle name="Normal 8 2 2 2 2 2 2 2" xfId="239"/>
    <cellStyle name="Normal 8 2 2 2 2 2 2 2 2" xfId="247"/>
    <cellStyle name="Normal 8 2 2 2 2 2 2 3" xfId="246"/>
    <cellStyle name="Normal 9" xfId="182"/>
    <cellStyle name="Porcentaje 2" xfId="11"/>
    <cellStyle name="Porcentaje 2 2" xfId="89"/>
    <cellStyle name="Porcentaje 2 2 2" xfId="110"/>
    <cellStyle name="Porcentaje 2 2 2 2" xfId="143"/>
    <cellStyle name="Porcentaje 2 2 2 2 2" xfId="155"/>
    <cellStyle name="Porcentaje 2 2 2 2 3" xfId="180"/>
    <cellStyle name="Porcentaje 2 2 2 2 3 2" xfId="191"/>
    <cellStyle name="Porcentaje 2 2 2 2 3 2 2" xfId="208"/>
    <cellStyle name="Porcentaje 2 2 2 2 3 2 3" xfId="237"/>
    <cellStyle name="Porcentaje 2 2 2 2 3 2 3 2" xfId="250"/>
    <cellStyle name="Porcentaje 2 2 2 2 3 2 3 3" xfId="260"/>
    <cellStyle name="Porcentaje 2 2 2 2 3 2 3 3 2" xfId="271"/>
    <cellStyle name="Porcentaje 2 2 2 2 3 2 3 3 2 2" xfId="292"/>
    <cellStyle name="Porcentaje 2 3" xfId="262"/>
    <cellStyle name="Porcentaje 3" xfId="43"/>
  </cellStyles>
  <dxfs count="0"/>
  <tableStyles count="0" defaultTableStyle="TableStyleMedium2" defaultPivotStyle="PivotStyleLight16"/>
  <colors>
    <mruColors>
      <color rgb="FF7DF42C"/>
      <color rgb="FFFF00FF"/>
      <color rgb="FFEAB8FE"/>
      <color rgb="FFCC6600"/>
      <color rgb="FFE5B7BA"/>
      <color rgb="FF669900"/>
      <color rgb="FFF1D7D9"/>
      <color rgb="FFBCBCBC"/>
      <color rgb="FF6633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504264</xdr:colOff>
      <xdr:row>13</xdr:row>
      <xdr:rowOff>280147</xdr:rowOff>
    </xdr:from>
    <xdr:ext cx="7334462" cy="3030605"/>
    <xdr:pic>
      <xdr:nvPicPr>
        <xdr:cNvPr id="2" name="Imagen 1" descr="2023-05-16_Logo_colombia_vida">
          <a:extLst>
            <a:ext uri="{FF2B5EF4-FFF2-40B4-BE49-F238E27FC236}">
              <a16:creationId xmlns:a16="http://schemas.microsoft.com/office/drawing/2014/main" id="{207E6906-0B6E-4AAF-A488-3A8BA68D42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264" y="10062322"/>
          <a:ext cx="7334462" cy="303060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%20COMPRAS\PLAN%202003\plan_sice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%20COMPRAS\PLAN%202003\MAO&#180;S\Plan%20de%20compras%202002%20formato%20sice_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iraldo\planes\PLAN%20COMPRAS\PLAN%202004\Plan_Compras_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2002ggc\2019\DOCUMENTOS_APOYO\PLAN_ANUAL_ADQUISICIONES_2019\BASE%20DE%20DATOS%20CONTRATOS\BASES%20CONTRATOS\CUADRO%20DE%20REPARTO%20GGC%20Y%20CUADRO%20DE%20SEGUIMIENTO%20A%20LOS%20CONTRATO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 INICIAL (3)"/>
      <sheetName val="ORIGINAL (2)"/>
      <sheetName val="BASE_DATOS"/>
      <sheetName val="PLAN COMPRAS_2003"/>
    </sheetNames>
    <sheetDataSet>
      <sheetData sheetId="0" refreshError="1"/>
      <sheetData sheetId="1"/>
      <sheetData sheetId="2"/>
      <sheetData sheetId="3">
        <row r="1">
          <cell r="A1" t="str">
            <v>Nombre del Articulo</v>
          </cell>
          <cell r="B1" t="str">
            <v>Código CUBS</v>
          </cell>
          <cell r="C1" t="str">
            <v>Descripción - SISE</v>
          </cell>
        </row>
        <row r="2">
          <cell r="A2" t="str">
            <v>Fólder AZ Oficio</v>
          </cell>
          <cell r="B2" t="str">
            <v>1.52.1</v>
          </cell>
          <cell r="C2" t="str">
            <v>Suministros De Oficina</v>
          </cell>
        </row>
        <row r="3">
          <cell r="A3" t="str">
            <v>Alcohol antiséptico</v>
          </cell>
          <cell r="B3" t="str">
            <v>1.42.5</v>
          </cell>
          <cell r="C3" t="str">
            <v>Material de curacion.</v>
          </cell>
        </row>
        <row r="4">
          <cell r="A4" t="str">
            <v>Alcohol isopropílico</v>
          </cell>
          <cell r="B4" t="str">
            <v>1.45.1</v>
          </cell>
          <cell r="C4" t="str">
            <v>Quimicos.</v>
          </cell>
        </row>
        <row r="5">
          <cell r="A5" t="str">
            <v>Cinta para Backup 4mm DAT de 125</v>
          </cell>
          <cell r="B5" t="str">
            <v>1.52.1</v>
          </cell>
          <cell r="C5" t="str">
            <v>Suministros De Oficina</v>
          </cell>
        </row>
        <row r="6">
          <cell r="A6" t="str">
            <v>Tinta 500 cc para duplicadora digital</v>
          </cell>
          <cell r="B6" t="str">
            <v>1.52.1</v>
          </cell>
          <cell r="C6" t="str">
            <v>Suministros De Oficina</v>
          </cell>
        </row>
        <row r="7">
          <cell r="A7" t="str">
            <v>Toner negro CT-55 TBLKG - Gestetner 2751</v>
          </cell>
          <cell r="B7" t="str">
            <v>1.52.1</v>
          </cell>
          <cell r="C7" t="str">
            <v>Suministros De Oficina</v>
          </cell>
        </row>
        <row r="8">
          <cell r="A8" t="str">
            <v>Toner para fotocopiadora NP 1010/1020 CANON</v>
          </cell>
          <cell r="B8" t="str">
            <v>1.52.1</v>
          </cell>
          <cell r="C8" t="str">
            <v>Suministros De Oficina</v>
          </cell>
        </row>
        <row r="9">
          <cell r="A9" t="str">
            <v xml:space="preserve">Cajas de CDWRITER marca Sony </v>
          </cell>
          <cell r="B9" t="str">
            <v>1.52.1</v>
          </cell>
          <cell r="C9" t="str">
            <v>Suministros De Oficina</v>
          </cell>
        </row>
        <row r="10">
          <cell r="A10" t="str">
            <v>Vasos desechables 6 onzas</v>
          </cell>
          <cell r="B10" t="str">
            <v>1.50.5</v>
          </cell>
          <cell r="C10" t="str">
            <v>Articulos para la mesa</v>
          </cell>
        </row>
        <row r="11">
          <cell r="A11" t="str">
            <v>Acetatos para fotocopiadora e impr. laser</v>
          </cell>
          <cell r="B11" t="str">
            <v>1.52.1</v>
          </cell>
          <cell r="C11" t="str">
            <v>Suministros De Oficina</v>
          </cell>
        </row>
        <row r="12">
          <cell r="A12" t="str">
            <v>Adhesivos post-it</v>
          </cell>
          <cell r="B12" t="str">
            <v>1.52.1</v>
          </cell>
          <cell r="C12" t="str">
            <v>Suministros De Oficina</v>
          </cell>
        </row>
        <row r="13">
          <cell r="A13" t="str">
            <v>Borrador de nata</v>
          </cell>
          <cell r="B13" t="str">
            <v>1.52.1</v>
          </cell>
          <cell r="C13" t="str">
            <v>Suministros De Oficina</v>
          </cell>
        </row>
        <row r="14">
          <cell r="A14" t="str">
            <v>Borrador para tablero acrílico</v>
          </cell>
          <cell r="B14" t="str">
            <v>1.52.1</v>
          </cell>
          <cell r="C14" t="str">
            <v>Suministros De Oficina</v>
          </cell>
        </row>
        <row r="15">
          <cell r="A15" t="str">
            <v>Cartulina plastificada carta</v>
          </cell>
          <cell r="B15" t="str">
            <v>1.52.1</v>
          </cell>
          <cell r="C15" t="str">
            <v>Suministros De Oficina</v>
          </cell>
        </row>
        <row r="16">
          <cell r="A16" t="str">
            <v>Cartulina plastificada oficio</v>
          </cell>
          <cell r="B16" t="str">
            <v>1.52.1</v>
          </cell>
          <cell r="C16" t="str">
            <v>Suministros De Oficina</v>
          </cell>
        </row>
        <row r="17">
          <cell r="A17" t="str">
            <v>Cartulina tamaño carta</v>
          </cell>
          <cell r="B17" t="str">
            <v>1.52.1</v>
          </cell>
          <cell r="C17" t="str">
            <v>Suministros De Oficina</v>
          </cell>
        </row>
        <row r="18">
          <cell r="A18" t="str">
            <v>Cinta de enmascarar angosta</v>
          </cell>
          <cell r="B18" t="str">
            <v>1.52.1</v>
          </cell>
          <cell r="C18" t="str">
            <v>Suministros De Oficina</v>
          </cell>
        </row>
        <row r="19">
          <cell r="A19" t="str">
            <v>Cinta mágica 3/4" X 36 YARDAS</v>
          </cell>
          <cell r="B19" t="str">
            <v>1.52.1</v>
          </cell>
          <cell r="C19" t="str">
            <v>Suministros De Oficina</v>
          </cell>
        </row>
        <row r="20">
          <cell r="A20" t="str">
            <v>Cinta pegante para empaque</v>
          </cell>
          <cell r="B20" t="str">
            <v>1.52.1</v>
          </cell>
          <cell r="C20" t="str">
            <v>Suministros De Oficina</v>
          </cell>
        </row>
        <row r="21">
          <cell r="A21" t="str">
            <v>Cinta pegante transparente</v>
          </cell>
          <cell r="B21" t="str">
            <v>1.52.1</v>
          </cell>
          <cell r="C21" t="str">
            <v>Suministros De Oficina</v>
          </cell>
        </row>
        <row r="22">
          <cell r="A22" t="str">
            <v>Corrector líquido X 30 Grms</v>
          </cell>
          <cell r="B22" t="str">
            <v>1.52.1</v>
          </cell>
          <cell r="C22" t="str">
            <v>Suministros De Oficina</v>
          </cell>
        </row>
        <row r="23">
          <cell r="A23" t="str">
            <v>Cortador para papel L-200</v>
          </cell>
          <cell r="B23" t="str">
            <v>1.52.1</v>
          </cell>
          <cell r="C23" t="str">
            <v>Suministros De Oficina</v>
          </cell>
        </row>
        <row r="24">
          <cell r="A24" t="str">
            <v>Cuchilla para cortador L-200</v>
          </cell>
          <cell r="B24" t="str">
            <v>1.52.1</v>
          </cell>
          <cell r="C24" t="str">
            <v>Suministros De Oficina</v>
          </cell>
        </row>
        <row r="25">
          <cell r="A25" t="str">
            <v>Esfero  negro</v>
          </cell>
          <cell r="B25" t="str">
            <v>1.52.1</v>
          </cell>
          <cell r="C25" t="str">
            <v>Suministros De Oficina</v>
          </cell>
        </row>
        <row r="26">
          <cell r="A26" t="str">
            <v>Esfero rojo</v>
          </cell>
          <cell r="B26" t="str">
            <v>1.52.1</v>
          </cell>
          <cell r="C26" t="str">
            <v>Suministros De Oficina</v>
          </cell>
        </row>
        <row r="27">
          <cell r="A27" t="str">
            <v>Fólder celuguía horizontal oficio</v>
          </cell>
          <cell r="B27" t="str">
            <v>1.52.1</v>
          </cell>
          <cell r="C27" t="str">
            <v>Suministros De Oficina</v>
          </cell>
        </row>
        <row r="28">
          <cell r="A28" t="str">
            <v>Fólder celuguía horizontal oficio</v>
          </cell>
          <cell r="B28" t="str">
            <v>1.52.1</v>
          </cell>
          <cell r="C28" t="str">
            <v>Suministros De Oficina</v>
          </cell>
        </row>
        <row r="29">
          <cell r="A29" t="str">
            <v>Ganchos clips  Ref C2 X 100</v>
          </cell>
          <cell r="B29" t="str">
            <v>1.52.1</v>
          </cell>
          <cell r="C29" t="str">
            <v>Suministros De Oficina</v>
          </cell>
        </row>
        <row r="30">
          <cell r="A30" t="str">
            <v>Ganchos para legajar 20 JGOS X 3 PCS.</v>
          </cell>
          <cell r="B30" t="str">
            <v>1.52.1</v>
          </cell>
          <cell r="C30" t="str">
            <v>Suministros De Oficina</v>
          </cell>
        </row>
        <row r="31">
          <cell r="A31" t="str">
            <v>Lápices negros</v>
          </cell>
          <cell r="B31" t="str">
            <v>1.52.1</v>
          </cell>
          <cell r="C31" t="str">
            <v>Suministros De Oficina</v>
          </cell>
        </row>
        <row r="32">
          <cell r="A32" t="str">
            <v>Libreta amarilla rayada</v>
          </cell>
          <cell r="B32" t="str">
            <v>1.52.1</v>
          </cell>
          <cell r="C32" t="str">
            <v>Suministros De Oficina</v>
          </cell>
        </row>
        <row r="33">
          <cell r="A33" t="str">
            <v>Libreta borrador oficio</v>
          </cell>
          <cell r="B33" t="str">
            <v>1.52.1</v>
          </cell>
          <cell r="C33" t="str">
            <v>Suministros De Oficina</v>
          </cell>
        </row>
        <row r="34">
          <cell r="A34" t="str">
            <v>Cartulina tamaño carta</v>
          </cell>
          <cell r="B34" t="str">
            <v>1.52.1</v>
          </cell>
          <cell r="C34" t="str">
            <v>Suministros De Oficina</v>
          </cell>
        </row>
        <row r="35">
          <cell r="A35" t="str">
            <v>Minas para portaminas  0.5 EST. X 12</v>
          </cell>
          <cell r="B35" t="str">
            <v>1.52.1</v>
          </cell>
          <cell r="C35" t="str">
            <v>Suministros De Oficina</v>
          </cell>
        </row>
        <row r="36">
          <cell r="A36" t="str">
            <v>Papel contac x 20 metros</v>
          </cell>
          <cell r="B36" t="str">
            <v>1.52.1</v>
          </cell>
          <cell r="C36" t="str">
            <v>Suministros De Oficina</v>
          </cell>
        </row>
        <row r="37">
          <cell r="A37" t="str">
            <v>Papel periódico 70 x 100</v>
          </cell>
          <cell r="B37" t="str">
            <v>1.52.1</v>
          </cell>
          <cell r="C37" t="str">
            <v>Suministros De Oficina</v>
          </cell>
        </row>
        <row r="38">
          <cell r="A38" t="str">
            <v>Papel térmico fax</v>
          </cell>
          <cell r="B38" t="str">
            <v>1.52.1</v>
          </cell>
          <cell r="C38" t="str">
            <v>Suministros De Oficina</v>
          </cell>
        </row>
        <row r="39">
          <cell r="A39" t="str">
            <v>Pegante colbón 245 gramos</v>
          </cell>
          <cell r="B39" t="str">
            <v>1.52.1</v>
          </cell>
          <cell r="C39" t="str">
            <v>Suministros De Oficina</v>
          </cell>
        </row>
        <row r="40">
          <cell r="A40" t="str">
            <v>Libreta borrador oficio</v>
          </cell>
          <cell r="B40" t="str">
            <v>1.52.1</v>
          </cell>
          <cell r="C40" t="str">
            <v>Suministros De Oficina</v>
          </cell>
        </row>
        <row r="41">
          <cell r="A41" t="str">
            <v>Refuerzos autoadhesivos engomados X 100</v>
          </cell>
          <cell r="B41" t="str">
            <v>1.52.1</v>
          </cell>
          <cell r="C41" t="str">
            <v>Suministros De Oficina</v>
          </cell>
        </row>
        <row r="42">
          <cell r="A42" t="str">
            <v>Regla plastica 30 cm.</v>
          </cell>
          <cell r="B42" t="str">
            <v>1.52.1</v>
          </cell>
          <cell r="C42" t="str">
            <v>Suministros De Oficina</v>
          </cell>
        </row>
        <row r="43">
          <cell r="A43" t="str">
            <v>Resaltadores</v>
          </cell>
          <cell r="B43" t="str">
            <v>1.52.1</v>
          </cell>
          <cell r="C43" t="str">
            <v>Suministros De Oficina</v>
          </cell>
        </row>
        <row r="44">
          <cell r="A44" t="str">
            <v>Sobres bond blanco oficio</v>
          </cell>
          <cell r="B44" t="str">
            <v>1.52.1</v>
          </cell>
          <cell r="C44" t="str">
            <v>Suministros De Oficina</v>
          </cell>
        </row>
        <row r="45">
          <cell r="A45" t="str">
            <v>Esfero  negro</v>
          </cell>
          <cell r="B45" t="str">
            <v>1.52.1</v>
          </cell>
          <cell r="C45" t="str">
            <v>Suministros De Oficina</v>
          </cell>
        </row>
        <row r="46">
          <cell r="A46" t="str">
            <v>Sobres de manila extraoficio</v>
          </cell>
          <cell r="B46" t="str">
            <v>1.52.1</v>
          </cell>
          <cell r="C46" t="str">
            <v>Suministros De Oficina</v>
          </cell>
        </row>
        <row r="47">
          <cell r="A47" t="str">
            <v>Sobres de manila gigante</v>
          </cell>
          <cell r="B47" t="str">
            <v>1.52.1</v>
          </cell>
          <cell r="C47" t="str">
            <v>Suministros De Oficina</v>
          </cell>
        </row>
        <row r="48">
          <cell r="A48" t="str">
            <v>Sobres de manila oficio</v>
          </cell>
          <cell r="B48" t="str">
            <v>1.52.1</v>
          </cell>
          <cell r="C48" t="str">
            <v>Suministros De Oficina</v>
          </cell>
        </row>
        <row r="49">
          <cell r="A49" t="str">
            <v>Stiker adhesivo a 1 columna</v>
          </cell>
          <cell r="B49" t="str">
            <v>1.52.1</v>
          </cell>
          <cell r="C49" t="str">
            <v>Suministros De Oficina</v>
          </cell>
        </row>
        <row r="50">
          <cell r="A50" t="str">
            <v>Tinta para Protector de Cheques marca UCHIDA color rojo</v>
          </cell>
          <cell r="B50" t="str">
            <v>1.52.1</v>
          </cell>
          <cell r="C50" t="str">
            <v>Suministros De Oficina</v>
          </cell>
        </row>
        <row r="51">
          <cell r="A51" t="str">
            <v>Toner BC-02</v>
          </cell>
          <cell r="B51" t="str">
            <v>1.52.1</v>
          </cell>
          <cell r="C51" t="str">
            <v>Suministros De Oficina</v>
          </cell>
        </row>
        <row r="52">
          <cell r="A52" t="str">
            <v>Toner BC-20 Faxphone modelo CFXB 3801F</v>
          </cell>
          <cell r="B52" t="str">
            <v>1.52.1</v>
          </cell>
          <cell r="C52" t="str">
            <v>Suministros De Oficina</v>
          </cell>
        </row>
        <row r="53">
          <cell r="A53" t="str">
            <v>Toner Canon BJI-642  (BJ-330) Negro</v>
          </cell>
          <cell r="B53" t="str">
            <v>1.52.1</v>
          </cell>
          <cell r="C53" t="str">
            <v>Suministros De Oficina</v>
          </cell>
        </row>
        <row r="54">
          <cell r="A54" t="str">
            <v>Toner HP 92275A Laser Jet II plus</v>
          </cell>
          <cell r="B54" t="str">
            <v>1.52.1</v>
          </cell>
          <cell r="C54" t="str">
            <v>Suministros De Oficina</v>
          </cell>
        </row>
        <row r="55">
          <cell r="A55" t="str">
            <v>Toner Laser Writer 16/600 macintoch</v>
          </cell>
          <cell r="B55" t="str">
            <v>1.52.1</v>
          </cell>
          <cell r="C55" t="str">
            <v>Suministros De Oficina</v>
          </cell>
        </row>
        <row r="56">
          <cell r="A56" t="str">
            <v>Toner para fax Canon BX-3</v>
          </cell>
          <cell r="B56" t="str">
            <v>1.52.1</v>
          </cell>
          <cell r="C56" t="str">
            <v>Suministros De Oficina</v>
          </cell>
        </row>
        <row r="57">
          <cell r="A57" t="str">
            <v>Toner para impresora HP Laser Jet 6P C-3903A</v>
          </cell>
          <cell r="B57" t="str">
            <v>1.52.1</v>
          </cell>
          <cell r="C57" t="str">
            <v>Suministros De Oficina</v>
          </cell>
        </row>
        <row r="58">
          <cell r="A58" t="str">
            <v>Transparecias  marca Epson</v>
          </cell>
          <cell r="B58" t="str">
            <v>1.52.1</v>
          </cell>
          <cell r="C58" t="str">
            <v>Suministros De Oficina</v>
          </cell>
        </row>
        <row r="59">
          <cell r="A59" t="str">
            <v xml:space="preserve">Cosedora </v>
          </cell>
          <cell r="B59" t="str">
            <v>1.52.2</v>
          </cell>
          <cell r="C59" t="str">
            <v>Elementos Y Accesorios De Oficina</v>
          </cell>
        </row>
        <row r="60">
          <cell r="A60" t="str">
            <v>Folder para legajar 3 argollas 1 pulg.</v>
          </cell>
          <cell r="B60" t="str">
            <v>1.52.1</v>
          </cell>
          <cell r="C60" t="str">
            <v>Suministros De Oficina</v>
          </cell>
        </row>
        <row r="61">
          <cell r="A61" t="str">
            <v>Ganchos para cosedora standar</v>
          </cell>
          <cell r="B61" t="str">
            <v>1.52.1</v>
          </cell>
          <cell r="C61" t="str">
            <v>Suministros De Oficina</v>
          </cell>
        </row>
        <row r="62">
          <cell r="A62" t="str">
            <v xml:space="preserve">Pasta Normadata 10 ALP </v>
          </cell>
          <cell r="B62" t="str">
            <v>1.52.1</v>
          </cell>
          <cell r="C62" t="str">
            <v>Suministros De Oficina</v>
          </cell>
        </row>
        <row r="63">
          <cell r="A63" t="str">
            <v>Pasta Normadata 14 AP azul</v>
          </cell>
          <cell r="B63" t="str">
            <v>1.52.1</v>
          </cell>
          <cell r="C63" t="str">
            <v>Suministros De Oficina</v>
          </cell>
        </row>
        <row r="64">
          <cell r="A64" t="str">
            <v>Perforadora</v>
          </cell>
          <cell r="B64" t="str">
            <v>1.52.2</v>
          </cell>
          <cell r="C64" t="str">
            <v>Elementos Y Accesorios De Oficina</v>
          </cell>
        </row>
        <row r="65">
          <cell r="A65" t="str">
            <v>Sacaganchos</v>
          </cell>
          <cell r="B65" t="str">
            <v>1.52.2</v>
          </cell>
          <cell r="C65" t="str">
            <v>Elementos Y Accesorios De Oficina</v>
          </cell>
        </row>
        <row r="66">
          <cell r="A66" t="str">
            <v>Bayetilla Roja</v>
          </cell>
          <cell r="B66" t="str">
            <v>1.56.2</v>
          </cell>
          <cell r="C66" t="str">
            <v>Escobas, Cepillos, Trapeadores Y Esponja</v>
          </cell>
        </row>
        <row r="67">
          <cell r="A67" t="str">
            <v>Alcohol isopropílico</v>
          </cell>
          <cell r="B67" t="str">
            <v>1.56.2</v>
          </cell>
          <cell r="C67" t="str">
            <v>Escobas, Cepillos, Trapeadores Y Esponja</v>
          </cell>
        </row>
        <row r="68">
          <cell r="A68" t="str">
            <v>Escobas de nylon</v>
          </cell>
          <cell r="B68" t="str">
            <v>1.56.2</v>
          </cell>
          <cell r="C68" t="str">
            <v>Escobas, Cepillos, Trapeadores Y Esponja</v>
          </cell>
        </row>
        <row r="69">
          <cell r="A69" t="str">
            <v>Esponja sintética sabra</v>
          </cell>
          <cell r="B69" t="str">
            <v>1.56.2</v>
          </cell>
          <cell r="C69" t="str">
            <v>Escobas, Cepillos, Trapeadores Y Esponja</v>
          </cell>
        </row>
        <row r="70">
          <cell r="A70" t="str">
            <v>Guantes de caucho calibre 25 Duralón</v>
          </cell>
          <cell r="B70" t="str">
            <v>1.56.2</v>
          </cell>
          <cell r="C70" t="str">
            <v>Escobas, Cepillos, Trapeadores Y Esponja</v>
          </cell>
        </row>
        <row r="71">
          <cell r="A71" t="str">
            <v xml:space="preserve">Limpiones en tela toalla </v>
          </cell>
          <cell r="B71" t="str">
            <v>1.56.2</v>
          </cell>
          <cell r="C71" t="str">
            <v>Escobas, Cepillos, Trapeadores Y Esponja</v>
          </cell>
        </row>
        <row r="72">
          <cell r="A72" t="str">
            <v>Mechas para trapero</v>
          </cell>
          <cell r="B72" t="str">
            <v>1.56.2</v>
          </cell>
          <cell r="C72" t="str">
            <v>Escobas, Cepillos, Trapeadores Y Esponja</v>
          </cell>
        </row>
        <row r="73">
          <cell r="A73" t="str">
            <v>Cresopinol</v>
          </cell>
          <cell r="B73" t="str">
            <v>1.56.3</v>
          </cell>
          <cell r="C73" t="str">
            <v>Compuestos Preparados Para Limpieza Y Pu</v>
          </cell>
        </row>
        <row r="74">
          <cell r="A74" t="str">
            <v>Detergente en polvo x 1000 gramos</v>
          </cell>
          <cell r="B74" t="str">
            <v>1.56.3</v>
          </cell>
          <cell r="C74" t="str">
            <v>Compuestos Preparados Para Limpieza Y Pu</v>
          </cell>
        </row>
        <row r="75">
          <cell r="A75" t="str">
            <v>Jabón lavaplatos</v>
          </cell>
          <cell r="B75" t="str">
            <v>1.56.3</v>
          </cell>
          <cell r="C75" t="str">
            <v>Compuestos Preparados Para Limpieza Y Pu</v>
          </cell>
        </row>
        <row r="76">
          <cell r="A76" t="str">
            <v>Jabón líquido para manos X GALÓN</v>
          </cell>
          <cell r="B76" t="str">
            <v>1.56.3</v>
          </cell>
          <cell r="C76" t="str">
            <v>Compuestos Preparados Para Limpieza Y Pu</v>
          </cell>
        </row>
        <row r="77">
          <cell r="A77" t="str">
            <v>Lustramuebles  X 500 cc poliflor</v>
          </cell>
          <cell r="B77" t="str">
            <v>1.56.3</v>
          </cell>
          <cell r="C77" t="str">
            <v>Compuestos Preparados Para Limpieza Y Pu</v>
          </cell>
        </row>
        <row r="78">
          <cell r="A78" t="str">
            <v xml:space="preserve">Bolsas para la basura </v>
          </cell>
          <cell r="B78" t="str">
            <v>1.52.1</v>
          </cell>
          <cell r="C78" t="str">
            <v>Suministros De Oficina</v>
          </cell>
        </row>
        <row r="79">
          <cell r="A79" t="str">
            <v>OVEROLES DRIL</v>
          </cell>
          <cell r="B79" t="str">
            <v>1.60.1</v>
          </cell>
          <cell r="C79" t="str">
            <v>Ropa de uso exterior para hombres.</v>
          </cell>
        </row>
        <row r="80">
          <cell r="A80" t="str">
            <v>BLUSAS DE DRIL</v>
          </cell>
          <cell r="B80" t="str">
            <v>1.60.1</v>
          </cell>
          <cell r="C80" t="str">
            <v>Ropa de uso exterior para hombres.</v>
          </cell>
        </row>
        <row r="81">
          <cell r="A81" t="str">
            <v xml:space="preserve">Gafas Protectoras </v>
          </cell>
          <cell r="B81" t="str">
            <v>1.60.15</v>
          </cell>
          <cell r="C81" t="str">
            <v>Ropa ligera especializada y accesorios.</v>
          </cell>
        </row>
        <row r="82">
          <cell r="A82" t="str">
            <v>Papel higiénico</v>
          </cell>
          <cell r="B82" t="str">
            <v>1.61.4</v>
          </cell>
          <cell r="C82" t="str">
            <v>Productos de papel para tocador.</v>
          </cell>
        </row>
        <row r="83">
          <cell r="A83" t="str">
            <v xml:space="preserve">Toalla manos para dispensador </v>
          </cell>
          <cell r="B83" t="str">
            <v>1.61.4</v>
          </cell>
          <cell r="C83" t="str">
            <v>Productos de papel para tocador.</v>
          </cell>
        </row>
        <row r="84">
          <cell r="A84" t="str">
            <v>Cinta para impresora Epson LQ-1070 / 1170</v>
          </cell>
          <cell r="B84" t="str">
            <v>1.52.1</v>
          </cell>
          <cell r="C84" t="str">
            <v>Suministros De Oficina</v>
          </cell>
        </row>
        <row r="85">
          <cell r="A85" t="str">
            <v>Cinta para impresora Epson LQ- 2170 / 2070</v>
          </cell>
          <cell r="B85" t="str">
            <v>1.52.1</v>
          </cell>
          <cell r="C85" t="str">
            <v>Suministros De Oficina</v>
          </cell>
        </row>
        <row r="86">
          <cell r="A86" t="str">
            <v>Papel bond 75 grs. carta</v>
          </cell>
          <cell r="B86" t="str">
            <v>1.52.1</v>
          </cell>
          <cell r="C86" t="str">
            <v>Suministros De Oficina</v>
          </cell>
        </row>
        <row r="87">
          <cell r="A87" t="str">
            <v>Papel bond 75 grs. oficio</v>
          </cell>
          <cell r="B87" t="str">
            <v>1.52.1</v>
          </cell>
          <cell r="C87" t="str">
            <v>Suministros De Oficina</v>
          </cell>
        </row>
        <row r="88">
          <cell r="A88" t="str">
            <v>Diskette 3.5 HD 1.44 Mb (CAJA X 10 )</v>
          </cell>
          <cell r="B88" t="str">
            <v>1.52.1</v>
          </cell>
          <cell r="C88" t="str">
            <v>Suministros De Oficina</v>
          </cell>
        </row>
        <row r="89">
          <cell r="A89" t="str">
            <v>Mezclador para tinto paquete x 1000 unid.</v>
          </cell>
          <cell r="B89" t="str">
            <v>1.50.5</v>
          </cell>
          <cell r="C89" t="str">
            <v>Articulos para la mesa.</v>
          </cell>
        </row>
        <row r="90">
          <cell r="A90" t="str">
            <v>Toner para cartridge C4092A -HP. 1100A</v>
          </cell>
          <cell r="B90" t="str">
            <v>1.52.1</v>
          </cell>
          <cell r="C90" t="str">
            <v>Suministros De Oficina</v>
          </cell>
        </row>
        <row r="91">
          <cell r="A91" t="str">
            <v>Toner HP ref 51645a 720 C</v>
          </cell>
          <cell r="B91" t="str">
            <v>1.52.1</v>
          </cell>
          <cell r="C91" t="str">
            <v>Suministros De Oficina</v>
          </cell>
        </row>
        <row r="92">
          <cell r="A92" t="str">
            <v>Papel F.C. 9 1/2 * 11, 2 partes blanco</v>
          </cell>
          <cell r="B92" t="str">
            <v>1.52.3</v>
          </cell>
          <cell r="C92" t="str">
            <v>Formas Y Sobres</v>
          </cell>
        </row>
        <row r="93">
          <cell r="A93" t="str">
            <v>Café</v>
          </cell>
          <cell r="B93" t="str">
            <v>1.64.11</v>
          </cell>
          <cell r="C93" t="str">
            <v>Cafe, te, chocolate y aromatica</v>
          </cell>
        </row>
        <row r="94">
          <cell r="A94" t="str">
            <v>Azúcar (caja x 560 cubos)</v>
          </cell>
          <cell r="B94" t="str">
            <v>1.64.5</v>
          </cell>
          <cell r="C94" t="str">
            <v>Azucar, confiteria y nueces.</v>
          </cell>
        </row>
        <row r="95">
          <cell r="A95" t="str">
            <v>Telefax</v>
          </cell>
          <cell r="B95" t="str">
            <v>1.52.2</v>
          </cell>
          <cell r="C95" t="str">
            <v>Elementos Y Accesorios De Oficina</v>
          </cell>
        </row>
        <row r="96">
          <cell r="A96" t="str">
            <v>Remachadora con remaches diversos tamaños</v>
          </cell>
          <cell r="B96" t="str">
            <v>1.14.29</v>
          </cell>
          <cell r="C96" t="str">
            <v>Maquinas remachadoras.</v>
          </cell>
        </row>
        <row r="97">
          <cell r="A97" t="str">
            <v>Kit destornilladores diferentes longitudes y calibres</v>
          </cell>
          <cell r="B97" t="str">
            <v>1.30.1</v>
          </cell>
          <cell r="C97" t="str">
            <v>Herramientas manuales afiladas y sin fuerza motriz.</v>
          </cell>
        </row>
        <row r="98">
          <cell r="A98" t="str">
            <v>Taladro percutor Bosch</v>
          </cell>
          <cell r="B98" t="str">
            <v>1.30.3</v>
          </cell>
          <cell r="C98" t="str">
            <v>Herramientas manuales y con fuerza motriz.</v>
          </cell>
        </row>
        <row r="99">
          <cell r="A99" t="str">
            <v>Kit herramienta vehicular</v>
          </cell>
          <cell r="B99" t="str">
            <v>1.30.6</v>
          </cell>
          <cell r="C99" t="str">
            <v>Cajas de herramientas y ferreteria</v>
          </cell>
        </row>
        <row r="100">
          <cell r="A100" t="str">
            <v>Pilas para camara fotográfica  Ref. Lithium 3V</v>
          </cell>
          <cell r="B100" t="str">
            <v>1.39.9</v>
          </cell>
          <cell r="C100" t="str">
            <v>Baterias o pilas</v>
          </cell>
        </row>
        <row r="101">
          <cell r="A101" t="str">
            <v>Disco Duro de 20 Gb</v>
          </cell>
          <cell r="B101" t="str">
            <v>1.47.3</v>
          </cell>
          <cell r="C101" t="str">
            <v>Hardware</v>
          </cell>
        </row>
        <row r="102">
          <cell r="A102" t="str">
            <v>Impresora para Sticker</v>
          </cell>
          <cell r="B102" t="str">
            <v>1.47.3</v>
          </cell>
          <cell r="C102" t="str">
            <v>Hardware</v>
          </cell>
        </row>
        <row r="103">
          <cell r="A103" t="str">
            <v>Teclado para computador</v>
          </cell>
          <cell r="B103" t="str">
            <v>1.47.2</v>
          </cell>
          <cell r="C103" t="str">
            <v>Periferico</v>
          </cell>
        </row>
        <row r="104">
          <cell r="A104" t="str">
            <v>Disco Optico marca Sony de 640 MB</v>
          </cell>
          <cell r="B104" t="str">
            <v>1.47.2</v>
          </cell>
          <cell r="C104" t="str">
            <v>Periferico</v>
          </cell>
        </row>
        <row r="105">
          <cell r="A105" t="str">
            <v>Cajas de cartón para archivo Ref. L-200</v>
          </cell>
          <cell r="B105" t="str">
            <v>1.52.1</v>
          </cell>
          <cell r="C105" t="str">
            <v>Suministros De Oficina</v>
          </cell>
        </row>
        <row r="106">
          <cell r="A106" t="str">
            <v>Toner Epson Stylus 3000 Ref: S020122</v>
          </cell>
          <cell r="B106" t="str">
            <v>1.52.1</v>
          </cell>
          <cell r="C106" t="str">
            <v>Suministros De Oficina</v>
          </cell>
        </row>
        <row r="107">
          <cell r="A107" t="str">
            <v>Toner Epson Stylus 3000 Ref: S020126</v>
          </cell>
          <cell r="B107" t="str">
            <v>1.52.1</v>
          </cell>
          <cell r="C107" t="str">
            <v>Suministros De Oficina</v>
          </cell>
        </row>
        <row r="108">
          <cell r="A108" t="str">
            <v>Toner Epson Stylus 3000 Ref: S020130</v>
          </cell>
          <cell r="B108" t="str">
            <v>1.52.1</v>
          </cell>
          <cell r="C108" t="str">
            <v>Suministros De Oficina</v>
          </cell>
        </row>
        <row r="109">
          <cell r="A109" t="str">
            <v>Toner Epson Stylus 3000 Ref: S020118</v>
          </cell>
          <cell r="B109" t="str">
            <v>1.52.1</v>
          </cell>
          <cell r="C109" t="str">
            <v>Suministros De Oficina</v>
          </cell>
        </row>
        <row r="110">
          <cell r="A110" t="str">
            <v>Toner para impresora Lexmar E-310</v>
          </cell>
          <cell r="B110" t="str">
            <v>1.52.1</v>
          </cell>
          <cell r="C110" t="str">
            <v>Suministros De Oficina</v>
          </cell>
        </row>
        <row r="111">
          <cell r="A111" t="str">
            <v>Cosedora Semindustrial</v>
          </cell>
          <cell r="B111" t="str">
            <v>1.52.2</v>
          </cell>
          <cell r="C111" t="str">
            <v>Elementos Y Accesorios De Oficina</v>
          </cell>
        </row>
        <row r="112">
          <cell r="A112" t="str">
            <v>Cosedora Semindustrial</v>
          </cell>
          <cell r="B112" t="str">
            <v>1.52.2</v>
          </cell>
          <cell r="C112" t="str">
            <v>Elementos Y Accesorios De Oficina</v>
          </cell>
        </row>
        <row r="113">
          <cell r="A113" t="str">
            <v>Filtros ozono</v>
          </cell>
          <cell r="B113" t="str">
            <v>1.26.1</v>
          </cell>
          <cell r="C113" t="str">
            <v>Equipo purificador de agua</v>
          </cell>
        </row>
        <row r="114">
          <cell r="A114" t="str">
            <v>Bombilla de 26 w doble twin - Halógena de 4 pines</v>
          </cell>
          <cell r="B114" t="str">
            <v>1.40.1</v>
          </cell>
          <cell r="C114" t="str">
            <v>Dispositivos de iluminacion electrica para interiores y exteriores</v>
          </cell>
        </row>
        <row r="115">
          <cell r="A115" t="str">
            <v>Bombilla de 60 x 120 voltios</v>
          </cell>
          <cell r="B115" t="str">
            <v>1.40.1</v>
          </cell>
          <cell r="C115" t="str">
            <v>Dispositivos de iluminacion electrica para interiores y exteriores</v>
          </cell>
        </row>
        <row r="116">
          <cell r="A116" t="str">
            <v>Bombilla dicróica 12 V x 50 W sin campana, ref. G6.35</v>
          </cell>
          <cell r="B116" t="str">
            <v>1.40.1</v>
          </cell>
          <cell r="C116" t="str">
            <v>Dispositivos de iluminacion electrica para interiores y exteriores</v>
          </cell>
        </row>
        <row r="117">
          <cell r="A117" t="str">
            <v>Bombilla halógena 12 x 50 EXN Realite</v>
          </cell>
          <cell r="B117" t="str">
            <v>1.40.1</v>
          </cell>
          <cell r="C117" t="str">
            <v>Dispositivos de iluminacion electrica para interiores y exteriores</v>
          </cell>
        </row>
        <row r="118">
          <cell r="A118" t="str">
            <v>Bombilla PLC 26w 2 pines Halógena doble twin 624d-3</v>
          </cell>
          <cell r="B118" t="str">
            <v>1.40.1</v>
          </cell>
          <cell r="C118" t="str">
            <v>Dispositivos de iluminacion electrica para interiores y exteriores</v>
          </cell>
        </row>
        <row r="119">
          <cell r="A119" t="str">
            <v>Bombilla VLI 70 w, marca Venture</v>
          </cell>
          <cell r="B119" t="str">
            <v>1.40.1</v>
          </cell>
          <cell r="C119" t="str">
            <v>Dispositivos de iluminacion electrica para interiores y exteriores</v>
          </cell>
        </row>
        <row r="120">
          <cell r="A120" t="str">
            <v>Bombillo de 70 w sodio sin arrancador E-27</v>
          </cell>
          <cell r="B120" t="str">
            <v>1.40.1</v>
          </cell>
          <cell r="C120" t="str">
            <v>Dispositivos de iluminacion electrica para interiores y exteriores</v>
          </cell>
        </row>
        <row r="121">
          <cell r="A121" t="str">
            <v>Bombillo mercurio de 250 w.</v>
          </cell>
          <cell r="B121" t="str">
            <v>1.40.1</v>
          </cell>
          <cell r="C121" t="str">
            <v>Dispositivos de iluminacion electrica para interiores y exteriores</v>
          </cell>
        </row>
        <row r="122">
          <cell r="A122" t="str">
            <v>Revelador 3135</v>
          </cell>
          <cell r="B122" t="str">
            <v>1.44.4</v>
          </cell>
          <cell r="C122" t="str">
            <v>Equipo fotografico para revelado y acabado.</v>
          </cell>
        </row>
        <row r="123">
          <cell r="A123" t="str">
            <v>Revelador negro Ref. CD-55 para fotocopiadora 2751</v>
          </cell>
          <cell r="B123" t="str">
            <v>1.44.4</v>
          </cell>
          <cell r="C123" t="str">
            <v>Equipo fotografico para revelado y acabado.</v>
          </cell>
        </row>
        <row r="124">
          <cell r="A124" t="str">
            <v>Cinta Impresora Unisys LP-800</v>
          </cell>
          <cell r="B124" t="str">
            <v>1.52.1</v>
          </cell>
          <cell r="C124" t="str">
            <v>Suministros De Oficina</v>
          </cell>
        </row>
        <row r="125">
          <cell r="A125" t="str">
            <v>ZIP marca IOMEGA de 250 MB</v>
          </cell>
          <cell r="B125" t="str">
            <v>1.47.2</v>
          </cell>
          <cell r="C125" t="str">
            <v>Periferico</v>
          </cell>
        </row>
        <row r="126">
          <cell r="A126" t="str">
            <v>Pliegos de papel canson en colores surtidos</v>
          </cell>
          <cell r="B126" t="str">
            <v>1.52.1</v>
          </cell>
          <cell r="C126" t="str">
            <v>Suministros De Oficina</v>
          </cell>
        </row>
        <row r="127">
          <cell r="A127" t="str">
            <v>Toner UDS 15</v>
          </cell>
          <cell r="B127" t="str">
            <v>1.52.1</v>
          </cell>
          <cell r="C127" t="str">
            <v>Suministros De Oficina</v>
          </cell>
        </row>
        <row r="128">
          <cell r="A128" t="str">
            <v xml:space="preserve">Multivoltiamperimetro digital </v>
          </cell>
          <cell r="B128" t="str">
            <v>1.31.3</v>
          </cell>
          <cell r="C128" t="str">
            <v>Grupos y paquetes de herramientas de medicion</v>
          </cell>
        </row>
        <row r="129">
          <cell r="A129" t="str">
            <v>Escalera de extension</v>
          </cell>
          <cell r="B129" t="str">
            <v>1.30.2</v>
          </cell>
          <cell r="C129" t="str">
            <v>Herramientas manuales, sin filo y sin fuerza motriz</v>
          </cell>
        </row>
        <row r="130">
          <cell r="A130" t="str">
            <v xml:space="preserve">Multivoltiamperimetro digital </v>
          </cell>
          <cell r="B130" t="str">
            <v>1.31.3</v>
          </cell>
          <cell r="C130" t="str">
            <v>Grupos y paquetes de herramientas de medicion</v>
          </cell>
        </row>
        <row r="131">
          <cell r="A131" t="str">
            <v xml:space="preserve">Multivoltiamperimetro digital </v>
          </cell>
          <cell r="B131" t="str">
            <v>1.31.3</v>
          </cell>
          <cell r="C131" t="str">
            <v>Grupos y paquetes de herramientas de medicion</v>
          </cell>
        </row>
        <row r="132">
          <cell r="A132" t="str">
            <v>Toner para fotocopiadora CANON NP-6012</v>
          </cell>
          <cell r="B132" t="str">
            <v>1.52.1</v>
          </cell>
          <cell r="C132" t="str">
            <v>Suministros De Oficina</v>
          </cell>
        </row>
        <row r="133">
          <cell r="A133" t="str">
            <v>Mouse Apple Ref: PROMOUSE</v>
          </cell>
          <cell r="B133" t="str">
            <v>1.47.2</v>
          </cell>
          <cell r="C133" t="str">
            <v>Periferico</v>
          </cell>
        </row>
        <row r="134">
          <cell r="A134" t="str">
            <v>Papel marca Epson Glossy</v>
          </cell>
          <cell r="B134" t="str">
            <v>1.52.1</v>
          </cell>
          <cell r="C134" t="str">
            <v>Suministros De Oficina</v>
          </cell>
        </row>
        <row r="135">
          <cell r="A135" t="str">
            <v>Papel marca Epson Ref. S04106</v>
          </cell>
          <cell r="B135" t="str">
            <v>1.52.1</v>
          </cell>
          <cell r="C135" t="str">
            <v>Suministros De Oficina</v>
          </cell>
        </row>
        <row r="136">
          <cell r="A136" t="str">
            <v>Papel marca Epson Ref. S041062</v>
          </cell>
          <cell r="B136" t="str">
            <v>1.52.1</v>
          </cell>
          <cell r="C136" t="str">
            <v>Suministros De Oficina</v>
          </cell>
        </row>
        <row r="137">
          <cell r="A137" t="str">
            <v>Papel marca Epson Referencia A2 SO41079</v>
          </cell>
          <cell r="B137" t="str">
            <v>1.52.1</v>
          </cell>
          <cell r="C137" t="str">
            <v>Suministros De Oficina</v>
          </cell>
        </row>
        <row r="138">
          <cell r="A138" t="str">
            <v>Toner HP KIT HPC 3964A color laser 5M</v>
          </cell>
          <cell r="B138" t="str">
            <v>1.52.1</v>
          </cell>
          <cell r="C138" t="str">
            <v>Suministros De Oficina</v>
          </cell>
        </row>
        <row r="139">
          <cell r="A139" t="str">
            <v>Mouse</v>
          </cell>
          <cell r="B139" t="str">
            <v>1.47.2</v>
          </cell>
          <cell r="C139" t="str">
            <v>Periferico</v>
          </cell>
        </row>
        <row r="140">
          <cell r="A140" t="str">
            <v>Toner HP ref 51641a 720 C COLOR</v>
          </cell>
          <cell r="B140" t="str">
            <v>1.52.1</v>
          </cell>
          <cell r="C140" t="str">
            <v>Suministros De Oficina</v>
          </cell>
        </row>
        <row r="141">
          <cell r="A141" t="str">
            <v>Toner HP ref: C3102A</v>
          </cell>
          <cell r="B141" t="str">
            <v>1.52.1</v>
          </cell>
          <cell r="C141" t="str">
            <v>Suministros De Oficina</v>
          </cell>
        </row>
        <row r="142">
          <cell r="A142" t="str">
            <v>Toner HP ref: C3103A</v>
          </cell>
          <cell r="B142" t="str">
            <v>1.52.1</v>
          </cell>
          <cell r="C142" t="str">
            <v>Suministros De Oficina</v>
          </cell>
        </row>
        <row r="143">
          <cell r="A143" t="str">
            <v>Toner HP ref: C3104A</v>
          </cell>
          <cell r="B143" t="str">
            <v>1.52.1</v>
          </cell>
          <cell r="C143" t="str">
            <v>Suministros De Oficina</v>
          </cell>
        </row>
        <row r="144">
          <cell r="A144" t="str">
            <v>Toner HP ref: C3105A</v>
          </cell>
          <cell r="B144" t="str">
            <v>1.52.1</v>
          </cell>
          <cell r="C144" t="str">
            <v>Suministros De Oficina</v>
          </cell>
        </row>
        <row r="145">
          <cell r="A145" t="str">
            <v>Chinches X 50 unidades</v>
          </cell>
          <cell r="B145" t="str">
            <v>1.52.1</v>
          </cell>
          <cell r="C145" t="str">
            <v>Suministros De Oficina</v>
          </cell>
        </row>
        <row r="146">
          <cell r="A146" t="str">
            <v>Blanqueador de 20 litros</v>
          </cell>
          <cell r="B146" t="str">
            <v>1.56.3</v>
          </cell>
          <cell r="C146" t="str">
            <v>Compuestos Preparados Para Limpieza Y Pu</v>
          </cell>
        </row>
        <row r="147">
          <cell r="A147" t="str">
            <v>DOTACION</v>
          </cell>
          <cell r="B147" t="str">
            <v>1.60.1</v>
          </cell>
          <cell r="C147" t="str">
            <v>Ropa de uso exterior para hombres.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ORIGINAL (2)"/>
      <sheetName val="ORIGINAL (3)"/>
      <sheetName val="Hoja2"/>
      <sheetName val="Hoja3"/>
    </sheetNames>
    <sheetDataSet>
      <sheetData sheetId="0"/>
      <sheetData sheetId="1"/>
      <sheetData sheetId="2"/>
      <sheetData sheetId="3">
        <row r="1">
          <cell r="A1">
            <v>3968.36</v>
          </cell>
          <cell r="B1" t="str">
            <v>Alcohol antiséptico</v>
          </cell>
          <cell r="C1" t="str">
            <v>BOTELLA</v>
          </cell>
        </row>
        <row r="2">
          <cell r="A2">
            <v>7656</v>
          </cell>
          <cell r="B2" t="str">
            <v>Alcohol isopropílico</v>
          </cell>
          <cell r="C2" t="str">
            <v>BOTELLA</v>
          </cell>
        </row>
        <row r="3">
          <cell r="A3">
            <v>98890</v>
          </cell>
          <cell r="B3" t="str">
            <v>Bayetilla Roja</v>
          </cell>
          <cell r="C3" t="str">
            <v>METRO</v>
          </cell>
        </row>
        <row r="4">
          <cell r="A4">
            <v>39556</v>
          </cell>
          <cell r="B4" t="str">
            <v>Blanqueador de 20 litros</v>
          </cell>
          <cell r="C4" t="str">
            <v>GARRAFA 20 Lt</v>
          </cell>
        </row>
        <row r="5">
          <cell r="A5">
            <v>331760</v>
          </cell>
          <cell r="B5" t="str">
            <v xml:space="preserve">Bolsas para la basura </v>
          </cell>
          <cell r="C5" t="str">
            <v>UNIDAD</v>
          </cell>
        </row>
        <row r="6">
          <cell r="A6">
            <v>7656</v>
          </cell>
          <cell r="B6" t="str">
            <v>Churruscos para baño</v>
          </cell>
          <cell r="C6" t="str">
            <v>UNIDAD</v>
          </cell>
        </row>
        <row r="7">
          <cell r="A7">
            <v>66511.5</v>
          </cell>
          <cell r="B7" t="str">
            <v>Cresopinol</v>
          </cell>
          <cell r="C7" t="str">
            <v>GALON</v>
          </cell>
        </row>
        <row r="8">
          <cell r="A8">
            <v>91106.4</v>
          </cell>
          <cell r="B8" t="str">
            <v>Detergente en polvo x 1000 gramos</v>
          </cell>
          <cell r="C8" t="str">
            <v>UNIDAD</v>
          </cell>
        </row>
        <row r="9">
          <cell r="A9">
            <v>6647.96</v>
          </cell>
          <cell r="B9" t="str">
            <v>Escobas de nylon</v>
          </cell>
          <cell r="C9" t="str">
            <v>UNIDAD</v>
          </cell>
        </row>
        <row r="10">
          <cell r="A10">
            <v>7145.6</v>
          </cell>
          <cell r="B10" t="str">
            <v>Esponja sintética sabra</v>
          </cell>
          <cell r="C10" t="str">
            <v>UNIDAD</v>
          </cell>
        </row>
        <row r="11">
          <cell r="A11">
            <v>6496</v>
          </cell>
          <cell r="B11" t="str">
            <v xml:space="preserve">Gafas Protectoras </v>
          </cell>
          <cell r="C11" t="str">
            <v>UNIDAD</v>
          </cell>
        </row>
        <row r="12">
          <cell r="A12">
            <v>21436.799999999999</v>
          </cell>
          <cell r="B12" t="str">
            <v>Guantes de caucho calibre 25 Duralón</v>
          </cell>
          <cell r="C12" t="str">
            <v>UNIDAD</v>
          </cell>
        </row>
        <row r="13">
          <cell r="A13">
            <v>20000</v>
          </cell>
          <cell r="B13" t="str">
            <v>Guantes de Seguridad Industrial</v>
          </cell>
          <cell r="C13" t="str">
            <v>UNIDAD</v>
          </cell>
        </row>
        <row r="14">
          <cell r="A14">
            <v>100485</v>
          </cell>
          <cell r="B14" t="str">
            <v>Jabón lavaplatos</v>
          </cell>
          <cell r="C14" t="str">
            <v>UNIDAD</v>
          </cell>
        </row>
        <row r="15">
          <cell r="A15">
            <v>220110</v>
          </cell>
          <cell r="B15" t="str">
            <v>Jabón líquido para manos X GALÓN</v>
          </cell>
          <cell r="C15" t="str">
            <v>GALON</v>
          </cell>
        </row>
        <row r="16">
          <cell r="A16">
            <v>36748.800000000003</v>
          </cell>
          <cell r="B16" t="str">
            <v xml:space="preserve">Limpiones en tela toalla </v>
          </cell>
          <cell r="C16" t="str">
            <v>UNIDAD</v>
          </cell>
        </row>
        <row r="17">
          <cell r="A17">
            <v>43868.88</v>
          </cell>
          <cell r="B17" t="str">
            <v>Lustramuebles  X 500 cc poliflor</v>
          </cell>
          <cell r="C17" t="str">
            <v>UNIDAD</v>
          </cell>
        </row>
        <row r="18">
          <cell r="A18">
            <v>34196.800000000003</v>
          </cell>
          <cell r="B18" t="str">
            <v>Mechas para trapero</v>
          </cell>
          <cell r="C18" t="str">
            <v>UNIDAD</v>
          </cell>
        </row>
        <row r="19">
          <cell r="A19">
            <v>3552384</v>
          </cell>
          <cell r="B19" t="str">
            <v>Papel higiénico</v>
          </cell>
          <cell r="C19" t="str">
            <v>ROLLO</v>
          </cell>
        </row>
        <row r="20">
          <cell r="A20">
            <v>251372</v>
          </cell>
          <cell r="B20" t="str">
            <v xml:space="preserve">Toalla manos para dispensador </v>
          </cell>
          <cell r="C20" t="str">
            <v>PAQUETE</v>
          </cell>
        </row>
        <row r="21">
          <cell r="A21">
            <v>4947996.0999999996</v>
          </cell>
        </row>
        <row r="23">
          <cell r="B23" t="str">
            <v xml:space="preserve">PRODUCTOS DE CAFETERIA     </v>
          </cell>
        </row>
        <row r="24">
          <cell r="A24">
            <v>1452000</v>
          </cell>
          <cell r="B24" t="str">
            <v>Azúcar (caja x 560 cubos)</v>
          </cell>
          <cell r="C24" t="str">
            <v>CAJA</v>
          </cell>
        </row>
        <row r="25">
          <cell r="A25">
            <v>5214000</v>
          </cell>
          <cell r="B25" t="str">
            <v>Café</v>
          </cell>
          <cell r="C25" t="str">
            <v>LIBRAS</v>
          </cell>
        </row>
        <row r="26">
          <cell r="A26">
            <v>673728</v>
          </cell>
          <cell r="B26" t="str">
            <v>Cajas de cartón para archivo Ref. L-200</v>
          </cell>
          <cell r="C26" t="str">
            <v>UNIDAD</v>
          </cell>
        </row>
        <row r="27">
          <cell r="A27">
            <v>22330</v>
          </cell>
          <cell r="B27" t="str">
            <v>Mezclador para tinto paquete x 1000 unid.</v>
          </cell>
          <cell r="C27" t="str">
            <v>PAQUETE</v>
          </cell>
        </row>
        <row r="28">
          <cell r="A28">
            <v>89320</v>
          </cell>
          <cell r="B28" t="str">
            <v>Vasos desechables 6 onzas</v>
          </cell>
          <cell r="C28" t="str">
            <v>UNIDAD</v>
          </cell>
        </row>
        <row r="29">
          <cell r="A29">
            <v>7451378</v>
          </cell>
        </row>
        <row r="31">
          <cell r="B31" t="str">
            <v>PAPELERIA, UTILES DE ESCRITORIO Y OFICINA</v>
          </cell>
        </row>
        <row r="32">
          <cell r="A32">
            <v>204542.8</v>
          </cell>
          <cell r="B32" t="str">
            <v>Acetatos para fotocopiadora e impr. laser</v>
          </cell>
          <cell r="C32" t="str">
            <v>UNIDAD</v>
          </cell>
        </row>
        <row r="33">
          <cell r="A33">
            <v>273064</v>
          </cell>
          <cell r="B33" t="str">
            <v>Adhesivos post-it</v>
          </cell>
          <cell r="C33" t="str">
            <v>TACO</v>
          </cell>
        </row>
        <row r="34">
          <cell r="A34">
            <v>15312</v>
          </cell>
          <cell r="B34" t="str">
            <v>Borrador de nata</v>
          </cell>
          <cell r="C34" t="str">
            <v>UNIDAD</v>
          </cell>
        </row>
        <row r="35">
          <cell r="A35">
            <v>5423</v>
          </cell>
          <cell r="B35" t="str">
            <v>Borrador para tablero acrílico</v>
          </cell>
          <cell r="C35" t="str">
            <v>UNIDAD</v>
          </cell>
        </row>
        <row r="36">
          <cell r="A36">
            <v>185020</v>
          </cell>
          <cell r="B36" t="str">
            <v xml:space="preserve">Cajas de CDWRITER marca Sony </v>
          </cell>
          <cell r="C36" t="str">
            <v>CAJA</v>
          </cell>
        </row>
        <row r="37">
          <cell r="A37">
            <v>574200</v>
          </cell>
          <cell r="B37" t="str">
            <v>Cartulina plastificada carta</v>
          </cell>
          <cell r="C37" t="str">
            <v>UNIDAD</v>
          </cell>
        </row>
        <row r="38">
          <cell r="A38">
            <v>459360</v>
          </cell>
          <cell r="B38" t="str">
            <v>Cartulina plastificada oficio</v>
          </cell>
          <cell r="C38" t="str">
            <v>UNIDAD</v>
          </cell>
        </row>
        <row r="39">
          <cell r="A39">
            <v>61248</v>
          </cell>
          <cell r="B39" t="str">
            <v>Cartulina tamaño carta</v>
          </cell>
          <cell r="C39" t="str">
            <v>UNIDAD</v>
          </cell>
        </row>
        <row r="40">
          <cell r="A40">
            <v>186296</v>
          </cell>
          <cell r="B40" t="str">
            <v>Cassete para video Hi8 filmadora P6-120MP NTSC 106m</v>
          </cell>
          <cell r="C40" t="str">
            <v>UNIDAD</v>
          </cell>
        </row>
        <row r="41">
          <cell r="A41">
            <v>1526989.2</v>
          </cell>
          <cell r="B41" t="str">
            <v>Cassette Betacam 30 minutos</v>
          </cell>
          <cell r="C41" t="str">
            <v>UNIDAD</v>
          </cell>
        </row>
        <row r="42">
          <cell r="A42">
            <v>2488200</v>
          </cell>
          <cell r="B42" t="str">
            <v>Cassette Betacam 60 minutos</v>
          </cell>
          <cell r="C42" t="str">
            <v>UNIDAD</v>
          </cell>
        </row>
        <row r="43">
          <cell r="A43">
            <v>125941.2</v>
          </cell>
          <cell r="B43" t="str">
            <v xml:space="preserve">Cassettes para VHS SONY T-120 </v>
          </cell>
          <cell r="C43" t="str">
            <v>UNIDAD</v>
          </cell>
        </row>
        <row r="44">
          <cell r="A44">
            <v>7528.4</v>
          </cell>
          <cell r="B44" t="str">
            <v>Chinches X 50 unidades</v>
          </cell>
          <cell r="C44" t="str">
            <v>CAJA</v>
          </cell>
        </row>
        <row r="45">
          <cell r="A45">
            <v>45680.800000000003</v>
          </cell>
          <cell r="B45" t="str">
            <v>Cinta de enmascarar angosta</v>
          </cell>
          <cell r="C45" t="str">
            <v>ROLLO</v>
          </cell>
        </row>
        <row r="46">
          <cell r="A46">
            <v>114666</v>
          </cell>
          <cell r="B46" t="str">
            <v>Cinta Impresora Unisys LP-800</v>
          </cell>
          <cell r="C46" t="str">
            <v>UNIDAD</v>
          </cell>
        </row>
        <row r="47">
          <cell r="A47">
            <v>347710</v>
          </cell>
          <cell r="B47" t="str">
            <v>Cinta mágica 3/4" X 36 YARDAS</v>
          </cell>
          <cell r="C47" t="str">
            <v>ROLLO</v>
          </cell>
        </row>
        <row r="48">
          <cell r="A48">
            <v>6873173.9999999991</v>
          </cell>
          <cell r="B48" t="str">
            <v>Cinta para Backup 4mm DAT de 125</v>
          </cell>
          <cell r="C48" t="str">
            <v>UNIDAD</v>
          </cell>
        </row>
        <row r="49">
          <cell r="A49">
            <v>22620000</v>
          </cell>
          <cell r="B49" t="str">
            <v>Cinta para impresora Epson LQ- 2170 / 2070</v>
          </cell>
          <cell r="C49" t="str">
            <v>UNIDAD</v>
          </cell>
        </row>
        <row r="50">
          <cell r="A50">
            <v>4350000</v>
          </cell>
          <cell r="B50" t="str">
            <v>Cinta para impresora Epson LQ-1070 / 1170</v>
          </cell>
          <cell r="C50" t="str">
            <v>UNIDAD</v>
          </cell>
        </row>
        <row r="51">
          <cell r="A51">
            <v>28072</v>
          </cell>
          <cell r="B51" t="str">
            <v>Cinta pegante para empaque</v>
          </cell>
          <cell r="C51" t="str">
            <v>ROLLO</v>
          </cell>
        </row>
        <row r="52">
          <cell r="A52">
            <v>15790.5</v>
          </cell>
          <cell r="B52" t="str">
            <v>Cinta pegante transparente</v>
          </cell>
          <cell r="C52" t="str">
            <v>ROLLO</v>
          </cell>
        </row>
        <row r="53">
          <cell r="A53">
            <v>10463.200000000001</v>
          </cell>
          <cell r="B53" t="str">
            <v>Corrector líquido X 30 Grms</v>
          </cell>
          <cell r="C53" t="str">
            <v>FRASCO</v>
          </cell>
        </row>
        <row r="54">
          <cell r="A54">
            <v>10080.4</v>
          </cell>
          <cell r="B54" t="str">
            <v>Cortador para papel L-200</v>
          </cell>
          <cell r="C54" t="str">
            <v>UNIDAD</v>
          </cell>
        </row>
        <row r="55">
          <cell r="A55">
            <v>116000</v>
          </cell>
          <cell r="B55" t="str">
            <v xml:space="preserve">Cosedora </v>
          </cell>
          <cell r="C55" t="str">
            <v>UNIDAD</v>
          </cell>
        </row>
        <row r="56">
          <cell r="A56">
            <v>16588</v>
          </cell>
          <cell r="B56" t="str">
            <v>Cuchilla para cortador L-200</v>
          </cell>
          <cell r="C56" t="str">
            <v>UNIDAD</v>
          </cell>
        </row>
        <row r="57">
          <cell r="A57">
            <v>1438945.2</v>
          </cell>
          <cell r="B57" t="str">
            <v>Disco Optico marca Sony de 640 MB</v>
          </cell>
          <cell r="C57" t="str">
            <v>CARTUC</v>
          </cell>
        </row>
        <row r="58">
          <cell r="A58">
            <v>6635200.0000000009</v>
          </cell>
          <cell r="B58" t="str">
            <v>Diskette 3.5 HD 1.44 Mb (CAJA X 10 )</v>
          </cell>
          <cell r="C58" t="str">
            <v>CAJA</v>
          </cell>
        </row>
        <row r="59">
          <cell r="A59">
            <v>248820</v>
          </cell>
          <cell r="B59" t="str">
            <v>Esfero  negro</v>
          </cell>
          <cell r="C59" t="str">
            <v>UNIDAD</v>
          </cell>
        </row>
        <row r="60">
          <cell r="A60">
            <v>20735</v>
          </cell>
          <cell r="B60" t="str">
            <v>Esfero rojo</v>
          </cell>
          <cell r="C60" t="str">
            <v>UNIDAD</v>
          </cell>
        </row>
        <row r="61">
          <cell r="A61">
            <v>147378</v>
          </cell>
          <cell r="B61" t="str">
            <v>Fólder AZ Oficio</v>
          </cell>
          <cell r="C61" t="str">
            <v>UNIDAD</v>
          </cell>
        </row>
        <row r="62">
          <cell r="A62">
            <v>127600</v>
          </cell>
          <cell r="B62" t="str">
            <v>Fólder celuguía horizontal oficio</v>
          </cell>
          <cell r="C62" t="str">
            <v>UNIDAD</v>
          </cell>
        </row>
        <row r="63">
          <cell r="A63">
            <v>127600</v>
          </cell>
          <cell r="B63" t="str">
            <v>Fólder celuguía vertical oficio</v>
          </cell>
          <cell r="C63" t="str">
            <v>UNIDAD</v>
          </cell>
        </row>
        <row r="64">
          <cell r="A64">
            <v>26100</v>
          </cell>
          <cell r="B64" t="str">
            <v>Folder para legajar 3 argollas 1 pulg.</v>
          </cell>
          <cell r="C64" t="str">
            <v>UNIDAD</v>
          </cell>
        </row>
        <row r="65">
          <cell r="A65">
            <v>66990</v>
          </cell>
          <cell r="B65" t="str">
            <v>Ganchos clips  Ref C2 X 100</v>
          </cell>
          <cell r="C65" t="str">
            <v>CAJA</v>
          </cell>
        </row>
        <row r="66">
          <cell r="A66">
            <v>81664</v>
          </cell>
          <cell r="B66" t="str">
            <v>Ganchos para cosedora standar</v>
          </cell>
          <cell r="C66" t="str">
            <v>CAJA</v>
          </cell>
        </row>
        <row r="67">
          <cell r="A67">
            <v>239250</v>
          </cell>
          <cell r="B67" t="str">
            <v>Ganchos para legajar 20 JGOS X 3 PCS.</v>
          </cell>
          <cell r="C67" t="str">
            <v>CAJA</v>
          </cell>
        </row>
        <row r="68">
          <cell r="A68">
            <v>56144</v>
          </cell>
          <cell r="B68" t="str">
            <v>Lápices negros</v>
          </cell>
          <cell r="C68" t="str">
            <v>UNIDAD</v>
          </cell>
        </row>
        <row r="69">
          <cell r="A69">
            <v>403216</v>
          </cell>
          <cell r="B69" t="str">
            <v>Libreta amarilla rayada</v>
          </cell>
          <cell r="C69" t="str">
            <v>UNIDAD</v>
          </cell>
        </row>
        <row r="70">
          <cell r="A70">
            <v>191400</v>
          </cell>
          <cell r="B70" t="str">
            <v>Libreta borrador oficio</v>
          </cell>
          <cell r="C70" t="str">
            <v>UNIDAD</v>
          </cell>
        </row>
        <row r="71">
          <cell r="A71">
            <v>61248</v>
          </cell>
          <cell r="B71" t="str">
            <v xml:space="preserve">Marcadores indelebles </v>
          </cell>
          <cell r="C71" t="str">
            <v>UNIDAD</v>
          </cell>
        </row>
        <row r="72">
          <cell r="A72">
            <v>55680</v>
          </cell>
          <cell r="B72" t="str">
            <v>Microcassette Sony MC60</v>
          </cell>
          <cell r="C72" t="str">
            <v>UNIDAD</v>
          </cell>
        </row>
        <row r="73">
          <cell r="A73">
            <v>325380</v>
          </cell>
          <cell r="B73" t="str">
            <v>Minas para portaminas  0.5 EST. X 12</v>
          </cell>
          <cell r="C73" t="str">
            <v>ESTUCHE</v>
          </cell>
        </row>
        <row r="74">
          <cell r="A74">
            <v>23765499.999999996</v>
          </cell>
          <cell r="B74" t="str">
            <v>Papel bond 75 grs. carta</v>
          </cell>
          <cell r="C74" t="str">
            <v>RESMA</v>
          </cell>
        </row>
        <row r="75">
          <cell r="A75">
            <v>14779908</v>
          </cell>
          <cell r="B75" t="str">
            <v>Papel bond 75 grs. oficio</v>
          </cell>
          <cell r="C75" t="str">
            <v>RESMA</v>
          </cell>
        </row>
        <row r="76">
          <cell r="A76">
            <v>121730.24000000001</v>
          </cell>
          <cell r="B76" t="str">
            <v>Papel contac x 20 metros</v>
          </cell>
          <cell r="C76" t="str">
            <v>ROLLO</v>
          </cell>
        </row>
        <row r="77">
          <cell r="A77">
            <v>1290000</v>
          </cell>
          <cell r="B77" t="str">
            <v>Papel F.C. 9 1/2 * 11, 2 partes blanco</v>
          </cell>
          <cell r="C77" t="str">
            <v>CAJA</v>
          </cell>
        </row>
        <row r="78">
          <cell r="A78">
            <v>243600</v>
          </cell>
          <cell r="B78" t="str">
            <v>Papel marca Epson Glossy</v>
          </cell>
          <cell r="C78" t="str">
            <v>PAQUETE</v>
          </cell>
        </row>
        <row r="79">
          <cell r="A79">
            <v>446600</v>
          </cell>
          <cell r="B79" t="str">
            <v>Papel marca Epson Ref. S04106</v>
          </cell>
          <cell r="C79" t="str">
            <v>PAQUETE</v>
          </cell>
        </row>
        <row r="80">
          <cell r="A80">
            <v>1670400</v>
          </cell>
          <cell r="B80" t="str">
            <v>Papel marca Epson Ref. S041062</v>
          </cell>
          <cell r="C80" t="str">
            <v>PAQUETE</v>
          </cell>
        </row>
        <row r="81">
          <cell r="A81">
            <v>645656</v>
          </cell>
          <cell r="B81" t="str">
            <v>Papel marca Epson Referencia A2 SO41079</v>
          </cell>
          <cell r="C81" t="str">
            <v>PAQUETE</v>
          </cell>
        </row>
        <row r="82">
          <cell r="A82">
            <v>25009.599999999999</v>
          </cell>
          <cell r="B82" t="str">
            <v>Papel periódico 70 x 100</v>
          </cell>
          <cell r="C82" t="str">
            <v>PLIEGO</v>
          </cell>
        </row>
        <row r="83">
          <cell r="A83">
            <v>526350</v>
          </cell>
          <cell r="B83" t="str">
            <v>Papel térmico fax</v>
          </cell>
          <cell r="C83" t="str">
            <v>ROLLO</v>
          </cell>
        </row>
        <row r="84">
          <cell r="A84">
            <v>271788</v>
          </cell>
          <cell r="B84" t="str">
            <v xml:space="preserve">Pasta Normadata 10 ALP </v>
          </cell>
          <cell r="C84" t="str">
            <v>UNIDAD</v>
          </cell>
        </row>
        <row r="85">
          <cell r="A85">
            <v>206456.8</v>
          </cell>
          <cell r="B85" t="str">
            <v>Pasta Normadata 14 AP azul</v>
          </cell>
          <cell r="C85" t="str">
            <v>UNIDAD</v>
          </cell>
        </row>
        <row r="86">
          <cell r="A86">
            <v>75922</v>
          </cell>
          <cell r="B86" t="str">
            <v>Pegante colbón 245 gramos</v>
          </cell>
          <cell r="C86" t="str">
            <v>FRASCO</v>
          </cell>
        </row>
        <row r="87">
          <cell r="A87">
            <v>81200</v>
          </cell>
          <cell r="B87" t="str">
            <v>Perforadora</v>
          </cell>
          <cell r="C87" t="str">
            <v>UNIDAD</v>
          </cell>
        </row>
        <row r="88">
          <cell r="A88">
            <v>48720</v>
          </cell>
          <cell r="B88" t="str">
            <v>Pilas para camara fotográfica  Ref. Lithium 3V</v>
          </cell>
          <cell r="C88" t="str">
            <v>UNIDAD</v>
          </cell>
        </row>
        <row r="89">
          <cell r="A89">
            <v>158688</v>
          </cell>
          <cell r="B89" t="str">
            <v>Pliegos de papel canson en colores surtidos</v>
          </cell>
          <cell r="C89" t="str">
            <v>UNIDAD</v>
          </cell>
        </row>
        <row r="90">
          <cell r="A90">
            <v>191400</v>
          </cell>
          <cell r="B90" t="str">
            <v>Portaminas de 0.5 mm</v>
          </cell>
          <cell r="C90" t="str">
            <v>UNIDAD</v>
          </cell>
        </row>
        <row r="91">
          <cell r="A91">
            <v>15950</v>
          </cell>
          <cell r="B91" t="str">
            <v>Refuerzos autoadhesivos engomados X 100</v>
          </cell>
          <cell r="C91" t="str">
            <v>CAJA</v>
          </cell>
        </row>
        <row r="92">
          <cell r="A92">
            <v>2615.8000000000002</v>
          </cell>
          <cell r="B92" t="str">
            <v>Regla plastica 30 cm.</v>
          </cell>
          <cell r="C92" t="str">
            <v>UNIDAD</v>
          </cell>
        </row>
        <row r="93">
          <cell r="A93">
            <v>472120</v>
          </cell>
          <cell r="B93" t="str">
            <v>Resaltadores</v>
          </cell>
          <cell r="C93" t="str">
            <v>UNIDAD</v>
          </cell>
        </row>
        <row r="94">
          <cell r="A94">
            <v>21692</v>
          </cell>
          <cell r="B94" t="str">
            <v>Sacaganchos</v>
          </cell>
          <cell r="C94" t="str">
            <v>UNIDAD</v>
          </cell>
        </row>
        <row r="95">
          <cell r="A95">
            <v>1827000</v>
          </cell>
          <cell r="B95" t="str">
            <v>Sobres bond blanco oficio</v>
          </cell>
          <cell r="C95" t="str">
            <v>UNIDAD</v>
          </cell>
        </row>
        <row r="96">
          <cell r="A96">
            <v>248820</v>
          </cell>
          <cell r="B96" t="str">
            <v>Sobres de manila carta</v>
          </cell>
          <cell r="C96" t="str">
            <v>UNIDAD</v>
          </cell>
        </row>
        <row r="97">
          <cell r="A97">
            <v>160776</v>
          </cell>
          <cell r="B97" t="str">
            <v>Sobres de manila extraoficio</v>
          </cell>
          <cell r="C97" t="str">
            <v>UNIDAD</v>
          </cell>
        </row>
        <row r="98">
          <cell r="A98">
            <v>47850</v>
          </cell>
          <cell r="B98" t="str">
            <v>Sobres de manila gigante</v>
          </cell>
          <cell r="C98" t="str">
            <v>UNIDAD</v>
          </cell>
        </row>
        <row r="99">
          <cell r="A99">
            <v>187572</v>
          </cell>
          <cell r="B99" t="str">
            <v>Sobres de manila oficio</v>
          </cell>
          <cell r="C99" t="str">
            <v>UNIDAD</v>
          </cell>
        </row>
        <row r="100">
          <cell r="A100">
            <v>370620</v>
          </cell>
          <cell r="B100" t="str">
            <v>Stiker adhesivo a 1 columna</v>
          </cell>
          <cell r="C100" t="str">
            <v>CAJA</v>
          </cell>
        </row>
        <row r="101">
          <cell r="A101">
            <v>223300</v>
          </cell>
          <cell r="B101" t="str">
            <v>Tinta 500 cc para duplicadora digital</v>
          </cell>
          <cell r="C101" t="str">
            <v>FRASCO</v>
          </cell>
        </row>
        <row r="102">
          <cell r="A102">
            <v>10208</v>
          </cell>
          <cell r="B102" t="str">
            <v>Tinta para Protector de Cheques marca UCHIDA color rojo</v>
          </cell>
          <cell r="C102" t="str">
            <v>UNIDAD</v>
          </cell>
        </row>
        <row r="103">
          <cell r="A103">
            <v>1908258</v>
          </cell>
          <cell r="B103" t="str">
            <v>Toner BC-02</v>
          </cell>
          <cell r="C103" t="str">
            <v>UNIDAD</v>
          </cell>
        </row>
        <row r="104">
          <cell r="A104">
            <v>822892.4</v>
          </cell>
          <cell r="B104" t="str">
            <v>Toner BC-20 Faxphone modelo CFXB 3801F</v>
          </cell>
          <cell r="C104" t="str">
            <v>UNIDAD</v>
          </cell>
        </row>
        <row r="105">
          <cell r="A105">
            <v>150006.56</v>
          </cell>
          <cell r="B105" t="str">
            <v>Toner Canon BJI-642  (BJ-330) Negro</v>
          </cell>
          <cell r="C105" t="str">
            <v>UNIDAD</v>
          </cell>
        </row>
        <row r="106">
          <cell r="A106">
            <v>1089448.8</v>
          </cell>
          <cell r="B106" t="str">
            <v>Toner Epson Stylus 3000 Ref: S020122</v>
          </cell>
          <cell r="C106" t="str">
            <v>UNIDAD</v>
          </cell>
        </row>
        <row r="107">
          <cell r="A107">
            <v>1089448.8</v>
          </cell>
          <cell r="B107" t="str">
            <v>Toner Epson Stylus 3000 Ref: S020126</v>
          </cell>
          <cell r="C107" t="str">
            <v>UNIDAD</v>
          </cell>
        </row>
        <row r="108">
          <cell r="A108">
            <v>1089448.8</v>
          </cell>
          <cell r="B108" t="str">
            <v>Toner Epson Stylus 3000 Ref: S020130</v>
          </cell>
          <cell r="C108" t="str">
            <v>UNIDAD</v>
          </cell>
        </row>
        <row r="109">
          <cell r="A109">
            <v>1089448.8</v>
          </cell>
          <cell r="B109" t="str">
            <v>Toner Epson Stylus 3000 Ref: S020118</v>
          </cell>
          <cell r="C109" t="str">
            <v>UNIDAD</v>
          </cell>
        </row>
        <row r="110">
          <cell r="A110">
            <v>1708053.6</v>
          </cell>
          <cell r="B110" t="str">
            <v>Toner HP ref 51645a 720 C</v>
          </cell>
          <cell r="C110" t="str">
            <v>UNIDAD</v>
          </cell>
        </row>
        <row r="111">
          <cell r="A111">
            <v>372336.8</v>
          </cell>
          <cell r="B111" t="str">
            <v>Toner HP ref 51641a 720 C COLOR</v>
          </cell>
          <cell r="C111" t="str">
            <v>UNIDAD</v>
          </cell>
        </row>
        <row r="112">
          <cell r="A112">
            <v>764440</v>
          </cell>
          <cell r="B112" t="str">
            <v>Toner HP KIT HPC 3964A color laser 5M</v>
          </cell>
          <cell r="C112" t="str">
            <v>UNIDAD</v>
          </cell>
        </row>
        <row r="113">
          <cell r="A113">
            <v>366913.8</v>
          </cell>
          <cell r="B113" t="str">
            <v>Toner HP ref: C3102A</v>
          </cell>
          <cell r="C113" t="str">
            <v>UNIDAD</v>
          </cell>
        </row>
        <row r="114">
          <cell r="A114">
            <v>366913.8</v>
          </cell>
          <cell r="B114" t="str">
            <v>Toner HP ref: C3103A</v>
          </cell>
          <cell r="C114" t="str">
            <v>UNIDAD</v>
          </cell>
        </row>
        <row r="115">
          <cell r="A115">
            <v>366913.8</v>
          </cell>
          <cell r="B115" t="str">
            <v>Toner HP ref: C3104A</v>
          </cell>
          <cell r="C115" t="str">
            <v>UNIDAD</v>
          </cell>
        </row>
        <row r="116">
          <cell r="A116">
            <v>63997.2</v>
          </cell>
          <cell r="B116" t="str">
            <v>Toner HP ref: C3105A</v>
          </cell>
          <cell r="C116" t="str">
            <v>UNIDAD</v>
          </cell>
        </row>
        <row r="117">
          <cell r="A117">
            <v>1155151.2</v>
          </cell>
          <cell r="B117" t="str">
            <v>Toner HP 92275A Laser Jet II plus</v>
          </cell>
          <cell r="C117" t="str">
            <v>UNIDAD</v>
          </cell>
        </row>
        <row r="118">
          <cell r="A118">
            <v>1171600</v>
          </cell>
          <cell r="B118" t="str">
            <v>Toner Laser Writer 16/600 macintoch</v>
          </cell>
          <cell r="C118" t="str">
            <v>UNIDAD</v>
          </cell>
        </row>
        <row r="119">
          <cell r="A119">
            <v>4180176</v>
          </cell>
          <cell r="B119" t="str">
            <v>Toner negro CT-55 TBLKG - Gestetner 2751</v>
          </cell>
          <cell r="C119" t="str">
            <v>UNIDAD</v>
          </cell>
        </row>
        <row r="120">
          <cell r="A120">
            <v>3943420</v>
          </cell>
          <cell r="B120" t="str">
            <v>Toner para cartridge C4092A -HP. 1100A</v>
          </cell>
          <cell r="C120" t="str">
            <v>UNIDAD</v>
          </cell>
        </row>
        <row r="121">
          <cell r="A121">
            <v>365284</v>
          </cell>
          <cell r="B121" t="str">
            <v>Toner para fax Canon BX-3</v>
          </cell>
          <cell r="C121" t="str">
            <v>UNIDAD</v>
          </cell>
        </row>
        <row r="122">
          <cell r="A122">
            <v>749216.16</v>
          </cell>
          <cell r="B122" t="str">
            <v>Toner para fotocopiadora CANON NP-6012</v>
          </cell>
          <cell r="C122" t="str">
            <v>UNIDAD</v>
          </cell>
        </row>
        <row r="123">
          <cell r="A123">
            <v>1050211.8</v>
          </cell>
          <cell r="B123" t="str">
            <v>Toner para fotocopiadora NP 1010/1020 CANON</v>
          </cell>
          <cell r="C123" t="str">
            <v>UNIDAD</v>
          </cell>
        </row>
        <row r="124">
          <cell r="A124">
            <v>2196924</v>
          </cell>
          <cell r="B124" t="str">
            <v>Toner para impresora HP Laser Jet 6P C-3903A</v>
          </cell>
          <cell r="C124" t="str">
            <v>UNIDAD</v>
          </cell>
        </row>
        <row r="125">
          <cell r="A125">
            <v>8536439.9999999981</v>
          </cell>
          <cell r="B125" t="str">
            <v>Toner para impresora Lexmar E-310</v>
          </cell>
          <cell r="C125" t="str">
            <v>UNIDAD</v>
          </cell>
        </row>
        <row r="126">
          <cell r="A126">
            <v>9266080</v>
          </cell>
          <cell r="B126" t="str">
            <v>Toner UDS 15</v>
          </cell>
          <cell r="C126" t="str">
            <v>UNIDAD</v>
          </cell>
        </row>
        <row r="127">
          <cell r="A127">
            <v>29348</v>
          </cell>
          <cell r="B127" t="str">
            <v>Transparecias  marca Epson</v>
          </cell>
          <cell r="C127" t="str">
            <v>PAQUETE</v>
          </cell>
        </row>
        <row r="128">
          <cell r="A128">
            <v>1403600</v>
          </cell>
          <cell r="B128" t="str">
            <v>ZIP marca IOMEGA de 250 MB</v>
          </cell>
          <cell r="C128" t="str">
            <v>CARTUC</v>
          </cell>
        </row>
        <row r="129">
          <cell r="A129">
            <v>144348124.45999998</v>
          </cell>
        </row>
        <row r="131">
          <cell r="B131" t="str">
            <v>REPUESTOS</v>
          </cell>
        </row>
        <row r="132">
          <cell r="A132">
            <v>233954.6</v>
          </cell>
          <cell r="B132" t="str">
            <v>Bombilla de 26 w doble twin - Halógena de 4 pines</v>
          </cell>
          <cell r="C132" t="str">
            <v>UNIDAD</v>
          </cell>
        </row>
        <row r="133">
          <cell r="A133">
            <v>168942.4</v>
          </cell>
          <cell r="B133" t="str">
            <v>Bombilla de 60 x 120 voltios</v>
          </cell>
          <cell r="C133" t="str">
            <v>UNIDAD</v>
          </cell>
        </row>
        <row r="134">
          <cell r="A134">
            <v>214074.52</v>
          </cell>
          <cell r="B134" t="str">
            <v>Bombilla dicróica 12 V x 50 W sin campana, ref. G6.35</v>
          </cell>
          <cell r="C134" t="str">
            <v>UNIDAD</v>
          </cell>
        </row>
        <row r="135">
          <cell r="A135">
            <v>14099.8</v>
          </cell>
          <cell r="B135" t="str">
            <v>Bombilla halógena 12 x 50 EXN Realite</v>
          </cell>
          <cell r="C135" t="str">
            <v>UNIDAD</v>
          </cell>
        </row>
        <row r="136">
          <cell r="A136">
            <v>327676.79999999999</v>
          </cell>
          <cell r="B136" t="str">
            <v>Bombilla PLC 26w 2 pines Halógena doble twin 624d-3</v>
          </cell>
          <cell r="C136" t="str">
            <v>UNIDAD</v>
          </cell>
        </row>
        <row r="137">
          <cell r="A137">
            <v>529182.71999999997</v>
          </cell>
          <cell r="B137" t="str">
            <v>Bombilla VLI 70 w, marca Venture</v>
          </cell>
          <cell r="C137" t="str">
            <v>UNIDAD</v>
          </cell>
        </row>
        <row r="138">
          <cell r="A138">
            <v>303208.22399999999</v>
          </cell>
          <cell r="B138" t="str">
            <v>Bombillo de 70 w sodio sin arrancador E-27</v>
          </cell>
          <cell r="C138" t="str">
            <v>UNIDAD</v>
          </cell>
        </row>
        <row r="139">
          <cell r="A139">
            <v>120781.056</v>
          </cell>
          <cell r="B139" t="str">
            <v>Bombillo mercurio de 250 w.</v>
          </cell>
          <cell r="C139" t="str">
            <v>UNIDAD</v>
          </cell>
        </row>
        <row r="140">
          <cell r="A140">
            <v>1670400</v>
          </cell>
          <cell r="B140" t="str">
            <v>Cabezas para impresora epson LQ 1070</v>
          </cell>
          <cell r="C140" t="str">
            <v>UNIDAD</v>
          </cell>
        </row>
        <row r="141">
          <cell r="A141">
            <v>1670400</v>
          </cell>
          <cell r="B141" t="str">
            <v>Cabezas para impresora epson LQ 2170</v>
          </cell>
          <cell r="C141" t="str">
            <v>UNIDAD</v>
          </cell>
        </row>
        <row r="142">
          <cell r="A142">
            <v>2934.8</v>
          </cell>
          <cell r="B142" t="str">
            <v>Cinta  Teflon</v>
          </cell>
          <cell r="C142" t="str">
            <v>ROLLO</v>
          </cell>
        </row>
        <row r="143">
          <cell r="A143">
            <v>137195.51999999999</v>
          </cell>
          <cell r="B143" t="str">
            <v>Cinta aislante (rollo x 20 metros)</v>
          </cell>
          <cell r="C143" t="str">
            <v>ROLLO</v>
          </cell>
        </row>
        <row r="144">
          <cell r="A144">
            <v>106720</v>
          </cell>
          <cell r="B144" t="str">
            <v>Filtros ozono</v>
          </cell>
          <cell r="C144" t="str">
            <v>UNIDAD</v>
          </cell>
        </row>
        <row r="145">
          <cell r="A145">
            <v>5104</v>
          </cell>
          <cell r="B145" t="str">
            <v>Pluff RJ 11</v>
          </cell>
          <cell r="C145" t="str">
            <v>UNIDAD</v>
          </cell>
        </row>
        <row r="146">
          <cell r="A146">
            <v>22330</v>
          </cell>
          <cell r="B146" t="str">
            <v>Pluff RJ 45</v>
          </cell>
          <cell r="C146" t="str">
            <v>UNIDAD</v>
          </cell>
        </row>
        <row r="147">
          <cell r="A147">
            <v>823600</v>
          </cell>
          <cell r="B147" t="str">
            <v>Revelador 3135</v>
          </cell>
          <cell r="C147" t="str">
            <v>UNIDAD</v>
          </cell>
        </row>
        <row r="148">
          <cell r="A148">
            <v>508080</v>
          </cell>
          <cell r="B148" t="str">
            <v>Revelador negro Ref. CD-55 para fotocopiadora 2751</v>
          </cell>
          <cell r="C148" t="str">
            <v>UNIDAD</v>
          </cell>
        </row>
        <row r="149">
          <cell r="A149">
            <v>6858684.4399999995</v>
          </cell>
        </row>
        <row r="151">
          <cell r="A151">
            <v>1125000</v>
          </cell>
          <cell r="B151" t="str">
            <v>DOTACION</v>
          </cell>
          <cell r="C151" t="str">
            <v>DOTACION</v>
          </cell>
        </row>
        <row r="152">
          <cell r="A152">
            <v>150800</v>
          </cell>
          <cell r="B152" t="str">
            <v>OVEROLES DRIL</v>
          </cell>
          <cell r="C152" t="str">
            <v>UNIDAD</v>
          </cell>
        </row>
        <row r="153">
          <cell r="A153">
            <v>111360</v>
          </cell>
          <cell r="B153" t="str">
            <v>BLUSAS DE DRIL</v>
          </cell>
          <cell r="C153" t="str">
            <v>UNIDAD</v>
          </cell>
        </row>
        <row r="155">
          <cell r="A155">
            <v>21000000</v>
          </cell>
          <cell r="B155" t="str">
            <v>COMBUSTIBLE</v>
          </cell>
          <cell r="C155" t="str">
            <v>GLOBAL</v>
          </cell>
        </row>
        <row r="158">
          <cell r="A158">
            <v>7726014</v>
          </cell>
          <cell r="B158" t="str">
            <v>EVENTUALES</v>
          </cell>
        </row>
        <row r="164">
          <cell r="A164">
            <v>193719356.99999997</v>
          </cell>
          <cell r="B164" t="str">
            <v>TOTAL MATERIALES Y SUMINISTROS</v>
          </cell>
        </row>
        <row r="167">
          <cell r="B167" t="str">
            <v>COMPRA DE EQUIPO</v>
          </cell>
        </row>
        <row r="169">
          <cell r="B169" t="str">
            <v>EQUIPO DE SISTEMAS</v>
          </cell>
        </row>
        <row r="170">
          <cell r="A170">
            <v>50000000</v>
          </cell>
          <cell r="B170" t="str">
            <v>Computadores e Impresoras</v>
          </cell>
          <cell r="C170" t="str">
            <v>GLOBAL</v>
          </cell>
        </row>
        <row r="171">
          <cell r="A171">
            <v>548100</v>
          </cell>
          <cell r="B171" t="str">
            <v>Disco Duro de 20 Gb</v>
          </cell>
          <cell r="C171" t="str">
            <v>UNIDAD</v>
          </cell>
        </row>
        <row r="172">
          <cell r="A172">
            <v>2286592</v>
          </cell>
          <cell r="B172" t="str">
            <v>Impresora para Sticker</v>
          </cell>
          <cell r="C172" t="str">
            <v>UNIDAD</v>
          </cell>
        </row>
        <row r="173">
          <cell r="A173">
            <v>382800</v>
          </cell>
          <cell r="B173" t="str">
            <v>Mouse</v>
          </cell>
          <cell r="C173" t="str">
            <v>UNIDAD</v>
          </cell>
        </row>
        <row r="174">
          <cell r="A174">
            <v>267960</v>
          </cell>
          <cell r="B174" t="str">
            <v>Mouse Apple Ref: PROMOUSE</v>
          </cell>
          <cell r="C174" t="str">
            <v>UNIDAD</v>
          </cell>
        </row>
        <row r="175">
          <cell r="A175">
            <v>176900</v>
          </cell>
          <cell r="B175" t="str">
            <v>Teclado para computador</v>
          </cell>
          <cell r="C175" t="str">
            <v>UNIDAD</v>
          </cell>
        </row>
        <row r="176">
          <cell r="A176">
            <v>53662352</v>
          </cell>
        </row>
        <row r="178">
          <cell r="B178" t="str">
            <v>EQUIPOS Y MAQUINA PARA OFICINA</v>
          </cell>
        </row>
        <row r="179">
          <cell r="A179">
            <v>121220</v>
          </cell>
          <cell r="B179" t="str">
            <v>Cosedora Semindustrial</v>
          </cell>
          <cell r="C179" t="str">
            <v>UNIDAD</v>
          </cell>
        </row>
        <row r="180">
          <cell r="A180">
            <v>121220</v>
          </cell>
          <cell r="B180" t="str">
            <v>Perforadora Semindustrial</v>
          </cell>
          <cell r="C180" t="str">
            <v>UNIDAD</v>
          </cell>
        </row>
        <row r="181">
          <cell r="A181">
            <v>242440</v>
          </cell>
        </row>
        <row r="183">
          <cell r="B183" t="str">
            <v>OTROS EQUIPOS DE COMUNICACIÓN</v>
          </cell>
        </row>
        <row r="184">
          <cell r="A184">
            <v>1020800</v>
          </cell>
          <cell r="B184" t="str">
            <v>Telefax</v>
          </cell>
          <cell r="C184" t="str">
            <v>UNIDAD</v>
          </cell>
        </row>
        <row r="185">
          <cell r="A185">
            <v>17400000</v>
          </cell>
          <cell r="B185" t="str">
            <v>Sistemas de procesamiento de voz conmutador</v>
          </cell>
          <cell r="C185" t="str">
            <v>UNIDAD</v>
          </cell>
        </row>
        <row r="186">
          <cell r="A186">
            <v>18420800</v>
          </cell>
        </row>
        <row r="188">
          <cell r="B188" t="str">
            <v>HERRAMIENTAS</v>
          </cell>
        </row>
        <row r="189">
          <cell r="A189">
            <v>80000</v>
          </cell>
          <cell r="B189" t="str">
            <v>Escalera de extension</v>
          </cell>
          <cell r="C189" t="str">
            <v>UNIDAD</v>
          </cell>
        </row>
        <row r="190">
          <cell r="A190">
            <v>63800</v>
          </cell>
          <cell r="B190" t="str">
            <v>Kit destornilladores diferentes longitudes y calibres</v>
          </cell>
          <cell r="C190" t="str">
            <v>KIT</v>
          </cell>
        </row>
        <row r="191">
          <cell r="A191">
            <v>284200</v>
          </cell>
          <cell r="B191" t="str">
            <v>Kit herramienta vehicular</v>
          </cell>
          <cell r="C191" t="str">
            <v>UNIDAD</v>
          </cell>
        </row>
        <row r="192">
          <cell r="A192">
            <v>300000</v>
          </cell>
          <cell r="B192" t="str">
            <v xml:space="preserve">Multivoltiamperimetro digital </v>
          </cell>
          <cell r="C192" t="str">
            <v>UNIDAD</v>
          </cell>
        </row>
        <row r="193">
          <cell r="A193">
            <v>300000</v>
          </cell>
          <cell r="B193" t="str">
            <v>Ponchadora de Golpe o Impacto</v>
          </cell>
          <cell r="C193" t="str">
            <v>UNIDAD</v>
          </cell>
        </row>
        <row r="194">
          <cell r="A194">
            <v>300000</v>
          </cell>
          <cell r="B194" t="str">
            <v>Probador y detector de daños cableado telefonico</v>
          </cell>
          <cell r="C194" t="str">
            <v>UNIDAD</v>
          </cell>
        </row>
        <row r="195">
          <cell r="A195">
            <v>27051</v>
          </cell>
          <cell r="B195" t="str">
            <v>Remachadora con remaches diversos tamaños</v>
          </cell>
          <cell r="C195" t="str">
            <v>UNIDAD</v>
          </cell>
        </row>
        <row r="196">
          <cell r="A196">
            <v>100000</v>
          </cell>
          <cell r="B196" t="str">
            <v>Taladro percutor Bosch</v>
          </cell>
          <cell r="C196" t="str">
            <v>UNIDAD</v>
          </cell>
        </row>
        <row r="197">
          <cell r="A197">
            <v>1455051</v>
          </cell>
        </row>
        <row r="198">
          <cell r="B198" t="str">
            <v>BIENES MUEBLES (CENTROS VACACIONALES)</v>
          </cell>
        </row>
        <row r="199">
          <cell r="A199">
            <v>4200000</v>
          </cell>
          <cell r="B199" t="str">
            <v>Mesas de noche</v>
          </cell>
          <cell r="C199" t="str">
            <v>UNIDAD</v>
          </cell>
        </row>
        <row r="200">
          <cell r="A200">
            <v>4200000</v>
          </cell>
        </row>
        <row r="205">
          <cell r="A205">
            <v>77980643</v>
          </cell>
          <cell r="B205" t="str">
            <v>TOTAL COMPRA DE EQUIPO</v>
          </cell>
        </row>
        <row r="207">
          <cell r="A207">
            <v>271700000</v>
          </cell>
          <cell r="B207" t="str">
            <v>TOTAL PLAN ANUAL DE COMPRAS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almacén"/>
      <sheetName val="Aprobado Comité de L y A 2004"/>
      <sheetName val="Aprob Comité 2004"/>
      <sheetName val="PLAN COMPRAS_2003"/>
      <sheetName val="Hoja2"/>
      <sheetName val="Hoja3"/>
      <sheetName val="Aprob Comité 2004 (2)"/>
    </sheetNames>
    <sheetDataSet>
      <sheetData sheetId="0"/>
      <sheetData sheetId="1"/>
      <sheetData sheetId="2"/>
      <sheetData sheetId="3">
        <row r="4">
          <cell r="A4" t="str">
            <v>ELEMENTOS DE ASEO</v>
          </cell>
          <cell r="C4" t="str">
            <v>Cod SICE</v>
          </cell>
          <cell r="D4" t="str">
            <v>Descripción SICE</v>
          </cell>
        </row>
        <row r="5">
          <cell r="A5" t="str">
            <v>Alcohol antiséptico</v>
          </cell>
          <cell r="B5" t="str">
            <v>BOTELLA</v>
          </cell>
          <cell r="C5" t="str">
            <v>1.42.5</v>
          </cell>
          <cell r="D5" t="str">
            <v>Material de curacion.</v>
          </cell>
        </row>
        <row r="6">
          <cell r="A6" t="str">
            <v>Alcohol isopropílico</v>
          </cell>
          <cell r="B6" t="str">
            <v>BOTELLA</v>
          </cell>
          <cell r="C6" t="str">
            <v>1.45.1</v>
          </cell>
          <cell r="D6" t="str">
            <v>Quimicos.</v>
          </cell>
        </row>
        <row r="7">
          <cell r="A7" t="str">
            <v>Bayetilla Roja</v>
          </cell>
          <cell r="B7" t="str">
            <v>METRO</v>
          </cell>
          <cell r="C7" t="str">
            <v>1.56.2</v>
          </cell>
          <cell r="D7" t="str">
            <v>Escobas, Cepillos, Trapeadores Y Esponja</v>
          </cell>
        </row>
        <row r="8">
          <cell r="A8" t="str">
            <v>Blanqueador de 20 litros</v>
          </cell>
          <cell r="B8" t="str">
            <v>GARRAFA 20 Lt</v>
          </cell>
          <cell r="C8" t="str">
            <v>1.56.3</v>
          </cell>
          <cell r="D8" t="str">
            <v>Compuestos Preparados Para Limpieza Y Pu</v>
          </cell>
        </row>
        <row r="9">
          <cell r="A9" t="str">
            <v xml:space="preserve">Bolsas para la basura </v>
          </cell>
          <cell r="B9" t="str">
            <v>UNIDAD</v>
          </cell>
          <cell r="C9" t="str">
            <v>1.56.2</v>
          </cell>
          <cell r="D9" t="str">
            <v>Escobas, Cepillos, Trapeadores Y Esponja</v>
          </cell>
        </row>
        <row r="10">
          <cell r="A10" t="str">
            <v>Churruscos para baño</v>
          </cell>
          <cell r="B10" t="str">
            <v>UNIDAD</v>
          </cell>
          <cell r="C10" t="str">
            <v>1.56.2</v>
          </cell>
          <cell r="D10" t="str">
            <v>Escobas, Cepillos, Trapeadores Y Esponja</v>
          </cell>
        </row>
        <row r="11">
          <cell r="A11" t="str">
            <v>Cresopinol</v>
          </cell>
          <cell r="B11" t="str">
            <v>GALON</v>
          </cell>
          <cell r="C11" t="str">
            <v>1.56.3</v>
          </cell>
          <cell r="D11" t="str">
            <v>Compuestos Preparados Para Limpieza Y Pu</v>
          </cell>
        </row>
        <row r="12">
          <cell r="A12" t="str">
            <v>Detergente en polvo x 1000 gramos</v>
          </cell>
          <cell r="B12" t="str">
            <v>paquete x 500 gr</v>
          </cell>
          <cell r="C12" t="str">
            <v>1.56.3</v>
          </cell>
          <cell r="D12" t="str">
            <v>Compuestos Preparados Para Limpieza Y Pu</v>
          </cell>
        </row>
        <row r="13">
          <cell r="A13" t="str">
            <v>Escobas de nylon</v>
          </cell>
          <cell r="B13" t="str">
            <v>Unidad</v>
          </cell>
          <cell r="C13" t="str">
            <v>1.56.2</v>
          </cell>
          <cell r="D13" t="str">
            <v>Escobas, Cepillos, Trapeadores Y Esponja</v>
          </cell>
        </row>
        <row r="14">
          <cell r="A14" t="str">
            <v>Abrasivo bombril</v>
          </cell>
          <cell r="B14" t="str">
            <v>Unidad</v>
          </cell>
          <cell r="C14" t="str">
            <v>1.56.2</v>
          </cell>
          <cell r="D14" t="str">
            <v>Escobas, Cepillos, Trapeadores Y Esponja</v>
          </cell>
        </row>
        <row r="15">
          <cell r="A15" t="str">
            <v xml:space="preserve">Gafas Protectoras </v>
          </cell>
          <cell r="B15" t="str">
            <v>Unidad</v>
          </cell>
          <cell r="C15" t="str">
            <v>1.60.15</v>
          </cell>
          <cell r="D15" t="str">
            <v>Ropa ligera especializada y accesorios.</v>
          </cell>
        </row>
        <row r="16">
          <cell r="A16" t="str">
            <v>Guantes de caucho calibre 25 Duralón</v>
          </cell>
          <cell r="B16" t="str">
            <v>par</v>
          </cell>
          <cell r="C16" t="str">
            <v>1.56.2</v>
          </cell>
          <cell r="D16" t="str">
            <v>Escobas, Cepillos, Trapeadores Y Esponja</v>
          </cell>
        </row>
        <row r="17">
          <cell r="A17" t="str">
            <v>Guantes de cirujia No 8</v>
          </cell>
          <cell r="B17" t="str">
            <v>CAJA</v>
          </cell>
          <cell r="C17" t="str">
            <v>1.56.2</v>
          </cell>
          <cell r="D17" t="str">
            <v>Escobas, Cepillos, Trapeadores Y Esponja</v>
          </cell>
        </row>
        <row r="18">
          <cell r="A18" t="str">
            <v>Guantes de Seguridad Industrial</v>
          </cell>
          <cell r="B18" t="str">
            <v>Unidad</v>
          </cell>
          <cell r="C18" t="str">
            <v>1.56.2</v>
          </cell>
          <cell r="D18" t="str">
            <v>Escobas, Cepillos, Trapeadores Y Esponja</v>
          </cell>
        </row>
        <row r="19">
          <cell r="A19" t="str">
            <v>Axion crema gigante</v>
          </cell>
          <cell r="B19" t="str">
            <v>COCA X 500 GR</v>
          </cell>
          <cell r="C19" t="str">
            <v>1.56.3</v>
          </cell>
          <cell r="D19" t="str">
            <v>Compuestos Preparados Para Limpieza Y Pu</v>
          </cell>
        </row>
        <row r="20">
          <cell r="A20" t="str">
            <v>Jabón líquido para manos X GALÓN</v>
          </cell>
          <cell r="B20" t="str">
            <v>GALON</v>
          </cell>
          <cell r="C20" t="str">
            <v>1.56.3</v>
          </cell>
          <cell r="D20" t="str">
            <v>Compuestos Preparados Para Limpieza Y Pu</v>
          </cell>
        </row>
        <row r="21">
          <cell r="A21" t="str">
            <v>kankio</v>
          </cell>
          <cell r="B21" t="str">
            <v>Unidad</v>
          </cell>
          <cell r="C21" t="str">
            <v>1.56.3</v>
          </cell>
          <cell r="D21" t="str">
            <v>Compuestos Preparados Para Limpieza Y Pu</v>
          </cell>
        </row>
        <row r="22">
          <cell r="A22" t="str">
            <v xml:space="preserve">Limpiones en tela toalla </v>
          </cell>
          <cell r="B22" t="str">
            <v>und</v>
          </cell>
          <cell r="C22" t="str">
            <v>1.56.2</v>
          </cell>
          <cell r="D22" t="str">
            <v>Escobas, Cepillos, Trapeadores Y Esponja</v>
          </cell>
        </row>
        <row r="23">
          <cell r="A23" t="str">
            <v>Lustramuebles  X 500 cc poliflor</v>
          </cell>
          <cell r="B23" t="str">
            <v>FRASCO X 150 GR</v>
          </cell>
          <cell r="C23" t="str">
            <v>1.56.3</v>
          </cell>
          <cell r="D23" t="str">
            <v>Compuestos Preparados Para Limpieza Y Pu</v>
          </cell>
        </row>
        <row r="24">
          <cell r="A24" t="str">
            <v>Mechas para trapero</v>
          </cell>
          <cell r="B24" t="str">
            <v>Unidad</v>
          </cell>
          <cell r="C24" t="str">
            <v>1.56.2</v>
          </cell>
          <cell r="D24" t="str">
            <v>Escobas, Cepillos, Trapeadores Y Esponja</v>
          </cell>
        </row>
        <row r="25">
          <cell r="A25" t="str">
            <v>Papel higiénico</v>
          </cell>
          <cell r="B25" t="str">
            <v>rollo x 50 mts</v>
          </cell>
          <cell r="C25" t="str">
            <v>1.61.4</v>
          </cell>
          <cell r="D25" t="str">
            <v>Productos de papel para tocador.</v>
          </cell>
        </row>
        <row r="26">
          <cell r="A26" t="str">
            <v>Papeleras Plasticas</v>
          </cell>
          <cell r="B26" t="str">
            <v>Unidad</v>
          </cell>
          <cell r="C26" t="str">
            <v>1.49.4</v>
          </cell>
          <cell r="D26" t="str">
            <v>Recipientes</v>
          </cell>
        </row>
        <row r="27">
          <cell r="A27" t="str">
            <v>Tapabocas</v>
          </cell>
          <cell r="B27" t="str">
            <v>Unidad</v>
          </cell>
          <cell r="C27" t="str">
            <v>1.56.2</v>
          </cell>
          <cell r="D27" t="str">
            <v>Escobas, Cepillos, Trapeadores Y Esponja</v>
          </cell>
        </row>
        <row r="28">
          <cell r="A28" t="str">
            <v xml:space="preserve">Toalla manos para dispensador </v>
          </cell>
          <cell r="B28" t="str">
            <v>paquete x 150 und</v>
          </cell>
          <cell r="C28" t="str">
            <v>1.61.4</v>
          </cell>
          <cell r="D28" t="str">
            <v>Productos de papel para tocador.</v>
          </cell>
        </row>
        <row r="31">
          <cell r="A31" t="str">
            <v xml:space="preserve">PRODUCTOS DE CAFETERIA     </v>
          </cell>
        </row>
        <row r="32">
          <cell r="A32" t="str">
            <v>Azúcar (caja x 560 cubos)</v>
          </cell>
          <cell r="B32" t="str">
            <v>caja x 560 cubos</v>
          </cell>
          <cell r="C32" t="str">
            <v>1.64.5</v>
          </cell>
          <cell r="D32" t="str">
            <v>Azucar, confiteria y nueces.</v>
          </cell>
        </row>
        <row r="33">
          <cell r="A33" t="str">
            <v>Café</v>
          </cell>
          <cell r="B33" t="str">
            <v>LIBRAS</v>
          </cell>
          <cell r="C33" t="str">
            <v>1.64.11</v>
          </cell>
          <cell r="D33" t="str">
            <v>Cafe, te, chocolate y aromatica</v>
          </cell>
        </row>
        <row r="34">
          <cell r="A34" t="str">
            <v>Caja para archivo l-200</v>
          </cell>
          <cell r="B34" t="str">
            <v>Unidad</v>
          </cell>
          <cell r="C34" t="str">
            <v>1.52.1</v>
          </cell>
          <cell r="D34" t="str">
            <v>Suministros De Oficina</v>
          </cell>
        </row>
        <row r="35">
          <cell r="A35" t="str">
            <v>Mezclador para tinto paquete x 1000 unid.</v>
          </cell>
          <cell r="B35" t="str">
            <v>PAQUETE</v>
          </cell>
          <cell r="C35" t="str">
            <v>1.50.5</v>
          </cell>
          <cell r="D35" t="str">
            <v>Articulos para la mesa.</v>
          </cell>
        </row>
        <row r="36">
          <cell r="A36" t="str">
            <v>Vasos desechables 6 onzas</v>
          </cell>
          <cell r="B36" t="str">
            <v>Unidad</v>
          </cell>
          <cell r="C36" t="str">
            <v>1.50.5</v>
          </cell>
          <cell r="D36" t="str">
            <v>Articulos para la mesa</v>
          </cell>
        </row>
        <row r="39">
          <cell r="A39" t="str">
            <v>PAPELERIA, UTILES DE ESCRITORIO Y OFICINA</v>
          </cell>
        </row>
        <row r="40">
          <cell r="A40" t="str">
            <v>Acetatos para fotocopiadora e impr. laser</v>
          </cell>
          <cell r="B40" t="str">
            <v>Unidad</v>
          </cell>
          <cell r="C40" t="str">
            <v>1.52.1</v>
          </cell>
          <cell r="D40" t="str">
            <v>Suministros De Oficina</v>
          </cell>
        </row>
        <row r="41">
          <cell r="A41" t="str">
            <v>Adhesivos post-it</v>
          </cell>
          <cell r="B41" t="str">
            <v>Taco x 100 hojas</v>
          </cell>
          <cell r="C41" t="str">
            <v>1.52.1</v>
          </cell>
          <cell r="D41" t="str">
            <v>Suministros De Oficina</v>
          </cell>
        </row>
        <row r="42">
          <cell r="A42" t="str">
            <v>Anillo plastico de 18 mm</v>
          </cell>
          <cell r="B42" t="str">
            <v>Paquete x 10 und</v>
          </cell>
          <cell r="C42" t="str">
            <v>1.52.1</v>
          </cell>
          <cell r="D42" t="str">
            <v>Suministros De Oficina</v>
          </cell>
        </row>
        <row r="43">
          <cell r="A43" t="str">
            <v>Anillo plastico de 28 mm</v>
          </cell>
          <cell r="B43" t="str">
            <v>Paquete x 10 und</v>
          </cell>
          <cell r="C43" t="str">
            <v>1.52.1</v>
          </cell>
          <cell r="D43" t="str">
            <v>Suministros De Oficina</v>
          </cell>
        </row>
        <row r="44">
          <cell r="A44" t="str">
            <v>anillo plastico de 15 mm</v>
          </cell>
          <cell r="B44" t="str">
            <v>Paquete x 10 und</v>
          </cell>
          <cell r="C44" t="str">
            <v>1.52.1</v>
          </cell>
          <cell r="D44" t="str">
            <v>Suministros De Oficina</v>
          </cell>
        </row>
        <row r="45">
          <cell r="A45" t="str">
            <v>Anillo plastico de 32 mm</v>
          </cell>
          <cell r="B45" t="str">
            <v>Paquete x 10 und</v>
          </cell>
          <cell r="C45" t="str">
            <v>1.52.1</v>
          </cell>
          <cell r="D45" t="str">
            <v>Suministros De Oficina</v>
          </cell>
        </row>
        <row r="46">
          <cell r="A46" t="str">
            <v>Bandas de caucho</v>
          </cell>
          <cell r="B46" t="str">
            <v>caja x 25 und</v>
          </cell>
          <cell r="C46" t="str">
            <v>1.52.1</v>
          </cell>
          <cell r="D46" t="str">
            <v>Suministros De Oficina</v>
          </cell>
        </row>
        <row r="47">
          <cell r="A47" t="str">
            <v>Borrador lápiz escobilla</v>
          </cell>
          <cell r="B47" t="str">
            <v>Unidad</v>
          </cell>
          <cell r="C47" t="str">
            <v>1.52.1</v>
          </cell>
          <cell r="D47" t="str">
            <v>Suministros De Oficina</v>
          </cell>
        </row>
        <row r="48">
          <cell r="A48" t="str">
            <v>Borrador de nata</v>
          </cell>
          <cell r="B48" t="str">
            <v>UNIDAD</v>
          </cell>
          <cell r="C48" t="str">
            <v>1.52.1</v>
          </cell>
          <cell r="D48" t="str">
            <v>Suministros De Oficina</v>
          </cell>
        </row>
        <row r="49">
          <cell r="A49" t="str">
            <v>Borrador para tablero acrílico</v>
          </cell>
          <cell r="B49" t="str">
            <v>Unidad</v>
          </cell>
          <cell r="C49" t="str">
            <v>1.52.1</v>
          </cell>
          <cell r="D49" t="str">
            <v>Suministros De Oficina</v>
          </cell>
        </row>
        <row r="50">
          <cell r="A50" t="str">
            <v>Cabuya delgada</v>
          </cell>
          <cell r="B50" t="str">
            <v>Unidad</v>
          </cell>
        </row>
        <row r="51">
          <cell r="A51" t="str">
            <v xml:space="preserve">Cajas de CDWRITER marca Sony </v>
          </cell>
          <cell r="B51" t="str">
            <v>CAJA</v>
          </cell>
          <cell r="C51" t="str">
            <v>1.52.1</v>
          </cell>
          <cell r="D51" t="str">
            <v>Suministros De Oficina</v>
          </cell>
        </row>
        <row r="52">
          <cell r="A52" t="str">
            <v>Carnet Tipo Tarjeta de credito y portacarnet</v>
          </cell>
          <cell r="B52" t="str">
            <v>Unidad</v>
          </cell>
          <cell r="C52" t="str">
            <v>1.52.1</v>
          </cell>
          <cell r="D52" t="str">
            <v>Suministros De Oficina</v>
          </cell>
        </row>
        <row r="53">
          <cell r="A53" t="str">
            <v>Cartulina Opalina</v>
          </cell>
          <cell r="B53" t="str">
            <v>Unidad</v>
          </cell>
          <cell r="C53" t="str">
            <v>1.52.1</v>
          </cell>
          <cell r="D53" t="str">
            <v>Suministros De Oficina</v>
          </cell>
        </row>
        <row r="54">
          <cell r="A54" t="str">
            <v>Cartulina plastificada carta</v>
          </cell>
          <cell r="B54" t="str">
            <v>Unidad</v>
          </cell>
          <cell r="C54" t="str">
            <v>1.52.1</v>
          </cell>
          <cell r="D54" t="str">
            <v>Suministros De Oficina</v>
          </cell>
        </row>
        <row r="55">
          <cell r="A55" t="str">
            <v>Cartulina plastificada oficio</v>
          </cell>
          <cell r="B55" t="str">
            <v>Unidad</v>
          </cell>
          <cell r="C55" t="str">
            <v>1.52.1</v>
          </cell>
          <cell r="D55" t="str">
            <v>Suministros De Oficina</v>
          </cell>
        </row>
        <row r="56">
          <cell r="A56" t="str">
            <v>Cartulina tamaño carta</v>
          </cell>
          <cell r="B56" t="str">
            <v>Unidad</v>
          </cell>
          <cell r="C56" t="str">
            <v>1.52.1</v>
          </cell>
          <cell r="D56" t="str">
            <v>Suministros De Oficina</v>
          </cell>
        </row>
        <row r="57">
          <cell r="A57" t="str">
            <v>Cartulina tamaño oficio</v>
          </cell>
          <cell r="B57" t="str">
            <v>Unidad</v>
          </cell>
        </row>
        <row r="58">
          <cell r="A58" t="str">
            <v>Cassete para video Hi8 filmadora P6-120MP NTSC 106m</v>
          </cell>
          <cell r="B58" t="str">
            <v>Unidad</v>
          </cell>
          <cell r="C58" t="str">
            <v>1.52.1</v>
          </cell>
          <cell r="D58" t="str">
            <v>Suministros De Oficina</v>
          </cell>
        </row>
        <row r="59">
          <cell r="A59" t="str">
            <v>Cassette Betacam 30 minutos</v>
          </cell>
          <cell r="B59" t="str">
            <v>Unidad</v>
          </cell>
          <cell r="C59" t="str">
            <v>1.52.1</v>
          </cell>
          <cell r="D59" t="str">
            <v>Suministros De Oficina</v>
          </cell>
        </row>
        <row r="60">
          <cell r="A60" t="str">
            <v>Cassette Betacam 60 minutos</v>
          </cell>
          <cell r="B60" t="str">
            <v>Unidad</v>
          </cell>
          <cell r="C60" t="str">
            <v>1.52.1</v>
          </cell>
          <cell r="D60" t="str">
            <v>Suministros De Oficina</v>
          </cell>
        </row>
        <row r="61">
          <cell r="A61" t="str">
            <v xml:space="preserve">Cassettes para VHS SONY T-120 </v>
          </cell>
          <cell r="B61" t="str">
            <v>Unidad</v>
          </cell>
          <cell r="C61" t="str">
            <v>1.52.1</v>
          </cell>
          <cell r="D61" t="str">
            <v>Suministros De Oficina</v>
          </cell>
        </row>
        <row r="62">
          <cell r="A62" t="str">
            <v>Cassette grabadora 60 minutos</v>
          </cell>
          <cell r="B62" t="str">
            <v>Unidad</v>
          </cell>
          <cell r="C62" t="str">
            <v>1.52.1</v>
          </cell>
          <cell r="D62" t="str">
            <v>Suministros De Oficina</v>
          </cell>
        </row>
        <row r="63">
          <cell r="A63" t="str">
            <v>Cds</v>
          </cell>
          <cell r="B63" t="str">
            <v>caja</v>
          </cell>
          <cell r="C63" t="str">
            <v>1.52.1</v>
          </cell>
          <cell r="D63" t="str">
            <v>Suministros De Oficina</v>
          </cell>
        </row>
        <row r="64">
          <cell r="A64" t="str">
            <v>CD-R</v>
          </cell>
          <cell r="B64" t="str">
            <v>Unidad</v>
          </cell>
          <cell r="C64" t="str">
            <v>1.52.1</v>
          </cell>
          <cell r="D64" t="str">
            <v>Suministros De Oficina</v>
          </cell>
        </row>
        <row r="65">
          <cell r="A65" t="str">
            <v>CD-RW para backup</v>
          </cell>
          <cell r="B65" t="str">
            <v>Unidad</v>
          </cell>
          <cell r="C65" t="str">
            <v>1.52.1</v>
          </cell>
          <cell r="D65" t="str">
            <v>Suministros De Oficina</v>
          </cell>
        </row>
        <row r="66">
          <cell r="A66" t="str">
            <v>Chinches X 50 unidades</v>
          </cell>
          <cell r="B66" t="str">
            <v>CAJA</v>
          </cell>
          <cell r="C66" t="str">
            <v>1.52.1</v>
          </cell>
          <cell r="D66" t="str">
            <v>Suministros De Oficina</v>
          </cell>
        </row>
        <row r="67">
          <cell r="A67" t="str">
            <v>Cinta de enmascarar angosta</v>
          </cell>
          <cell r="B67" t="str">
            <v>ROLLO DE 1/2"X 32 MTS</v>
          </cell>
          <cell r="C67" t="str">
            <v>1.52.1</v>
          </cell>
          <cell r="D67" t="str">
            <v>Suministros De Oficina</v>
          </cell>
        </row>
        <row r="68">
          <cell r="A68" t="str">
            <v>Cinta de enmascarar ancha</v>
          </cell>
          <cell r="B68" t="str">
            <v>ROLLO DE 1"X 32 MTS</v>
          </cell>
          <cell r="C68" t="str">
            <v>1.52.1</v>
          </cell>
          <cell r="D68" t="str">
            <v>Suministros De Oficina</v>
          </cell>
        </row>
        <row r="69">
          <cell r="A69" t="str">
            <v xml:space="preserve">Cinta de transparencias c3968a </v>
          </cell>
          <cell r="B69" t="str">
            <v>Unidad</v>
          </cell>
          <cell r="C69" t="str">
            <v>1.52.1</v>
          </cell>
          <cell r="D69" t="str">
            <v>Suministros De Oficina</v>
          </cell>
        </row>
        <row r="70">
          <cell r="A70" t="str">
            <v>Cinta Impresora Unisys LP-800</v>
          </cell>
          <cell r="B70" t="str">
            <v>UNIDAD</v>
          </cell>
          <cell r="C70" t="str">
            <v>1.52.1</v>
          </cell>
          <cell r="D70" t="str">
            <v>Suministros De Oficina</v>
          </cell>
        </row>
        <row r="71">
          <cell r="A71" t="str">
            <v>Cinta mágica 3/4" X 36 YARDAS</v>
          </cell>
          <cell r="B71" t="str">
            <v>ROLLO DE 1/2"X 32 MTS</v>
          </cell>
          <cell r="C71" t="str">
            <v>1.52.1</v>
          </cell>
          <cell r="D71" t="str">
            <v>Suministros De Oficina</v>
          </cell>
        </row>
        <row r="72">
          <cell r="A72" t="str">
            <v>Cinta Olivetti et 2300/2700</v>
          </cell>
          <cell r="B72" t="str">
            <v>Unidad</v>
          </cell>
          <cell r="C72" t="str">
            <v>1.52.1</v>
          </cell>
          <cell r="D72" t="str">
            <v>Suministros De Oficina</v>
          </cell>
        </row>
        <row r="73">
          <cell r="A73" t="str">
            <v>Cinta para calculadora</v>
          </cell>
          <cell r="B73" t="str">
            <v>rollo x 50 mts</v>
          </cell>
          <cell r="C73" t="str">
            <v>1.52.1</v>
          </cell>
          <cell r="D73" t="str">
            <v>Suministros De Oficina</v>
          </cell>
        </row>
        <row r="74">
          <cell r="A74" t="str">
            <v>Cinta para Backup 4mm DAT de 125</v>
          </cell>
          <cell r="B74" t="str">
            <v>Unidad</v>
          </cell>
          <cell r="C74" t="str">
            <v>1.52.1</v>
          </cell>
          <cell r="D74" t="str">
            <v>Suministros De Oficina</v>
          </cell>
        </row>
        <row r="75">
          <cell r="A75" t="str">
            <v>Cinta para impresora Epson LQ- 2170 / 2070</v>
          </cell>
          <cell r="B75" t="str">
            <v>Unidad</v>
          </cell>
          <cell r="C75" t="str">
            <v>1.52.1</v>
          </cell>
          <cell r="D75" t="str">
            <v>Suministros De Oficina</v>
          </cell>
        </row>
        <row r="76">
          <cell r="A76" t="str">
            <v>Cinta para impresora Epson LQ-1070 / 1170</v>
          </cell>
          <cell r="B76" t="str">
            <v>Unidad</v>
          </cell>
          <cell r="C76" t="str">
            <v>1.52.1</v>
          </cell>
          <cell r="D76" t="str">
            <v>Suministros De Oficina</v>
          </cell>
        </row>
        <row r="77">
          <cell r="A77" t="str">
            <v>Cinta pegante para empaque</v>
          </cell>
          <cell r="B77" t="str">
            <v>ROLLO DE 2"X 32 MTS</v>
          </cell>
          <cell r="C77" t="str">
            <v>1.52.1</v>
          </cell>
          <cell r="D77" t="str">
            <v>Suministros De Oficina</v>
          </cell>
        </row>
        <row r="78">
          <cell r="A78" t="str">
            <v>Cinta pegante transparente</v>
          </cell>
          <cell r="B78" t="str">
            <v>ROLLO</v>
          </cell>
          <cell r="C78" t="str">
            <v>1.52.1</v>
          </cell>
          <cell r="D78" t="str">
            <v>Suministros De Oficina</v>
          </cell>
        </row>
        <row r="79">
          <cell r="A79" t="str">
            <v>Corrector líquido X 30 Grms</v>
          </cell>
          <cell r="B79" t="str">
            <v>FRASCO X 22 ML</v>
          </cell>
          <cell r="C79" t="str">
            <v>1.52.1</v>
          </cell>
          <cell r="D79" t="str">
            <v>Suministros De Oficina</v>
          </cell>
        </row>
        <row r="80">
          <cell r="A80" t="str">
            <v>Cortador para papel L-200</v>
          </cell>
          <cell r="B80" t="str">
            <v>UNIDAD</v>
          </cell>
          <cell r="C80" t="str">
            <v>1.52.1</v>
          </cell>
          <cell r="D80" t="str">
            <v>Suministros De Oficina</v>
          </cell>
        </row>
        <row r="81">
          <cell r="A81" t="str">
            <v xml:space="preserve">Cosedora </v>
          </cell>
          <cell r="B81" t="str">
            <v>UNIDAD</v>
          </cell>
          <cell r="C81" t="str">
            <v>1.52.2</v>
          </cell>
          <cell r="D81" t="str">
            <v>Elementos Y Accesorios De Oficina</v>
          </cell>
        </row>
        <row r="82">
          <cell r="A82" t="str">
            <v>Cuchilla para cortador L-100</v>
          </cell>
          <cell r="B82" t="str">
            <v>Unidad</v>
          </cell>
          <cell r="C82" t="str">
            <v>1.52.1</v>
          </cell>
          <cell r="D82" t="str">
            <v>Suministros De Oficina</v>
          </cell>
        </row>
        <row r="83">
          <cell r="A83" t="str">
            <v>Cuchilla para cortador L-200</v>
          </cell>
          <cell r="B83" t="str">
            <v>UNIDAD</v>
          </cell>
          <cell r="C83" t="str">
            <v>1.52.1</v>
          </cell>
          <cell r="D83" t="str">
            <v>Suministros De Oficina</v>
          </cell>
        </row>
        <row r="84">
          <cell r="A84" t="str">
            <v>Disco Optico marca Sony de 640 MB</v>
          </cell>
          <cell r="B84" t="str">
            <v>Unidad</v>
          </cell>
          <cell r="C84" t="str">
            <v>1.47.2</v>
          </cell>
          <cell r="D84" t="str">
            <v>Periferico</v>
          </cell>
        </row>
        <row r="85">
          <cell r="A85" t="str">
            <v>Diskette 3.5 HD 1.44 Mb (CAJA X 10 )</v>
          </cell>
          <cell r="B85" t="str">
            <v>caja x 10 und</v>
          </cell>
          <cell r="C85" t="str">
            <v>1.52.1</v>
          </cell>
          <cell r="D85" t="str">
            <v>Suministros De Oficina</v>
          </cell>
        </row>
        <row r="86">
          <cell r="A86" t="str">
            <v>Disolvente para corrector</v>
          </cell>
          <cell r="B86" t="str">
            <v>FRASCO X 22 ML</v>
          </cell>
        </row>
        <row r="87">
          <cell r="A87" t="str">
            <v>Escuadras Biseladas</v>
          </cell>
          <cell r="B87" t="str">
            <v>Unidad</v>
          </cell>
        </row>
        <row r="88">
          <cell r="A88" t="str">
            <v>Esfero  negro</v>
          </cell>
          <cell r="B88" t="str">
            <v>Unidad</v>
          </cell>
          <cell r="C88" t="str">
            <v>1.52.1</v>
          </cell>
          <cell r="D88" t="str">
            <v>Suministros De Oficina</v>
          </cell>
        </row>
        <row r="89">
          <cell r="A89" t="str">
            <v>Esfero rojo</v>
          </cell>
          <cell r="B89" t="str">
            <v>UNIDAD</v>
          </cell>
          <cell r="C89" t="str">
            <v>1.52.1</v>
          </cell>
          <cell r="D89" t="str">
            <v>Suministros De Oficina</v>
          </cell>
        </row>
        <row r="90">
          <cell r="A90" t="str">
            <v>Fibra de naylon polipropileno</v>
          </cell>
          <cell r="B90" t="str">
            <v>Unidad</v>
          </cell>
        </row>
        <row r="91">
          <cell r="A91" t="str">
            <v>Fechador</v>
          </cell>
          <cell r="B91" t="str">
            <v>Unidad</v>
          </cell>
        </row>
        <row r="92">
          <cell r="A92" t="str">
            <v>Fólder AZ Oficio</v>
          </cell>
          <cell r="B92" t="str">
            <v>Unidad</v>
          </cell>
          <cell r="C92" t="str">
            <v>1.52.1</v>
          </cell>
          <cell r="D92" t="str">
            <v>Suministros De Oficina</v>
          </cell>
        </row>
        <row r="93">
          <cell r="A93" t="str">
            <v>Fólder celuguía horizontal oficio</v>
          </cell>
          <cell r="B93" t="str">
            <v>Unidad</v>
          </cell>
          <cell r="C93" t="str">
            <v>1.52.1</v>
          </cell>
          <cell r="D93" t="str">
            <v>Suministros De Oficina</v>
          </cell>
        </row>
        <row r="94">
          <cell r="A94" t="str">
            <v>Fólder celuguía vertical oficio</v>
          </cell>
          <cell r="B94" t="str">
            <v>Unidad</v>
          </cell>
          <cell r="C94" t="str">
            <v>1.52.1</v>
          </cell>
          <cell r="D94" t="str">
            <v>Suministros De Oficina</v>
          </cell>
        </row>
        <row r="95">
          <cell r="A95" t="str">
            <v xml:space="preserve">Fólder colgante </v>
          </cell>
          <cell r="B95" t="str">
            <v>Unidad</v>
          </cell>
          <cell r="C95" t="str">
            <v>1.52.1</v>
          </cell>
          <cell r="D95" t="str">
            <v>Suministros De Oficina</v>
          </cell>
        </row>
        <row r="96">
          <cell r="A96" t="str">
            <v>Fólder en cartón yute de 900 grs. con fuelle</v>
          </cell>
          <cell r="B96" t="str">
            <v>Unidad</v>
          </cell>
          <cell r="C96" t="str">
            <v>1.52.1</v>
          </cell>
          <cell r="D96" t="str">
            <v>Suministros De Oficina</v>
          </cell>
        </row>
        <row r="97">
          <cell r="A97" t="str">
            <v>Formulario de declaracion de impuestos sobre vehiculos</v>
          </cell>
          <cell r="B97" t="str">
            <v>Unidad</v>
          </cell>
          <cell r="C97" t="str">
            <v>1.52.1</v>
          </cell>
          <cell r="D97" t="str">
            <v>Suministros De Oficina</v>
          </cell>
        </row>
        <row r="98">
          <cell r="A98" t="str">
            <v>Formulario retefuente</v>
          </cell>
          <cell r="B98" t="str">
            <v>Unidad</v>
          </cell>
          <cell r="C98" t="str">
            <v>1.52.1</v>
          </cell>
          <cell r="D98" t="str">
            <v>Suministros De Oficina</v>
          </cell>
        </row>
        <row r="99">
          <cell r="A99" t="str">
            <v>Formulario unico nal de transporte</v>
          </cell>
          <cell r="B99" t="str">
            <v>Unidad</v>
          </cell>
          <cell r="C99" t="str">
            <v>1.52.1</v>
          </cell>
          <cell r="D99" t="str">
            <v>Suministros De Oficina</v>
          </cell>
        </row>
        <row r="100">
          <cell r="A100" t="str">
            <v>Formulario Predial Unificado</v>
          </cell>
          <cell r="B100" t="str">
            <v>Unidad</v>
          </cell>
          <cell r="C100" t="str">
            <v>1.52.2</v>
          </cell>
          <cell r="D100" t="str">
            <v>Suministros De Oficina</v>
          </cell>
        </row>
        <row r="101">
          <cell r="A101" t="str">
            <v>Formulario retefuente</v>
          </cell>
          <cell r="B101" t="str">
            <v>Unidad</v>
          </cell>
          <cell r="C101" t="str">
            <v>1.52.1</v>
          </cell>
          <cell r="D101" t="str">
            <v>Suministros De Oficina</v>
          </cell>
        </row>
        <row r="102">
          <cell r="A102" t="str">
            <v>Formulario Certificado Ingresos y retenciones</v>
          </cell>
          <cell r="B102" t="str">
            <v>Unidad</v>
          </cell>
          <cell r="C102" t="str">
            <v>1.52.1</v>
          </cell>
          <cell r="D102" t="str">
            <v>Suministros De Oficina</v>
          </cell>
        </row>
        <row r="103">
          <cell r="A103" t="str">
            <v xml:space="preserve">Formulario impuestos de vehiculos </v>
          </cell>
          <cell r="B103" t="str">
            <v>Unidad</v>
          </cell>
          <cell r="C103" t="str">
            <v>1.52.1</v>
          </cell>
          <cell r="D103" t="str">
            <v>Suministros De Oficina</v>
          </cell>
        </row>
        <row r="104">
          <cell r="A104" t="str">
            <v>Certificados</v>
          </cell>
          <cell r="B104" t="str">
            <v>Unidad</v>
          </cell>
          <cell r="C104" t="str">
            <v>1.52.1</v>
          </cell>
          <cell r="D104" t="str">
            <v>Suministros De Oficina</v>
          </cell>
        </row>
        <row r="105">
          <cell r="A105" t="str">
            <v>Ganchos velobind</v>
          </cell>
          <cell r="B105" t="str">
            <v>caja x 100 und</v>
          </cell>
          <cell r="C105" t="str">
            <v>1.52.1</v>
          </cell>
          <cell r="D105" t="str">
            <v>Suministros De Oficina</v>
          </cell>
        </row>
        <row r="106">
          <cell r="A106" t="str">
            <v>Folder para legajar 3 argollas 1 pulg.</v>
          </cell>
          <cell r="B106" t="str">
            <v>UNIDAD</v>
          </cell>
          <cell r="C106" t="str">
            <v>1.52.1</v>
          </cell>
          <cell r="D106" t="str">
            <v>Suministros De Oficina</v>
          </cell>
        </row>
        <row r="107">
          <cell r="A107" t="str">
            <v>Ganchos clips  Ref C2 X 100</v>
          </cell>
          <cell r="B107" t="str">
            <v>caja x 100 und</v>
          </cell>
          <cell r="C107" t="str">
            <v>1.52.1</v>
          </cell>
          <cell r="D107" t="str">
            <v>Suministros De Oficina</v>
          </cell>
        </row>
        <row r="108">
          <cell r="A108" t="str">
            <v>Ganchos mariposa</v>
          </cell>
          <cell r="B108" t="str">
            <v>caja x 50 und</v>
          </cell>
        </row>
        <row r="109">
          <cell r="A109" t="str">
            <v>Ganchos para cosedora semi-industrial</v>
          </cell>
          <cell r="B109" t="str">
            <v>caja x 1000 und</v>
          </cell>
        </row>
        <row r="110">
          <cell r="A110" t="str">
            <v>Ganchos para cosedora standar</v>
          </cell>
          <cell r="B110" t="str">
            <v>caja x 1000 und</v>
          </cell>
          <cell r="C110" t="str">
            <v>1.52.1</v>
          </cell>
          <cell r="D110" t="str">
            <v>Suministros De Oficina</v>
          </cell>
        </row>
        <row r="111">
          <cell r="A111" t="str">
            <v>Ganchos para legajar 20 JGOS X 3 PCS.</v>
          </cell>
          <cell r="B111" t="str">
            <v>caja x 20 pares</v>
          </cell>
          <cell r="C111" t="str">
            <v>1.52.1</v>
          </cell>
          <cell r="D111" t="str">
            <v>Suministros De Oficina</v>
          </cell>
        </row>
        <row r="112">
          <cell r="A112" t="str">
            <v>Guías alfabéticas plastificadas</v>
          </cell>
          <cell r="B112" t="str">
            <v>Unidad</v>
          </cell>
          <cell r="C112" t="str">
            <v>1.52.1</v>
          </cell>
          <cell r="D112" t="str">
            <v>Suministros De Oficina</v>
          </cell>
        </row>
        <row r="113">
          <cell r="A113" t="str">
            <v>Lápices negros</v>
          </cell>
          <cell r="B113" t="str">
            <v>Unidad</v>
          </cell>
          <cell r="C113" t="str">
            <v>1.52.1</v>
          </cell>
          <cell r="D113" t="str">
            <v>Suministros De Oficina</v>
          </cell>
        </row>
        <row r="114">
          <cell r="A114" t="str">
            <v>Lápices azules</v>
          </cell>
          <cell r="B114" t="str">
            <v>Unidad</v>
          </cell>
          <cell r="C114" t="str">
            <v>1.52.1</v>
          </cell>
          <cell r="D114" t="str">
            <v>Suministros De Oficina</v>
          </cell>
        </row>
        <row r="115">
          <cell r="A115" t="str">
            <v>Lápices rojos</v>
          </cell>
          <cell r="B115" t="str">
            <v>Unidad</v>
          </cell>
          <cell r="C115" t="str">
            <v>1.52.1</v>
          </cell>
          <cell r="D115" t="str">
            <v>Suministros De Oficina</v>
          </cell>
        </row>
        <row r="116">
          <cell r="A116" t="str">
            <v>Lápices verdes</v>
          </cell>
          <cell r="B116" t="str">
            <v>Unidad</v>
          </cell>
          <cell r="C116" t="str">
            <v>1.52.1</v>
          </cell>
          <cell r="D116" t="str">
            <v>Suministros De Oficina</v>
          </cell>
        </row>
        <row r="117">
          <cell r="A117" t="str">
            <v>Libreta amarilla rayada</v>
          </cell>
          <cell r="B117" t="str">
            <v>Unidad</v>
          </cell>
          <cell r="C117" t="str">
            <v>1.52.1</v>
          </cell>
          <cell r="D117" t="str">
            <v>Suministros De Oficina</v>
          </cell>
        </row>
        <row r="118">
          <cell r="A118" t="str">
            <v>Libreta bond oficio</v>
          </cell>
          <cell r="B118" t="str">
            <v>Unidad</v>
          </cell>
          <cell r="C118" t="str">
            <v>1.52.1</v>
          </cell>
          <cell r="D118" t="str">
            <v>Suministros De Oficina</v>
          </cell>
        </row>
        <row r="119">
          <cell r="A119" t="str">
            <v>Libreta borrador carta</v>
          </cell>
          <cell r="B119" t="str">
            <v>Unidad</v>
          </cell>
          <cell r="C119" t="str">
            <v>1.52.1</v>
          </cell>
          <cell r="D119" t="str">
            <v>Suministros De Oficina</v>
          </cell>
        </row>
        <row r="120">
          <cell r="A120" t="str">
            <v>Libreta borrador oficio</v>
          </cell>
          <cell r="B120" t="str">
            <v>Unidad</v>
          </cell>
          <cell r="C120" t="str">
            <v>1.52.1</v>
          </cell>
          <cell r="D120" t="str">
            <v>Suministros De Oficina</v>
          </cell>
        </row>
        <row r="121">
          <cell r="A121" t="str">
            <v>Libreta taquigrafía</v>
          </cell>
          <cell r="B121" t="str">
            <v>Unidad</v>
          </cell>
          <cell r="C121" t="str">
            <v>1.52.1</v>
          </cell>
          <cell r="D121" t="str">
            <v>Suministros De Oficina</v>
          </cell>
        </row>
        <row r="122">
          <cell r="A122" t="str">
            <v>Libretas de análisis contabilidad 7 y 3 columnas</v>
          </cell>
          <cell r="B122" t="str">
            <v>Unidad</v>
          </cell>
          <cell r="C122" t="str">
            <v>1.52.1</v>
          </cell>
          <cell r="D122" t="str">
            <v>Suministros De Oficina</v>
          </cell>
        </row>
        <row r="123">
          <cell r="A123" t="str">
            <v>Libro auxiliar contabilidad 3 columnas</v>
          </cell>
          <cell r="B123" t="str">
            <v>Unidad</v>
          </cell>
          <cell r="C123" t="str">
            <v>1.52.1</v>
          </cell>
          <cell r="D123" t="str">
            <v>Suministros De Oficina</v>
          </cell>
        </row>
        <row r="124">
          <cell r="A124" t="str">
            <v>Libro para radicar correspondencia</v>
          </cell>
          <cell r="B124" t="str">
            <v>Unidad</v>
          </cell>
          <cell r="C124" t="str">
            <v>1.52.1</v>
          </cell>
          <cell r="D124" t="str">
            <v>Suministros De Oficina</v>
          </cell>
        </row>
        <row r="125">
          <cell r="A125" t="str">
            <v>Marbetes</v>
          </cell>
          <cell r="B125" t="str">
            <v>paquete x 10 und</v>
          </cell>
          <cell r="C125" t="str">
            <v>1.52.1</v>
          </cell>
          <cell r="D125" t="str">
            <v>Suministros De Oficina</v>
          </cell>
        </row>
        <row r="126">
          <cell r="A126" t="str">
            <v>Marcadores borrables</v>
          </cell>
          <cell r="B126" t="str">
            <v>Unidad</v>
          </cell>
          <cell r="C126" t="str">
            <v>1.52.1</v>
          </cell>
          <cell r="D126" t="str">
            <v>Suministros De Oficina</v>
          </cell>
        </row>
        <row r="127">
          <cell r="A127" t="str">
            <v xml:space="preserve">Marcadores indelebles </v>
          </cell>
          <cell r="B127" t="str">
            <v>Unidad</v>
          </cell>
          <cell r="C127" t="str">
            <v>1.52.1</v>
          </cell>
          <cell r="D127" t="str">
            <v>Suministros De Oficina</v>
          </cell>
        </row>
        <row r="128">
          <cell r="A128" t="str">
            <v>Microcassette Sony MC60</v>
          </cell>
          <cell r="B128" t="str">
            <v>Unidad</v>
          </cell>
          <cell r="C128" t="str">
            <v>1.52.1</v>
          </cell>
          <cell r="D128" t="str">
            <v>Suministros De Oficina</v>
          </cell>
        </row>
        <row r="129">
          <cell r="A129" t="str">
            <v>Minas para portaminas  0.5 EST. X 12</v>
          </cell>
          <cell r="B129" t="str">
            <v>estuche x 10 und</v>
          </cell>
          <cell r="C129" t="str">
            <v>1.52.1</v>
          </cell>
          <cell r="D129" t="str">
            <v>Suministros De Oficina</v>
          </cell>
        </row>
        <row r="130">
          <cell r="A130" t="str">
            <v>Memorando 2003 semanal</v>
          </cell>
          <cell r="B130" t="str">
            <v>Unidad</v>
          </cell>
          <cell r="C130" t="str">
            <v>1.52.1</v>
          </cell>
          <cell r="D130" t="str">
            <v>Suministros De Oficina</v>
          </cell>
        </row>
        <row r="131">
          <cell r="A131" t="str">
            <v>Pad mouse</v>
          </cell>
          <cell r="B131" t="str">
            <v>Unidad</v>
          </cell>
          <cell r="C131" t="str">
            <v>1.52.1</v>
          </cell>
          <cell r="D131" t="str">
            <v>Suministros De Oficina</v>
          </cell>
        </row>
        <row r="132">
          <cell r="A132" t="str">
            <v>Papel bond 75 grs. carta</v>
          </cell>
          <cell r="B132" t="str">
            <v>resma x 500 hojas</v>
          </cell>
          <cell r="C132" t="str">
            <v>1.52.1</v>
          </cell>
          <cell r="D132" t="str">
            <v>Suministros De Oficina</v>
          </cell>
        </row>
        <row r="133">
          <cell r="A133" t="str">
            <v>Papel bond 75 grs. oficio</v>
          </cell>
          <cell r="B133" t="str">
            <v>resma x 500 hojas</v>
          </cell>
          <cell r="C133" t="str">
            <v>1.52.1</v>
          </cell>
          <cell r="D133" t="str">
            <v>Suministros De Oficina</v>
          </cell>
        </row>
        <row r="134">
          <cell r="A134" t="str">
            <v>Papel contac x 20 metros</v>
          </cell>
          <cell r="B134" t="str">
            <v>rollo x 50 mts</v>
          </cell>
          <cell r="C134" t="str">
            <v>1.52.1</v>
          </cell>
          <cell r="D134" t="str">
            <v>Suministros De Oficina</v>
          </cell>
        </row>
        <row r="135">
          <cell r="A135" t="str">
            <v xml:space="preserve">Papel autoadhesivos fotografico epson </v>
          </cell>
          <cell r="B135" t="str">
            <v>Unidad</v>
          </cell>
          <cell r="C135" t="str">
            <v>1.52.1</v>
          </cell>
          <cell r="D135" t="str">
            <v>Suministros De Oficina</v>
          </cell>
        </row>
        <row r="136">
          <cell r="A136" t="str">
            <v>Photopaper calcio tamaño tabloide</v>
          </cell>
          <cell r="B136" t="str">
            <v>Unidad</v>
          </cell>
        </row>
        <row r="137">
          <cell r="A137" t="str">
            <v>Papel cuadriculado doble oficio</v>
          </cell>
          <cell r="B137" t="str">
            <v>paquete x 100 hojas</v>
          </cell>
          <cell r="C137" t="str">
            <v>1.52.1</v>
          </cell>
          <cell r="D137" t="str">
            <v>Suministros De Oficina</v>
          </cell>
        </row>
        <row r="138">
          <cell r="A138" t="str">
            <v>papel kimberly</v>
          </cell>
          <cell r="B138" t="str">
            <v>HOJA</v>
          </cell>
          <cell r="C138" t="str">
            <v>1.52.1</v>
          </cell>
          <cell r="D138" t="str">
            <v>Suministros De Oficina</v>
          </cell>
        </row>
        <row r="139">
          <cell r="A139" t="str">
            <v>Papel Kimberly</v>
          </cell>
          <cell r="B139" t="str">
            <v>resma x 500 hojas</v>
          </cell>
          <cell r="C139" t="str">
            <v>1.52.1</v>
          </cell>
          <cell r="D139" t="str">
            <v>Suministros De Oficina</v>
          </cell>
        </row>
        <row r="140">
          <cell r="A140" t="str">
            <v>Papel F.C. 14 7/8 x 11, 1 parte logo</v>
          </cell>
          <cell r="B140" t="str">
            <v>caja  x 1500 formas</v>
          </cell>
          <cell r="C140" t="str">
            <v>1.52.3</v>
          </cell>
          <cell r="D140" t="str">
            <v>Formas Y Sobres</v>
          </cell>
        </row>
        <row r="141">
          <cell r="A141" t="str">
            <v>Papel F.C. 10 5/8 X 11 a una parte blanco</v>
          </cell>
          <cell r="B141" t="str">
            <v>caja  x 1500 formas</v>
          </cell>
          <cell r="C141" t="str">
            <v>1.52.3</v>
          </cell>
          <cell r="D141" t="str">
            <v>Formas Y Sobres</v>
          </cell>
        </row>
        <row r="142">
          <cell r="A142" t="str">
            <v>Papel F.C. 10 5/8 X 11 a una parte rayado verde</v>
          </cell>
          <cell r="B142" t="str">
            <v>caja  x 1500 formas</v>
          </cell>
          <cell r="C142" t="str">
            <v>1.52.3</v>
          </cell>
          <cell r="D142" t="str">
            <v>Formas Y Sobres</v>
          </cell>
        </row>
        <row r="143">
          <cell r="A143" t="str">
            <v>Papel F.C. 10 5/8 X 11 a dos partes blanco</v>
          </cell>
          <cell r="B143" t="str">
            <v>caja  x 1500 formas</v>
          </cell>
          <cell r="C143" t="str">
            <v>1.52.3</v>
          </cell>
          <cell r="D143" t="str">
            <v>Formas Y Sobres</v>
          </cell>
        </row>
        <row r="144">
          <cell r="A144" t="str">
            <v>Papel F.C. 10 5/8 X 11 a dos partes logo</v>
          </cell>
          <cell r="B144" t="str">
            <v>caja  x 1500 formas</v>
          </cell>
          <cell r="C144" t="str">
            <v>1.52.3</v>
          </cell>
          <cell r="D144" t="str">
            <v>Formas Y Sobres</v>
          </cell>
        </row>
        <row r="145">
          <cell r="A145" t="str">
            <v>Papel F.C. 10 5/8 X 11 a tres partes blanco</v>
          </cell>
          <cell r="B145" t="str">
            <v>caja  x 1500 formas</v>
          </cell>
          <cell r="C145" t="str">
            <v>1.52.3</v>
          </cell>
          <cell r="D145" t="str">
            <v>Formas Y Sobres</v>
          </cell>
        </row>
        <row r="146">
          <cell r="A146" t="str">
            <v>Papel F.C. 10/5/8 X 11 a tres partes logo</v>
          </cell>
          <cell r="B146" t="str">
            <v>caja  x 1500 formas</v>
          </cell>
          <cell r="C146" t="str">
            <v>1.52.3</v>
          </cell>
          <cell r="D146" t="str">
            <v>Formas Y Sobres</v>
          </cell>
        </row>
        <row r="147">
          <cell r="A147" t="str">
            <v>Papel F.C. 10/5/8 X 11 a tres partes logo</v>
          </cell>
          <cell r="B147" t="str">
            <v>caja  x 1500 formas</v>
          </cell>
          <cell r="C147" t="str">
            <v>1.52.3</v>
          </cell>
          <cell r="D147" t="str">
            <v>Formas Y Sobres</v>
          </cell>
        </row>
        <row r="148">
          <cell r="A148" t="str">
            <v>Papel F.C. 14 7/8 X 11 a una parte blanco</v>
          </cell>
          <cell r="B148" t="str">
            <v>caja  x 1500 formas</v>
          </cell>
          <cell r="C148" t="str">
            <v>1.52.3</v>
          </cell>
          <cell r="D148" t="str">
            <v>Formas Y Sobres</v>
          </cell>
        </row>
        <row r="149">
          <cell r="A149" t="str">
            <v>Papel F.C. 14 7/8 X 11 a una parte rayado</v>
          </cell>
          <cell r="B149" t="str">
            <v>caja  x 1500 formas</v>
          </cell>
          <cell r="C149" t="str">
            <v>1.52.3</v>
          </cell>
          <cell r="D149" t="str">
            <v>Formas Y Sobres</v>
          </cell>
        </row>
        <row r="150">
          <cell r="A150" t="str">
            <v>Papel F.C. 14 7/8 X 11 a dos partes blanco</v>
          </cell>
          <cell r="B150" t="str">
            <v>caja  x 1500 formas</v>
          </cell>
          <cell r="C150" t="str">
            <v>1.52.3</v>
          </cell>
          <cell r="D150" t="str">
            <v>Formas Y Sobres</v>
          </cell>
        </row>
        <row r="151">
          <cell r="A151" t="str">
            <v>Papel F.C. 14 7/8 X 11 a tres partes blanco</v>
          </cell>
          <cell r="B151" t="str">
            <v>caja  x 1500 formas</v>
          </cell>
          <cell r="C151" t="str">
            <v>1.52.3</v>
          </cell>
          <cell r="D151" t="str">
            <v>Formas Y Sobres</v>
          </cell>
        </row>
        <row r="152">
          <cell r="A152" t="str">
            <v>Papel F.C. 10/5/8 X 11 a dos  partes logo troquelado a la mitad</v>
          </cell>
          <cell r="B152" t="str">
            <v>caja  x 1500 formas</v>
          </cell>
          <cell r="C152" t="str">
            <v>1.52.3</v>
          </cell>
          <cell r="D152" t="str">
            <v>Formas Y Sobres</v>
          </cell>
        </row>
        <row r="153">
          <cell r="A153" t="str">
            <v>Papel F.C. 9 1/2 X 11, 4 partes blanco</v>
          </cell>
          <cell r="B153" t="str">
            <v>caja  x 1500 formas</v>
          </cell>
          <cell r="C153" t="str">
            <v>1.52.3</v>
          </cell>
          <cell r="D153" t="str">
            <v>Formas Y Sobres</v>
          </cell>
        </row>
        <row r="154">
          <cell r="A154" t="str">
            <v>Papel F.C. 9 1/2 X 11, 3 partes blanco</v>
          </cell>
          <cell r="B154" t="str">
            <v>caja  x 1500 formas</v>
          </cell>
          <cell r="C154" t="str">
            <v>1.52.3</v>
          </cell>
          <cell r="D154" t="str">
            <v>Formas Y Sobres</v>
          </cell>
        </row>
        <row r="155">
          <cell r="A155" t="str">
            <v>Papel F.C. 9 1/2 x 11 a una parte blanco</v>
          </cell>
          <cell r="B155" t="str">
            <v>caja  x 1500 formas</v>
          </cell>
          <cell r="C155" t="str">
            <v>1.52.3</v>
          </cell>
          <cell r="D155" t="str">
            <v>Formas Y Sobres</v>
          </cell>
        </row>
        <row r="156">
          <cell r="A156" t="str">
            <v>Papel F.C. 9 1/2 * 11, 2 partes blanco</v>
          </cell>
          <cell r="B156" t="str">
            <v>caja  x 1500 formas</v>
          </cell>
          <cell r="C156" t="str">
            <v>1.52.3</v>
          </cell>
          <cell r="D156" t="str">
            <v>Formas Y Sobres</v>
          </cell>
        </row>
        <row r="157">
          <cell r="A157" t="str">
            <v>Papel F.C. 9 1/2 X 11, 2 partes con logo</v>
          </cell>
          <cell r="B157" t="str">
            <v>caja  x 1500 formas</v>
          </cell>
          <cell r="C157" t="str">
            <v>1.52.3</v>
          </cell>
          <cell r="D157" t="str">
            <v>Formas Y Sobres</v>
          </cell>
        </row>
        <row r="158">
          <cell r="A158" t="str">
            <v>Papel F.C. 9 1/2 X 13, 1 parte logo</v>
          </cell>
          <cell r="B158" t="str">
            <v>caja  x 1500 formas</v>
          </cell>
          <cell r="C158" t="str">
            <v>1.52.3</v>
          </cell>
          <cell r="D158" t="str">
            <v>Formas Y Sobres</v>
          </cell>
        </row>
        <row r="159">
          <cell r="A159" t="str">
            <v>Papel F.C. 9 1/2 X 13, 4 partes blanco</v>
          </cell>
          <cell r="B159" t="str">
            <v>caja  x 1500 formas</v>
          </cell>
          <cell r="C159" t="str">
            <v>1.52.3</v>
          </cell>
          <cell r="D159" t="str">
            <v>Formas Y Sobres</v>
          </cell>
        </row>
        <row r="160">
          <cell r="A160" t="str">
            <v>Papel marca Epson Glossy</v>
          </cell>
          <cell r="C160" t="str">
            <v>1.52.1</v>
          </cell>
          <cell r="D160" t="str">
            <v>Suministros De Oficina</v>
          </cell>
        </row>
        <row r="161">
          <cell r="A161" t="str">
            <v>Papel marca Epson Ref. S04106</v>
          </cell>
          <cell r="B161" t="str">
            <v>PAQUETE</v>
          </cell>
          <cell r="C161" t="str">
            <v>1.52.1</v>
          </cell>
          <cell r="D161" t="str">
            <v>Suministros De Oficina</v>
          </cell>
        </row>
        <row r="162">
          <cell r="A162" t="str">
            <v>Papel marca Epson Ref. S041062</v>
          </cell>
          <cell r="B162" t="str">
            <v>Unidad</v>
          </cell>
          <cell r="C162" t="str">
            <v>1.52.1</v>
          </cell>
          <cell r="D162" t="str">
            <v>Suministros De Oficina</v>
          </cell>
        </row>
        <row r="163">
          <cell r="A163" t="str">
            <v>Papel marca Epson Referencia A2 SO41079</v>
          </cell>
          <cell r="B163" t="str">
            <v>PAQUETE</v>
          </cell>
          <cell r="C163" t="str">
            <v>1.52.1</v>
          </cell>
          <cell r="D163" t="str">
            <v>Suministros De Oficina</v>
          </cell>
        </row>
        <row r="164">
          <cell r="A164" t="str">
            <v>Papel periódico 70 x 100</v>
          </cell>
          <cell r="B164" t="str">
            <v>PLIEGO</v>
          </cell>
          <cell r="C164" t="str">
            <v>1.52.1</v>
          </cell>
          <cell r="D164" t="str">
            <v>Suministros De Oficina</v>
          </cell>
        </row>
        <row r="165">
          <cell r="A165" t="str">
            <v>Papel para Sumadora</v>
          </cell>
          <cell r="B165" t="str">
            <v>rollo x 50 mts</v>
          </cell>
          <cell r="C165" t="str">
            <v>1.52.1</v>
          </cell>
          <cell r="D165" t="str">
            <v>Suministros De Oficina</v>
          </cell>
        </row>
        <row r="166">
          <cell r="A166" t="str">
            <v xml:space="preserve">Pasta de argolla convert </v>
          </cell>
          <cell r="B166" t="str">
            <v>Unidad</v>
          </cell>
          <cell r="C166" t="str">
            <v>1.52.1</v>
          </cell>
          <cell r="D166" t="str">
            <v>Suministros De Oficina</v>
          </cell>
        </row>
        <row r="167">
          <cell r="A167" t="str">
            <v>Papel térmico fax</v>
          </cell>
          <cell r="B167" t="str">
            <v>rollo x 50 mts</v>
          </cell>
          <cell r="C167" t="str">
            <v>1.52.1</v>
          </cell>
          <cell r="D167" t="str">
            <v>Suministros De Oficina</v>
          </cell>
        </row>
        <row r="168">
          <cell r="A168" t="str">
            <v xml:space="preserve">Pasta Normadata 10 ALP </v>
          </cell>
          <cell r="B168" t="str">
            <v>Unidad</v>
          </cell>
          <cell r="C168" t="str">
            <v>1.52.1</v>
          </cell>
          <cell r="D168" t="str">
            <v>Suministros De Oficina</v>
          </cell>
        </row>
        <row r="169">
          <cell r="A169" t="str">
            <v>Pasta Normadata 14 AP azul</v>
          </cell>
          <cell r="B169" t="str">
            <v>UNIDAD</v>
          </cell>
          <cell r="C169" t="str">
            <v>1.52.1</v>
          </cell>
          <cell r="D169" t="str">
            <v>Suministros De Oficina</v>
          </cell>
        </row>
        <row r="170">
          <cell r="A170" t="str">
            <v>Pegante colbón 245 gramos</v>
          </cell>
          <cell r="B170" t="str">
            <v>FRASCO X 245 GR</v>
          </cell>
          <cell r="C170" t="str">
            <v>1.52.1</v>
          </cell>
          <cell r="D170" t="str">
            <v>Suministros De Oficina</v>
          </cell>
        </row>
        <row r="171">
          <cell r="A171" t="str">
            <v>Pegante en barra</v>
          </cell>
          <cell r="B171" t="str">
            <v>BARRA X 21 GR</v>
          </cell>
          <cell r="C171" t="str">
            <v>1.52.1</v>
          </cell>
          <cell r="D171" t="str">
            <v>Suministros De Oficina</v>
          </cell>
        </row>
        <row r="172">
          <cell r="A172" t="str">
            <v>Perforadora</v>
          </cell>
          <cell r="B172" t="str">
            <v>Unidad</v>
          </cell>
          <cell r="C172" t="str">
            <v>1.52.2</v>
          </cell>
          <cell r="D172" t="str">
            <v>Elementos Y Accesorios De Oficina</v>
          </cell>
        </row>
        <row r="173">
          <cell r="A173" t="str">
            <v>Plastilina limpiatipos</v>
          </cell>
          <cell r="B173" t="str">
            <v>Unidad</v>
          </cell>
          <cell r="C173" t="str">
            <v>1.52.1</v>
          </cell>
          <cell r="D173" t="str">
            <v>Suministros De Oficina</v>
          </cell>
        </row>
        <row r="174">
          <cell r="A174" t="str">
            <v>Papel calcio xerox</v>
          </cell>
          <cell r="B174" t="str">
            <v>Unidad</v>
          </cell>
          <cell r="C174" t="str">
            <v>1.52.1</v>
          </cell>
          <cell r="D174" t="str">
            <v>Suministros De Oficina</v>
          </cell>
        </row>
        <row r="175">
          <cell r="A175" t="str">
            <v>Papel opalina 170 gr</v>
          </cell>
          <cell r="B175" t="str">
            <v>Unidad</v>
          </cell>
          <cell r="C175" t="str">
            <v>1.52.1</v>
          </cell>
          <cell r="D175" t="str">
            <v>Suministros De Oficina</v>
          </cell>
        </row>
        <row r="176">
          <cell r="A176" t="str">
            <v>Sobre carta blanco granito</v>
          </cell>
          <cell r="B176" t="str">
            <v>Unidad</v>
          </cell>
          <cell r="C176" t="str">
            <v>1.52.3</v>
          </cell>
          <cell r="D176" t="str">
            <v>Formas Y Sobres</v>
          </cell>
        </row>
        <row r="177">
          <cell r="A177" t="str">
            <v>Carpeta carta blanco Granito</v>
          </cell>
          <cell r="B177" t="str">
            <v>Unidad</v>
          </cell>
          <cell r="C177" t="str">
            <v>1.52.1</v>
          </cell>
          <cell r="D177" t="str">
            <v>Suministros De Oficina</v>
          </cell>
        </row>
        <row r="178">
          <cell r="A178" t="str">
            <v>Tablero acrilico</v>
          </cell>
          <cell r="B178" t="str">
            <v>Unidad</v>
          </cell>
          <cell r="C178" t="str">
            <v>1.52.1</v>
          </cell>
          <cell r="D178" t="str">
            <v>Suministros De Oficina</v>
          </cell>
        </row>
        <row r="179">
          <cell r="A179" t="str">
            <v>Tablero programador para proyectos</v>
          </cell>
          <cell r="B179" t="str">
            <v>Unidad</v>
          </cell>
          <cell r="C179" t="str">
            <v>1.52.2</v>
          </cell>
          <cell r="D179" t="str">
            <v>Suministros De Oficina</v>
          </cell>
        </row>
        <row r="180">
          <cell r="A180" t="str">
            <v>Pasta catalogo 3.0 color blanco</v>
          </cell>
          <cell r="B180" t="str">
            <v>Unidad</v>
          </cell>
          <cell r="C180" t="str">
            <v>1.52.1</v>
          </cell>
          <cell r="D180" t="str">
            <v>Suministros De Oficina</v>
          </cell>
        </row>
        <row r="181">
          <cell r="A181" t="str">
            <v>Pila alcalina cuadriculada</v>
          </cell>
          <cell r="B181" t="str">
            <v>Unidad</v>
          </cell>
          <cell r="C181" t="str">
            <v>1.39.9</v>
          </cell>
          <cell r="D181" t="str">
            <v>Baterias o pilas</v>
          </cell>
        </row>
        <row r="182">
          <cell r="A182" t="str">
            <v>Pilas para camara fotográfica  Ref. Lithium 3V</v>
          </cell>
          <cell r="B182" t="str">
            <v>Unidad</v>
          </cell>
          <cell r="C182" t="str">
            <v>1.39.9</v>
          </cell>
          <cell r="D182" t="str">
            <v>Baterias o pilas</v>
          </cell>
        </row>
        <row r="183">
          <cell r="A183" t="str">
            <v>Pliegos de papel canson en colores surtidos</v>
          </cell>
          <cell r="B183" t="str">
            <v>UNIDAD</v>
          </cell>
          <cell r="C183" t="str">
            <v>1.52.1</v>
          </cell>
          <cell r="D183" t="str">
            <v>Suministros De Oficina</v>
          </cell>
        </row>
        <row r="184">
          <cell r="A184" t="str">
            <v>Portaminas de 0.5 mm</v>
          </cell>
          <cell r="B184" t="str">
            <v>Unidad</v>
          </cell>
          <cell r="C184" t="str">
            <v>1.52.1</v>
          </cell>
          <cell r="D184" t="str">
            <v>Suministros De Oficina</v>
          </cell>
        </row>
        <row r="185">
          <cell r="A185" t="str">
            <v>Portadiskette 3.5 x 100</v>
          </cell>
          <cell r="B185" t="str">
            <v>Unidad</v>
          </cell>
          <cell r="C185" t="str">
            <v>1.52.1</v>
          </cell>
          <cell r="D185" t="str">
            <v>Suministros De Oficina</v>
          </cell>
        </row>
        <row r="186">
          <cell r="A186" t="str">
            <v>Refuerzos autoadhesivos engomados X 100</v>
          </cell>
          <cell r="B186" t="str">
            <v>sobre x 100 und</v>
          </cell>
          <cell r="C186" t="str">
            <v>1.52.1</v>
          </cell>
          <cell r="D186" t="str">
            <v>Suministros De Oficina</v>
          </cell>
        </row>
        <row r="187">
          <cell r="A187" t="str">
            <v>Regla plastica 30 cm.</v>
          </cell>
          <cell r="B187" t="str">
            <v>Unidad</v>
          </cell>
          <cell r="C187" t="str">
            <v>1.52.1</v>
          </cell>
          <cell r="D187" t="str">
            <v>Suministros De Oficina</v>
          </cell>
        </row>
        <row r="188">
          <cell r="A188" t="str">
            <v>Resaltadores</v>
          </cell>
          <cell r="B188" t="str">
            <v>Unidad</v>
          </cell>
          <cell r="C188" t="str">
            <v>1.52.1</v>
          </cell>
          <cell r="D188" t="str">
            <v>Suministros De Oficina</v>
          </cell>
        </row>
        <row r="189">
          <cell r="A189" t="str">
            <v>Sacaganchos</v>
          </cell>
          <cell r="B189" t="str">
            <v>UNIDAD</v>
          </cell>
          <cell r="C189" t="str">
            <v>1.52.2</v>
          </cell>
          <cell r="D189" t="str">
            <v>Elementos Y Accesorios De Oficina</v>
          </cell>
        </row>
        <row r="190">
          <cell r="A190" t="str">
            <v>Señalador laser</v>
          </cell>
          <cell r="B190" t="str">
            <v>Unidad</v>
          </cell>
          <cell r="C190" t="str">
            <v>1.52.1</v>
          </cell>
          <cell r="D190" t="str">
            <v>Suministros De Oficina</v>
          </cell>
        </row>
        <row r="191">
          <cell r="A191" t="str">
            <v>Separador 105 x 5 bolsa</v>
          </cell>
          <cell r="B191" t="str">
            <v>Unidad</v>
          </cell>
          <cell r="C191" t="str">
            <v>1.52.1</v>
          </cell>
          <cell r="D191" t="str">
            <v>Suministros De Oficina</v>
          </cell>
        </row>
        <row r="192">
          <cell r="A192" t="str">
            <v>Sobres bond oficio blanco</v>
          </cell>
          <cell r="B192" t="str">
            <v>Unidad</v>
          </cell>
          <cell r="C192" t="str">
            <v>1.52.3</v>
          </cell>
          <cell r="D192" t="str">
            <v>Formas Y Sobres</v>
          </cell>
        </row>
        <row r="193">
          <cell r="A193" t="str">
            <v>Sobres bond tamaño carta</v>
          </cell>
          <cell r="B193" t="str">
            <v>Unidad</v>
          </cell>
          <cell r="C193" t="str">
            <v>1.52.3</v>
          </cell>
          <cell r="D193" t="str">
            <v>Formas Y Sobres</v>
          </cell>
        </row>
        <row r="194">
          <cell r="A194" t="str">
            <v>Sobre  lord</v>
          </cell>
          <cell r="B194" t="str">
            <v>Unidad</v>
          </cell>
          <cell r="C194" t="str">
            <v>1.52.3</v>
          </cell>
          <cell r="D194" t="str">
            <v>Formas Y Sobres</v>
          </cell>
        </row>
        <row r="195">
          <cell r="A195" t="str">
            <v>Sobres kimberly</v>
          </cell>
          <cell r="B195" t="str">
            <v>Unidad</v>
          </cell>
          <cell r="C195" t="str">
            <v>1.52.3</v>
          </cell>
          <cell r="D195" t="str">
            <v>Formas Y Sobres</v>
          </cell>
        </row>
        <row r="196">
          <cell r="A196" t="str">
            <v>Sobres de manila carta</v>
          </cell>
          <cell r="B196" t="str">
            <v>Unidad</v>
          </cell>
          <cell r="C196" t="str">
            <v>1.52.3</v>
          </cell>
          <cell r="D196" t="str">
            <v>Formas Y Sobres</v>
          </cell>
        </row>
        <row r="197">
          <cell r="A197" t="str">
            <v>Sobres de manila extraoficio</v>
          </cell>
          <cell r="B197" t="str">
            <v>Unidad</v>
          </cell>
          <cell r="C197" t="str">
            <v>1.52.1</v>
          </cell>
          <cell r="D197" t="str">
            <v>Formas Y Sobres</v>
          </cell>
        </row>
        <row r="198">
          <cell r="A198" t="str">
            <v>Sobres de manila gigante</v>
          </cell>
          <cell r="B198" t="str">
            <v>Unidad</v>
          </cell>
          <cell r="C198" t="str">
            <v>1.52.1</v>
          </cell>
          <cell r="D198" t="str">
            <v>Formas Y Sobres</v>
          </cell>
        </row>
        <row r="199">
          <cell r="A199" t="str">
            <v>Sobres de manila Oficio</v>
          </cell>
          <cell r="B199" t="str">
            <v>Unidad</v>
          </cell>
          <cell r="C199" t="str">
            <v>1.52.1</v>
          </cell>
          <cell r="D199" t="str">
            <v>Formas Y Sobres</v>
          </cell>
        </row>
        <row r="200">
          <cell r="A200" t="str">
            <v>Sobres de manila medio oficio</v>
          </cell>
          <cell r="B200" t="str">
            <v>Unidad</v>
          </cell>
          <cell r="C200" t="str">
            <v>1.52.3</v>
          </cell>
          <cell r="D200" t="str">
            <v>Formas Y Sobres</v>
          </cell>
        </row>
        <row r="201">
          <cell r="A201" t="str">
            <v>Solucion pegacaucho</v>
          </cell>
          <cell r="B201" t="str">
            <v>FRASCO X 245 GR</v>
          </cell>
          <cell r="C201" t="str">
            <v>1.52.3</v>
          </cell>
          <cell r="D201" t="str">
            <v>Formas Y Sobres</v>
          </cell>
        </row>
        <row r="202">
          <cell r="A202" t="str">
            <v xml:space="preserve">Stiker adhesivo </v>
          </cell>
          <cell r="B202" t="str">
            <v>caja x 5000 und</v>
          </cell>
          <cell r="C202" t="str">
            <v>1.52.1</v>
          </cell>
          <cell r="D202" t="str">
            <v>Suministros De Oficina</v>
          </cell>
        </row>
        <row r="203">
          <cell r="A203" t="str">
            <v>Talonarios Formas minerva</v>
          </cell>
          <cell r="B203" t="str">
            <v>Unidad</v>
          </cell>
          <cell r="C203" t="str">
            <v>1.52.3</v>
          </cell>
          <cell r="D203" t="str">
            <v>Formas Y Sobres</v>
          </cell>
        </row>
        <row r="204">
          <cell r="A204" t="str">
            <v>Talonario recibo oficial</v>
          </cell>
          <cell r="B204" t="str">
            <v>Unidad</v>
          </cell>
          <cell r="C204" t="str">
            <v>1.52.3</v>
          </cell>
          <cell r="D204" t="str">
            <v>Formas Y Sobres</v>
          </cell>
        </row>
        <row r="205">
          <cell r="A205" t="str">
            <v>Talonario recibo provicional</v>
          </cell>
          <cell r="B205" t="str">
            <v>Unidad</v>
          </cell>
          <cell r="C205" t="str">
            <v>1.52.3</v>
          </cell>
          <cell r="D205" t="str">
            <v>Formas Y Sobres</v>
          </cell>
        </row>
        <row r="206">
          <cell r="A206" t="str">
            <v>Tinta negra para almohadilla</v>
          </cell>
          <cell r="B206" t="str">
            <v>FRASCO X 28 ML</v>
          </cell>
          <cell r="C206" t="str">
            <v>1.52.1</v>
          </cell>
          <cell r="D206" t="str">
            <v>Suministros De Oficina</v>
          </cell>
        </row>
        <row r="207">
          <cell r="A207" t="str">
            <v>Tinta para duplicadora</v>
          </cell>
          <cell r="B207" t="str">
            <v>Unidad</v>
          </cell>
          <cell r="C207" t="str">
            <v>1.52.1</v>
          </cell>
          <cell r="D207" t="str">
            <v>Suministros De Oficina</v>
          </cell>
        </row>
        <row r="208">
          <cell r="A208" t="str">
            <v>Tinta para protector de cheques Uchida</v>
          </cell>
          <cell r="B208" t="str">
            <v>Unidad</v>
          </cell>
          <cell r="C208" t="str">
            <v>1.52.1</v>
          </cell>
          <cell r="D208" t="str">
            <v>Suministros De Oficina</v>
          </cell>
        </row>
        <row r="209">
          <cell r="A209" t="str">
            <v>Tinta para estilografo parker</v>
          </cell>
          <cell r="B209" t="str">
            <v>FRASCO X 80 ML</v>
          </cell>
          <cell r="C209" t="str">
            <v>1.52.1</v>
          </cell>
          <cell r="D209" t="str">
            <v>Suministros De Oficina</v>
          </cell>
        </row>
        <row r="210">
          <cell r="A210" t="str">
            <v>Tinta para numerador Onix</v>
          </cell>
          <cell r="B210" t="str">
            <v>FRASCO X 22 ML</v>
          </cell>
          <cell r="C210" t="str">
            <v>1.52.1</v>
          </cell>
          <cell r="D210" t="str">
            <v>Suministros De Oficina</v>
          </cell>
        </row>
        <row r="211">
          <cell r="A211" t="str">
            <v>Tinta roja para numerador</v>
          </cell>
          <cell r="B211" t="str">
            <v>FRASCO X 22 ML</v>
          </cell>
          <cell r="C211" t="str">
            <v>1.52.1</v>
          </cell>
          <cell r="D211" t="str">
            <v>Suministros De Oficina</v>
          </cell>
        </row>
        <row r="212">
          <cell r="A212" t="str">
            <v>Toner BC-02</v>
          </cell>
          <cell r="B212" t="str">
            <v>UNIDAD</v>
          </cell>
          <cell r="C212" t="str">
            <v>1.52.1</v>
          </cell>
          <cell r="D212" t="str">
            <v>Suministros De Oficina</v>
          </cell>
        </row>
        <row r="213">
          <cell r="A213" t="str">
            <v>Toner BC-20 Faxphone modelo CFXB 3801F</v>
          </cell>
          <cell r="B213" t="str">
            <v>UNIDAD</v>
          </cell>
          <cell r="C213" t="str">
            <v>1.52.1</v>
          </cell>
          <cell r="D213" t="str">
            <v>Suministros De Oficina</v>
          </cell>
        </row>
        <row r="214">
          <cell r="A214" t="str">
            <v>Toner Canon BJI-642  (BJ-330) Negro</v>
          </cell>
          <cell r="B214" t="str">
            <v>UNIDAD</v>
          </cell>
          <cell r="C214" t="str">
            <v>1.52.1</v>
          </cell>
          <cell r="D214" t="str">
            <v>Suministros De Oficina</v>
          </cell>
        </row>
        <row r="215">
          <cell r="A215" t="str">
            <v>TONER EPSON STYLUS REF SO20122 YELLOW</v>
          </cell>
          <cell r="B215" t="str">
            <v>Unidad</v>
          </cell>
          <cell r="C215" t="str">
            <v>1.52.1</v>
          </cell>
          <cell r="D215" t="str">
            <v>Suministros De Oficina</v>
          </cell>
        </row>
        <row r="216">
          <cell r="A216" t="str">
            <v>TONER EPSON STYLUS REF SO20126 MAGENTA</v>
          </cell>
          <cell r="B216" t="str">
            <v>Unidad</v>
          </cell>
          <cell r="C216" t="str">
            <v>1.52.1</v>
          </cell>
          <cell r="D216" t="str">
            <v>Suministros De Oficina</v>
          </cell>
        </row>
        <row r="217">
          <cell r="A217" t="str">
            <v>TONER EPSON STYLUS REF SO20130 CIAN</v>
          </cell>
          <cell r="B217" t="str">
            <v>Unidad</v>
          </cell>
          <cell r="C217" t="str">
            <v>1.52.1</v>
          </cell>
          <cell r="D217" t="str">
            <v>Suministros De Oficina</v>
          </cell>
        </row>
        <row r="218">
          <cell r="A218" t="str">
            <v>TONER EPSON STYLUS REF SO20118 NEGRO</v>
          </cell>
          <cell r="B218" t="str">
            <v>Unidad</v>
          </cell>
          <cell r="C218" t="str">
            <v>1.52.1</v>
          </cell>
          <cell r="D218" t="str">
            <v>Suministros De Oficina</v>
          </cell>
        </row>
        <row r="219">
          <cell r="A219" t="str">
            <v>Toner hp ref 51645A PARA 720C</v>
          </cell>
          <cell r="B219" t="str">
            <v>Unidad</v>
          </cell>
          <cell r="C219" t="str">
            <v>1.52.1</v>
          </cell>
          <cell r="D219" t="str">
            <v>Suministros De Oficina</v>
          </cell>
        </row>
        <row r="220">
          <cell r="A220" t="str">
            <v>Toner HP ref 51641a 720 C COLOR</v>
          </cell>
          <cell r="B220" t="str">
            <v>UNIDAD</v>
          </cell>
          <cell r="C220" t="str">
            <v>1.52.1</v>
          </cell>
          <cell r="D220" t="str">
            <v>Suministros De Oficina</v>
          </cell>
        </row>
        <row r="221">
          <cell r="A221" t="str">
            <v>Toner HP KIT HPC 3964A color laser 5M</v>
          </cell>
          <cell r="B221" t="str">
            <v>UNIDAD</v>
          </cell>
          <cell r="C221" t="str">
            <v>1.52.1</v>
          </cell>
          <cell r="D221" t="str">
            <v>Suministros De Oficina</v>
          </cell>
        </row>
        <row r="222">
          <cell r="A222" t="str">
            <v>Toner a color para impresora 5m ref 3102-3103-3104</v>
          </cell>
          <cell r="B222" t="str">
            <v>Unidad</v>
          </cell>
          <cell r="C222" t="str">
            <v>1.52.1</v>
          </cell>
          <cell r="D222" t="str">
            <v>Suministros De Oficina</v>
          </cell>
        </row>
        <row r="223">
          <cell r="A223" t="str">
            <v>Toner para impresora 5m ref 3105</v>
          </cell>
          <cell r="B223" t="str">
            <v>Unidad</v>
          </cell>
          <cell r="C223" t="str">
            <v>1.52.1</v>
          </cell>
          <cell r="D223" t="str">
            <v>Suministros De Oficina</v>
          </cell>
        </row>
        <row r="224">
          <cell r="A224" t="str">
            <v>Toner impresora HP 92275A Laser Jet II plus</v>
          </cell>
          <cell r="B224" t="str">
            <v>Unidad</v>
          </cell>
          <cell r="C224" t="str">
            <v>1.52.1</v>
          </cell>
          <cell r="D224" t="str">
            <v>Suministros De Oficina</v>
          </cell>
        </row>
        <row r="225">
          <cell r="A225" t="str">
            <v xml:space="preserve">TONER APPLE LASER RIGHT 16/600 </v>
          </cell>
          <cell r="B225" t="str">
            <v>Unidad</v>
          </cell>
          <cell r="C225" t="str">
            <v>1.52.1</v>
          </cell>
          <cell r="D225" t="str">
            <v>Suministros De Oficina</v>
          </cell>
        </row>
        <row r="226">
          <cell r="A226" t="str">
            <v>TONER GESTETNER PARA FOTOCOPIADORA 2751</v>
          </cell>
          <cell r="B226" t="str">
            <v>Unidad</v>
          </cell>
          <cell r="C226" t="str">
            <v>1.52.1</v>
          </cell>
          <cell r="D226" t="str">
            <v>Suministros De Oficina</v>
          </cell>
        </row>
        <row r="227">
          <cell r="A227" t="str">
            <v>Toner para cartridge C4092A -HP. 1100A</v>
          </cell>
          <cell r="B227" t="str">
            <v>Unidad</v>
          </cell>
          <cell r="C227" t="str">
            <v>1.52.1</v>
          </cell>
          <cell r="D227" t="str">
            <v>Suministros De Oficina</v>
          </cell>
        </row>
        <row r="228">
          <cell r="A228" t="str">
            <v>Toner para fax Canon BX-3</v>
          </cell>
          <cell r="B228" t="str">
            <v>Unidad</v>
          </cell>
          <cell r="C228" t="str">
            <v>1.52.1</v>
          </cell>
          <cell r="D228" t="str">
            <v>Suministros De Oficina</v>
          </cell>
        </row>
        <row r="229">
          <cell r="A229" t="str">
            <v>Toner para fotocopiadora CANON NP-6012</v>
          </cell>
          <cell r="B229" t="str">
            <v>Unidad</v>
          </cell>
          <cell r="C229" t="str">
            <v>1.52.1</v>
          </cell>
          <cell r="D229" t="str">
            <v>Suministros De Oficina</v>
          </cell>
        </row>
        <row r="230">
          <cell r="A230" t="str">
            <v>Toner Canon 1010/1020</v>
          </cell>
          <cell r="B230" t="str">
            <v>Unidad</v>
          </cell>
          <cell r="C230" t="str">
            <v>1.52.1</v>
          </cell>
          <cell r="D230" t="str">
            <v>Suministros De Oficina</v>
          </cell>
        </row>
        <row r="231">
          <cell r="A231" t="str">
            <v>Toner hewlett packard laser jet 6P 3903A</v>
          </cell>
          <cell r="B231" t="str">
            <v>Unidad</v>
          </cell>
          <cell r="C231" t="str">
            <v>1.52.1</v>
          </cell>
          <cell r="D231" t="str">
            <v>Suministros De Oficina</v>
          </cell>
        </row>
        <row r="232">
          <cell r="A232" t="str">
            <v>Toner para impresora Lexmar E-310</v>
          </cell>
          <cell r="B232" t="str">
            <v>Unidad</v>
          </cell>
          <cell r="C232" t="str">
            <v>1.52.1</v>
          </cell>
          <cell r="D232" t="str">
            <v>Suministros De Oficina</v>
          </cell>
        </row>
        <row r="233">
          <cell r="A233" t="str">
            <v>Toner Uds 15</v>
          </cell>
          <cell r="B233" t="str">
            <v>Unidad</v>
          </cell>
          <cell r="C233" t="str">
            <v>1.52.1</v>
          </cell>
          <cell r="D233" t="str">
            <v>Suministros De Oficina</v>
          </cell>
        </row>
        <row r="234">
          <cell r="A234" t="str">
            <v>Toner para fotocopiadora Konica</v>
          </cell>
          <cell r="B234" t="str">
            <v>Unidad</v>
          </cell>
          <cell r="C234" t="str">
            <v>1.52.1</v>
          </cell>
          <cell r="D234" t="str">
            <v>Suministros De Oficina</v>
          </cell>
        </row>
        <row r="235">
          <cell r="A235" t="str">
            <v>Toner para fotocopiadora 320 machitosh</v>
          </cell>
          <cell r="B235" t="str">
            <v>Unidad</v>
          </cell>
          <cell r="C235" t="str">
            <v>1.52.1</v>
          </cell>
          <cell r="D235" t="str">
            <v>Suministros De Oficina</v>
          </cell>
        </row>
        <row r="236">
          <cell r="A236" t="str">
            <v>Toner hp ref C3968A LASER</v>
          </cell>
          <cell r="B236" t="str">
            <v>Unidad</v>
          </cell>
          <cell r="C236" t="str">
            <v>1.52.1</v>
          </cell>
          <cell r="D236" t="str">
            <v>Suministros De Oficina</v>
          </cell>
        </row>
        <row r="237">
          <cell r="A237" t="str">
            <v>Toner Laser Jet HP 20/30</v>
          </cell>
          <cell r="B237" t="str">
            <v>Unidad</v>
          </cell>
          <cell r="C237" t="str">
            <v>1.52.1</v>
          </cell>
          <cell r="D237" t="str">
            <v>Suministros De Oficina</v>
          </cell>
        </row>
        <row r="238">
          <cell r="A238" t="str">
            <v>Transparencias para inkjet</v>
          </cell>
          <cell r="B238" t="str">
            <v>Unidad</v>
          </cell>
          <cell r="C238" t="str">
            <v>1.52.1</v>
          </cell>
          <cell r="D238" t="str">
            <v>Suministros De Oficina</v>
          </cell>
        </row>
        <row r="239">
          <cell r="A239" t="str">
            <v>Disco zip</v>
          </cell>
          <cell r="B239" t="str">
            <v>Unidad</v>
          </cell>
          <cell r="C239" t="str">
            <v>1.47.2</v>
          </cell>
          <cell r="D239" t="str">
            <v>Periferico</v>
          </cell>
        </row>
        <row r="242">
          <cell r="A242" t="str">
            <v>REPUESTOS</v>
          </cell>
        </row>
        <row r="243">
          <cell r="A243" t="str">
            <v>Alambre electrico Nro 12</v>
          </cell>
          <cell r="B243" t="str">
            <v>Unidad</v>
          </cell>
          <cell r="C243" t="str">
            <v>1.37.23</v>
          </cell>
          <cell r="D243" t="str">
            <v>Ensamblajes de cable, cordon y alambre de equipo de comunicacion</v>
          </cell>
        </row>
        <row r="244">
          <cell r="A244" t="str">
            <v>Bala para incrustar 9214</v>
          </cell>
          <cell r="B244" t="str">
            <v>Unidad</v>
          </cell>
          <cell r="C244" t="str">
            <v>1.40.1</v>
          </cell>
          <cell r="D244" t="str">
            <v>Dispositivos de iluminacion electrica para interiores y exteriores</v>
          </cell>
        </row>
        <row r="245">
          <cell r="A245" t="str">
            <v>Bala para incrustar 9215</v>
          </cell>
          <cell r="B245" t="str">
            <v>Unidad</v>
          </cell>
          <cell r="C245" t="str">
            <v>1.40.1</v>
          </cell>
          <cell r="D245" t="str">
            <v>Dispositivos de iluminacion electrica para interiores y exteriores</v>
          </cell>
        </row>
        <row r="246">
          <cell r="A246" t="str">
            <v>balasto 230v a 12v x 105w</v>
          </cell>
          <cell r="B246" t="str">
            <v>Unidad</v>
          </cell>
          <cell r="C246" t="str">
            <v>1.40.1</v>
          </cell>
          <cell r="D246" t="str">
            <v>Dispositivos de iluminacion electrica para interiores y exteriores</v>
          </cell>
        </row>
        <row r="247">
          <cell r="A247" t="str">
            <v>Balasto 2 x 26 w</v>
          </cell>
          <cell r="B247" t="str">
            <v>Unidad</v>
          </cell>
          <cell r="C247" t="str">
            <v>1.40.1</v>
          </cell>
          <cell r="D247" t="str">
            <v>Dispositivos de iluminacion electrica para interiores y exteriores</v>
          </cell>
        </row>
        <row r="248">
          <cell r="A248" t="str">
            <v>balasto 2 x 13</v>
          </cell>
          <cell r="B248" t="str">
            <v>Unidad</v>
          </cell>
          <cell r="C248" t="str">
            <v>1.40.1</v>
          </cell>
          <cell r="D248" t="str">
            <v>Dispositivos de iluminacion electrica para interiores y exteriores</v>
          </cell>
        </row>
        <row r="249">
          <cell r="A249" t="str">
            <v>balasto para ascensores 120v a 11.5v</v>
          </cell>
          <cell r="B249" t="str">
            <v>Unidad</v>
          </cell>
          <cell r="C249" t="str">
            <v>1.40.1</v>
          </cell>
          <cell r="D249" t="str">
            <v>Dispositivos de iluminacion electrica para interiores y exteriores</v>
          </cell>
        </row>
        <row r="250">
          <cell r="A250" t="str">
            <v>Balasto 50w 120v  50/60 Hz Nipol</v>
          </cell>
          <cell r="B250" t="str">
            <v>Unidad</v>
          </cell>
          <cell r="C250" t="str">
            <v>1.40.1</v>
          </cell>
          <cell r="D250" t="str">
            <v>Dispositivos de iluminacion electrica para interiores y exteriores</v>
          </cell>
        </row>
        <row r="251">
          <cell r="A251" t="str">
            <v>Balasto electrónico 4 x 32 a 120 v.</v>
          </cell>
          <cell r="B251" t="str">
            <v>Unidad</v>
          </cell>
          <cell r="C251" t="str">
            <v>1.40.1</v>
          </cell>
          <cell r="D251" t="str">
            <v>Dispositivos de iluminacion electrica para interiores y exteriores</v>
          </cell>
        </row>
        <row r="252">
          <cell r="A252" t="str">
            <v>Balasto magnético de 1 x 13</v>
          </cell>
          <cell r="B252" t="str">
            <v>Unidad</v>
          </cell>
          <cell r="C252" t="str">
            <v>1.40.1</v>
          </cell>
          <cell r="D252" t="str">
            <v>Dispositivos de iluminacion electrica para interiores y exteriores</v>
          </cell>
        </row>
        <row r="253">
          <cell r="A253" t="str">
            <v>Balasto magnético de 2 x 48 a 120 v.</v>
          </cell>
          <cell r="B253" t="str">
            <v>Unidad</v>
          </cell>
          <cell r="C253" t="str">
            <v>1.40.1</v>
          </cell>
          <cell r="D253" t="str">
            <v>Dispositivos de iluminacion electrica para interiores y exteriores</v>
          </cell>
        </row>
        <row r="254">
          <cell r="A254" t="str">
            <v>Bombilla de 26 w doble twin - Halógena de 4 pines</v>
          </cell>
          <cell r="B254" t="str">
            <v>UNIDAD</v>
          </cell>
          <cell r="C254" t="str">
            <v>1.40.1</v>
          </cell>
          <cell r="D254" t="str">
            <v>Dispositivos de iluminacion electrica para interiores y exteriores</v>
          </cell>
        </row>
        <row r="255">
          <cell r="A255" t="str">
            <v>bombillo de 60 x 120</v>
          </cell>
          <cell r="B255" t="str">
            <v>Unidad</v>
          </cell>
          <cell r="C255" t="str">
            <v>1.40.1</v>
          </cell>
          <cell r="D255" t="str">
            <v>Dispositivos de iluminacion electrica para interiores y exteriores</v>
          </cell>
        </row>
        <row r="256">
          <cell r="A256" t="str">
            <v>Bombilla dicróica 12 V x 50 W sin campana, ref. G6.35</v>
          </cell>
          <cell r="B256" t="str">
            <v>Unidad</v>
          </cell>
          <cell r="C256" t="str">
            <v>1.40.1</v>
          </cell>
          <cell r="D256" t="str">
            <v>Dispositivos de iluminacion electrica para interiores y exteriores</v>
          </cell>
        </row>
        <row r="257">
          <cell r="A257" t="str">
            <v>Bombilla dicróica 12 x 50 OS RAM con campana</v>
          </cell>
          <cell r="B257" t="str">
            <v>Unidad</v>
          </cell>
          <cell r="C257" t="str">
            <v>1.40.1</v>
          </cell>
          <cell r="D257" t="str">
            <v>Dispositivos de iluminacion electrica para interiores y exteriores</v>
          </cell>
        </row>
        <row r="258">
          <cell r="A258" t="str">
            <v>Bombilla PLC 26w 2 pines Halógena doble twin 624d-3</v>
          </cell>
          <cell r="B258" t="str">
            <v>UNIDAD</v>
          </cell>
          <cell r="C258" t="str">
            <v>1.40.1</v>
          </cell>
          <cell r="D258" t="str">
            <v>Dispositivos de iluminacion electrica para interiores y exteriores</v>
          </cell>
        </row>
        <row r="259">
          <cell r="A259" t="str">
            <v>Bombilla VLI 70 w, marca Venture</v>
          </cell>
          <cell r="B259" t="str">
            <v>UNIDAD</v>
          </cell>
          <cell r="C259" t="str">
            <v>1.40.1</v>
          </cell>
          <cell r="D259" t="str">
            <v>Dispositivos de iluminacion electrica para interiores y exteriores</v>
          </cell>
        </row>
        <row r="260">
          <cell r="A260" t="str">
            <v>Bombillo de 70 w sodio sin arrancador E-27</v>
          </cell>
          <cell r="B260" t="str">
            <v>UNIDAD</v>
          </cell>
          <cell r="C260" t="str">
            <v>1.40.1</v>
          </cell>
          <cell r="D260" t="str">
            <v>Dispositivos de iluminacion electrica para interiores y exteriores</v>
          </cell>
        </row>
        <row r="261">
          <cell r="A261" t="str">
            <v>Bombillo mercurio de 250 w.</v>
          </cell>
          <cell r="B261" t="str">
            <v>Unidad</v>
          </cell>
          <cell r="C261" t="str">
            <v>1.40.1</v>
          </cell>
          <cell r="D261" t="str">
            <v>Dispositivos de iluminacion electrica para interiores y exteriores</v>
          </cell>
        </row>
        <row r="262">
          <cell r="A262" t="str">
            <v>Bombillo alogeno de 12 x 50 w exn 36</v>
          </cell>
          <cell r="B262" t="str">
            <v>Unidad</v>
          </cell>
          <cell r="C262" t="str">
            <v>1.40.1</v>
          </cell>
          <cell r="D262" t="str">
            <v>Dispositivos de iluminacion electrica para interiores y exteriores</v>
          </cell>
        </row>
        <row r="263">
          <cell r="A263" t="str">
            <v xml:space="preserve">Bombillo  dos pines doble twin </v>
          </cell>
          <cell r="B263" t="str">
            <v>Unidad</v>
          </cell>
          <cell r="C263" t="str">
            <v>1.40.1</v>
          </cell>
          <cell r="D263" t="str">
            <v>Dispositivos de iluminacion electrica para interiores y exteriores</v>
          </cell>
        </row>
        <row r="264">
          <cell r="A264" t="str">
            <v>Bombilla dicróica 12 x 50 realite</v>
          </cell>
          <cell r="B264" t="str">
            <v>Unidad</v>
          </cell>
          <cell r="C264" t="str">
            <v>1.40.1</v>
          </cell>
          <cell r="D264" t="str">
            <v>Dispositivos de iluminacion electrica para interiores y exteriores</v>
          </cell>
        </row>
        <row r="265">
          <cell r="A265" t="str">
            <v>Bombilla PLC de dos pines doble twin</v>
          </cell>
          <cell r="B265" t="str">
            <v>Unidad</v>
          </cell>
          <cell r="C265" t="str">
            <v>1.40.1</v>
          </cell>
          <cell r="D265" t="str">
            <v>Dispositivos de iluminacion electrica para interiores y exteriores</v>
          </cell>
        </row>
        <row r="266">
          <cell r="A266" t="str">
            <v>Bombilla PLC de cuatro pines doble twin</v>
          </cell>
          <cell r="B266" t="str">
            <v>Unidad</v>
          </cell>
          <cell r="C266" t="str">
            <v>1.40.1</v>
          </cell>
          <cell r="D266" t="str">
            <v>Dispositivos de iluminacion electrica para interiores y exteriores</v>
          </cell>
        </row>
        <row r="267">
          <cell r="A267" t="str">
            <v>Bombilla Sylvania capslyte par 20  50 w.120 V</v>
          </cell>
          <cell r="B267" t="str">
            <v>Unidad</v>
          </cell>
          <cell r="C267" t="str">
            <v>1.40.1</v>
          </cell>
          <cell r="D267" t="str">
            <v>Dispositivos de iluminacion electrica para interiores y exteriores</v>
          </cell>
        </row>
        <row r="268">
          <cell r="A268" t="str">
            <v>Bombillo reflector halógeno bipen 12 v - 50W EXN</v>
          </cell>
          <cell r="B268" t="str">
            <v>Unidad</v>
          </cell>
          <cell r="C268" t="str">
            <v>1.40.1</v>
          </cell>
          <cell r="D268" t="str">
            <v>Dispositivos de iluminacion electrica para interiores y exteriores</v>
          </cell>
        </row>
        <row r="269">
          <cell r="A269" t="str">
            <v>Cabezas para impresora epson LQ 1070</v>
          </cell>
          <cell r="B269" t="str">
            <v>UNIDAD</v>
          </cell>
          <cell r="C269" t="str">
            <v>1.47.3</v>
          </cell>
          <cell r="D269" t="str">
            <v>Hardware</v>
          </cell>
        </row>
        <row r="270">
          <cell r="A270" t="str">
            <v>Cabezas para impresora epson LQ 2170</v>
          </cell>
          <cell r="B270" t="str">
            <v>UNIDAD</v>
          </cell>
          <cell r="C270" t="str">
            <v>1.47.3</v>
          </cell>
          <cell r="D270" t="str">
            <v>Hardware</v>
          </cell>
        </row>
        <row r="271">
          <cell r="A271" t="str">
            <v>Cable 2 x 12</v>
          </cell>
          <cell r="B271" t="str">
            <v>Unidad</v>
          </cell>
          <cell r="C271" t="str">
            <v>1.37.23</v>
          </cell>
          <cell r="D271" t="str">
            <v>Ensamblajes de cable, cordon y alambre de equipo de comunicacion</v>
          </cell>
        </row>
        <row r="272">
          <cell r="A272" t="str">
            <v>Cable encauchetado 3 x 16</v>
          </cell>
          <cell r="B272" t="str">
            <v>metro</v>
          </cell>
          <cell r="C272" t="str">
            <v>1.37.23</v>
          </cell>
          <cell r="D272" t="str">
            <v>Ensamblajes de cable, cordon y alambre de equipo de comunicacion</v>
          </cell>
        </row>
        <row r="273">
          <cell r="A273" t="str">
            <v>Cinta teflon</v>
          </cell>
          <cell r="B273" t="str">
            <v xml:space="preserve">rollo de 1/2" x 20 mts  </v>
          </cell>
          <cell r="C273" t="str">
            <v>1.32.9</v>
          </cell>
          <cell r="D273" t="str">
            <v>Otros Elementos Menores De Ferreteria</v>
          </cell>
        </row>
        <row r="274">
          <cell r="A274" t="str">
            <v>Cinta aislante</v>
          </cell>
          <cell r="B274" t="str">
            <v xml:space="preserve">rollo de 1/2" x  50 mts  </v>
          </cell>
          <cell r="C274" t="str">
            <v>1.32.9</v>
          </cell>
          <cell r="D274" t="str">
            <v>Otros Elementos Menores De Ferreteria</v>
          </cell>
        </row>
        <row r="275">
          <cell r="A275" t="str">
            <v xml:space="preserve">Filtro de ozono </v>
          </cell>
          <cell r="B275" t="str">
            <v>Unidad</v>
          </cell>
          <cell r="C275" t="str">
            <v>1.26.1</v>
          </cell>
          <cell r="D275" t="str">
            <v>Equipo purificador de agua</v>
          </cell>
        </row>
        <row r="276">
          <cell r="A276" t="str">
            <v>MASTER PARA DUPLICADORA</v>
          </cell>
          <cell r="B276" t="str">
            <v>Unidad</v>
          </cell>
        </row>
        <row r="277">
          <cell r="A277" t="str">
            <v>PIEZA DE ARRASTRE DE PAPEL IMPRESORA LASER JET 1100</v>
          </cell>
          <cell r="B277" t="str">
            <v>Unidad</v>
          </cell>
        </row>
        <row r="278">
          <cell r="A278" t="str">
            <v>Pluf RJ 45</v>
          </cell>
          <cell r="B278" t="str">
            <v>Unidad</v>
          </cell>
        </row>
        <row r="279">
          <cell r="A279" t="str">
            <v>Pluf RJ 11</v>
          </cell>
          <cell r="B279" t="str">
            <v>Unidad</v>
          </cell>
        </row>
        <row r="280">
          <cell r="A280" t="str">
            <v>Repuestos motobomba</v>
          </cell>
          <cell r="B280" t="str">
            <v>Unidad</v>
          </cell>
          <cell r="C280" t="str">
            <v>1.29.11</v>
          </cell>
          <cell r="D280" t="str">
            <v>Equipo especializado de taller de mantenimiento y reparacion de articulos diversos</v>
          </cell>
        </row>
        <row r="281">
          <cell r="A281" t="str">
            <v>Revelador 3135</v>
          </cell>
          <cell r="B281" t="str">
            <v>UNIDAD</v>
          </cell>
          <cell r="C281" t="str">
            <v>1.44.4</v>
          </cell>
          <cell r="D281" t="str">
            <v>Equipo fotografico para revelado y acabado.</v>
          </cell>
        </row>
        <row r="282">
          <cell r="A282" t="str">
            <v>Revelador de color 3966a</v>
          </cell>
          <cell r="B282" t="str">
            <v>Unidad</v>
          </cell>
          <cell r="C282" t="str">
            <v>1.44.4</v>
          </cell>
          <cell r="D282" t="str">
            <v>Equipo fotografico para revelado y acabado.</v>
          </cell>
        </row>
        <row r="283">
          <cell r="A283" t="str">
            <v>Revelador de negro c3965a</v>
          </cell>
          <cell r="B283" t="str">
            <v>Unidad</v>
          </cell>
          <cell r="C283" t="str">
            <v>1.44.4</v>
          </cell>
          <cell r="D283" t="str">
            <v>Equipo fotografico para revelado y acabado.</v>
          </cell>
        </row>
        <row r="284">
          <cell r="A284" t="str">
            <v>Revelador 2751</v>
          </cell>
          <cell r="B284" t="str">
            <v>Unidad</v>
          </cell>
          <cell r="C284" t="str">
            <v>1.44.4</v>
          </cell>
          <cell r="D284" t="str">
            <v>Equipo fotografico para revelado y acabado.</v>
          </cell>
        </row>
        <row r="285">
          <cell r="A285" t="str">
            <v>Bombillo 12 x 50 campana sellada</v>
          </cell>
          <cell r="B285" t="str">
            <v>Unidad</v>
          </cell>
          <cell r="C285" t="str">
            <v>1.40.1</v>
          </cell>
          <cell r="D285" t="str">
            <v>Dispositivos de iluminacion electrica para interiores y exteriores</v>
          </cell>
        </row>
        <row r="286">
          <cell r="A286" t="str">
            <v>Repuestos y mantenimiento para fotocopiadora (global) orden de servicios</v>
          </cell>
          <cell r="B286" t="str">
            <v>Unidad</v>
          </cell>
        </row>
        <row r="287">
          <cell r="A287" t="str">
            <v>Tubo de 13 w</v>
          </cell>
          <cell r="B287" t="str">
            <v>Unidad</v>
          </cell>
          <cell r="C287" t="str">
            <v>1.40.1</v>
          </cell>
          <cell r="D287" t="str">
            <v>Dispositivos de iluminacion electrica para interiores y exteriores</v>
          </cell>
        </row>
        <row r="288">
          <cell r="A288" t="str">
            <v>Tubo fluorescente  T8 15 w</v>
          </cell>
          <cell r="B288" t="str">
            <v>Unidad</v>
          </cell>
          <cell r="C288" t="str">
            <v>1.40.1</v>
          </cell>
          <cell r="D288" t="str">
            <v>Dispositivos de iluminacion electrica para interiores y exteriores</v>
          </cell>
        </row>
        <row r="289">
          <cell r="A289" t="str">
            <v>Tubo fluorescente T8 de 17 w.</v>
          </cell>
          <cell r="B289" t="str">
            <v>Unidad</v>
          </cell>
          <cell r="C289" t="str">
            <v>1.40.1</v>
          </cell>
          <cell r="D289" t="str">
            <v>Dispositivos de iluminacion electrica para interiores y exteriores</v>
          </cell>
        </row>
        <row r="290">
          <cell r="A290" t="str">
            <v>Tubo fluorescente T8 de 32 w.</v>
          </cell>
          <cell r="B290" t="str">
            <v>Unidad</v>
          </cell>
          <cell r="C290" t="str">
            <v>1.40.1</v>
          </cell>
          <cell r="D290" t="str">
            <v>Dispositivos de iluminacion electrica para interiores y exteriores</v>
          </cell>
        </row>
        <row r="291">
          <cell r="A291" t="str">
            <v>Tubo slim line 48 w.</v>
          </cell>
          <cell r="B291" t="str">
            <v>Unidad</v>
          </cell>
          <cell r="C291" t="str">
            <v>1.40.1</v>
          </cell>
          <cell r="D291" t="str">
            <v>Dispositivos de iluminacion electrica para interiores y exteriores</v>
          </cell>
        </row>
        <row r="292">
          <cell r="A292" t="str">
            <v>tubo de 48</v>
          </cell>
          <cell r="B292" t="str">
            <v>Unidad</v>
          </cell>
          <cell r="C292" t="str">
            <v>1.40.1</v>
          </cell>
          <cell r="D292" t="str">
            <v>Dispositivos de iluminacion electrica para interiores y exteriores</v>
          </cell>
        </row>
        <row r="293">
          <cell r="A293" t="str">
            <v>Juego de limpiador del fusor c3964a</v>
          </cell>
          <cell r="B293" t="str">
            <v>Unidad</v>
          </cell>
        </row>
        <row r="294">
          <cell r="A294" t="str">
            <v>Unidad laser para impresoras uds 15 o lexmar 610</v>
          </cell>
          <cell r="B294" t="str">
            <v>Unidad</v>
          </cell>
        </row>
        <row r="295">
          <cell r="A295" t="str">
            <v>Fusor C3969A</v>
          </cell>
          <cell r="B295" t="str">
            <v>Unidad</v>
          </cell>
        </row>
        <row r="298">
          <cell r="A298" t="str">
            <v>DOTACION</v>
          </cell>
          <cell r="B298" t="str">
            <v>DOTACION</v>
          </cell>
          <cell r="C298" t="str">
            <v>1.60.1</v>
          </cell>
          <cell r="D298" t="str">
            <v>Ropa de uso exterior para hombres.</v>
          </cell>
        </row>
        <row r="299">
          <cell r="A299" t="str">
            <v>Conjunto para aseo</v>
          </cell>
          <cell r="B299" t="str">
            <v>Unidad</v>
          </cell>
          <cell r="C299" t="str">
            <v>1.60.2</v>
          </cell>
          <cell r="D299" t="str">
            <v>Ropa de uso exterior para mujeres</v>
          </cell>
        </row>
        <row r="300">
          <cell r="A300" t="str">
            <v>Overol Tipo Piloto</v>
          </cell>
          <cell r="B300" t="str">
            <v>Unidad</v>
          </cell>
          <cell r="C300" t="str">
            <v>1.60.1</v>
          </cell>
          <cell r="D300" t="str">
            <v>Ropa de uso exterior para hombres.</v>
          </cell>
        </row>
        <row r="301">
          <cell r="A301" t="str">
            <v>Blusa Dril</v>
          </cell>
          <cell r="B301" t="str">
            <v>Unidad</v>
          </cell>
          <cell r="C301" t="str">
            <v>1.60.1</v>
          </cell>
          <cell r="D301" t="str">
            <v>Ropa de uso exterior para hombres.</v>
          </cell>
        </row>
        <row r="303">
          <cell r="A303" t="str">
            <v>COMBUSTIBLE</v>
          </cell>
          <cell r="B303" t="str">
            <v>GLOBAL</v>
          </cell>
        </row>
        <row r="304">
          <cell r="A304" t="str">
            <v>Aceite tres en uno</v>
          </cell>
          <cell r="B304" t="str">
            <v>FRASCO X 150 GR</v>
          </cell>
        </row>
        <row r="307">
          <cell r="A307" t="str">
            <v>OTROS MATERIALES Y SUMINISTROS</v>
          </cell>
        </row>
        <row r="308">
          <cell r="A308" t="str">
            <v>Medicina</v>
          </cell>
        </row>
        <row r="314">
          <cell r="A314" t="str">
            <v>TOTAL MATERIALES Y SUMINISTROS</v>
          </cell>
        </row>
        <row r="317">
          <cell r="A317" t="str">
            <v>COMPRA DE EQUIPO</v>
          </cell>
        </row>
        <row r="319">
          <cell r="A319" t="str">
            <v>EQUIPO DE SISTEMAS</v>
          </cell>
        </row>
        <row r="320">
          <cell r="A320" t="str">
            <v>Cable de poder para computador</v>
          </cell>
          <cell r="B320" t="str">
            <v>Unidad</v>
          </cell>
          <cell r="C320" t="str">
            <v>1.47.5</v>
          </cell>
          <cell r="D320" t="str">
            <v>Accesorios</v>
          </cell>
        </row>
        <row r="321">
          <cell r="A321" t="str">
            <v xml:space="preserve">Computador </v>
          </cell>
          <cell r="B321" t="str">
            <v>Unidad</v>
          </cell>
          <cell r="C321" t="str">
            <v>1.47.1</v>
          </cell>
          <cell r="D321" t="str">
            <v>Computadores</v>
          </cell>
        </row>
        <row r="322">
          <cell r="A322" t="str">
            <v>Computador Macintosh imac de las isguientes caracteristicas e17-inch widescreen lcd fiat, 800mhz power pc g4, nvidia geforce 4mx, 256 mb sdram, 80gb Ultraata hard drive 10/100 base t ethernet, 56k internal modem, apple pro speakers</v>
          </cell>
          <cell r="B322" t="str">
            <v>Unidad</v>
          </cell>
          <cell r="C322" t="str">
            <v>1.47.1</v>
          </cell>
          <cell r="D322" t="str">
            <v>Computadores</v>
          </cell>
        </row>
        <row r="323">
          <cell r="A323" t="str">
            <v>computador pc</v>
          </cell>
          <cell r="B323" t="str">
            <v>Unidad</v>
          </cell>
          <cell r="C323" t="str">
            <v>1.47.1</v>
          </cell>
          <cell r="D323" t="str">
            <v>Computadores</v>
          </cell>
        </row>
        <row r="324">
          <cell r="A324" t="str">
            <v>Computador portatil</v>
          </cell>
          <cell r="B324" t="str">
            <v>Unidad</v>
          </cell>
          <cell r="C324" t="str">
            <v>1.47.1</v>
          </cell>
          <cell r="D324" t="str">
            <v>Computadores</v>
          </cell>
        </row>
        <row r="325">
          <cell r="A325" t="str">
            <v>Impresora a color</v>
          </cell>
          <cell r="B325" t="str">
            <v>Unidad</v>
          </cell>
          <cell r="C325" t="str">
            <v>1.47.1</v>
          </cell>
          <cell r="D325" t="str">
            <v>Computadores</v>
          </cell>
        </row>
        <row r="326">
          <cell r="A326" t="str">
            <v>DISCO DURO DE 20 GB</v>
          </cell>
          <cell r="B326" t="str">
            <v>Unidad</v>
          </cell>
          <cell r="C326" t="str">
            <v>1.47.3</v>
          </cell>
          <cell r="D326" t="str">
            <v>Hardware</v>
          </cell>
        </row>
        <row r="327">
          <cell r="A327" t="str">
            <v>Impresora para stiker</v>
          </cell>
          <cell r="B327" t="str">
            <v>Unidad</v>
          </cell>
          <cell r="C327" t="str">
            <v>1.47.3</v>
          </cell>
          <cell r="D327" t="str">
            <v>Hardware</v>
          </cell>
        </row>
        <row r="328">
          <cell r="A328" t="str">
            <v>Mouse ps/2</v>
          </cell>
          <cell r="B328" t="str">
            <v>Unidad</v>
          </cell>
          <cell r="C328" t="str">
            <v>1.47.2</v>
          </cell>
          <cell r="D328" t="str">
            <v>Periferico</v>
          </cell>
        </row>
        <row r="329">
          <cell r="A329" t="str">
            <v>Mouse Apple Ref: PROMOUSE</v>
          </cell>
          <cell r="B329" t="str">
            <v>UNIDAD</v>
          </cell>
          <cell r="C329" t="str">
            <v>1.47.2</v>
          </cell>
          <cell r="D329" t="str">
            <v>Periferico</v>
          </cell>
        </row>
        <row r="330">
          <cell r="A330" t="str">
            <v>MOUSE  SERIAL</v>
          </cell>
          <cell r="B330" t="str">
            <v>Unidad</v>
          </cell>
          <cell r="C330" t="str">
            <v>1.47.2</v>
          </cell>
          <cell r="D330" t="str">
            <v>Periferico</v>
          </cell>
        </row>
        <row r="331">
          <cell r="A331" t="str">
            <v>Pantalla antibrillo</v>
          </cell>
          <cell r="B331" t="str">
            <v>Unidad</v>
          </cell>
          <cell r="C331" t="str">
            <v>1.47.5</v>
          </cell>
          <cell r="D331" t="str">
            <v>Accesorios</v>
          </cell>
        </row>
        <row r="332">
          <cell r="A332" t="str">
            <v>tambor de impresión c3967a</v>
          </cell>
          <cell r="B332" t="str">
            <v>Unidad</v>
          </cell>
          <cell r="C332" t="str">
            <v>1.47.3</v>
          </cell>
          <cell r="D332" t="str">
            <v>Hardware</v>
          </cell>
        </row>
        <row r="333">
          <cell r="A333" t="str">
            <v>juego de recogida c3120a</v>
          </cell>
          <cell r="B333" t="str">
            <v>Unidad</v>
          </cell>
          <cell r="C333" t="str">
            <v>1.47.3</v>
          </cell>
          <cell r="D333" t="str">
            <v>Hardware</v>
          </cell>
        </row>
        <row r="334">
          <cell r="A334" t="str">
            <v>Servidordedicado para hospedar la pagina web</v>
          </cell>
          <cell r="B334" t="str">
            <v>Unidad</v>
          </cell>
          <cell r="C334" t="str">
            <v>1.47.3</v>
          </cell>
          <cell r="D334" t="str">
            <v>Hardware</v>
          </cell>
        </row>
        <row r="335">
          <cell r="A335" t="str">
            <v>Actualizacion antivirus norton systemworks por 1 licencia</v>
          </cell>
          <cell r="B335" t="str">
            <v>Unidad</v>
          </cell>
          <cell r="C335" t="str">
            <v>1.47.4</v>
          </cell>
          <cell r="D335" t="str">
            <v>Software</v>
          </cell>
        </row>
        <row r="336">
          <cell r="A336" t="str">
            <v>Actualizacion Microsoft exchange 200 a 2002 molp de 150 licencias</v>
          </cell>
          <cell r="B336" t="str">
            <v>Unidad</v>
          </cell>
          <cell r="C336" t="str">
            <v>1.47.4</v>
          </cell>
          <cell r="D336" t="str">
            <v>Software</v>
          </cell>
        </row>
        <row r="337">
          <cell r="A337" t="str">
            <v>Adquisicion de 1 molp de 50 licencias de microsoft exchange 2002</v>
          </cell>
          <cell r="B337" t="str">
            <v>Unidad</v>
          </cell>
          <cell r="C337" t="str">
            <v>1.47.4</v>
          </cell>
          <cell r="D337" t="str">
            <v>Software</v>
          </cell>
        </row>
        <row r="338">
          <cell r="A338" t="str">
            <v>Adquisicion de windowa xp profesional edition 1 paquete y 9 licencias</v>
          </cell>
          <cell r="B338" t="str">
            <v>Unidad</v>
          </cell>
          <cell r="C338" t="str">
            <v>1.47.4</v>
          </cell>
          <cell r="D338" t="str">
            <v>Software</v>
          </cell>
        </row>
        <row r="339">
          <cell r="A339" t="str">
            <v>Adquisicion office xp profesional 1 paquete y 9 licencias</v>
          </cell>
          <cell r="B339" t="str">
            <v>Unidad</v>
          </cell>
          <cell r="C339" t="str">
            <v>1.47.4</v>
          </cell>
          <cell r="D339" t="str">
            <v>Software</v>
          </cell>
        </row>
        <row r="340">
          <cell r="A340" t="str">
            <v>Adquisicion de software aranda asset management AAM- SEQTECH para el departamento</v>
          </cell>
          <cell r="B340" t="str">
            <v>Unidad</v>
          </cell>
          <cell r="C340" t="str">
            <v>1.47.4</v>
          </cell>
          <cell r="D340" t="str">
            <v>Software</v>
          </cell>
        </row>
        <row r="341">
          <cell r="A341" t="str">
            <v>Actualizacion software macintosh, dreamweaver,flash fireworks, director, adobe photoshop, adobe pagemaker, adobe indesing, adobe ilustrator, adobe acrobat, adobe ilustrator, adobe acrobat, adobe livemotion, adobe premiere, carrara, painter,freehand y kpt</v>
          </cell>
          <cell r="B341" t="str">
            <v>Unidad</v>
          </cell>
          <cell r="C341" t="str">
            <v>1.47.4</v>
          </cell>
          <cell r="D341" t="str">
            <v>Software</v>
          </cell>
        </row>
        <row r="342">
          <cell r="A342" t="str">
            <v xml:space="preserve"> licencias para los software anteriormente relacionados</v>
          </cell>
          <cell r="B342" t="str">
            <v>Unidad</v>
          </cell>
          <cell r="C342" t="str">
            <v>1.47.4</v>
          </cell>
          <cell r="D342" t="str">
            <v>Software</v>
          </cell>
        </row>
        <row r="343">
          <cell r="A343" t="str">
            <v>Software para macintosh kpt vector effects, QTVR, ATM Deluxe, Norton optimizador, poser, photoshop elements, acrobat approval</v>
          </cell>
          <cell r="B343" t="str">
            <v>Unidad</v>
          </cell>
          <cell r="C343" t="str">
            <v>1.47.4</v>
          </cell>
          <cell r="D343" t="str">
            <v>Software</v>
          </cell>
        </row>
        <row r="344">
          <cell r="A344" t="str">
            <v>SIMM DE MEMORIA 32 MB</v>
          </cell>
          <cell r="B344" t="str">
            <v>Unidad</v>
          </cell>
          <cell r="C344" t="str">
            <v>1.47.3</v>
          </cell>
          <cell r="D344" t="str">
            <v>Hardware</v>
          </cell>
        </row>
        <row r="345">
          <cell r="A345" t="str">
            <v>Dimm de memoria de 250 mb para macintosh g3</v>
          </cell>
          <cell r="B345" t="str">
            <v>Unidad</v>
          </cell>
          <cell r="C345" t="str">
            <v>1.47.3</v>
          </cell>
          <cell r="D345" t="str">
            <v>Hardware</v>
          </cell>
        </row>
        <row r="346">
          <cell r="A346" t="str">
            <v>Dimm de memoria 64 mb</v>
          </cell>
          <cell r="B346" t="str">
            <v>Unidad</v>
          </cell>
          <cell r="C346" t="str">
            <v>1.47.3</v>
          </cell>
          <cell r="D346" t="str">
            <v>Hardware</v>
          </cell>
        </row>
        <row r="347">
          <cell r="A347" t="str">
            <v>Tarjeta de entrada para audio y video para equipo macintosh g3</v>
          </cell>
          <cell r="B347" t="str">
            <v>Unidad</v>
          </cell>
          <cell r="C347" t="str">
            <v>1.47.3</v>
          </cell>
          <cell r="D347" t="str">
            <v>Hardware</v>
          </cell>
        </row>
        <row r="348">
          <cell r="A348" t="str">
            <v>Tarjeta de proximidad para sistema de control de access</v>
          </cell>
          <cell r="B348" t="str">
            <v>Unidad</v>
          </cell>
          <cell r="C348" t="str">
            <v>1.47.3</v>
          </cell>
          <cell r="D348" t="str">
            <v>Hardware</v>
          </cell>
        </row>
        <row r="349">
          <cell r="A349" t="str">
            <v>TARJETA DE RED PCMCIA</v>
          </cell>
          <cell r="B349" t="str">
            <v>Unidad</v>
          </cell>
          <cell r="C349" t="str">
            <v>1.47.3</v>
          </cell>
          <cell r="D349" t="str">
            <v>Hardware</v>
          </cell>
        </row>
        <row r="350">
          <cell r="A350" t="str">
            <v xml:space="preserve">TARJETA DE RED 3 COM </v>
          </cell>
          <cell r="B350" t="str">
            <v>Unidad</v>
          </cell>
          <cell r="C350" t="str">
            <v>1.47.3</v>
          </cell>
          <cell r="D350" t="str">
            <v>Hardware</v>
          </cell>
        </row>
        <row r="351">
          <cell r="A351" t="str">
            <v>Teclado para computador</v>
          </cell>
          <cell r="B351" t="str">
            <v>UNIDAD</v>
          </cell>
          <cell r="C351" t="str">
            <v>1.47.2</v>
          </cell>
          <cell r="D351" t="str">
            <v>Periferico</v>
          </cell>
        </row>
        <row r="354">
          <cell r="A354" t="str">
            <v>EQUIPOS Y MAQUINA PARA OFICINA</v>
          </cell>
        </row>
        <row r="355">
          <cell r="A355" t="str">
            <v>Cosedora industrial</v>
          </cell>
          <cell r="B355" t="str">
            <v>Unidad</v>
          </cell>
          <cell r="C355" t="str">
            <v>1.52.2</v>
          </cell>
          <cell r="D355" t="str">
            <v>Elementos Y Accesorios De Oficina</v>
          </cell>
        </row>
        <row r="356">
          <cell r="A356" t="str">
            <v>Perforadora Industrial</v>
          </cell>
          <cell r="B356" t="str">
            <v>Unidad</v>
          </cell>
          <cell r="C356" t="str">
            <v>1.52.2</v>
          </cell>
          <cell r="D356" t="str">
            <v>Elementos Y Accesorios De Oficina</v>
          </cell>
        </row>
        <row r="357">
          <cell r="A357" t="str">
            <v>Sumadora calculadora casio dr 8620 de 16 digitos</v>
          </cell>
          <cell r="B357" t="str">
            <v>Unidad</v>
          </cell>
        </row>
        <row r="360">
          <cell r="A360" t="str">
            <v>OTROS EQUIPOS DE COMUNICACIÓN</v>
          </cell>
        </row>
        <row r="361">
          <cell r="A361" t="str">
            <v>fax panasonic</v>
          </cell>
          <cell r="B361" t="str">
            <v>Unidad</v>
          </cell>
          <cell r="C361" t="str">
            <v>1.36.1</v>
          </cell>
          <cell r="D361" t="str">
            <v>Equipos terminales de comunicaciones</v>
          </cell>
        </row>
        <row r="362">
          <cell r="A362" t="str">
            <v>Sistemas de procesamiento de voz conmutador</v>
          </cell>
          <cell r="B362" t="str">
            <v>UNIDAD</v>
          </cell>
          <cell r="C362" t="str">
            <v>1.36.1</v>
          </cell>
          <cell r="D362" t="str">
            <v>Equipos terminales de comunicaciones</v>
          </cell>
        </row>
        <row r="363">
          <cell r="A363" t="str">
            <v>TELEFONO PANASONIC MODELO KXTS15LX-W</v>
          </cell>
          <cell r="B363" t="str">
            <v>Unidad</v>
          </cell>
          <cell r="C363" t="str">
            <v>1.36.1</v>
          </cell>
          <cell r="D363" t="str">
            <v>Equipos terminales de comunicaciones</v>
          </cell>
        </row>
        <row r="364">
          <cell r="A364" t="str">
            <v>TELEFONO PANASONIC MODELO KXT53 SENCILLO</v>
          </cell>
          <cell r="B364" t="str">
            <v>Unidad</v>
          </cell>
          <cell r="C364" t="str">
            <v>1.36.1</v>
          </cell>
          <cell r="D364" t="str">
            <v>Equipos terminales de comunicaciones</v>
          </cell>
        </row>
        <row r="365">
          <cell r="A365" t="str">
            <v>TELEFONO PANASONIC MODELO KXT 2371</v>
          </cell>
          <cell r="B365" t="str">
            <v>Unidad</v>
          </cell>
          <cell r="C365" t="str">
            <v>1.36.1</v>
          </cell>
          <cell r="D365" t="str">
            <v>Equipos terminales de comunicaciones</v>
          </cell>
        </row>
        <row r="366">
          <cell r="A366" t="str">
            <v>TELEFONO PANASONIC MODELO KXT 2310</v>
          </cell>
          <cell r="B366" t="str">
            <v>Unidad</v>
          </cell>
          <cell r="C366" t="str">
            <v>1.36.1</v>
          </cell>
          <cell r="D366" t="str">
            <v>Equipos terminales de comunicaciones</v>
          </cell>
        </row>
        <row r="367">
          <cell r="A367" t="str">
            <v>Camara digital profesional (epson canon,etc</v>
          </cell>
          <cell r="B367" t="str">
            <v>Unidad</v>
          </cell>
          <cell r="C367" t="str">
            <v>1.44.1</v>
          </cell>
          <cell r="D367" t="str">
            <v>Camaras, fotografia en movimiento</v>
          </cell>
        </row>
        <row r="370">
          <cell r="A370" t="str">
            <v>HERRAMIENTAS</v>
          </cell>
        </row>
        <row r="371">
          <cell r="A371" t="str">
            <v>Escalera de extension</v>
          </cell>
          <cell r="B371" t="str">
            <v>UNIDAD</v>
          </cell>
          <cell r="C371" t="str">
            <v>1.30.2</v>
          </cell>
          <cell r="D371" t="str">
            <v>Herramientas manuales, sin filo y sin fuerza motriz</v>
          </cell>
        </row>
        <row r="372">
          <cell r="A372" t="str">
            <v>Kit destornilladores diferentes longitudes y calibres</v>
          </cell>
          <cell r="B372" t="str">
            <v>KIT</v>
          </cell>
          <cell r="C372" t="str">
            <v>1.30.1</v>
          </cell>
          <cell r="D372" t="str">
            <v>Herramientas manuales afiladas y sin fuerza motriz.</v>
          </cell>
        </row>
        <row r="373">
          <cell r="A373" t="str">
            <v>Kit de herramientas para automovil</v>
          </cell>
          <cell r="B373" t="str">
            <v>Unidad</v>
          </cell>
          <cell r="C373" t="str">
            <v>1.30.6</v>
          </cell>
          <cell r="D373" t="str">
            <v>Cajas de herramientas y ferreteria</v>
          </cell>
        </row>
        <row r="374">
          <cell r="A374" t="str">
            <v>kit 3964a</v>
          </cell>
          <cell r="B374" t="str">
            <v>Unidad</v>
          </cell>
        </row>
        <row r="375">
          <cell r="A375" t="str">
            <v xml:space="preserve">Multivoltiamperimetro digital </v>
          </cell>
          <cell r="B375" t="str">
            <v>UNIDAD</v>
          </cell>
          <cell r="C375" t="str">
            <v>1.31.3</v>
          </cell>
          <cell r="D375" t="str">
            <v>Grupos y paquetes de herramientas de medicion</v>
          </cell>
        </row>
        <row r="376">
          <cell r="A376" t="str">
            <v>Ponchadora de Golpe o Impacto</v>
          </cell>
          <cell r="B376" t="str">
            <v>UNIDAD</v>
          </cell>
          <cell r="C376" t="str">
            <v>1.30.2</v>
          </cell>
          <cell r="D376" t="str">
            <v>Herramientas manuales, sin filo y sin fuerza motriz</v>
          </cell>
        </row>
        <row r="377">
          <cell r="A377" t="str">
            <v>Probador y detector de daños cableado telefonico</v>
          </cell>
          <cell r="B377" t="str">
            <v>UNIDAD</v>
          </cell>
          <cell r="C377" t="str">
            <v>1.30.2</v>
          </cell>
          <cell r="D377" t="str">
            <v>Herramientas manuales, sin filo y sin fuerza motriz</v>
          </cell>
        </row>
        <row r="378">
          <cell r="A378" t="str">
            <v>Remachadora con remaches diversos tamaños</v>
          </cell>
          <cell r="B378" t="str">
            <v>UNIDAD</v>
          </cell>
          <cell r="C378" t="str">
            <v>1.14.29</v>
          </cell>
          <cell r="D378" t="str">
            <v>Maquinas remachadoras.</v>
          </cell>
        </row>
        <row r="379">
          <cell r="A379" t="str">
            <v>Taladro percutor Bosch</v>
          </cell>
          <cell r="B379" t="str">
            <v>UNIDAD</v>
          </cell>
          <cell r="C379" t="str">
            <v>1.30.3</v>
          </cell>
          <cell r="D379" t="str">
            <v>Herramientas manuales y con fuerza motriz.</v>
          </cell>
        </row>
        <row r="381">
          <cell r="A381" t="str">
            <v>BIENES MUEBLES (CENTROS VACACIONALES)</v>
          </cell>
        </row>
        <row r="382">
          <cell r="A382" t="str">
            <v>Mesas de noche</v>
          </cell>
          <cell r="B382" t="str">
            <v>UNIDAD</v>
          </cell>
          <cell r="C382" t="str">
            <v>1.48.1</v>
          </cell>
          <cell r="D382" t="str">
            <v>Muebles Domesticos Y De Oficina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ES"/>
      <sheetName val="TABLA DINAMICA"/>
      <sheetName val="SEGUIMIENTO CONTRATOS 2019"/>
      <sheetName val="LISTA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"/>
  <sheetViews>
    <sheetView workbookViewId="0">
      <selection activeCell="C5" sqref="C5"/>
    </sheetView>
  </sheetViews>
  <sheetFormatPr baseColWidth="10" defaultRowHeight="21" x14ac:dyDescent="0.35"/>
  <cols>
    <col min="2" max="2" width="42" bestFit="1" customWidth="1"/>
    <col min="3" max="3" width="39.36328125" bestFit="1" customWidth="1"/>
  </cols>
  <sheetData>
    <row r="2" spans="2:3" x14ac:dyDescent="0.35">
      <c r="B2" t="s">
        <v>165</v>
      </c>
      <c r="C2" t="s">
        <v>166</v>
      </c>
    </row>
    <row r="3" spans="2:3" ht="30" x14ac:dyDescent="0.35">
      <c r="B3" s="69">
        <v>113723143</v>
      </c>
      <c r="C3" s="70">
        <v>15162518</v>
      </c>
    </row>
    <row r="4" spans="2:3" x14ac:dyDescent="0.35">
      <c r="B4" t="s">
        <v>168</v>
      </c>
      <c r="C4" s="71">
        <f>B3-C3</f>
        <v>98560625</v>
      </c>
    </row>
    <row r="5" spans="2:3" x14ac:dyDescent="0.35">
      <c r="B5" t="s">
        <v>167</v>
      </c>
      <c r="C5" s="71">
        <f>C4*0.15</f>
        <v>14784093.75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/>
  <dimension ref="A2:U17"/>
  <sheetViews>
    <sheetView topLeftCell="C7" zoomScaleNormal="100" zoomScaleSheetLayoutView="89" workbookViewId="0">
      <selection activeCell="K5" sqref="K5"/>
    </sheetView>
  </sheetViews>
  <sheetFormatPr baseColWidth="10" defaultRowHeight="21" x14ac:dyDescent="0.35"/>
  <cols>
    <col min="1" max="3" width="10.90625" style="44"/>
    <col min="4" max="4" width="14.26953125" style="44" customWidth="1"/>
    <col min="5" max="5" width="30.36328125" style="44" customWidth="1"/>
    <col min="6" max="6" width="12.453125" style="44" customWidth="1"/>
    <col min="7" max="7" width="14.1796875" style="44" customWidth="1"/>
    <col min="8" max="8" width="17.7265625" style="44" customWidth="1"/>
    <col min="9" max="9" width="6.6328125" style="44" customWidth="1"/>
    <col min="10" max="10" width="10" style="44" customWidth="1"/>
    <col min="11" max="11" width="11" style="44" customWidth="1"/>
    <col min="12" max="12" width="10.453125" style="44" customWidth="1"/>
    <col min="13" max="13" width="11.1796875" style="44" customWidth="1"/>
    <col min="14" max="14" width="11.90625" style="44" customWidth="1"/>
    <col min="15" max="15" width="5.54296875" style="43" customWidth="1"/>
    <col min="16" max="16" width="4.1796875" style="44" customWidth="1"/>
    <col min="17" max="17" width="14.1796875" style="44" customWidth="1"/>
    <col min="18" max="18" width="21.6328125" style="44" customWidth="1"/>
    <col min="19" max="19" width="10.90625" style="44"/>
    <col min="20" max="20" width="11.90625" style="44" customWidth="1"/>
    <col min="21" max="21" width="10.1796875" style="44" customWidth="1"/>
    <col min="22" max="16384" width="10.90625" style="44"/>
  </cols>
  <sheetData>
    <row r="2" spans="1:21" x14ac:dyDescent="0.35">
      <c r="Q2" s="214" t="s">
        <v>149</v>
      </c>
      <c r="R2" s="214"/>
      <c r="S2" s="214"/>
      <c r="T2" s="214"/>
      <c r="U2" s="214"/>
    </row>
    <row r="3" spans="1:21" ht="52.5" customHeight="1" x14ac:dyDescent="0.35">
      <c r="E3" s="46" t="s">
        <v>120</v>
      </c>
      <c r="F3" s="47" t="s">
        <v>133</v>
      </c>
      <c r="G3" s="47" t="s">
        <v>134</v>
      </c>
      <c r="H3" s="47" t="s">
        <v>135</v>
      </c>
      <c r="I3" s="47" t="s">
        <v>136</v>
      </c>
      <c r="J3" s="47" t="s">
        <v>146</v>
      </c>
      <c r="K3" s="47" t="s">
        <v>143</v>
      </c>
      <c r="L3" s="47" t="s">
        <v>144</v>
      </c>
      <c r="M3" s="47" t="s">
        <v>137</v>
      </c>
      <c r="N3" s="47" t="s">
        <v>138</v>
      </c>
      <c r="O3" s="47" t="s">
        <v>43</v>
      </c>
      <c r="Q3" s="46" t="s">
        <v>120</v>
      </c>
      <c r="R3" s="47" t="s">
        <v>147</v>
      </c>
      <c r="S3" s="47" t="s">
        <v>133</v>
      </c>
      <c r="T3" s="47" t="s">
        <v>121</v>
      </c>
      <c r="U3" s="47" t="s">
        <v>122</v>
      </c>
    </row>
    <row r="4" spans="1:21" ht="63" x14ac:dyDescent="0.35">
      <c r="E4" s="48" t="s">
        <v>140</v>
      </c>
      <c r="F4" s="48" t="s">
        <v>129</v>
      </c>
      <c r="G4" s="49">
        <v>175000000</v>
      </c>
      <c r="H4" s="49">
        <v>123038441</v>
      </c>
      <c r="I4" s="50">
        <v>4</v>
      </c>
      <c r="J4" s="56">
        <v>14600000</v>
      </c>
      <c r="K4" s="49">
        <v>14800000</v>
      </c>
      <c r="L4" s="49">
        <f>SUM(I4*K4)</f>
        <v>59200000</v>
      </c>
      <c r="M4" s="49">
        <f>SUM(G4-H4)+500000</f>
        <v>52461559</v>
      </c>
      <c r="N4" s="52">
        <f>SUM(M4-L4)</f>
        <v>-6738441</v>
      </c>
      <c r="O4" s="4">
        <v>223</v>
      </c>
      <c r="Q4" s="48" t="s">
        <v>140</v>
      </c>
      <c r="R4" s="48" t="s">
        <v>113</v>
      </c>
      <c r="S4" s="50" t="s">
        <v>129</v>
      </c>
      <c r="T4" s="47"/>
      <c r="U4" s="55">
        <v>6738441</v>
      </c>
    </row>
    <row r="5" spans="1:21" ht="31.5" x14ac:dyDescent="0.35">
      <c r="E5" s="48" t="s">
        <v>141</v>
      </c>
      <c r="F5" s="48" t="s">
        <v>130</v>
      </c>
      <c r="G5" s="49">
        <v>9500000</v>
      </c>
      <c r="H5" s="49">
        <v>7803412</v>
      </c>
      <c r="I5" s="50">
        <v>4</v>
      </c>
      <c r="J5" s="56">
        <v>941848</v>
      </c>
      <c r="K5" s="49">
        <v>1300000</v>
      </c>
      <c r="L5" s="49">
        <f>SUM(I5*K5)</f>
        <v>5200000</v>
      </c>
      <c r="M5" s="49">
        <f>SUM(G5-H5)</f>
        <v>1696588</v>
      </c>
      <c r="N5" s="52">
        <f>SUM(M5-L5)</f>
        <v>-3503412</v>
      </c>
      <c r="O5" s="4">
        <v>123</v>
      </c>
      <c r="Q5" s="48" t="s">
        <v>141</v>
      </c>
      <c r="R5" s="48" t="s">
        <v>114</v>
      </c>
      <c r="S5" s="50" t="s">
        <v>130</v>
      </c>
      <c r="T5" s="47"/>
      <c r="U5" s="55">
        <v>3503412</v>
      </c>
    </row>
    <row r="6" spans="1:21" ht="51" customHeight="1" x14ac:dyDescent="0.35">
      <c r="E6" s="48" t="s">
        <v>139</v>
      </c>
      <c r="F6" s="48" t="s">
        <v>131</v>
      </c>
      <c r="G6" s="49">
        <v>900000</v>
      </c>
      <c r="H6" s="49">
        <v>477901</v>
      </c>
      <c r="I6" s="50">
        <v>4</v>
      </c>
      <c r="J6" s="56">
        <v>54770</v>
      </c>
      <c r="K6" s="49">
        <v>55000</v>
      </c>
      <c r="L6" s="49">
        <f>SUM(I6*K6)</f>
        <v>220000</v>
      </c>
      <c r="M6" s="49">
        <f>SUM(G6-H6)</f>
        <v>422099</v>
      </c>
      <c r="N6" s="51">
        <f>SUM(M6-L6)</f>
        <v>202099</v>
      </c>
      <c r="O6" s="4">
        <v>223</v>
      </c>
      <c r="Q6" s="48" t="s">
        <v>150</v>
      </c>
      <c r="R6" s="48" t="s">
        <v>116</v>
      </c>
      <c r="S6" s="45" t="s">
        <v>148</v>
      </c>
      <c r="T6" s="54">
        <v>10241853</v>
      </c>
      <c r="U6" s="55"/>
    </row>
    <row r="7" spans="1:21" x14ac:dyDescent="0.35">
      <c r="E7" s="48" t="s">
        <v>142</v>
      </c>
      <c r="F7" s="48" t="s">
        <v>132</v>
      </c>
      <c r="G7" s="49">
        <v>75000000</v>
      </c>
      <c r="H7" s="49">
        <v>41692906.149999999</v>
      </c>
      <c r="I7" s="50">
        <v>4</v>
      </c>
      <c r="J7" s="56">
        <v>5333910</v>
      </c>
      <c r="K7" s="49">
        <v>5400000</v>
      </c>
      <c r="L7" s="49">
        <f>SUM(I7*K7)</f>
        <v>21600000</v>
      </c>
      <c r="M7" s="49">
        <f>SUM(G7-H7)</f>
        <v>33307093.850000001</v>
      </c>
      <c r="N7" s="51">
        <f>SUM(M7-L7)</f>
        <v>11707093.850000001</v>
      </c>
      <c r="O7" s="4">
        <v>223</v>
      </c>
      <c r="Q7" s="215" t="s">
        <v>145</v>
      </c>
      <c r="R7" s="216"/>
      <c r="S7" s="45"/>
      <c r="T7" s="54">
        <f>SUM(T4:T6)</f>
        <v>10241853</v>
      </c>
      <c r="U7" s="54">
        <f>SUM(U4:U6)</f>
        <v>10241853</v>
      </c>
    </row>
    <row r="8" spans="1:21" x14ac:dyDescent="0.35">
      <c r="E8" s="215" t="s">
        <v>145</v>
      </c>
      <c r="F8" s="216"/>
      <c r="G8" s="49">
        <f t="shared" ref="G8:M8" si="0">SUM(G4:G7)</f>
        <v>260400000</v>
      </c>
      <c r="H8" s="49">
        <f t="shared" si="0"/>
        <v>173012660.15000001</v>
      </c>
      <c r="I8" s="53">
        <f t="shared" si="0"/>
        <v>16</v>
      </c>
      <c r="J8" s="56">
        <f t="shared" si="0"/>
        <v>20930528</v>
      </c>
      <c r="K8" s="49">
        <f t="shared" si="0"/>
        <v>21555000</v>
      </c>
      <c r="L8" s="49">
        <f t="shared" si="0"/>
        <v>86220000</v>
      </c>
      <c r="M8" s="49">
        <f t="shared" si="0"/>
        <v>87887339.849999994</v>
      </c>
      <c r="N8" s="51">
        <f>SUM(M8-L8)</f>
        <v>1667339.849999994</v>
      </c>
      <c r="O8" s="50"/>
    </row>
    <row r="12" spans="1:21" x14ac:dyDescent="0.35">
      <c r="A12" s="45"/>
      <c r="B12" s="45"/>
      <c r="C12" s="45"/>
      <c r="D12" s="214" t="s">
        <v>151</v>
      </c>
      <c r="E12" s="214"/>
      <c r="F12" s="214"/>
      <c r="G12" s="214"/>
      <c r="H12" s="214"/>
    </row>
    <row r="13" spans="1:21" ht="31.5" x14ac:dyDescent="0.35">
      <c r="A13" s="45"/>
      <c r="B13" s="45"/>
      <c r="C13" s="45"/>
      <c r="D13" s="57" t="s">
        <v>120</v>
      </c>
      <c r="E13" s="47" t="s">
        <v>147</v>
      </c>
      <c r="F13" s="47" t="s">
        <v>121</v>
      </c>
      <c r="G13" s="47" t="s">
        <v>122</v>
      </c>
      <c r="N13" s="43"/>
      <c r="O13" s="44"/>
    </row>
    <row r="14" spans="1:21" ht="47.25" x14ac:dyDescent="0.35">
      <c r="A14" s="45"/>
      <c r="B14" s="45"/>
      <c r="C14" s="45"/>
      <c r="D14" s="58" t="s">
        <v>140</v>
      </c>
      <c r="E14" s="48" t="s">
        <v>113</v>
      </c>
      <c r="F14" s="47"/>
      <c r="G14" s="54">
        <v>6738441</v>
      </c>
      <c r="N14" s="43"/>
      <c r="O14" s="44"/>
    </row>
    <row r="15" spans="1:21" ht="31.5" x14ac:dyDescent="0.35">
      <c r="A15" s="45"/>
      <c r="B15" s="45"/>
      <c r="C15" s="45"/>
      <c r="D15" s="58" t="s">
        <v>141</v>
      </c>
      <c r="E15" s="48" t="s">
        <v>114</v>
      </c>
      <c r="F15" s="47"/>
      <c r="G15" s="54">
        <v>3503412</v>
      </c>
      <c r="N15" s="43"/>
      <c r="O15" s="44"/>
    </row>
    <row r="16" spans="1:21" ht="31.5" x14ac:dyDescent="0.35">
      <c r="A16" s="45"/>
      <c r="B16" s="45"/>
      <c r="C16" s="45"/>
      <c r="D16" s="58" t="s">
        <v>150</v>
      </c>
      <c r="E16" s="48" t="s">
        <v>116</v>
      </c>
      <c r="F16" s="54">
        <v>10241853</v>
      </c>
      <c r="G16" s="54"/>
      <c r="N16" s="43"/>
      <c r="O16" s="44"/>
    </row>
    <row r="17" spans="1:15" x14ac:dyDescent="0.35">
      <c r="A17" s="45"/>
      <c r="B17" s="45"/>
      <c r="C17" s="45"/>
      <c r="D17" s="217" t="s">
        <v>145</v>
      </c>
      <c r="E17" s="216"/>
      <c r="F17" s="54">
        <f>SUM(F14:F16)</f>
        <v>10241853</v>
      </c>
      <c r="G17" s="54">
        <f>SUM(G14:G16)</f>
        <v>10241853</v>
      </c>
      <c r="N17" s="43"/>
      <c r="O17" s="44"/>
    </row>
  </sheetData>
  <mergeCells count="5">
    <mergeCell ref="Q2:U2"/>
    <mergeCell ref="Q7:R7"/>
    <mergeCell ref="E8:F8"/>
    <mergeCell ref="D12:H12"/>
    <mergeCell ref="D17:E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5" orientation="landscape" r:id="rId1"/>
  <colBreaks count="2" manualBreakCount="2">
    <brk id="8" max="7" man="1"/>
    <brk id="1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R84"/>
  <sheetViews>
    <sheetView tabSelected="1" zoomScale="23" zoomScaleNormal="23" zoomScaleSheetLayoutView="10" zoomScalePageLayoutView="24" workbookViewId="0">
      <selection activeCell="F91" sqref="F91"/>
    </sheetView>
  </sheetViews>
  <sheetFormatPr baseColWidth="10" defaultRowHeight="272.45" customHeight="1" x14ac:dyDescent="0.7"/>
  <cols>
    <col min="1" max="1" width="27.36328125" style="41" customWidth="1"/>
    <col min="2" max="2" width="37.1796875" style="91" customWidth="1"/>
    <col min="3" max="3" width="39" style="6" customWidth="1"/>
    <col min="4" max="4" width="40.90625" style="6" customWidth="1"/>
    <col min="5" max="5" width="90" style="6" customWidth="1"/>
    <col min="6" max="6" width="22.36328125" style="6" customWidth="1"/>
    <col min="7" max="7" width="29.6328125" style="6" customWidth="1"/>
    <col min="8" max="8" width="24.54296875" style="6" customWidth="1"/>
    <col min="9" max="9" width="18.54296875" style="6" customWidth="1"/>
    <col min="10" max="10" width="28.7265625" style="90" customWidth="1"/>
    <col min="11" max="11" width="25.453125" style="6" customWidth="1"/>
    <col min="12" max="12" width="6.90625" style="6" customWidth="1"/>
    <col min="13" max="13" width="14.36328125" style="6" customWidth="1"/>
    <col min="14" max="14" width="15.26953125" style="6" customWidth="1"/>
    <col min="15" max="15" width="9.81640625" style="6" customWidth="1"/>
    <col min="16" max="16" width="12.36328125" style="6" customWidth="1"/>
    <col min="17" max="17" width="21.6328125" style="6" customWidth="1"/>
    <col min="18" max="18" width="12.6328125" style="6" customWidth="1"/>
    <col min="19" max="20" width="7.6328125" style="6" customWidth="1"/>
    <col min="21" max="21" width="7.90625" style="6" customWidth="1"/>
    <col min="22" max="22" width="57.90625" style="213" customWidth="1"/>
    <col min="23" max="23" width="81.1796875" style="167" customWidth="1"/>
    <col min="24" max="24" width="78.90625" style="167" customWidth="1"/>
    <col min="25" max="25" width="15.08984375" style="6" customWidth="1"/>
    <col min="26" max="26" width="22.1796875" style="6" customWidth="1"/>
    <col min="27" max="27" width="36.81640625" style="6" customWidth="1"/>
    <col min="28" max="28" width="10.6328125" style="6" customWidth="1"/>
    <col min="29" max="29" width="15.54296875" style="6" customWidth="1"/>
    <col min="30" max="30" width="18.36328125" style="6" customWidth="1"/>
    <col min="31" max="31" width="17.08984375" style="6" customWidth="1"/>
    <col min="32" max="32" width="16.7265625" style="6" customWidth="1"/>
    <col min="33" max="33" width="15.26953125" style="6" customWidth="1"/>
    <col min="34" max="35" width="84.7265625" style="92" customWidth="1"/>
    <col min="36" max="36" width="80.26953125" style="92" customWidth="1"/>
    <col min="37" max="37" width="76.90625" style="92" customWidth="1"/>
    <col min="38" max="38" width="44.453125" style="6" customWidth="1"/>
    <col min="39" max="39" width="31.453125" style="6" customWidth="1"/>
    <col min="40" max="40" width="35.26953125" style="6" customWidth="1"/>
    <col min="41" max="41" width="15.08984375" style="6" customWidth="1"/>
    <col min="42" max="42" width="20.7265625" style="6" customWidth="1"/>
    <col min="43" max="43" width="25.08984375" style="6" customWidth="1"/>
    <col min="44" max="44" width="30.26953125" style="6" customWidth="1"/>
    <col min="45" max="16384" width="10.90625" style="6"/>
  </cols>
  <sheetData>
    <row r="1" spans="1:44" ht="48" customHeight="1" x14ac:dyDescent="0.7">
      <c r="A1" s="40"/>
      <c r="B1" s="72"/>
      <c r="C1" s="1"/>
      <c r="D1" s="3"/>
      <c r="E1" s="7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204"/>
      <c r="W1" s="161"/>
      <c r="X1" s="161"/>
      <c r="Y1" s="3"/>
      <c r="Z1" s="3"/>
      <c r="AA1" s="3"/>
      <c r="AB1" s="74"/>
      <c r="AC1" s="8"/>
      <c r="AD1" s="64"/>
      <c r="AE1" s="30"/>
      <c r="AF1" s="10"/>
      <c r="AG1" s="10"/>
      <c r="AH1" s="31"/>
      <c r="AI1" s="31"/>
      <c r="AJ1" s="32"/>
      <c r="AK1" s="33"/>
      <c r="AL1" s="10"/>
      <c r="AM1" s="10"/>
      <c r="AN1" s="10"/>
      <c r="AO1" s="10"/>
      <c r="AP1" s="10"/>
      <c r="AQ1" s="10"/>
      <c r="AR1" s="11"/>
    </row>
    <row r="2" spans="1:44" ht="61.5" x14ac:dyDescent="0.7">
      <c r="A2" s="39"/>
      <c r="B2" s="6"/>
      <c r="C2" s="218" t="s">
        <v>173</v>
      </c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75"/>
      <c r="AC2" s="8"/>
      <c r="AD2" s="64"/>
      <c r="AE2" s="30"/>
      <c r="AF2" s="10"/>
      <c r="AG2" s="10"/>
      <c r="AH2" s="31"/>
      <c r="AI2" s="31"/>
      <c r="AJ2" s="32"/>
      <c r="AK2" s="33"/>
      <c r="AL2" s="10"/>
      <c r="AM2" s="10"/>
      <c r="AN2" s="10"/>
      <c r="AO2" s="10"/>
      <c r="AP2" s="10"/>
      <c r="AQ2" s="10"/>
      <c r="AR2" s="11"/>
    </row>
    <row r="3" spans="1:44" ht="45.75" customHeight="1" x14ac:dyDescent="0.7">
      <c r="A3" s="40"/>
      <c r="B3" s="72"/>
      <c r="C3" s="1"/>
      <c r="D3" s="26"/>
      <c r="E3" s="7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04"/>
      <c r="W3" s="161"/>
      <c r="X3" s="161"/>
      <c r="Y3" s="3"/>
      <c r="Z3" s="3"/>
      <c r="AA3" s="3"/>
      <c r="AB3" s="74"/>
      <c r="AC3" s="8"/>
      <c r="AD3" s="64"/>
      <c r="AE3" s="30"/>
      <c r="AF3" s="10"/>
      <c r="AG3" s="10"/>
      <c r="AH3" s="31"/>
      <c r="AI3" s="31"/>
      <c r="AJ3" s="32"/>
      <c r="AK3" s="33"/>
      <c r="AL3" s="10"/>
      <c r="AM3" s="10"/>
      <c r="AN3" s="10"/>
      <c r="AO3" s="10"/>
      <c r="AP3" s="10"/>
      <c r="AQ3" s="10"/>
      <c r="AR3" s="11"/>
    </row>
    <row r="4" spans="1:44" ht="61.5" x14ac:dyDescent="0.7">
      <c r="A4" s="40"/>
      <c r="B4" s="72"/>
      <c r="C4" s="1"/>
      <c r="D4" s="219" t="s">
        <v>0</v>
      </c>
      <c r="E4" s="21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04"/>
      <c r="W4" s="161"/>
      <c r="X4" s="161"/>
      <c r="Y4" s="3"/>
      <c r="Z4" s="3"/>
      <c r="AA4" s="3"/>
      <c r="AB4" s="74"/>
      <c r="AC4" s="8"/>
      <c r="AD4" s="64"/>
      <c r="AE4" s="30"/>
      <c r="AF4" s="10"/>
      <c r="AG4" s="10"/>
      <c r="AH4" s="31"/>
      <c r="AI4" s="31"/>
      <c r="AJ4" s="32"/>
      <c r="AK4" s="33"/>
      <c r="AL4" s="10"/>
      <c r="AM4" s="10"/>
      <c r="AN4" s="10"/>
      <c r="AO4" s="10"/>
      <c r="AP4" s="10"/>
      <c r="AQ4" s="10"/>
      <c r="AR4" s="11"/>
    </row>
    <row r="5" spans="1:44" ht="61.5" x14ac:dyDescent="0.7">
      <c r="A5" s="39"/>
      <c r="B5" s="29"/>
      <c r="C5" s="2"/>
      <c r="D5" s="77" t="s">
        <v>1</v>
      </c>
      <c r="E5" s="220" t="s">
        <v>2</v>
      </c>
      <c r="F5" s="220"/>
      <c r="G5" s="3"/>
      <c r="H5" s="8"/>
      <c r="I5" s="8"/>
      <c r="J5" s="221" t="s">
        <v>3</v>
      </c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8"/>
      <c r="Z5" s="8"/>
      <c r="AA5" s="8"/>
      <c r="AB5" s="78"/>
      <c r="AC5" s="8"/>
      <c r="AD5" s="64"/>
      <c r="AE5" s="30"/>
      <c r="AF5" s="10"/>
      <c r="AG5" s="10"/>
      <c r="AH5" s="31"/>
      <c r="AI5" s="31"/>
      <c r="AJ5" s="32"/>
      <c r="AK5" s="33"/>
      <c r="AL5" s="10"/>
      <c r="AM5" s="10"/>
      <c r="AN5" s="10"/>
      <c r="AO5" s="10"/>
      <c r="AP5" s="10"/>
      <c r="AQ5" s="10"/>
      <c r="AR5" s="11"/>
    </row>
    <row r="6" spans="1:44" ht="61.5" x14ac:dyDescent="0.7">
      <c r="A6" s="39"/>
      <c r="B6" s="29"/>
      <c r="C6" s="2"/>
      <c r="D6" s="7" t="s">
        <v>4</v>
      </c>
      <c r="E6" s="220" t="s">
        <v>5</v>
      </c>
      <c r="F6" s="220"/>
      <c r="G6" s="3"/>
      <c r="H6" s="8"/>
      <c r="I6" s="8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8"/>
      <c r="Z6" s="8"/>
      <c r="AA6" s="8"/>
      <c r="AB6" s="78"/>
      <c r="AC6" s="8"/>
      <c r="AD6" s="64"/>
      <c r="AE6" s="30"/>
      <c r="AF6" s="10"/>
      <c r="AG6" s="10"/>
      <c r="AH6" s="31"/>
      <c r="AI6" s="31"/>
      <c r="AJ6" s="32"/>
      <c r="AK6" s="33"/>
      <c r="AL6" s="10"/>
      <c r="AM6" s="10"/>
      <c r="AN6" s="10"/>
      <c r="AO6" s="10"/>
      <c r="AP6" s="10"/>
      <c r="AQ6" s="10"/>
      <c r="AR6" s="11"/>
    </row>
    <row r="7" spans="1:44" ht="61.5" x14ac:dyDescent="0.7">
      <c r="A7" s="39"/>
      <c r="B7" s="29"/>
      <c r="C7" s="2"/>
      <c r="D7" s="7" t="s">
        <v>6</v>
      </c>
      <c r="E7" s="222">
        <v>7395656</v>
      </c>
      <c r="F7" s="222"/>
      <c r="G7" s="79"/>
      <c r="H7" s="8"/>
      <c r="I7" s="8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8"/>
      <c r="Z7" s="8"/>
      <c r="AA7" s="8"/>
      <c r="AB7" s="78"/>
      <c r="AC7" s="8"/>
      <c r="AD7" s="64"/>
      <c r="AE7" s="30" t="s">
        <v>7</v>
      </c>
      <c r="AF7" s="10"/>
      <c r="AG7" s="10"/>
      <c r="AH7" s="31"/>
      <c r="AI7" s="31"/>
      <c r="AJ7" s="32"/>
      <c r="AK7" s="33"/>
      <c r="AL7" s="10"/>
      <c r="AM7" s="10"/>
      <c r="AN7" s="10"/>
      <c r="AO7" s="10"/>
      <c r="AP7" s="10"/>
      <c r="AQ7" s="10"/>
      <c r="AR7" s="11"/>
    </row>
    <row r="8" spans="1:44" ht="61.5" x14ac:dyDescent="0.7">
      <c r="A8" s="39"/>
      <c r="B8" s="29"/>
      <c r="C8" s="2"/>
      <c r="D8" s="80" t="s">
        <v>8</v>
      </c>
      <c r="E8" s="223" t="s">
        <v>9</v>
      </c>
      <c r="F8" s="223"/>
      <c r="G8" s="81"/>
      <c r="H8" s="8"/>
      <c r="I8" s="8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8"/>
      <c r="Z8" s="8"/>
      <c r="AA8" s="8"/>
      <c r="AB8" s="78"/>
      <c r="AC8" s="8"/>
      <c r="AD8" s="64"/>
      <c r="AE8" s="30"/>
      <c r="AF8" s="10"/>
      <c r="AG8" s="10"/>
      <c r="AH8" s="31"/>
      <c r="AI8" s="31"/>
      <c r="AJ8" s="32"/>
      <c r="AK8" s="33"/>
      <c r="AL8" s="10"/>
      <c r="AM8" s="10"/>
      <c r="AN8" s="10"/>
      <c r="AO8" s="10"/>
      <c r="AP8" s="10"/>
      <c r="AQ8" s="10"/>
      <c r="AR8" s="11"/>
    </row>
    <row r="9" spans="1:44" ht="61.5" customHeight="1" x14ac:dyDescent="0.7">
      <c r="A9" s="39"/>
      <c r="B9" s="29"/>
      <c r="C9" s="2"/>
      <c r="D9" s="7" t="s">
        <v>10</v>
      </c>
      <c r="E9" s="224" t="s">
        <v>11</v>
      </c>
      <c r="F9" s="224"/>
      <c r="G9" s="3"/>
      <c r="H9" s="8"/>
      <c r="I9" s="8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8"/>
      <c r="Z9" s="8"/>
      <c r="AA9" s="8"/>
      <c r="AB9" s="78"/>
      <c r="AC9" s="82"/>
      <c r="AD9" s="83"/>
      <c r="AE9" s="82"/>
      <c r="AF9" s="82"/>
      <c r="AG9" s="10"/>
      <c r="AH9" s="31"/>
      <c r="AI9" s="31"/>
      <c r="AJ9" s="32"/>
      <c r="AK9" s="33"/>
      <c r="AL9" s="10"/>
      <c r="AM9" s="10"/>
      <c r="AN9" s="10"/>
      <c r="AO9" s="10"/>
      <c r="AP9" s="10"/>
      <c r="AQ9" s="10"/>
      <c r="AR9" s="11"/>
    </row>
    <row r="10" spans="1:44" ht="61.5" x14ac:dyDescent="0.7">
      <c r="A10" s="39"/>
      <c r="B10" s="29"/>
      <c r="C10" s="2"/>
      <c r="D10" s="7" t="s">
        <v>12</v>
      </c>
      <c r="E10" s="225" t="s">
        <v>13</v>
      </c>
      <c r="F10" s="225"/>
      <c r="G10" s="3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205"/>
      <c r="W10" s="162"/>
      <c r="X10" s="162"/>
      <c r="Y10" s="8"/>
      <c r="Z10" s="8"/>
      <c r="AA10" s="8"/>
      <c r="AB10" s="78"/>
      <c r="AC10" s="9"/>
      <c r="AD10" s="61"/>
      <c r="AE10" s="62"/>
      <c r="AF10" s="62"/>
      <c r="AG10" s="10"/>
      <c r="AH10" s="31"/>
      <c r="AI10" s="31"/>
      <c r="AJ10" s="32"/>
      <c r="AK10" s="33"/>
      <c r="AL10" s="10"/>
      <c r="AM10" s="10"/>
      <c r="AN10" s="10"/>
      <c r="AO10" s="10"/>
      <c r="AP10" s="10"/>
      <c r="AQ10" s="10"/>
      <c r="AR10" s="11"/>
    </row>
    <row r="11" spans="1:44" ht="61.5" x14ac:dyDescent="0.7">
      <c r="A11" s="39"/>
      <c r="B11" s="29"/>
      <c r="C11" s="2"/>
      <c r="D11" s="7" t="s">
        <v>14</v>
      </c>
      <c r="E11" s="226" t="s">
        <v>262</v>
      </c>
      <c r="F11" s="227"/>
      <c r="G11" s="3"/>
      <c r="H11" s="8"/>
      <c r="I11" s="8"/>
      <c r="J11" s="228" t="s">
        <v>15</v>
      </c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30"/>
      <c r="Y11" s="8"/>
      <c r="Z11" s="8"/>
      <c r="AA11" s="8"/>
      <c r="AB11" s="78"/>
      <c r="AC11" s="9"/>
      <c r="AD11" s="61"/>
      <c r="AE11" s="62"/>
      <c r="AF11" s="62"/>
      <c r="AG11" s="10"/>
      <c r="AH11" s="31"/>
      <c r="AI11" s="31"/>
      <c r="AJ11" s="32"/>
      <c r="AK11" s="33"/>
      <c r="AL11" s="10"/>
      <c r="AM11" s="10"/>
      <c r="AN11" s="10"/>
      <c r="AO11" s="10"/>
      <c r="AP11" s="10"/>
      <c r="AQ11" s="10"/>
      <c r="AR11" s="11"/>
    </row>
    <row r="12" spans="1:44" ht="61.5" x14ac:dyDescent="0.7">
      <c r="A12" s="39"/>
      <c r="B12" s="29"/>
      <c r="C12" s="2"/>
      <c r="D12" s="7" t="s">
        <v>16</v>
      </c>
      <c r="E12" s="237">
        <f>SUM(X18)</f>
        <v>3595781913.1800003</v>
      </c>
      <c r="F12" s="238"/>
      <c r="G12" s="12"/>
      <c r="H12" s="8"/>
      <c r="I12" s="8"/>
      <c r="J12" s="231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3"/>
      <c r="Y12" s="8"/>
      <c r="Z12" s="8"/>
      <c r="AA12" s="8"/>
      <c r="AB12" s="78"/>
      <c r="AC12" s="13"/>
      <c r="AD12" s="61"/>
      <c r="AE12" s="61"/>
      <c r="AF12" s="61"/>
      <c r="AG12" s="10"/>
      <c r="AH12" s="31"/>
      <c r="AI12" s="31"/>
      <c r="AJ12" s="32"/>
      <c r="AK12" s="33"/>
      <c r="AL12" s="10"/>
      <c r="AM12" s="10"/>
      <c r="AN12" s="10"/>
      <c r="AO12" s="10"/>
      <c r="AP12" s="10"/>
      <c r="AQ12" s="10"/>
      <c r="AR12" s="11"/>
    </row>
    <row r="13" spans="1:44" ht="61.5" x14ac:dyDescent="0.7">
      <c r="A13" s="39"/>
      <c r="B13" s="29"/>
      <c r="C13" s="2"/>
      <c r="D13" s="7" t="s">
        <v>17</v>
      </c>
      <c r="E13" s="239">
        <v>364000000</v>
      </c>
      <c r="F13" s="239"/>
      <c r="G13" s="14"/>
      <c r="H13" s="8"/>
      <c r="I13" s="8"/>
      <c r="J13" s="231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3"/>
      <c r="Y13" s="8"/>
      <c r="Z13" s="8"/>
      <c r="AA13" s="3"/>
      <c r="AB13" s="78"/>
      <c r="AC13" s="15"/>
      <c r="AD13" s="63"/>
      <c r="AE13" s="63"/>
      <c r="AF13" s="16"/>
      <c r="AG13" s="10"/>
      <c r="AH13" s="31"/>
      <c r="AI13" s="31"/>
      <c r="AJ13" s="32"/>
      <c r="AK13" s="33"/>
      <c r="AL13" s="10"/>
      <c r="AM13" s="10"/>
      <c r="AN13" s="10"/>
      <c r="AO13" s="10"/>
      <c r="AP13" s="10"/>
      <c r="AQ13" s="10"/>
      <c r="AR13" s="11"/>
    </row>
    <row r="14" spans="1:44" ht="61.5" x14ac:dyDescent="0.7">
      <c r="A14" s="39"/>
      <c r="B14" s="29"/>
      <c r="C14" s="2"/>
      <c r="D14" s="7" t="s">
        <v>18</v>
      </c>
      <c r="E14" s="240">
        <v>36400000</v>
      </c>
      <c r="F14" s="240"/>
      <c r="G14" s="14"/>
      <c r="H14" s="8"/>
      <c r="I14" s="8"/>
      <c r="J14" s="231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3"/>
      <c r="Y14" s="8"/>
      <c r="Z14" s="8"/>
      <c r="AA14" s="8"/>
      <c r="AB14" s="78"/>
      <c r="AC14" s="15"/>
      <c r="AD14" s="63"/>
      <c r="AE14" s="63"/>
      <c r="AF14" s="16"/>
      <c r="AG14" s="10"/>
      <c r="AH14" s="34"/>
      <c r="AI14" s="34"/>
      <c r="AJ14" s="32"/>
      <c r="AK14" s="33"/>
      <c r="AL14" s="10"/>
      <c r="AM14" s="10"/>
      <c r="AN14" s="10"/>
      <c r="AO14" s="10"/>
      <c r="AP14" s="10"/>
      <c r="AQ14" s="10"/>
      <c r="AR14" s="11"/>
    </row>
    <row r="15" spans="1:44" ht="62.25" thickBot="1" x14ac:dyDescent="0.75">
      <c r="A15" s="39"/>
      <c r="B15" s="29"/>
      <c r="C15" s="2"/>
      <c r="D15" s="17" t="s">
        <v>19</v>
      </c>
      <c r="E15" s="241">
        <v>45321</v>
      </c>
      <c r="F15" s="242"/>
      <c r="G15" s="18"/>
      <c r="H15" s="8"/>
      <c r="I15" s="8"/>
      <c r="J15" s="234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6"/>
      <c r="Y15" s="8"/>
      <c r="Z15" s="19"/>
      <c r="AA15" s="8"/>
      <c r="AB15" s="78"/>
      <c r="AC15" s="15"/>
      <c r="AD15" s="63"/>
      <c r="AE15" s="63"/>
      <c r="AF15" s="16"/>
      <c r="AG15" s="10"/>
      <c r="AH15" s="31"/>
      <c r="AI15" s="31"/>
      <c r="AJ15" s="32"/>
      <c r="AK15" s="33"/>
      <c r="AL15" s="10"/>
      <c r="AM15" s="10"/>
      <c r="AN15" s="10"/>
      <c r="AO15" s="10"/>
      <c r="AP15" s="10"/>
      <c r="AQ15" s="10"/>
      <c r="AR15" s="11"/>
    </row>
    <row r="16" spans="1:44" ht="39.6" customHeight="1" x14ac:dyDescent="0.7">
      <c r="A16" s="39"/>
      <c r="B16" s="29"/>
      <c r="C16" s="2"/>
      <c r="D16" s="3"/>
      <c r="E16" s="20"/>
      <c r="F16" s="21"/>
      <c r="G16" s="21"/>
      <c r="H16" s="8"/>
      <c r="I16" s="8"/>
      <c r="J16" s="3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06"/>
      <c r="W16" s="161"/>
      <c r="X16" s="161"/>
      <c r="Y16" s="8"/>
      <c r="Z16" s="8"/>
      <c r="AA16" s="23"/>
      <c r="AB16" s="84"/>
      <c r="AC16" s="8"/>
      <c r="AD16" s="64"/>
      <c r="AE16" s="30"/>
      <c r="AF16" s="10"/>
      <c r="AG16" s="10"/>
      <c r="AH16" s="35"/>
      <c r="AI16" s="35"/>
      <c r="AJ16" s="32"/>
      <c r="AK16" s="33"/>
      <c r="AL16" s="10"/>
      <c r="AM16" s="10"/>
      <c r="AN16" s="10"/>
      <c r="AO16" s="10"/>
      <c r="AP16" s="10"/>
      <c r="AQ16" s="10"/>
      <c r="AR16" s="11"/>
    </row>
    <row r="17" spans="1:44" ht="39.6" customHeight="1" thickBot="1" x14ac:dyDescent="0.75">
      <c r="A17" s="39"/>
      <c r="B17" s="29"/>
      <c r="C17" s="2"/>
      <c r="D17" s="246" t="s">
        <v>20</v>
      </c>
      <c r="E17" s="246"/>
      <c r="F17" s="8"/>
      <c r="G17" s="24"/>
      <c r="H17" s="247"/>
      <c r="I17" s="247"/>
      <c r="J17" s="8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07"/>
      <c r="W17" s="163"/>
      <c r="X17" s="163"/>
      <c r="Y17" s="8"/>
      <c r="Z17" s="8"/>
      <c r="AA17" s="25"/>
      <c r="AB17" s="85"/>
      <c r="AC17" s="8"/>
      <c r="AD17" s="65"/>
      <c r="AE17" s="30"/>
      <c r="AF17" s="10"/>
      <c r="AG17" s="10"/>
      <c r="AH17" s="36"/>
      <c r="AI17" s="36"/>
      <c r="AJ17" s="37"/>
      <c r="AK17" s="38"/>
      <c r="AL17" s="5"/>
      <c r="AM17" s="10"/>
      <c r="AN17" s="10"/>
      <c r="AO17" s="10"/>
      <c r="AP17" s="10"/>
      <c r="AQ17" s="10"/>
      <c r="AR17" s="11"/>
    </row>
    <row r="18" spans="1:44" ht="85.5" customHeight="1" x14ac:dyDescent="0.9">
      <c r="A18" s="39"/>
      <c r="B18" s="29"/>
      <c r="C18" s="2"/>
      <c r="D18" s="26"/>
      <c r="E18" s="27"/>
      <c r="F18" s="8"/>
      <c r="G18" s="28"/>
      <c r="H18" s="248"/>
      <c r="I18" s="248"/>
      <c r="J18" s="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07"/>
      <c r="W18" s="164">
        <f>SUBTOTAL(9,W20:W81)</f>
        <v>7108462001.46</v>
      </c>
      <c r="X18" s="164">
        <f>SUBTOTAL(9,X20:X78)</f>
        <v>3595781913.1800003</v>
      </c>
      <c r="Y18" s="66"/>
      <c r="Z18" s="59"/>
      <c r="AA18" s="59"/>
      <c r="AB18" s="86"/>
      <c r="AC18" s="59"/>
      <c r="AD18" s="67"/>
      <c r="AE18" s="60"/>
      <c r="AF18" s="60"/>
      <c r="AG18" s="60"/>
      <c r="AH18" s="66">
        <f>SUBTOTAL(9,AH20:AH57)</f>
        <v>0</v>
      </c>
      <c r="AI18" s="66"/>
      <c r="AJ18" s="66">
        <f>SUBTOTAL(9,AJ20:AJ57)</f>
        <v>0</v>
      </c>
      <c r="AK18" s="66">
        <f>SUBTOTAL(9,AK20:AK77)</f>
        <v>0</v>
      </c>
      <c r="AL18" s="68"/>
      <c r="AM18" s="68"/>
      <c r="AN18" s="10"/>
      <c r="AO18" s="10"/>
      <c r="AP18" s="10"/>
      <c r="AQ18" s="10"/>
      <c r="AR18" s="11"/>
    </row>
    <row r="19" spans="1:44" s="98" customFormat="1" ht="339" customHeight="1" x14ac:dyDescent="0.7">
      <c r="A19" s="93" t="s">
        <v>21</v>
      </c>
      <c r="B19" s="93" t="s">
        <v>22</v>
      </c>
      <c r="C19" s="94" t="s">
        <v>23</v>
      </c>
      <c r="D19" s="94" t="s">
        <v>24</v>
      </c>
      <c r="E19" s="94" t="s">
        <v>25</v>
      </c>
      <c r="F19" s="94" t="s">
        <v>26</v>
      </c>
      <c r="G19" s="94" t="s">
        <v>27</v>
      </c>
      <c r="H19" s="94" t="s">
        <v>156</v>
      </c>
      <c r="I19" s="94" t="s">
        <v>28</v>
      </c>
      <c r="J19" s="94" t="s">
        <v>29</v>
      </c>
      <c r="K19" s="94" t="s">
        <v>30</v>
      </c>
      <c r="L19" s="95" t="s">
        <v>95</v>
      </c>
      <c r="M19" s="95" t="s">
        <v>158</v>
      </c>
      <c r="N19" s="95" t="s">
        <v>159</v>
      </c>
      <c r="O19" s="95" t="s">
        <v>160</v>
      </c>
      <c r="P19" s="95" t="s">
        <v>161</v>
      </c>
      <c r="Q19" s="95" t="s">
        <v>162</v>
      </c>
      <c r="R19" s="95" t="s">
        <v>157</v>
      </c>
      <c r="S19" s="95" t="s">
        <v>157</v>
      </c>
      <c r="T19" s="95" t="s">
        <v>157</v>
      </c>
      <c r="U19" s="95" t="s">
        <v>163</v>
      </c>
      <c r="V19" s="208" t="s">
        <v>155</v>
      </c>
      <c r="W19" s="165" t="s">
        <v>31</v>
      </c>
      <c r="X19" s="165" t="s">
        <v>32</v>
      </c>
      <c r="Y19" s="94" t="s">
        <v>33</v>
      </c>
      <c r="Z19" s="94" t="s">
        <v>34</v>
      </c>
      <c r="AA19" s="94" t="s">
        <v>35</v>
      </c>
      <c r="AB19" s="96"/>
      <c r="AC19" s="97" t="s">
        <v>36</v>
      </c>
      <c r="AD19" s="97" t="s">
        <v>37</v>
      </c>
      <c r="AE19" s="97" t="s">
        <v>38</v>
      </c>
      <c r="AF19" s="97" t="s">
        <v>39</v>
      </c>
      <c r="AG19" s="97" t="s">
        <v>40</v>
      </c>
      <c r="AH19" s="97" t="s">
        <v>41</v>
      </c>
      <c r="AI19" s="97" t="s">
        <v>169</v>
      </c>
      <c r="AJ19" s="97" t="s">
        <v>170</v>
      </c>
      <c r="AK19" s="97" t="s">
        <v>171</v>
      </c>
      <c r="AL19" s="97" t="s">
        <v>42</v>
      </c>
      <c r="AM19" s="97" t="s">
        <v>43</v>
      </c>
      <c r="AN19" s="97" t="s">
        <v>44</v>
      </c>
      <c r="AO19" s="97" t="s">
        <v>45</v>
      </c>
      <c r="AP19" s="97" t="s">
        <v>46</v>
      </c>
      <c r="AQ19" s="97" t="s">
        <v>47</v>
      </c>
      <c r="AR19" s="97" t="s">
        <v>48</v>
      </c>
    </row>
    <row r="20" spans="1:44" s="98" customFormat="1" ht="409.6" customHeight="1" x14ac:dyDescent="0.7">
      <c r="A20" s="99">
        <v>1</v>
      </c>
      <c r="B20" s="100"/>
      <c r="C20" s="101" t="s">
        <v>57</v>
      </c>
      <c r="D20" s="101" t="s">
        <v>86</v>
      </c>
      <c r="E20" s="101" t="s">
        <v>76</v>
      </c>
      <c r="F20" s="101" t="s">
        <v>58</v>
      </c>
      <c r="G20" s="101">
        <v>1</v>
      </c>
      <c r="H20" s="101" t="s">
        <v>59</v>
      </c>
      <c r="I20" s="101">
        <v>2</v>
      </c>
      <c r="J20" s="188" t="s">
        <v>282</v>
      </c>
      <c r="K20" s="101" t="s">
        <v>60</v>
      </c>
      <c r="L20" s="101" t="s">
        <v>95</v>
      </c>
      <c r="M20" s="101" t="s">
        <v>97</v>
      </c>
      <c r="N20" s="101" t="s">
        <v>97</v>
      </c>
      <c r="O20" s="101" t="s">
        <v>96</v>
      </c>
      <c r="P20" s="101" t="s">
        <v>100</v>
      </c>
      <c r="Q20" s="101" t="s">
        <v>109</v>
      </c>
      <c r="R20" s="101" t="s">
        <v>96</v>
      </c>
      <c r="S20" s="101"/>
      <c r="T20" s="101"/>
      <c r="U20" s="101" t="s">
        <v>123</v>
      </c>
      <c r="V20" s="209" t="s">
        <v>62</v>
      </c>
      <c r="W20" s="166">
        <v>2480000</v>
      </c>
      <c r="X20" s="166">
        <v>2480000</v>
      </c>
      <c r="Y20" s="101" t="s">
        <v>61</v>
      </c>
      <c r="Z20" s="101" t="s">
        <v>49</v>
      </c>
      <c r="AA20" s="101" t="s">
        <v>174</v>
      </c>
      <c r="AB20" s="103"/>
      <c r="AC20" s="104"/>
      <c r="AD20" s="104"/>
      <c r="AE20" s="105"/>
      <c r="AF20" s="106"/>
      <c r="AG20" s="107"/>
      <c r="AH20" s="108"/>
      <c r="AI20" s="108"/>
      <c r="AJ20" s="108"/>
      <c r="AK20" s="108"/>
      <c r="AL20" s="109"/>
      <c r="AM20" s="110"/>
      <c r="AN20" s="111"/>
      <c r="AO20" s="112"/>
      <c r="AP20" s="112"/>
      <c r="AQ20" s="111"/>
      <c r="AR20" s="111"/>
    </row>
    <row r="21" spans="1:44" s="98" customFormat="1" ht="409.5" x14ac:dyDescent="0.7">
      <c r="A21" s="99">
        <v>1</v>
      </c>
      <c r="B21" s="100"/>
      <c r="C21" s="101" t="s">
        <v>57</v>
      </c>
      <c r="D21" s="101" t="s">
        <v>78</v>
      </c>
      <c r="E21" s="101" t="s">
        <v>76</v>
      </c>
      <c r="F21" s="101" t="s">
        <v>58</v>
      </c>
      <c r="G21" s="101">
        <v>1</v>
      </c>
      <c r="H21" s="101" t="s">
        <v>59</v>
      </c>
      <c r="I21" s="101">
        <v>2</v>
      </c>
      <c r="J21" s="188" t="s">
        <v>282</v>
      </c>
      <c r="K21" s="101" t="s">
        <v>60</v>
      </c>
      <c r="L21" s="101" t="s">
        <v>95</v>
      </c>
      <c r="M21" s="101" t="s">
        <v>97</v>
      </c>
      <c r="N21" s="101" t="s">
        <v>97</v>
      </c>
      <c r="O21" s="101" t="s">
        <v>96</v>
      </c>
      <c r="P21" s="101" t="s">
        <v>100</v>
      </c>
      <c r="Q21" s="101" t="s">
        <v>109</v>
      </c>
      <c r="R21" s="101" t="s">
        <v>110</v>
      </c>
      <c r="S21" s="101"/>
      <c r="T21" s="101"/>
      <c r="U21" s="101" t="s">
        <v>123</v>
      </c>
      <c r="V21" s="209" t="s">
        <v>63</v>
      </c>
      <c r="W21" s="166">
        <v>10000000</v>
      </c>
      <c r="X21" s="166">
        <v>10000000</v>
      </c>
      <c r="Y21" s="101" t="s">
        <v>61</v>
      </c>
      <c r="Z21" s="101" t="s">
        <v>49</v>
      </c>
      <c r="AA21" s="101" t="s">
        <v>174</v>
      </c>
      <c r="AB21" s="103"/>
      <c r="AC21" s="113"/>
      <c r="AD21" s="113"/>
      <c r="AE21" s="114"/>
      <c r="AF21" s="115"/>
      <c r="AG21" s="116"/>
      <c r="AH21" s="117"/>
      <c r="AI21" s="117"/>
      <c r="AJ21" s="117"/>
      <c r="AK21" s="117"/>
      <c r="AL21" s="118"/>
      <c r="AM21" s="119"/>
      <c r="AN21" s="120"/>
      <c r="AO21" s="121"/>
      <c r="AP21" s="121"/>
      <c r="AQ21" s="120"/>
      <c r="AR21" s="120"/>
    </row>
    <row r="22" spans="1:44" s="98" customFormat="1" ht="274.5" x14ac:dyDescent="0.7">
      <c r="A22" s="99">
        <v>2</v>
      </c>
      <c r="B22" s="100"/>
      <c r="C22" s="101" t="s">
        <v>57</v>
      </c>
      <c r="D22" s="101">
        <v>44103103</v>
      </c>
      <c r="E22" s="101" t="s">
        <v>178</v>
      </c>
      <c r="F22" s="101" t="s">
        <v>58</v>
      </c>
      <c r="G22" s="101">
        <v>1</v>
      </c>
      <c r="H22" s="101" t="s">
        <v>75</v>
      </c>
      <c r="I22" s="101">
        <v>2</v>
      </c>
      <c r="J22" s="101" t="s">
        <v>66</v>
      </c>
      <c r="K22" s="101" t="s">
        <v>60</v>
      </c>
      <c r="L22" s="101" t="s">
        <v>95</v>
      </c>
      <c r="M22" s="101" t="s">
        <v>97</v>
      </c>
      <c r="N22" s="101" t="s">
        <v>97</v>
      </c>
      <c r="O22" s="101" t="s">
        <v>96</v>
      </c>
      <c r="P22" s="101" t="s">
        <v>100</v>
      </c>
      <c r="Q22" s="101" t="s">
        <v>106</v>
      </c>
      <c r="R22" s="101" t="s">
        <v>96</v>
      </c>
      <c r="S22" s="101"/>
      <c r="T22" s="101"/>
      <c r="U22" s="101" t="s">
        <v>123</v>
      </c>
      <c r="V22" s="209" t="s">
        <v>67</v>
      </c>
      <c r="W22" s="166">
        <v>22480000</v>
      </c>
      <c r="X22" s="166">
        <v>22480000</v>
      </c>
      <c r="Y22" s="101" t="s">
        <v>61</v>
      </c>
      <c r="Z22" s="101" t="s">
        <v>49</v>
      </c>
      <c r="AA22" s="101" t="s">
        <v>174</v>
      </c>
      <c r="AB22" s="103"/>
      <c r="AC22" s="113"/>
      <c r="AD22" s="113"/>
      <c r="AE22" s="114"/>
      <c r="AF22" s="115"/>
      <c r="AG22" s="116"/>
      <c r="AH22" s="117"/>
      <c r="AI22" s="117"/>
      <c r="AJ22" s="117"/>
      <c r="AK22" s="117"/>
      <c r="AL22" s="118"/>
      <c r="AM22" s="119"/>
      <c r="AN22" s="120"/>
      <c r="AO22" s="121"/>
      <c r="AP22" s="121"/>
      <c r="AQ22" s="120"/>
      <c r="AR22" s="120"/>
    </row>
    <row r="23" spans="1:44" s="98" customFormat="1" ht="274.5" x14ac:dyDescent="0.7">
      <c r="A23" s="99">
        <v>3</v>
      </c>
      <c r="B23" s="100"/>
      <c r="C23" s="101" t="s">
        <v>57</v>
      </c>
      <c r="D23" s="101">
        <v>84131603</v>
      </c>
      <c r="E23" s="101" t="s">
        <v>77</v>
      </c>
      <c r="F23" s="101" t="s">
        <v>58</v>
      </c>
      <c r="G23" s="101">
        <v>1</v>
      </c>
      <c r="H23" s="101" t="s">
        <v>71</v>
      </c>
      <c r="I23" s="101">
        <v>7</v>
      </c>
      <c r="J23" s="101" t="s">
        <v>70</v>
      </c>
      <c r="K23" s="101" t="s">
        <v>60</v>
      </c>
      <c r="L23" s="101" t="s">
        <v>95</v>
      </c>
      <c r="M23" s="101" t="s">
        <v>97</v>
      </c>
      <c r="N23" s="101" t="s">
        <v>97</v>
      </c>
      <c r="O23" s="101" t="s">
        <v>97</v>
      </c>
      <c r="P23" s="101" t="s">
        <v>107</v>
      </c>
      <c r="Q23" s="101" t="s">
        <v>98</v>
      </c>
      <c r="R23" s="101" t="s">
        <v>108</v>
      </c>
      <c r="S23" s="101" t="s">
        <v>115</v>
      </c>
      <c r="T23" s="101" t="s">
        <v>110</v>
      </c>
      <c r="U23" s="101" t="s">
        <v>123</v>
      </c>
      <c r="V23" s="209" t="s">
        <v>52</v>
      </c>
      <c r="W23" s="166">
        <v>9000000</v>
      </c>
      <c r="X23" s="166">
        <v>9000000</v>
      </c>
      <c r="Y23" s="101" t="s">
        <v>61</v>
      </c>
      <c r="Z23" s="101" t="s">
        <v>49</v>
      </c>
      <c r="AA23" s="101" t="s">
        <v>174</v>
      </c>
      <c r="AB23" s="103"/>
      <c r="AC23" s="122"/>
      <c r="AD23" s="123"/>
      <c r="AE23" s="124"/>
      <c r="AF23" s="123"/>
      <c r="AG23" s="125"/>
      <c r="AH23" s="117"/>
      <c r="AI23" s="117"/>
      <c r="AJ23" s="117"/>
      <c r="AK23" s="117"/>
      <c r="AL23" s="118"/>
      <c r="AM23" s="119"/>
      <c r="AN23" s="120"/>
      <c r="AO23" s="121"/>
      <c r="AP23" s="121"/>
      <c r="AQ23" s="120"/>
      <c r="AR23" s="120"/>
    </row>
    <row r="24" spans="1:44" s="98" customFormat="1" ht="408.75" customHeight="1" x14ac:dyDescent="0.7">
      <c r="A24" s="99">
        <v>4</v>
      </c>
      <c r="B24" s="100"/>
      <c r="C24" s="101" t="s">
        <v>57</v>
      </c>
      <c r="D24" s="101" t="s">
        <v>172</v>
      </c>
      <c r="E24" s="101" t="s">
        <v>87</v>
      </c>
      <c r="F24" s="101" t="s">
        <v>58</v>
      </c>
      <c r="G24" s="101">
        <v>1</v>
      </c>
      <c r="H24" s="101" t="s">
        <v>75</v>
      </c>
      <c r="I24" s="101">
        <v>2</v>
      </c>
      <c r="J24" s="101" t="s">
        <v>70</v>
      </c>
      <c r="K24" s="101" t="s">
        <v>60</v>
      </c>
      <c r="L24" s="101" t="s">
        <v>95</v>
      </c>
      <c r="M24" s="101" t="s">
        <v>97</v>
      </c>
      <c r="N24" s="101" t="s">
        <v>97</v>
      </c>
      <c r="O24" s="101" t="s">
        <v>96</v>
      </c>
      <c r="P24" s="101" t="s">
        <v>104</v>
      </c>
      <c r="Q24" s="101" t="s">
        <v>109</v>
      </c>
      <c r="R24" s="101"/>
      <c r="S24" s="101"/>
      <c r="T24" s="101"/>
      <c r="U24" s="101" t="s">
        <v>123</v>
      </c>
      <c r="V24" s="209" t="s">
        <v>72</v>
      </c>
      <c r="W24" s="166">
        <v>4000000</v>
      </c>
      <c r="X24" s="166">
        <v>4000000</v>
      </c>
      <c r="Y24" s="101" t="s">
        <v>61</v>
      </c>
      <c r="Z24" s="101" t="s">
        <v>49</v>
      </c>
      <c r="AA24" s="101" t="s">
        <v>174</v>
      </c>
      <c r="AB24" s="103"/>
      <c r="AC24" s="126"/>
      <c r="AD24" s="123"/>
      <c r="AE24" s="124"/>
      <c r="AF24" s="123"/>
      <c r="AG24" s="125"/>
      <c r="AH24" s="117"/>
      <c r="AI24" s="117"/>
      <c r="AJ24" s="117"/>
      <c r="AK24" s="117"/>
      <c r="AL24" s="118"/>
      <c r="AM24" s="119"/>
      <c r="AN24" s="120"/>
      <c r="AO24" s="121"/>
      <c r="AP24" s="121"/>
      <c r="AQ24" s="120"/>
      <c r="AR24" s="120"/>
    </row>
    <row r="25" spans="1:44" s="98" customFormat="1" ht="236.25" customHeight="1" x14ac:dyDescent="0.7">
      <c r="A25" s="171">
        <v>5</v>
      </c>
      <c r="B25" s="175"/>
      <c r="C25" s="173" t="s">
        <v>57</v>
      </c>
      <c r="D25" s="173">
        <v>44101706</v>
      </c>
      <c r="E25" s="173" t="s">
        <v>179</v>
      </c>
      <c r="F25" s="173" t="s">
        <v>58</v>
      </c>
      <c r="G25" s="173">
        <v>1</v>
      </c>
      <c r="H25" s="173" t="s">
        <v>127</v>
      </c>
      <c r="I25" s="173">
        <v>2</v>
      </c>
      <c r="J25" s="188" t="s">
        <v>282</v>
      </c>
      <c r="K25" s="173" t="s">
        <v>60</v>
      </c>
      <c r="L25" s="173" t="s">
        <v>95</v>
      </c>
      <c r="M25" s="173" t="s">
        <v>97</v>
      </c>
      <c r="N25" s="173" t="s">
        <v>97</v>
      </c>
      <c r="O25" s="173" t="s">
        <v>96</v>
      </c>
      <c r="P25" s="173" t="s">
        <v>100</v>
      </c>
      <c r="Q25" s="173" t="s">
        <v>106</v>
      </c>
      <c r="R25" s="173" t="s">
        <v>96</v>
      </c>
      <c r="S25" s="173"/>
      <c r="T25" s="173"/>
      <c r="U25" s="173" t="s">
        <v>123</v>
      </c>
      <c r="V25" s="210" t="s">
        <v>67</v>
      </c>
      <c r="W25" s="174">
        <v>5000000</v>
      </c>
      <c r="X25" s="174">
        <v>5000000</v>
      </c>
      <c r="Y25" s="173" t="s">
        <v>61</v>
      </c>
      <c r="Z25" s="173" t="s">
        <v>49</v>
      </c>
      <c r="AA25" s="173" t="s">
        <v>174</v>
      </c>
      <c r="AB25" s="103"/>
      <c r="AC25" s="126"/>
      <c r="AD25" s="126"/>
      <c r="AE25" s="124"/>
      <c r="AF25" s="123"/>
      <c r="AG25" s="125"/>
      <c r="AH25" s="117"/>
      <c r="AI25" s="117"/>
      <c r="AJ25" s="117"/>
      <c r="AK25" s="117"/>
      <c r="AL25" s="118"/>
      <c r="AM25" s="119"/>
      <c r="AN25" s="120"/>
      <c r="AO25" s="121"/>
      <c r="AP25" s="121"/>
      <c r="AQ25" s="120"/>
      <c r="AR25" s="120"/>
    </row>
    <row r="26" spans="1:44" s="98" customFormat="1" ht="348" customHeight="1" x14ac:dyDescent="0.7">
      <c r="A26" s="168">
        <v>6</v>
      </c>
      <c r="B26" s="172"/>
      <c r="C26" s="101" t="s">
        <v>201</v>
      </c>
      <c r="D26" s="173" t="s">
        <v>81</v>
      </c>
      <c r="E26" s="173" t="s">
        <v>88</v>
      </c>
      <c r="F26" s="173" t="s">
        <v>58</v>
      </c>
      <c r="G26" s="173">
        <v>1</v>
      </c>
      <c r="H26" s="169" t="s">
        <v>73</v>
      </c>
      <c r="I26" s="169">
        <v>11</v>
      </c>
      <c r="J26" s="101" t="s">
        <v>70</v>
      </c>
      <c r="K26" s="173" t="s">
        <v>60</v>
      </c>
      <c r="L26" s="173" t="s">
        <v>95</v>
      </c>
      <c r="M26" s="173" t="s">
        <v>97</v>
      </c>
      <c r="N26" s="173" t="s">
        <v>97</v>
      </c>
      <c r="O26" s="173" t="s">
        <v>97</v>
      </c>
      <c r="P26" s="173" t="s">
        <v>101</v>
      </c>
      <c r="Q26" s="173" t="s">
        <v>112</v>
      </c>
      <c r="R26" s="173" t="s">
        <v>96</v>
      </c>
      <c r="S26" s="173"/>
      <c r="T26" s="173"/>
      <c r="U26" s="173" t="s">
        <v>123</v>
      </c>
      <c r="V26" s="210" t="s">
        <v>274</v>
      </c>
      <c r="W26" s="174">
        <v>1500000</v>
      </c>
      <c r="X26" s="174">
        <v>1500000</v>
      </c>
      <c r="Y26" s="173" t="s">
        <v>61</v>
      </c>
      <c r="Z26" s="173" t="s">
        <v>49</v>
      </c>
      <c r="AA26" s="101" t="s">
        <v>215</v>
      </c>
      <c r="AB26" s="103"/>
      <c r="AC26" s="126"/>
      <c r="AD26" s="126"/>
      <c r="AE26" s="124"/>
      <c r="AF26" s="123"/>
      <c r="AG26" s="125"/>
      <c r="AH26" s="117"/>
      <c r="AI26" s="117"/>
      <c r="AJ26" s="117"/>
      <c r="AK26" s="117"/>
      <c r="AL26" s="118"/>
      <c r="AM26" s="119"/>
      <c r="AN26" s="120"/>
      <c r="AO26" s="121"/>
      <c r="AP26" s="121"/>
      <c r="AQ26" s="120"/>
      <c r="AR26" s="120"/>
    </row>
    <row r="27" spans="1:44" s="98" customFormat="1" ht="249.75" customHeight="1" x14ac:dyDescent="0.7">
      <c r="A27" s="171">
        <v>7</v>
      </c>
      <c r="B27" s="175"/>
      <c r="C27" s="173" t="s">
        <v>57</v>
      </c>
      <c r="D27" s="173" t="s">
        <v>125</v>
      </c>
      <c r="E27" s="173" t="s">
        <v>180</v>
      </c>
      <c r="F27" s="173" t="s">
        <v>58</v>
      </c>
      <c r="G27" s="173">
        <v>1</v>
      </c>
      <c r="H27" s="173" t="s">
        <v>71</v>
      </c>
      <c r="I27" s="173">
        <v>3</v>
      </c>
      <c r="J27" s="173" t="s">
        <v>267</v>
      </c>
      <c r="K27" s="173" t="s">
        <v>60</v>
      </c>
      <c r="L27" s="173" t="s">
        <v>95</v>
      </c>
      <c r="M27" s="173" t="s">
        <v>97</v>
      </c>
      <c r="N27" s="173" t="s">
        <v>97</v>
      </c>
      <c r="O27" s="173" t="s">
        <v>97</v>
      </c>
      <c r="P27" s="173" t="s">
        <v>106</v>
      </c>
      <c r="Q27" s="173" t="s">
        <v>104</v>
      </c>
      <c r="R27" s="173" t="s">
        <v>111</v>
      </c>
      <c r="S27" s="173"/>
      <c r="T27" s="173"/>
      <c r="U27" s="173" t="s">
        <v>123</v>
      </c>
      <c r="V27" s="210" t="s">
        <v>56</v>
      </c>
      <c r="W27" s="174">
        <v>60000000</v>
      </c>
      <c r="X27" s="174">
        <v>60000000</v>
      </c>
      <c r="Y27" s="173" t="s">
        <v>61</v>
      </c>
      <c r="Z27" s="173" t="s">
        <v>49</v>
      </c>
      <c r="AA27" s="173" t="s">
        <v>174</v>
      </c>
      <c r="AB27" s="103"/>
      <c r="AC27" s="126"/>
      <c r="AD27" s="126"/>
      <c r="AE27" s="124"/>
      <c r="AF27" s="123"/>
      <c r="AG27" s="125"/>
      <c r="AH27" s="117"/>
      <c r="AI27" s="117"/>
      <c r="AJ27" s="117"/>
      <c r="AK27" s="117"/>
      <c r="AL27" s="118"/>
      <c r="AM27" s="119"/>
      <c r="AN27" s="120"/>
      <c r="AO27" s="121"/>
      <c r="AP27" s="121"/>
      <c r="AQ27" s="120"/>
      <c r="AR27" s="120"/>
    </row>
    <row r="28" spans="1:44" s="98" customFormat="1" ht="320.25" x14ac:dyDescent="0.7">
      <c r="A28" s="171">
        <v>8</v>
      </c>
      <c r="B28" s="172"/>
      <c r="C28" s="173" t="s">
        <v>57</v>
      </c>
      <c r="D28" s="173">
        <v>72101511</v>
      </c>
      <c r="E28" s="173" t="s">
        <v>181</v>
      </c>
      <c r="F28" s="173" t="s">
        <v>58</v>
      </c>
      <c r="G28" s="173">
        <v>1</v>
      </c>
      <c r="H28" s="173" t="s">
        <v>73</v>
      </c>
      <c r="I28" s="173">
        <v>11</v>
      </c>
      <c r="J28" s="101" t="s">
        <v>70</v>
      </c>
      <c r="K28" s="173" t="s">
        <v>60</v>
      </c>
      <c r="L28" s="173" t="s">
        <v>95</v>
      </c>
      <c r="M28" s="173" t="s">
        <v>97</v>
      </c>
      <c r="N28" s="173" t="s">
        <v>97</v>
      </c>
      <c r="O28" s="173" t="s">
        <v>97</v>
      </c>
      <c r="P28" s="173" t="s">
        <v>101</v>
      </c>
      <c r="Q28" s="173" t="s">
        <v>107</v>
      </c>
      <c r="R28" s="173" t="s">
        <v>96</v>
      </c>
      <c r="S28" s="173"/>
      <c r="T28" s="173"/>
      <c r="U28" s="173" t="s">
        <v>123</v>
      </c>
      <c r="V28" s="210" t="s">
        <v>50</v>
      </c>
      <c r="W28" s="174">
        <v>8567244</v>
      </c>
      <c r="X28" s="174">
        <v>8567244</v>
      </c>
      <c r="Y28" s="173" t="s">
        <v>61</v>
      </c>
      <c r="Z28" s="173" t="s">
        <v>49</v>
      </c>
      <c r="AA28" s="173" t="s">
        <v>174</v>
      </c>
      <c r="AB28" s="103"/>
      <c r="AC28" s="127"/>
      <c r="AD28" s="120"/>
      <c r="AE28" s="128"/>
      <c r="AF28" s="120"/>
      <c r="AG28" s="129"/>
      <c r="AH28" s="117"/>
      <c r="AI28" s="117"/>
      <c r="AJ28" s="117"/>
      <c r="AK28" s="117"/>
      <c r="AL28" s="118"/>
      <c r="AM28" s="119"/>
      <c r="AN28" s="120"/>
      <c r="AO28" s="121"/>
      <c r="AP28" s="121"/>
      <c r="AQ28" s="120"/>
      <c r="AR28" s="120"/>
    </row>
    <row r="29" spans="1:44" s="98" customFormat="1" ht="274.5" x14ac:dyDescent="0.7">
      <c r="A29" s="171">
        <v>9</v>
      </c>
      <c r="B29" s="172"/>
      <c r="C29" s="173" t="s">
        <v>57</v>
      </c>
      <c r="D29" s="173" t="s">
        <v>82</v>
      </c>
      <c r="E29" s="173" t="s">
        <v>182</v>
      </c>
      <c r="F29" s="173" t="s">
        <v>58</v>
      </c>
      <c r="G29" s="173">
        <v>1</v>
      </c>
      <c r="H29" s="173" t="s">
        <v>65</v>
      </c>
      <c r="I29" s="173">
        <v>12</v>
      </c>
      <c r="J29" s="173" t="s">
        <v>267</v>
      </c>
      <c r="K29" s="173" t="s">
        <v>60</v>
      </c>
      <c r="L29" s="173" t="s">
        <v>95</v>
      </c>
      <c r="M29" s="173" t="s">
        <v>97</v>
      </c>
      <c r="N29" s="173" t="s">
        <v>97</v>
      </c>
      <c r="O29" s="173" t="s">
        <v>97</v>
      </c>
      <c r="P29" s="173" t="s">
        <v>107</v>
      </c>
      <c r="Q29" s="173" t="s">
        <v>98</v>
      </c>
      <c r="R29" s="173" t="s">
        <v>108</v>
      </c>
      <c r="S29" s="173" t="s">
        <v>115</v>
      </c>
      <c r="T29" s="173" t="s">
        <v>111</v>
      </c>
      <c r="U29" s="173" t="s">
        <v>123</v>
      </c>
      <c r="V29" s="210" t="s">
        <v>53</v>
      </c>
      <c r="W29" s="174">
        <v>60909442</v>
      </c>
      <c r="X29" s="174">
        <v>60909442</v>
      </c>
      <c r="Y29" s="173" t="s">
        <v>61</v>
      </c>
      <c r="Z29" s="173" t="s">
        <v>49</v>
      </c>
      <c r="AA29" s="173" t="s">
        <v>174</v>
      </c>
      <c r="AB29" s="103"/>
      <c r="AC29" s="126"/>
      <c r="AD29" s="126"/>
      <c r="AE29" s="130"/>
      <c r="AF29" s="131"/>
      <c r="AG29" s="126"/>
      <c r="AH29" s="117"/>
      <c r="AI29" s="117"/>
      <c r="AJ29" s="117"/>
      <c r="AK29" s="117"/>
      <c r="AL29" s="132"/>
      <c r="AM29" s="133"/>
      <c r="AN29" s="123"/>
      <c r="AO29" s="134"/>
      <c r="AP29" s="134"/>
      <c r="AQ29" s="123"/>
      <c r="AR29" s="123"/>
    </row>
    <row r="30" spans="1:44" s="98" customFormat="1" ht="301.5" customHeight="1" x14ac:dyDescent="0.7">
      <c r="A30" s="171">
        <v>10</v>
      </c>
      <c r="B30" s="176"/>
      <c r="C30" s="173" t="s">
        <v>57</v>
      </c>
      <c r="D30" s="173" t="s">
        <v>80</v>
      </c>
      <c r="E30" s="173" t="s">
        <v>183</v>
      </c>
      <c r="F30" s="173" t="s">
        <v>58</v>
      </c>
      <c r="G30" s="173">
        <v>1</v>
      </c>
      <c r="H30" s="173" t="s">
        <v>286</v>
      </c>
      <c r="I30" s="173">
        <v>12</v>
      </c>
      <c r="J30" s="173" t="s">
        <v>267</v>
      </c>
      <c r="K30" s="173" t="s">
        <v>60</v>
      </c>
      <c r="L30" s="173" t="s">
        <v>95</v>
      </c>
      <c r="M30" s="173" t="s">
        <v>97</v>
      </c>
      <c r="N30" s="173" t="s">
        <v>97</v>
      </c>
      <c r="O30" s="173" t="s">
        <v>97</v>
      </c>
      <c r="P30" s="173" t="s">
        <v>107</v>
      </c>
      <c r="Q30" s="173" t="s">
        <v>98</v>
      </c>
      <c r="R30" s="173" t="s">
        <v>108</v>
      </c>
      <c r="S30" s="173" t="s">
        <v>115</v>
      </c>
      <c r="T30" s="173" t="s">
        <v>111</v>
      </c>
      <c r="U30" s="173" t="s">
        <v>123</v>
      </c>
      <c r="V30" s="210" t="s">
        <v>53</v>
      </c>
      <c r="W30" s="174">
        <v>141294347</v>
      </c>
      <c r="X30" s="174">
        <v>141294347</v>
      </c>
      <c r="Y30" s="173" t="s">
        <v>61</v>
      </c>
      <c r="Z30" s="173" t="s">
        <v>49</v>
      </c>
      <c r="AA30" s="173" t="s">
        <v>174</v>
      </c>
      <c r="AB30" s="103"/>
      <c r="AC30" s="127"/>
      <c r="AD30" s="120"/>
      <c r="AE30" s="128"/>
      <c r="AF30" s="123"/>
      <c r="AG30" s="135"/>
      <c r="AH30" s="117"/>
      <c r="AI30" s="117"/>
      <c r="AJ30" s="117"/>
      <c r="AK30" s="117"/>
      <c r="AL30" s="118"/>
      <c r="AM30" s="119"/>
      <c r="AN30" s="120"/>
      <c r="AO30" s="121"/>
      <c r="AP30" s="121"/>
      <c r="AQ30" s="120"/>
      <c r="AR30" s="120"/>
    </row>
    <row r="31" spans="1:44" s="98" customFormat="1" ht="409.6" customHeight="1" x14ac:dyDescent="0.7">
      <c r="A31" s="99">
        <v>11</v>
      </c>
      <c r="B31" s="99"/>
      <c r="C31" s="101" t="s">
        <v>57</v>
      </c>
      <c r="D31" s="101">
        <v>73152108</v>
      </c>
      <c r="E31" s="101" t="s">
        <v>184</v>
      </c>
      <c r="F31" s="101" t="s">
        <v>58</v>
      </c>
      <c r="G31" s="101">
        <v>1</v>
      </c>
      <c r="H31" s="101" t="s">
        <v>73</v>
      </c>
      <c r="I31" s="101">
        <v>11</v>
      </c>
      <c r="J31" s="101" t="s">
        <v>70</v>
      </c>
      <c r="K31" s="101" t="s">
        <v>60</v>
      </c>
      <c r="L31" s="101" t="s">
        <v>95</v>
      </c>
      <c r="M31" s="101" t="s">
        <v>97</v>
      </c>
      <c r="N31" s="101" t="s">
        <v>97</v>
      </c>
      <c r="O31" s="101" t="s">
        <v>97</v>
      </c>
      <c r="P31" s="101" t="s">
        <v>101</v>
      </c>
      <c r="Q31" s="101" t="s">
        <v>107</v>
      </c>
      <c r="R31" s="101" t="s">
        <v>96</v>
      </c>
      <c r="S31" s="101"/>
      <c r="T31" s="101"/>
      <c r="U31" s="101" t="s">
        <v>123</v>
      </c>
      <c r="V31" s="209" t="s">
        <v>50</v>
      </c>
      <c r="W31" s="166">
        <v>27000000</v>
      </c>
      <c r="X31" s="166">
        <v>27000000</v>
      </c>
      <c r="Y31" s="101" t="s">
        <v>61</v>
      </c>
      <c r="Z31" s="101" t="s">
        <v>49</v>
      </c>
      <c r="AA31" s="101" t="s">
        <v>174</v>
      </c>
      <c r="AB31" s="103"/>
      <c r="AC31" s="127"/>
      <c r="AD31" s="120"/>
      <c r="AE31" s="128"/>
      <c r="AF31" s="120"/>
      <c r="AG31" s="135"/>
      <c r="AH31" s="117"/>
      <c r="AI31" s="117"/>
      <c r="AJ31" s="136"/>
      <c r="AK31" s="117"/>
      <c r="AL31" s="132"/>
      <c r="AM31" s="133"/>
      <c r="AN31" s="123"/>
      <c r="AO31" s="134"/>
      <c r="AP31" s="134"/>
      <c r="AQ31" s="123"/>
      <c r="AR31" s="123"/>
    </row>
    <row r="32" spans="1:44" s="98" customFormat="1" ht="320.25" x14ac:dyDescent="0.7">
      <c r="A32" s="99">
        <v>12</v>
      </c>
      <c r="B32" s="99"/>
      <c r="C32" s="101" t="s">
        <v>57</v>
      </c>
      <c r="D32" s="101" t="s">
        <v>124</v>
      </c>
      <c r="E32" s="101" t="s">
        <v>185</v>
      </c>
      <c r="F32" s="101" t="s">
        <v>58</v>
      </c>
      <c r="G32" s="101">
        <v>1</v>
      </c>
      <c r="H32" s="101" t="s">
        <v>73</v>
      </c>
      <c r="I32" s="101">
        <v>9</v>
      </c>
      <c r="J32" s="101" t="s">
        <v>70</v>
      </c>
      <c r="K32" s="101" t="s">
        <v>60</v>
      </c>
      <c r="L32" s="101" t="s">
        <v>95</v>
      </c>
      <c r="M32" s="101" t="s">
        <v>97</v>
      </c>
      <c r="N32" s="101" t="s">
        <v>97</v>
      </c>
      <c r="O32" s="101" t="s">
        <v>97</v>
      </c>
      <c r="P32" s="101" t="s">
        <v>101</v>
      </c>
      <c r="Q32" s="101" t="s">
        <v>107</v>
      </c>
      <c r="R32" s="101" t="s">
        <v>96</v>
      </c>
      <c r="S32" s="101"/>
      <c r="T32" s="101"/>
      <c r="U32" s="101" t="s">
        <v>123</v>
      </c>
      <c r="V32" s="209" t="s">
        <v>50</v>
      </c>
      <c r="W32" s="166">
        <v>26990939</v>
      </c>
      <c r="X32" s="166">
        <v>26990939</v>
      </c>
      <c r="Y32" s="101" t="s">
        <v>61</v>
      </c>
      <c r="Z32" s="101" t="s">
        <v>49</v>
      </c>
      <c r="AA32" s="101" t="s">
        <v>174</v>
      </c>
      <c r="AB32" s="103"/>
      <c r="AC32" s="126"/>
      <c r="AD32" s="126"/>
      <c r="AE32" s="124"/>
      <c r="AF32" s="123"/>
      <c r="AG32" s="135"/>
      <c r="AH32" s="117"/>
      <c r="AI32" s="117"/>
      <c r="AJ32" s="117"/>
      <c r="AK32" s="117"/>
      <c r="AL32" s="132"/>
      <c r="AM32" s="133"/>
      <c r="AN32" s="123"/>
      <c r="AO32" s="134"/>
      <c r="AP32" s="134"/>
      <c r="AQ32" s="123"/>
      <c r="AR32" s="123"/>
    </row>
    <row r="33" spans="1:44" s="98" customFormat="1" ht="345" customHeight="1" x14ac:dyDescent="0.7">
      <c r="A33" s="99">
        <v>13</v>
      </c>
      <c r="B33" s="100"/>
      <c r="C33" s="101" t="s">
        <v>57</v>
      </c>
      <c r="D33" s="101" t="s">
        <v>126</v>
      </c>
      <c r="E33" s="101" t="s">
        <v>186</v>
      </c>
      <c r="F33" s="101" t="s">
        <v>58</v>
      </c>
      <c r="G33" s="101">
        <v>1</v>
      </c>
      <c r="H33" s="101" t="s">
        <v>59</v>
      </c>
      <c r="I33" s="101">
        <v>24</v>
      </c>
      <c r="J33" s="101" t="s">
        <v>267</v>
      </c>
      <c r="K33" s="101" t="s">
        <v>60</v>
      </c>
      <c r="L33" s="101" t="s">
        <v>95</v>
      </c>
      <c r="M33" s="101" t="s">
        <v>97</v>
      </c>
      <c r="N33" s="101" t="s">
        <v>97</v>
      </c>
      <c r="O33" s="101" t="s">
        <v>97</v>
      </c>
      <c r="P33" s="101" t="s">
        <v>101</v>
      </c>
      <c r="Q33" s="101" t="s">
        <v>107</v>
      </c>
      <c r="R33" s="101" t="s">
        <v>96</v>
      </c>
      <c r="S33" s="101" t="s">
        <v>103</v>
      </c>
      <c r="T33" s="101"/>
      <c r="U33" s="101" t="s">
        <v>123</v>
      </c>
      <c r="V33" s="209" t="s">
        <v>74</v>
      </c>
      <c r="W33" s="166">
        <v>140448126</v>
      </c>
      <c r="X33" s="166">
        <v>10289240</v>
      </c>
      <c r="Y33" s="101" t="s">
        <v>175</v>
      </c>
      <c r="Z33" s="101" t="s">
        <v>176</v>
      </c>
      <c r="AA33" s="101" t="s">
        <v>177</v>
      </c>
      <c r="AB33" s="103"/>
      <c r="AC33" s="126"/>
      <c r="AD33" s="126"/>
      <c r="AE33" s="124"/>
      <c r="AF33" s="123"/>
      <c r="AG33" s="129"/>
      <c r="AH33" s="117"/>
      <c r="AI33" s="117"/>
      <c r="AJ33" s="117"/>
      <c r="AK33" s="117"/>
      <c r="AL33" s="132"/>
      <c r="AM33" s="133"/>
      <c r="AN33" s="123"/>
      <c r="AO33" s="134"/>
      <c r="AP33" s="134"/>
      <c r="AQ33" s="123"/>
      <c r="AR33" s="123"/>
    </row>
    <row r="34" spans="1:44" s="98" customFormat="1" ht="267" customHeight="1" x14ac:dyDescent="0.7">
      <c r="A34" s="99">
        <v>14</v>
      </c>
      <c r="B34" s="100"/>
      <c r="C34" s="101" t="s">
        <v>57</v>
      </c>
      <c r="D34" s="101">
        <v>25172504</v>
      </c>
      <c r="E34" s="173" t="s">
        <v>187</v>
      </c>
      <c r="F34" s="101" t="s">
        <v>58</v>
      </c>
      <c r="G34" s="101">
        <v>1</v>
      </c>
      <c r="H34" s="101" t="s">
        <v>69</v>
      </c>
      <c r="I34" s="101">
        <v>2</v>
      </c>
      <c r="J34" s="188" t="s">
        <v>282</v>
      </c>
      <c r="K34" s="101" t="s">
        <v>60</v>
      </c>
      <c r="L34" s="101" t="s">
        <v>95</v>
      </c>
      <c r="M34" s="101" t="s">
        <v>97</v>
      </c>
      <c r="N34" s="101" t="s">
        <v>97</v>
      </c>
      <c r="O34" s="101" t="s">
        <v>96</v>
      </c>
      <c r="P34" s="101" t="s">
        <v>100</v>
      </c>
      <c r="Q34" s="101" t="s">
        <v>99</v>
      </c>
      <c r="R34" s="101" t="s">
        <v>96</v>
      </c>
      <c r="S34" s="101"/>
      <c r="T34" s="101"/>
      <c r="U34" s="101" t="s">
        <v>123</v>
      </c>
      <c r="V34" s="209" t="s">
        <v>84</v>
      </c>
      <c r="W34" s="166">
        <v>15000000</v>
      </c>
      <c r="X34" s="166">
        <v>15000000</v>
      </c>
      <c r="Y34" s="101" t="s">
        <v>61</v>
      </c>
      <c r="Z34" s="101" t="s">
        <v>49</v>
      </c>
      <c r="AA34" s="101" t="s">
        <v>174</v>
      </c>
      <c r="AB34" s="103"/>
      <c r="AC34" s="127"/>
      <c r="AD34" s="120"/>
      <c r="AE34" s="128"/>
      <c r="AF34" s="123"/>
      <c r="AG34" s="135"/>
      <c r="AH34" s="117"/>
      <c r="AI34" s="117"/>
      <c r="AJ34" s="117"/>
      <c r="AK34" s="117"/>
      <c r="AL34" s="132"/>
      <c r="AM34" s="133"/>
      <c r="AN34" s="123"/>
      <c r="AO34" s="134"/>
      <c r="AP34" s="134"/>
      <c r="AQ34" s="123"/>
      <c r="AR34" s="123"/>
    </row>
    <row r="35" spans="1:44" s="98" customFormat="1" ht="346.5" customHeight="1" x14ac:dyDescent="0.7">
      <c r="A35" s="99">
        <v>15</v>
      </c>
      <c r="B35" s="137"/>
      <c r="C35" s="101" t="s">
        <v>57</v>
      </c>
      <c r="D35" s="101" t="s">
        <v>92</v>
      </c>
      <c r="E35" s="101" t="s">
        <v>188</v>
      </c>
      <c r="F35" s="101" t="s">
        <v>58</v>
      </c>
      <c r="G35" s="101">
        <v>1</v>
      </c>
      <c r="H35" s="101" t="s">
        <v>75</v>
      </c>
      <c r="I35" s="101">
        <v>6</v>
      </c>
      <c r="J35" s="101" t="s">
        <v>70</v>
      </c>
      <c r="K35" s="101" t="s">
        <v>60</v>
      </c>
      <c r="L35" s="101" t="s">
        <v>95</v>
      </c>
      <c r="M35" s="101" t="s">
        <v>97</v>
      </c>
      <c r="N35" s="101" t="s">
        <v>97</v>
      </c>
      <c r="O35" s="101" t="s">
        <v>97</v>
      </c>
      <c r="P35" s="101" t="s">
        <v>101</v>
      </c>
      <c r="Q35" s="101" t="s">
        <v>107</v>
      </c>
      <c r="R35" s="101" t="s">
        <v>96</v>
      </c>
      <c r="S35" s="101"/>
      <c r="T35" s="101"/>
      <c r="U35" s="101" t="s">
        <v>123</v>
      </c>
      <c r="V35" s="209" t="s">
        <v>50</v>
      </c>
      <c r="W35" s="166">
        <v>20000000</v>
      </c>
      <c r="X35" s="166">
        <v>20000000</v>
      </c>
      <c r="Y35" s="101" t="s">
        <v>61</v>
      </c>
      <c r="Z35" s="101" t="s">
        <v>49</v>
      </c>
      <c r="AA35" s="101" t="s">
        <v>174</v>
      </c>
      <c r="AB35" s="103"/>
      <c r="AC35" s="126"/>
      <c r="AD35" s="126"/>
      <c r="AE35" s="134"/>
      <c r="AF35" s="123"/>
      <c r="AG35" s="125"/>
      <c r="AH35" s="117"/>
      <c r="AI35" s="117"/>
      <c r="AJ35" s="136"/>
      <c r="AK35" s="117"/>
      <c r="AL35" s="132"/>
      <c r="AM35" s="133"/>
      <c r="AN35" s="123"/>
      <c r="AO35" s="134"/>
      <c r="AP35" s="134"/>
      <c r="AQ35" s="123"/>
      <c r="AR35" s="123"/>
    </row>
    <row r="36" spans="1:44" s="98" customFormat="1" ht="390.75" customHeight="1" x14ac:dyDescent="0.7">
      <c r="A36" s="99">
        <v>16</v>
      </c>
      <c r="B36" s="138"/>
      <c r="C36" s="101" t="s">
        <v>57</v>
      </c>
      <c r="D36" s="101" t="s">
        <v>90</v>
      </c>
      <c r="E36" s="101" t="s">
        <v>189</v>
      </c>
      <c r="F36" s="101" t="s">
        <v>58</v>
      </c>
      <c r="G36" s="101">
        <v>1</v>
      </c>
      <c r="H36" s="101" t="s">
        <v>73</v>
      </c>
      <c r="I36" s="101">
        <v>11</v>
      </c>
      <c r="J36" s="101" t="s">
        <v>70</v>
      </c>
      <c r="K36" s="101" t="s">
        <v>60</v>
      </c>
      <c r="L36" s="101" t="s">
        <v>95</v>
      </c>
      <c r="M36" s="101" t="s">
        <v>97</v>
      </c>
      <c r="N36" s="101" t="s">
        <v>97</v>
      </c>
      <c r="O36" s="101" t="s">
        <v>97</v>
      </c>
      <c r="P36" s="101" t="s">
        <v>101</v>
      </c>
      <c r="Q36" s="101" t="s">
        <v>107</v>
      </c>
      <c r="R36" s="101" t="s">
        <v>96</v>
      </c>
      <c r="S36" s="101" t="s">
        <v>115</v>
      </c>
      <c r="T36" s="101"/>
      <c r="U36" s="101" t="s">
        <v>123</v>
      </c>
      <c r="V36" s="209" t="s">
        <v>85</v>
      </c>
      <c r="W36" s="166">
        <v>19854000</v>
      </c>
      <c r="X36" s="166">
        <v>19854000</v>
      </c>
      <c r="Y36" s="101" t="s">
        <v>61</v>
      </c>
      <c r="Z36" s="101" t="s">
        <v>49</v>
      </c>
      <c r="AA36" s="101" t="s">
        <v>174</v>
      </c>
      <c r="AB36" s="103"/>
      <c r="AC36" s="127"/>
      <c r="AD36" s="120"/>
      <c r="AE36" s="128"/>
      <c r="AF36" s="120"/>
      <c r="AG36" s="129"/>
      <c r="AH36" s="117"/>
      <c r="AI36" s="117"/>
      <c r="AJ36" s="117"/>
      <c r="AK36" s="117"/>
      <c r="AL36" s="132"/>
      <c r="AM36" s="133"/>
      <c r="AN36" s="123"/>
      <c r="AO36" s="134"/>
      <c r="AP36" s="134"/>
      <c r="AQ36" s="123"/>
      <c r="AR36" s="123"/>
    </row>
    <row r="37" spans="1:44" s="98" customFormat="1" ht="345" customHeight="1" x14ac:dyDescent="0.7">
      <c r="A37" s="99">
        <v>17</v>
      </c>
      <c r="B37" s="138"/>
      <c r="C37" s="101" t="s">
        <v>89</v>
      </c>
      <c r="D37" s="101" t="s">
        <v>91</v>
      </c>
      <c r="E37" s="173" t="s">
        <v>190</v>
      </c>
      <c r="F37" s="101" t="s">
        <v>58</v>
      </c>
      <c r="G37" s="101">
        <v>1</v>
      </c>
      <c r="H37" s="101" t="s">
        <v>69</v>
      </c>
      <c r="I37" s="101">
        <v>9</v>
      </c>
      <c r="J37" s="101" t="s">
        <v>70</v>
      </c>
      <c r="K37" s="101" t="s">
        <v>60</v>
      </c>
      <c r="L37" s="101" t="s">
        <v>95</v>
      </c>
      <c r="M37" s="101" t="s">
        <v>97</v>
      </c>
      <c r="N37" s="101" t="s">
        <v>97</v>
      </c>
      <c r="O37" s="101" t="s">
        <v>97</v>
      </c>
      <c r="P37" s="101" t="s">
        <v>101</v>
      </c>
      <c r="Q37" s="101" t="s">
        <v>109</v>
      </c>
      <c r="R37" s="101" t="s">
        <v>96</v>
      </c>
      <c r="S37" s="101"/>
      <c r="T37" s="101"/>
      <c r="U37" s="101" t="s">
        <v>123</v>
      </c>
      <c r="V37" s="209" t="s">
        <v>128</v>
      </c>
      <c r="W37" s="166">
        <v>36000000</v>
      </c>
      <c r="X37" s="166">
        <v>36000000</v>
      </c>
      <c r="Y37" s="101" t="s">
        <v>61</v>
      </c>
      <c r="Z37" s="101" t="s">
        <v>49</v>
      </c>
      <c r="AA37" s="101" t="s">
        <v>261</v>
      </c>
      <c r="AB37" s="103"/>
      <c r="AC37" s="127"/>
      <c r="AD37" s="120"/>
      <c r="AE37" s="128"/>
      <c r="AF37" s="120"/>
      <c r="AG37" s="135"/>
      <c r="AH37" s="117"/>
      <c r="AI37" s="117"/>
      <c r="AJ37" s="117"/>
      <c r="AK37" s="117"/>
      <c r="AL37" s="132"/>
      <c r="AM37" s="133"/>
      <c r="AN37" s="123"/>
      <c r="AO37" s="134"/>
      <c r="AP37" s="134"/>
      <c r="AQ37" s="123"/>
      <c r="AR37" s="123"/>
    </row>
    <row r="38" spans="1:44" s="98" customFormat="1" ht="254.25" customHeight="1" x14ac:dyDescent="0.7">
      <c r="A38" s="99">
        <v>18</v>
      </c>
      <c r="B38" s="139"/>
      <c r="C38" s="101" t="s">
        <v>57</v>
      </c>
      <c r="D38" s="101" t="s">
        <v>93</v>
      </c>
      <c r="E38" s="101" t="s">
        <v>191</v>
      </c>
      <c r="F38" s="101" t="s">
        <v>58</v>
      </c>
      <c r="G38" s="101">
        <v>1</v>
      </c>
      <c r="H38" s="101" t="s">
        <v>75</v>
      </c>
      <c r="I38" s="101">
        <v>2</v>
      </c>
      <c r="J38" s="101" t="s">
        <v>281</v>
      </c>
      <c r="K38" s="101" t="s">
        <v>60</v>
      </c>
      <c r="L38" s="101" t="s">
        <v>95</v>
      </c>
      <c r="M38" s="101" t="s">
        <v>97</v>
      </c>
      <c r="N38" s="101" t="s">
        <v>96</v>
      </c>
      <c r="O38" s="101" t="s">
        <v>96</v>
      </c>
      <c r="P38" s="101" t="s">
        <v>100</v>
      </c>
      <c r="Q38" s="101" t="s">
        <v>101</v>
      </c>
      <c r="R38" s="101" t="s">
        <v>96</v>
      </c>
      <c r="S38" s="101" t="s">
        <v>102</v>
      </c>
      <c r="T38" s="101"/>
      <c r="U38" s="101" t="s">
        <v>123</v>
      </c>
      <c r="V38" s="209" t="s">
        <v>94</v>
      </c>
      <c r="W38" s="166">
        <v>50000000</v>
      </c>
      <c r="X38" s="166">
        <v>50000000</v>
      </c>
      <c r="Y38" s="101" t="s">
        <v>61</v>
      </c>
      <c r="Z38" s="101" t="s">
        <v>49</v>
      </c>
      <c r="AA38" s="101" t="s">
        <v>174</v>
      </c>
      <c r="AB38" s="103"/>
      <c r="AC38" s="127"/>
      <c r="AD38" s="120"/>
      <c r="AE38" s="128"/>
      <c r="AF38" s="120"/>
      <c r="AG38" s="129"/>
      <c r="AH38" s="117"/>
      <c r="AI38" s="117"/>
      <c r="AJ38" s="117"/>
      <c r="AK38" s="117"/>
      <c r="AL38" s="132"/>
      <c r="AM38" s="133"/>
      <c r="AN38" s="123"/>
      <c r="AO38" s="134"/>
      <c r="AP38" s="134"/>
      <c r="AQ38" s="123"/>
      <c r="AR38" s="123"/>
    </row>
    <row r="39" spans="1:44" s="98" customFormat="1" ht="254.25" customHeight="1" x14ac:dyDescent="0.7">
      <c r="A39" s="99">
        <v>19</v>
      </c>
      <c r="B39" s="139"/>
      <c r="C39" s="101" t="s">
        <v>57</v>
      </c>
      <c r="D39" s="101">
        <v>76111501</v>
      </c>
      <c r="E39" s="101" t="s">
        <v>192</v>
      </c>
      <c r="F39" s="101" t="s">
        <v>58</v>
      </c>
      <c r="G39" s="101">
        <v>1</v>
      </c>
      <c r="H39" s="101" t="s">
        <v>286</v>
      </c>
      <c r="I39" s="101">
        <v>12</v>
      </c>
      <c r="J39" s="101" t="s">
        <v>66</v>
      </c>
      <c r="K39" s="101" t="s">
        <v>60</v>
      </c>
      <c r="L39" s="101" t="s">
        <v>95</v>
      </c>
      <c r="M39" s="101" t="s">
        <v>97</v>
      </c>
      <c r="N39" s="101" t="s">
        <v>97</v>
      </c>
      <c r="O39" s="101" t="s">
        <v>97</v>
      </c>
      <c r="P39" s="101" t="s">
        <v>101</v>
      </c>
      <c r="Q39" s="101" t="s">
        <v>106</v>
      </c>
      <c r="R39" s="101" t="s">
        <v>108</v>
      </c>
      <c r="S39" s="101"/>
      <c r="T39" s="101"/>
      <c r="U39" s="101" t="s">
        <v>123</v>
      </c>
      <c r="V39" s="209" t="s">
        <v>51</v>
      </c>
      <c r="W39" s="166">
        <v>586351976.96000004</v>
      </c>
      <c r="X39" s="166">
        <v>169582824.68000001</v>
      </c>
      <c r="Y39" s="101" t="s">
        <v>175</v>
      </c>
      <c r="Z39" s="101" t="s">
        <v>176</v>
      </c>
      <c r="AA39" s="101" t="s">
        <v>177</v>
      </c>
      <c r="AB39" s="103"/>
      <c r="AC39" s="127"/>
      <c r="AD39" s="120"/>
      <c r="AE39" s="128"/>
      <c r="AF39" s="123"/>
      <c r="AG39" s="129"/>
      <c r="AH39" s="117"/>
      <c r="AI39" s="117"/>
      <c r="AJ39" s="117"/>
      <c r="AK39" s="117"/>
      <c r="AL39" s="132"/>
      <c r="AM39" s="133"/>
      <c r="AN39" s="123"/>
      <c r="AO39" s="134"/>
      <c r="AP39" s="134"/>
      <c r="AQ39" s="123"/>
      <c r="AR39" s="123"/>
    </row>
    <row r="40" spans="1:44" s="98" customFormat="1" ht="333" customHeight="1" x14ac:dyDescent="0.7">
      <c r="A40" s="99">
        <v>20</v>
      </c>
      <c r="B40" s="100"/>
      <c r="C40" s="101" t="s">
        <v>57</v>
      </c>
      <c r="D40" s="101">
        <v>92121500</v>
      </c>
      <c r="E40" s="101" t="s">
        <v>193</v>
      </c>
      <c r="F40" s="101" t="s">
        <v>58</v>
      </c>
      <c r="G40" s="101">
        <v>1</v>
      </c>
      <c r="H40" s="101" t="s">
        <v>65</v>
      </c>
      <c r="I40" s="101">
        <v>24</v>
      </c>
      <c r="J40" s="101" t="s">
        <v>281</v>
      </c>
      <c r="K40" s="101" t="s">
        <v>60</v>
      </c>
      <c r="L40" s="101" t="s">
        <v>95</v>
      </c>
      <c r="M40" s="101" t="s">
        <v>97</v>
      </c>
      <c r="N40" s="101" t="s">
        <v>97</v>
      </c>
      <c r="O40" s="101" t="s">
        <v>97</v>
      </c>
      <c r="P40" s="101" t="s">
        <v>101</v>
      </c>
      <c r="Q40" s="101" t="s">
        <v>106</v>
      </c>
      <c r="R40" s="101" t="s">
        <v>97</v>
      </c>
      <c r="S40" s="101"/>
      <c r="T40" s="101"/>
      <c r="U40" s="101" t="s">
        <v>123</v>
      </c>
      <c r="V40" s="209" t="s">
        <v>55</v>
      </c>
      <c r="W40" s="166">
        <v>858000000</v>
      </c>
      <c r="X40" s="166">
        <v>127000000</v>
      </c>
      <c r="Y40" s="101" t="s">
        <v>175</v>
      </c>
      <c r="Z40" s="101" t="s">
        <v>176</v>
      </c>
      <c r="AA40" s="101" t="s">
        <v>177</v>
      </c>
      <c r="AB40" s="103"/>
      <c r="AC40" s="127"/>
      <c r="AD40" s="120"/>
      <c r="AE40" s="128"/>
      <c r="AF40" s="120"/>
      <c r="AG40" s="135"/>
      <c r="AH40" s="117"/>
      <c r="AI40" s="117"/>
      <c r="AJ40" s="117"/>
      <c r="AK40" s="117"/>
      <c r="AL40" s="132"/>
      <c r="AM40" s="133"/>
      <c r="AN40" s="123"/>
      <c r="AO40" s="134"/>
      <c r="AP40" s="134"/>
      <c r="AQ40" s="123"/>
      <c r="AR40" s="123"/>
    </row>
    <row r="41" spans="1:44" s="98" customFormat="1" ht="254.25" customHeight="1" x14ac:dyDescent="0.7">
      <c r="A41" s="168">
        <v>21</v>
      </c>
      <c r="B41" s="140"/>
      <c r="C41" s="101" t="s">
        <v>57</v>
      </c>
      <c r="D41" s="101" t="s">
        <v>79</v>
      </c>
      <c r="E41" s="101" t="s">
        <v>194</v>
      </c>
      <c r="F41" s="101" t="s">
        <v>58</v>
      </c>
      <c r="G41" s="101">
        <v>1</v>
      </c>
      <c r="H41" s="169" t="s">
        <v>286</v>
      </c>
      <c r="I41" s="101">
        <v>36</v>
      </c>
      <c r="J41" s="101" t="s">
        <v>83</v>
      </c>
      <c r="K41" s="101" t="s">
        <v>60</v>
      </c>
      <c r="L41" s="101" t="s">
        <v>95</v>
      </c>
      <c r="M41" s="101" t="s">
        <v>97</v>
      </c>
      <c r="N41" s="101" t="s">
        <v>97</v>
      </c>
      <c r="O41" s="101" t="s">
        <v>97</v>
      </c>
      <c r="P41" s="101" t="s">
        <v>101</v>
      </c>
      <c r="Q41" s="101" t="s">
        <v>100</v>
      </c>
      <c r="R41" s="101" t="s">
        <v>96</v>
      </c>
      <c r="S41" s="101" t="s">
        <v>102</v>
      </c>
      <c r="T41" s="101"/>
      <c r="U41" s="101" t="s">
        <v>123</v>
      </c>
      <c r="V41" s="209" t="s">
        <v>54</v>
      </c>
      <c r="W41" s="166">
        <v>0</v>
      </c>
      <c r="X41" s="166">
        <v>0</v>
      </c>
      <c r="Y41" s="101" t="s">
        <v>61</v>
      </c>
      <c r="Z41" s="101" t="s">
        <v>49</v>
      </c>
      <c r="AA41" s="101" t="s">
        <v>174</v>
      </c>
      <c r="AB41" s="103"/>
      <c r="AC41" s="126"/>
      <c r="AD41" s="123"/>
      <c r="AE41" s="124"/>
      <c r="AF41" s="123"/>
      <c r="AG41" s="141"/>
      <c r="AH41" s="117"/>
      <c r="AI41" s="117"/>
      <c r="AJ41" s="117"/>
      <c r="AK41" s="117"/>
      <c r="AL41" s="132"/>
      <c r="AM41" s="133"/>
      <c r="AN41" s="123"/>
      <c r="AO41" s="134"/>
      <c r="AP41" s="134"/>
      <c r="AQ41" s="123"/>
      <c r="AR41" s="123"/>
    </row>
    <row r="42" spans="1:44" s="98" customFormat="1" ht="381.75" customHeight="1" x14ac:dyDescent="0.7">
      <c r="A42" s="99">
        <v>22</v>
      </c>
      <c r="B42" s="99"/>
      <c r="C42" s="101" t="s">
        <v>57</v>
      </c>
      <c r="D42" s="101">
        <v>31211500</v>
      </c>
      <c r="E42" s="101" t="s">
        <v>195</v>
      </c>
      <c r="F42" s="101" t="s">
        <v>58</v>
      </c>
      <c r="G42" s="101">
        <v>1</v>
      </c>
      <c r="H42" s="101" t="s">
        <v>65</v>
      </c>
      <c r="I42" s="101">
        <v>2</v>
      </c>
      <c r="J42" s="101" t="s">
        <v>70</v>
      </c>
      <c r="K42" s="101" t="s">
        <v>60</v>
      </c>
      <c r="L42" s="101" t="s">
        <v>95</v>
      </c>
      <c r="M42" s="101" t="s">
        <v>97</v>
      </c>
      <c r="N42" s="101" t="s">
        <v>96</v>
      </c>
      <c r="O42" s="101" t="s">
        <v>100</v>
      </c>
      <c r="P42" s="101" t="s">
        <v>112</v>
      </c>
      <c r="Q42" s="101" t="s">
        <v>106</v>
      </c>
      <c r="R42" s="101" t="s">
        <v>96</v>
      </c>
      <c r="S42" s="101"/>
      <c r="T42" s="101"/>
      <c r="U42" s="101" t="s">
        <v>123</v>
      </c>
      <c r="V42" s="209" t="s">
        <v>67</v>
      </c>
      <c r="W42" s="166">
        <v>197640</v>
      </c>
      <c r="X42" s="166">
        <v>197640</v>
      </c>
      <c r="Y42" s="101" t="s">
        <v>61</v>
      </c>
      <c r="Z42" s="101" t="s">
        <v>49</v>
      </c>
      <c r="AA42" s="101" t="s">
        <v>174</v>
      </c>
      <c r="AB42" s="103"/>
      <c r="AC42" s="127"/>
      <c r="AD42" s="120"/>
      <c r="AE42" s="128"/>
      <c r="AF42" s="120"/>
      <c r="AG42" s="129"/>
      <c r="AH42" s="117"/>
      <c r="AI42" s="117"/>
      <c r="AJ42" s="117"/>
      <c r="AK42" s="117"/>
      <c r="AL42" s="132"/>
      <c r="AM42" s="133"/>
      <c r="AN42" s="123"/>
      <c r="AO42" s="134"/>
      <c r="AP42" s="134"/>
      <c r="AQ42" s="123"/>
      <c r="AR42" s="123"/>
    </row>
    <row r="43" spans="1:44" s="98" customFormat="1" ht="254.25" customHeight="1" x14ac:dyDescent="0.7">
      <c r="A43" s="99">
        <v>23</v>
      </c>
      <c r="B43" s="100"/>
      <c r="C43" s="101" t="s">
        <v>57</v>
      </c>
      <c r="D43" s="101">
        <v>81141804</v>
      </c>
      <c r="E43" s="101" t="s">
        <v>196</v>
      </c>
      <c r="F43" s="101" t="s">
        <v>58</v>
      </c>
      <c r="G43" s="101">
        <v>1</v>
      </c>
      <c r="H43" s="101" t="s">
        <v>59</v>
      </c>
      <c r="I43" s="101">
        <v>2</v>
      </c>
      <c r="J43" s="101" t="s">
        <v>70</v>
      </c>
      <c r="K43" s="101" t="s">
        <v>60</v>
      </c>
      <c r="L43" s="101" t="s">
        <v>95</v>
      </c>
      <c r="M43" s="101" t="s">
        <v>97</v>
      </c>
      <c r="N43" s="101" t="s">
        <v>97</v>
      </c>
      <c r="O43" s="101" t="s">
        <v>97</v>
      </c>
      <c r="P43" s="101" t="s">
        <v>101</v>
      </c>
      <c r="Q43" s="101" t="s">
        <v>100</v>
      </c>
      <c r="R43" s="101" t="s">
        <v>96</v>
      </c>
      <c r="S43" s="101" t="s">
        <v>102</v>
      </c>
      <c r="T43" s="101"/>
      <c r="U43" s="101" t="s">
        <v>123</v>
      </c>
      <c r="V43" s="209" t="s">
        <v>54</v>
      </c>
      <c r="W43" s="166">
        <v>706826</v>
      </c>
      <c r="X43" s="166">
        <v>706826</v>
      </c>
      <c r="Y43" s="101" t="s">
        <v>61</v>
      </c>
      <c r="Z43" s="101" t="s">
        <v>49</v>
      </c>
      <c r="AA43" s="101" t="s">
        <v>174</v>
      </c>
      <c r="AB43" s="103"/>
      <c r="AC43" s="126"/>
      <c r="AD43" s="123"/>
      <c r="AE43" s="124"/>
      <c r="AF43" s="123"/>
      <c r="AG43" s="125"/>
      <c r="AH43" s="117"/>
      <c r="AI43" s="117"/>
      <c r="AJ43" s="117"/>
      <c r="AK43" s="117"/>
      <c r="AL43" s="132"/>
      <c r="AM43" s="133"/>
      <c r="AN43" s="123"/>
      <c r="AO43" s="134"/>
      <c r="AP43" s="134"/>
      <c r="AQ43" s="123"/>
      <c r="AR43" s="123"/>
    </row>
    <row r="44" spans="1:44" s="98" customFormat="1" ht="378" customHeight="1" x14ac:dyDescent="0.7">
      <c r="A44" s="99">
        <v>24</v>
      </c>
      <c r="B44" s="102"/>
      <c r="C44" s="101" t="s">
        <v>57</v>
      </c>
      <c r="D44" s="101" t="s">
        <v>152</v>
      </c>
      <c r="E44" s="101" t="s">
        <v>197</v>
      </c>
      <c r="F44" s="101" t="s">
        <v>58</v>
      </c>
      <c r="G44" s="101">
        <v>1</v>
      </c>
      <c r="H44" s="101" t="s">
        <v>65</v>
      </c>
      <c r="I44" s="101">
        <v>2</v>
      </c>
      <c r="J44" s="101" t="s">
        <v>66</v>
      </c>
      <c r="K44" s="101" t="s">
        <v>60</v>
      </c>
      <c r="L44" s="101" t="s">
        <v>95</v>
      </c>
      <c r="M44" s="101" t="s">
        <v>97</v>
      </c>
      <c r="N44" s="101" t="s">
        <v>96</v>
      </c>
      <c r="O44" s="101" t="s">
        <v>96</v>
      </c>
      <c r="P44" s="101" t="s">
        <v>104</v>
      </c>
      <c r="Q44" s="101" t="s">
        <v>106</v>
      </c>
      <c r="R44" s="101" t="s">
        <v>97</v>
      </c>
      <c r="S44" s="101"/>
      <c r="T44" s="101"/>
      <c r="U44" s="101" t="s">
        <v>123</v>
      </c>
      <c r="V44" s="209" t="s">
        <v>154</v>
      </c>
      <c r="W44" s="166">
        <v>32480000</v>
      </c>
      <c r="X44" s="166">
        <v>32480000</v>
      </c>
      <c r="Y44" s="101" t="s">
        <v>61</v>
      </c>
      <c r="Z44" s="101" t="s">
        <v>49</v>
      </c>
      <c r="AA44" s="101" t="s">
        <v>174</v>
      </c>
      <c r="AB44" s="103"/>
      <c r="AC44" s="126"/>
      <c r="AD44" s="123"/>
      <c r="AE44" s="124"/>
      <c r="AF44" s="123"/>
      <c r="AG44" s="125"/>
      <c r="AH44" s="117"/>
      <c r="AI44" s="117"/>
      <c r="AJ44" s="117"/>
      <c r="AK44" s="117"/>
      <c r="AL44" s="132"/>
      <c r="AM44" s="133"/>
      <c r="AN44" s="123"/>
      <c r="AO44" s="134"/>
      <c r="AP44" s="134"/>
      <c r="AQ44" s="123"/>
      <c r="AR44" s="123"/>
    </row>
    <row r="45" spans="1:44" s="98" customFormat="1" ht="351.75" customHeight="1" x14ac:dyDescent="0.7">
      <c r="A45" s="99">
        <v>25</v>
      </c>
      <c r="B45" s="102"/>
      <c r="C45" s="101" t="s">
        <v>57</v>
      </c>
      <c r="D45" s="101" t="s">
        <v>153</v>
      </c>
      <c r="E45" s="101" t="s">
        <v>198</v>
      </c>
      <c r="F45" s="101" t="s">
        <v>58</v>
      </c>
      <c r="G45" s="101">
        <v>1</v>
      </c>
      <c r="H45" s="101" t="s">
        <v>68</v>
      </c>
      <c r="I45" s="101">
        <v>2.5</v>
      </c>
      <c r="J45" s="188" t="s">
        <v>282</v>
      </c>
      <c r="K45" s="101" t="s">
        <v>60</v>
      </c>
      <c r="L45" s="101" t="s">
        <v>95</v>
      </c>
      <c r="M45" s="101" t="s">
        <v>97</v>
      </c>
      <c r="N45" s="101" t="s">
        <v>97</v>
      </c>
      <c r="O45" s="101" t="s">
        <v>96</v>
      </c>
      <c r="P45" s="101" t="s">
        <v>100</v>
      </c>
      <c r="Q45" s="101" t="s">
        <v>101</v>
      </c>
      <c r="R45" s="101" t="s">
        <v>105</v>
      </c>
      <c r="S45" s="101"/>
      <c r="T45" s="101"/>
      <c r="U45" s="101" t="s">
        <v>123</v>
      </c>
      <c r="V45" s="209" t="s">
        <v>64</v>
      </c>
      <c r="W45" s="166">
        <v>16371180</v>
      </c>
      <c r="X45" s="166">
        <v>16371180</v>
      </c>
      <c r="Y45" s="101" t="s">
        <v>61</v>
      </c>
      <c r="Z45" s="101" t="s">
        <v>49</v>
      </c>
      <c r="AA45" s="101" t="s">
        <v>174</v>
      </c>
      <c r="AB45" s="103"/>
      <c r="AC45" s="126"/>
      <c r="AD45" s="123"/>
      <c r="AE45" s="124"/>
      <c r="AF45" s="123"/>
      <c r="AG45" s="125"/>
      <c r="AH45" s="117"/>
      <c r="AI45" s="117"/>
      <c r="AJ45" s="117"/>
      <c r="AK45" s="117"/>
      <c r="AL45" s="132"/>
      <c r="AM45" s="133"/>
      <c r="AN45" s="123"/>
      <c r="AO45" s="134"/>
      <c r="AP45" s="134"/>
      <c r="AQ45" s="123"/>
      <c r="AR45" s="123"/>
    </row>
    <row r="46" spans="1:44" s="98" customFormat="1" ht="348.75" customHeight="1" x14ac:dyDescent="0.7">
      <c r="A46" s="99">
        <v>26</v>
      </c>
      <c r="B46" s="142"/>
      <c r="C46" s="101" t="s">
        <v>57</v>
      </c>
      <c r="D46" s="101">
        <v>52161505</v>
      </c>
      <c r="E46" s="101" t="s">
        <v>199</v>
      </c>
      <c r="F46" s="101" t="s">
        <v>58</v>
      </c>
      <c r="G46" s="101">
        <v>1</v>
      </c>
      <c r="H46" s="101" t="s">
        <v>75</v>
      </c>
      <c r="I46" s="101">
        <v>2</v>
      </c>
      <c r="J46" s="188" t="s">
        <v>282</v>
      </c>
      <c r="K46" s="101" t="s">
        <v>60</v>
      </c>
      <c r="L46" s="101" t="s">
        <v>95</v>
      </c>
      <c r="M46" s="101" t="s">
        <v>97</v>
      </c>
      <c r="N46" s="101" t="s">
        <v>96</v>
      </c>
      <c r="O46" s="101" t="s">
        <v>96</v>
      </c>
      <c r="P46" s="101" t="s">
        <v>104</v>
      </c>
      <c r="Q46" s="101" t="s">
        <v>107</v>
      </c>
      <c r="R46" s="101" t="s">
        <v>97</v>
      </c>
      <c r="S46" s="101"/>
      <c r="T46" s="101"/>
      <c r="U46" s="101" t="s">
        <v>123</v>
      </c>
      <c r="V46" s="209" t="s">
        <v>164</v>
      </c>
      <c r="W46" s="166">
        <v>32480000</v>
      </c>
      <c r="X46" s="166">
        <v>32480000</v>
      </c>
      <c r="Y46" s="101" t="s">
        <v>61</v>
      </c>
      <c r="Z46" s="101" t="s">
        <v>49</v>
      </c>
      <c r="AA46" s="101" t="s">
        <v>174</v>
      </c>
      <c r="AB46" s="103"/>
      <c r="AC46" s="126"/>
      <c r="AD46" s="123"/>
      <c r="AE46" s="124"/>
      <c r="AF46" s="123"/>
      <c r="AG46" s="141"/>
      <c r="AH46" s="117"/>
      <c r="AI46" s="117"/>
      <c r="AJ46" s="117"/>
      <c r="AK46" s="117"/>
      <c r="AL46" s="132"/>
      <c r="AM46" s="133"/>
      <c r="AN46" s="123"/>
      <c r="AO46" s="134"/>
      <c r="AP46" s="134"/>
      <c r="AQ46" s="123"/>
      <c r="AR46" s="123"/>
    </row>
    <row r="47" spans="1:44" s="98" customFormat="1" ht="381.75" customHeight="1" x14ac:dyDescent="0.7">
      <c r="A47" s="99">
        <v>27</v>
      </c>
      <c r="B47" s="100"/>
      <c r="C47" s="101" t="s">
        <v>57</v>
      </c>
      <c r="D47" s="101">
        <v>46191601</v>
      </c>
      <c r="E47" s="173" t="s">
        <v>200</v>
      </c>
      <c r="F47" s="101" t="s">
        <v>58</v>
      </c>
      <c r="G47" s="101">
        <v>1</v>
      </c>
      <c r="H47" s="101" t="s">
        <v>69</v>
      </c>
      <c r="I47" s="101">
        <v>1</v>
      </c>
      <c r="J47" s="101" t="s">
        <v>70</v>
      </c>
      <c r="K47" s="101" t="s">
        <v>60</v>
      </c>
      <c r="L47" s="101" t="s">
        <v>95</v>
      </c>
      <c r="M47" s="101" t="s">
        <v>97</v>
      </c>
      <c r="N47" s="101" t="s">
        <v>97</v>
      </c>
      <c r="O47" s="101" t="s">
        <v>97</v>
      </c>
      <c r="P47" s="101" t="s">
        <v>101</v>
      </c>
      <c r="Q47" s="101" t="s">
        <v>107</v>
      </c>
      <c r="R47" s="101" t="s">
        <v>96</v>
      </c>
      <c r="S47" s="101" t="s">
        <v>115</v>
      </c>
      <c r="T47" s="101"/>
      <c r="U47" s="101" t="s">
        <v>123</v>
      </c>
      <c r="V47" s="209" t="s">
        <v>85</v>
      </c>
      <c r="W47" s="166">
        <v>2745000</v>
      </c>
      <c r="X47" s="166">
        <v>2745000</v>
      </c>
      <c r="Y47" s="101" t="s">
        <v>61</v>
      </c>
      <c r="Z47" s="101" t="s">
        <v>49</v>
      </c>
      <c r="AA47" s="101" t="s">
        <v>174</v>
      </c>
      <c r="AB47" s="103"/>
      <c r="AC47" s="143"/>
      <c r="AD47" s="143"/>
      <c r="AE47" s="144"/>
      <c r="AF47" s="145"/>
      <c r="AG47" s="143"/>
      <c r="AH47" s="146"/>
      <c r="AI47" s="146"/>
      <c r="AJ47" s="117"/>
      <c r="AK47" s="117"/>
      <c r="AL47" s="132"/>
      <c r="AM47" s="133"/>
      <c r="AN47" s="123"/>
      <c r="AO47" s="134"/>
      <c r="AP47" s="134"/>
      <c r="AQ47" s="123"/>
      <c r="AR47" s="123"/>
    </row>
    <row r="48" spans="1:44" s="98" customFormat="1" ht="409.6" customHeight="1" x14ac:dyDescent="0.7">
      <c r="A48" s="168">
        <v>28</v>
      </c>
      <c r="B48" s="100" t="s">
        <v>223</v>
      </c>
      <c r="C48" s="101" t="s">
        <v>201</v>
      </c>
      <c r="D48" s="101" t="s">
        <v>202</v>
      </c>
      <c r="E48" s="173" t="s">
        <v>203</v>
      </c>
      <c r="F48" s="101" t="s">
        <v>58</v>
      </c>
      <c r="G48" s="101">
        <v>1</v>
      </c>
      <c r="H48" s="101" t="s">
        <v>69</v>
      </c>
      <c r="I48" s="169">
        <v>6</v>
      </c>
      <c r="J48" s="101" t="s">
        <v>70</v>
      </c>
      <c r="K48" s="101" t="s">
        <v>117</v>
      </c>
      <c r="L48" s="101" t="s">
        <v>118</v>
      </c>
      <c r="M48" s="101" t="s">
        <v>218</v>
      </c>
      <c r="N48" s="101" t="s">
        <v>217</v>
      </c>
      <c r="O48" s="101" t="s">
        <v>119</v>
      </c>
      <c r="P48" s="101" t="s">
        <v>219</v>
      </c>
      <c r="Q48" s="101"/>
      <c r="R48" s="101"/>
      <c r="S48" s="101"/>
      <c r="T48" s="101"/>
      <c r="U48" s="101" t="s">
        <v>123</v>
      </c>
      <c r="V48" s="209" t="s">
        <v>264</v>
      </c>
      <c r="W48" s="166">
        <v>36400000</v>
      </c>
      <c r="X48" s="166">
        <v>36400000</v>
      </c>
      <c r="Y48" s="101" t="s">
        <v>61</v>
      </c>
      <c r="Z48" s="101" t="s">
        <v>49</v>
      </c>
      <c r="AA48" s="101" t="s">
        <v>215</v>
      </c>
      <c r="AB48" s="103"/>
      <c r="AC48" s="126"/>
      <c r="AD48" s="123"/>
      <c r="AE48" s="124"/>
      <c r="AF48" s="123"/>
      <c r="AG48" s="125"/>
      <c r="AH48" s="117"/>
      <c r="AI48" s="117"/>
      <c r="AJ48" s="117"/>
      <c r="AK48" s="117"/>
      <c r="AL48" s="132"/>
      <c r="AM48" s="133"/>
      <c r="AN48" s="123"/>
      <c r="AO48" s="134"/>
      <c r="AP48" s="134"/>
      <c r="AQ48" s="123"/>
      <c r="AR48" s="123"/>
    </row>
    <row r="49" spans="1:44" s="98" customFormat="1" ht="409.6" customHeight="1" x14ac:dyDescent="0.7">
      <c r="A49" s="99">
        <v>29</v>
      </c>
      <c r="B49" s="100" t="s">
        <v>224</v>
      </c>
      <c r="C49" s="101" t="s">
        <v>204</v>
      </c>
      <c r="D49" s="101" t="s">
        <v>205</v>
      </c>
      <c r="E49" s="173" t="s">
        <v>206</v>
      </c>
      <c r="F49" s="101" t="s">
        <v>58</v>
      </c>
      <c r="G49" s="101">
        <v>1</v>
      </c>
      <c r="H49" s="101" t="s">
        <v>69</v>
      </c>
      <c r="I49" s="101">
        <v>12</v>
      </c>
      <c r="J49" s="101" t="s">
        <v>70</v>
      </c>
      <c r="K49" s="101" t="s">
        <v>117</v>
      </c>
      <c r="L49" s="101" t="s">
        <v>118</v>
      </c>
      <c r="M49" s="101" t="s">
        <v>220</v>
      </c>
      <c r="N49" s="101" t="s">
        <v>217</v>
      </c>
      <c r="O49" s="101" t="s">
        <v>221</v>
      </c>
      <c r="P49" s="101"/>
      <c r="Q49" s="101"/>
      <c r="R49" s="101"/>
      <c r="S49" s="101"/>
      <c r="T49" s="101"/>
      <c r="U49" s="101" t="s">
        <v>123</v>
      </c>
      <c r="V49" s="209" t="s">
        <v>265</v>
      </c>
      <c r="W49" s="166">
        <v>4480000</v>
      </c>
      <c r="X49" s="166">
        <v>4480000</v>
      </c>
      <c r="Y49" s="101" t="s">
        <v>61</v>
      </c>
      <c r="Z49" s="101" t="s">
        <v>49</v>
      </c>
      <c r="AA49" s="101" t="s">
        <v>216</v>
      </c>
      <c r="AB49" s="103"/>
      <c r="AC49" s="126"/>
      <c r="AD49" s="123"/>
      <c r="AE49" s="124"/>
      <c r="AF49" s="123"/>
      <c r="AG49" s="125"/>
      <c r="AH49" s="117"/>
      <c r="AI49" s="117"/>
      <c r="AJ49" s="117"/>
      <c r="AK49" s="136"/>
      <c r="AL49" s="132"/>
      <c r="AM49" s="133"/>
      <c r="AN49" s="123"/>
      <c r="AO49" s="134"/>
      <c r="AP49" s="134"/>
      <c r="AQ49" s="123"/>
      <c r="AR49" s="123"/>
    </row>
    <row r="50" spans="1:44" s="98" customFormat="1" ht="409.6" customHeight="1" x14ac:dyDescent="0.7">
      <c r="A50" s="171">
        <v>30</v>
      </c>
      <c r="B50" s="100" t="s">
        <v>224</v>
      </c>
      <c r="C50" s="101" t="s">
        <v>204</v>
      </c>
      <c r="D50" s="101" t="s">
        <v>207</v>
      </c>
      <c r="E50" s="101" t="s">
        <v>208</v>
      </c>
      <c r="F50" s="101" t="s">
        <v>58</v>
      </c>
      <c r="G50" s="101">
        <v>1</v>
      </c>
      <c r="H50" s="101" t="s">
        <v>73</v>
      </c>
      <c r="I50" s="101">
        <v>60</v>
      </c>
      <c r="J50" s="173" t="s">
        <v>210</v>
      </c>
      <c r="K50" s="101" t="s">
        <v>117</v>
      </c>
      <c r="L50" s="101" t="s">
        <v>118</v>
      </c>
      <c r="M50" s="101" t="s">
        <v>220</v>
      </c>
      <c r="N50" s="101" t="s">
        <v>217</v>
      </c>
      <c r="O50" s="101" t="s">
        <v>221</v>
      </c>
      <c r="P50" s="101"/>
      <c r="Q50" s="101"/>
      <c r="R50" s="101"/>
      <c r="S50" s="101"/>
      <c r="T50" s="101"/>
      <c r="U50" s="101" t="s">
        <v>123</v>
      </c>
      <c r="V50" s="209" t="s">
        <v>265</v>
      </c>
      <c r="W50" s="166">
        <v>2590352050</v>
      </c>
      <c r="X50" s="166">
        <v>550000000</v>
      </c>
      <c r="Y50" s="101" t="s">
        <v>175</v>
      </c>
      <c r="Z50" s="169" t="s">
        <v>176</v>
      </c>
      <c r="AA50" s="101" t="s">
        <v>216</v>
      </c>
      <c r="AB50" s="103"/>
      <c r="AC50" s="126"/>
      <c r="AD50" s="123"/>
      <c r="AE50" s="124"/>
      <c r="AF50" s="123"/>
      <c r="AG50" s="125"/>
      <c r="AH50" s="117"/>
      <c r="AI50" s="117"/>
      <c r="AJ50" s="117"/>
      <c r="AK50" s="117"/>
      <c r="AL50" s="132"/>
      <c r="AM50" s="133"/>
      <c r="AN50" s="123"/>
      <c r="AO50" s="134"/>
      <c r="AP50" s="134"/>
      <c r="AQ50" s="123"/>
      <c r="AR50" s="123"/>
    </row>
    <row r="51" spans="1:44" s="98" customFormat="1" ht="409.6" customHeight="1" x14ac:dyDescent="0.7">
      <c r="A51" s="99">
        <v>31</v>
      </c>
      <c r="B51" s="100" t="s">
        <v>224</v>
      </c>
      <c r="C51" s="101" t="s">
        <v>204</v>
      </c>
      <c r="D51" s="101">
        <v>81112200</v>
      </c>
      <c r="E51" s="101" t="s">
        <v>209</v>
      </c>
      <c r="F51" s="101" t="s">
        <v>58</v>
      </c>
      <c r="G51" s="101">
        <v>1</v>
      </c>
      <c r="H51" s="101" t="s">
        <v>69</v>
      </c>
      <c r="I51" s="101">
        <v>10.5</v>
      </c>
      <c r="J51" s="101" t="s">
        <v>210</v>
      </c>
      <c r="K51" s="101" t="s">
        <v>117</v>
      </c>
      <c r="L51" s="101" t="s">
        <v>118</v>
      </c>
      <c r="M51" s="101" t="s">
        <v>220</v>
      </c>
      <c r="N51" s="101" t="s">
        <v>217</v>
      </c>
      <c r="O51" s="101" t="s">
        <v>221</v>
      </c>
      <c r="P51" s="101"/>
      <c r="Q51" s="101"/>
      <c r="R51" s="101"/>
      <c r="S51" s="101"/>
      <c r="T51" s="101"/>
      <c r="U51" s="101" t="s">
        <v>123</v>
      </c>
      <c r="V51" s="209" t="s">
        <v>265</v>
      </c>
      <c r="W51" s="166">
        <v>67839712.5</v>
      </c>
      <c r="X51" s="166">
        <v>67839712.5</v>
      </c>
      <c r="Y51" s="101" t="s">
        <v>61</v>
      </c>
      <c r="Z51" s="101" t="s">
        <v>49</v>
      </c>
      <c r="AA51" s="101" t="s">
        <v>216</v>
      </c>
      <c r="AB51" s="103"/>
      <c r="AC51" s="126"/>
      <c r="AD51" s="123"/>
      <c r="AE51" s="124"/>
      <c r="AF51" s="123"/>
      <c r="AG51" s="125"/>
      <c r="AH51" s="117"/>
      <c r="AI51" s="117"/>
      <c r="AJ51" s="117"/>
      <c r="AK51" s="117"/>
      <c r="AL51" s="132"/>
      <c r="AM51" s="133"/>
      <c r="AN51" s="123"/>
      <c r="AO51" s="134"/>
      <c r="AP51" s="134"/>
      <c r="AQ51" s="123"/>
      <c r="AR51" s="123"/>
    </row>
    <row r="52" spans="1:44" s="98" customFormat="1" ht="409.5" x14ac:dyDescent="0.7">
      <c r="A52" s="99">
        <v>32</v>
      </c>
      <c r="B52" s="100" t="s">
        <v>225</v>
      </c>
      <c r="C52" s="101" t="s">
        <v>204</v>
      </c>
      <c r="D52" s="101">
        <v>81112200</v>
      </c>
      <c r="E52" s="101" t="s">
        <v>211</v>
      </c>
      <c r="F52" s="101" t="s">
        <v>58</v>
      </c>
      <c r="G52" s="101">
        <v>1</v>
      </c>
      <c r="H52" s="101" t="s">
        <v>69</v>
      </c>
      <c r="I52" s="101">
        <v>10.5</v>
      </c>
      <c r="J52" s="101" t="s">
        <v>210</v>
      </c>
      <c r="K52" s="101" t="s">
        <v>117</v>
      </c>
      <c r="L52" s="101" t="s">
        <v>118</v>
      </c>
      <c r="M52" s="101" t="s">
        <v>220</v>
      </c>
      <c r="N52" s="101" t="s">
        <v>217</v>
      </c>
      <c r="O52" s="101" t="s">
        <v>221</v>
      </c>
      <c r="P52" s="101"/>
      <c r="Q52" s="101"/>
      <c r="R52" s="101"/>
      <c r="S52" s="101"/>
      <c r="T52" s="101"/>
      <c r="U52" s="101" t="s">
        <v>123</v>
      </c>
      <c r="V52" s="209" t="s">
        <v>265</v>
      </c>
      <c r="W52" s="166">
        <v>95642872.5</v>
      </c>
      <c r="X52" s="166">
        <v>95642872.5</v>
      </c>
      <c r="Y52" s="101" t="s">
        <v>61</v>
      </c>
      <c r="Z52" s="101" t="s">
        <v>49</v>
      </c>
      <c r="AA52" s="101" t="s">
        <v>216</v>
      </c>
      <c r="AB52" s="103"/>
      <c r="AC52" s="126"/>
      <c r="AD52" s="123"/>
      <c r="AE52" s="124"/>
      <c r="AF52" s="123"/>
      <c r="AG52" s="125"/>
      <c r="AH52" s="117"/>
      <c r="AI52" s="117"/>
      <c r="AJ52" s="136"/>
      <c r="AK52" s="117"/>
      <c r="AL52" s="132"/>
      <c r="AM52" s="133"/>
      <c r="AN52" s="123"/>
      <c r="AO52" s="134"/>
      <c r="AP52" s="134"/>
      <c r="AQ52" s="123"/>
      <c r="AR52" s="123"/>
    </row>
    <row r="53" spans="1:44" s="98" customFormat="1" ht="316.5" customHeight="1" x14ac:dyDescent="0.7">
      <c r="A53" s="99">
        <v>33</v>
      </c>
      <c r="B53" s="100" t="s">
        <v>225</v>
      </c>
      <c r="C53" s="101" t="s">
        <v>204</v>
      </c>
      <c r="D53" s="101">
        <v>81112200</v>
      </c>
      <c r="E53" s="101" t="s">
        <v>212</v>
      </c>
      <c r="F53" s="101" t="s">
        <v>58</v>
      </c>
      <c r="G53" s="101">
        <v>1</v>
      </c>
      <c r="H53" s="101" t="s">
        <v>69</v>
      </c>
      <c r="I53" s="101">
        <v>10.5</v>
      </c>
      <c r="J53" s="101" t="s">
        <v>210</v>
      </c>
      <c r="K53" s="101" t="s">
        <v>117</v>
      </c>
      <c r="L53" s="101" t="s">
        <v>118</v>
      </c>
      <c r="M53" s="101" t="s">
        <v>220</v>
      </c>
      <c r="N53" s="101" t="s">
        <v>217</v>
      </c>
      <c r="O53" s="101" t="s">
        <v>221</v>
      </c>
      <c r="P53" s="101"/>
      <c r="Q53" s="101"/>
      <c r="R53" s="101"/>
      <c r="S53" s="101"/>
      <c r="T53" s="101"/>
      <c r="U53" s="101" t="s">
        <v>123</v>
      </c>
      <c r="V53" s="209" t="s">
        <v>265</v>
      </c>
      <c r="W53" s="166">
        <v>86215500</v>
      </c>
      <c r="X53" s="166">
        <v>86215500</v>
      </c>
      <c r="Y53" s="101" t="s">
        <v>61</v>
      </c>
      <c r="Z53" s="101" t="s">
        <v>49</v>
      </c>
      <c r="AA53" s="101" t="s">
        <v>216</v>
      </c>
      <c r="AB53" s="103"/>
      <c r="AC53" s="126"/>
      <c r="AD53" s="123"/>
      <c r="AE53" s="124"/>
      <c r="AF53" s="123"/>
      <c r="AG53" s="125"/>
      <c r="AH53" s="117"/>
      <c r="AI53" s="117"/>
      <c r="AJ53" s="117"/>
      <c r="AK53" s="117"/>
      <c r="AL53" s="123"/>
      <c r="AM53" s="133"/>
      <c r="AN53" s="123"/>
      <c r="AO53" s="134"/>
      <c r="AP53" s="134"/>
      <c r="AQ53" s="123"/>
      <c r="AR53" s="123"/>
    </row>
    <row r="54" spans="1:44" s="98" customFormat="1" ht="409.6" customHeight="1" x14ac:dyDescent="0.7">
      <c r="A54" s="99">
        <v>34</v>
      </c>
      <c r="B54" s="100" t="s">
        <v>225</v>
      </c>
      <c r="C54" s="101" t="s">
        <v>204</v>
      </c>
      <c r="D54" s="101">
        <v>81112200</v>
      </c>
      <c r="E54" s="101" t="s">
        <v>213</v>
      </c>
      <c r="F54" s="101" t="s">
        <v>58</v>
      </c>
      <c r="G54" s="101">
        <v>1</v>
      </c>
      <c r="H54" s="101" t="s">
        <v>69</v>
      </c>
      <c r="I54" s="101">
        <v>10.5</v>
      </c>
      <c r="J54" s="101" t="s">
        <v>210</v>
      </c>
      <c r="K54" s="101" t="s">
        <v>117</v>
      </c>
      <c r="L54" s="101" t="s">
        <v>118</v>
      </c>
      <c r="M54" s="101" t="s">
        <v>220</v>
      </c>
      <c r="N54" s="101" t="s">
        <v>217</v>
      </c>
      <c r="O54" s="101" t="s">
        <v>221</v>
      </c>
      <c r="P54" s="101"/>
      <c r="Q54" s="101"/>
      <c r="R54" s="101"/>
      <c r="S54" s="101"/>
      <c r="T54" s="101"/>
      <c r="U54" s="101" t="s">
        <v>123</v>
      </c>
      <c r="V54" s="209" t="s">
        <v>265</v>
      </c>
      <c r="W54" s="166">
        <v>85077667.5</v>
      </c>
      <c r="X54" s="166">
        <v>85077667.5</v>
      </c>
      <c r="Y54" s="101" t="s">
        <v>61</v>
      </c>
      <c r="Z54" s="101" t="s">
        <v>49</v>
      </c>
      <c r="AA54" s="101" t="s">
        <v>216</v>
      </c>
      <c r="AB54" s="103"/>
      <c r="AC54" s="147"/>
      <c r="AD54" s="148"/>
      <c r="AE54" s="149"/>
      <c r="AF54" s="148"/>
      <c r="AG54" s="150"/>
      <c r="AH54" s="108"/>
      <c r="AI54" s="108"/>
      <c r="AJ54" s="108"/>
      <c r="AK54" s="108"/>
      <c r="AL54" s="151"/>
      <c r="AM54" s="152"/>
      <c r="AN54" s="148"/>
      <c r="AO54" s="153"/>
      <c r="AP54" s="153"/>
      <c r="AQ54" s="148"/>
      <c r="AR54" s="148"/>
    </row>
    <row r="55" spans="1:44" s="98" customFormat="1" ht="225" customHeight="1" x14ac:dyDescent="0.7">
      <c r="A55" s="99">
        <v>35</v>
      </c>
      <c r="B55" s="100" t="s">
        <v>225</v>
      </c>
      <c r="C55" s="101" t="s">
        <v>204</v>
      </c>
      <c r="D55" s="101">
        <v>81112200</v>
      </c>
      <c r="E55" s="101" t="s">
        <v>214</v>
      </c>
      <c r="F55" s="101" t="s">
        <v>58</v>
      </c>
      <c r="G55" s="101">
        <v>1</v>
      </c>
      <c r="H55" s="101" t="s">
        <v>69</v>
      </c>
      <c r="I55" s="101">
        <v>10.5</v>
      </c>
      <c r="J55" s="101" t="s">
        <v>210</v>
      </c>
      <c r="K55" s="101" t="s">
        <v>117</v>
      </c>
      <c r="L55" s="101" t="s">
        <v>118</v>
      </c>
      <c r="M55" s="101" t="s">
        <v>220</v>
      </c>
      <c r="N55" s="101" t="s">
        <v>217</v>
      </c>
      <c r="O55" s="101" t="s">
        <v>221</v>
      </c>
      <c r="P55" s="101"/>
      <c r="Q55" s="101"/>
      <c r="R55" s="101"/>
      <c r="S55" s="101"/>
      <c r="T55" s="101"/>
      <c r="U55" s="101" t="s">
        <v>123</v>
      </c>
      <c r="V55" s="209" t="s">
        <v>265</v>
      </c>
      <c r="W55" s="166">
        <v>81736200</v>
      </c>
      <c r="X55" s="166">
        <v>81736200</v>
      </c>
      <c r="Y55" s="101" t="s">
        <v>61</v>
      </c>
      <c r="Z55" s="101" t="s">
        <v>49</v>
      </c>
      <c r="AA55" s="101" t="s">
        <v>216</v>
      </c>
      <c r="AB55" s="103"/>
      <c r="AC55" s="127"/>
      <c r="AD55" s="120"/>
      <c r="AE55" s="128"/>
      <c r="AF55" s="120"/>
      <c r="AG55" s="129"/>
      <c r="AH55" s="154"/>
      <c r="AI55" s="154"/>
      <c r="AJ55" s="87"/>
      <c r="AK55" s="154"/>
      <c r="AL55" s="88"/>
      <c r="AM55" s="155"/>
      <c r="AN55" s="155"/>
      <c r="AO55" s="155"/>
      <c r="AP55" s="155"/>
      <c r="AQ55" s="155"/>
      <c r="AR55" s="155"/>
    </row>
    <row r="56" spans="1:44" s="98" customFormat="1" ht="225" customHeight="1" x14ac:dyDescent="0.7">
      <c r="A56" s="168">
        <v>36</v>
      </c>
      <c r="B56" s="172" t="s">
        <v>226</v>
      </c>
      <c r="C56" s="173" t="s">
        <v>227</v>
      </c>
      <c r="D56" s="169" t="s">
        <v>287</v>
      </c>
      <c r="E56" s="173" t="s">
        <v>228</v>
      </c>
      <c r="F56" s="173" t="s">
        <v>58</v>
      </c>
      <c r="G56" s="173">
        <v>1</v>
      </c>
      <c r="H56" s="173" t="s">
        <v>69</v>
      </c>
      <c r="I56" s="169">
        <v>10.5</v>
      </c>
      <c r="J56" s="173" t="s">
        <v>210</v>
      </c>
      <c r="K56" s="173" t="s">
        <v>117</v>
      </c>
      <c r="L56" s="173" t="s">
        <v>118</v>
      </c>
      <c r="M56" s="173" t="s">
        <v>218</v>
      </c>
      <c r="N56" s="173" t="s">
        <v>217</v>
      </c>
      <c r="O56" s="173" t="s">
        <v>115</v>
      </c>
      <c r="P56" s="173"/>
      <c r="Q56" s="173"/>
      <c r="R56" s="173"/>
      <c r="S56" s="173"/>
      <c r="T56" s="173"/>
      <c r="U56" s="173" t="s">
        <v>123</v>
      </c>
      <c r="V56" s="210" t="s">
        <v>263</v>
      </c>
      <c r="W56" s="170">
        <v>73500000</v>
      </c>
      <c r="X56" s="170">
        <v>73500000</v>
      </c>
      <c r="Y56" s="173" t="s">
        <v>61</v>
      </c>
      <c r="Z56" s="173" t="s">
        <v>49</v>
      </c>
      <c r="AA56" s="173" t="s">
        <v>257</v>
      </c>
      <c r="AB56" s="103"/>
      <c r="AC56" s="156"/>
      <c r="AD56" s="111"/>
      <c r="AE56" s="157"/>
      <c r="AF56" s="111"/>
      <c r="AG56" s="158"/>
      <c r="AH56" s="108"/>
      <c r="AI56" s="108"/>
      <c r="AJ56" s="159"/>
      <c r="AK56" s="108"/>
      <c r="AL56" s="151"/>
      <c r="AM56" s="152"/>
      <c r="AN56" s="148"/>
      <c r="AO56" s="153"/>
      <c r="AP56" s="153"/>
      <c r="AQ56" s="148"/>
      <c r="AR56" s="148"/>
    </row>
    <row r="57" spans="1:44" s="98" customFormat="1" ht="364.5" customHeight="1" x14ac:dyDescent="0.7">
      <c r="A57" s="168">
        <v>37</v>
      </c>
      <c r="B57" s="172" t="s">
        <v>226</v>
      </c>
      <c r="C57" s="173" t="s">
        <v>227</v>
      </c>
      <c r="D57" s="169" t="s">
        <v>287</v>
      </c>
      <c r="E57" s="173" t="s">
        <v>229</v>
      </c>
      <c r="F57" s="173" t="s">
        <v>58</v>
      </c>
      <c r="G57" s="173">
        <v>1</v>
      </c>
      <c r="H57" s="173" t="s">
        <v>69</v>
      </c>
      <c r="I57" s="169">
        <v>10.5</v>
      </c>
      <c r="J57" s="173" t="s">
        <v>210</v>
      </c>
      <c r="K57" s="173" t="s">
        <v>117</v>
      </c>
      <c r="L57" s="173" t="s">
        <v>118</v>
      </c>
      <c r="M57" s="173" t="s">
        <v>218</v>
      </c>
      <c r="N57" s="173" t="s">
        <v>217</v>
      </c>
      <c r="O57" s="173" t="s">
        <v>115</v>
      </c>
      <c r="P57" s="173"/>
      <c r="Q57" s="173"/>
      <c r="R57" s="173"/>
      <c r="S57" s="173"/>
      <c r="T57" s="173"/>
      <c r="U57" s="173" t="s">
        <v>123</v>
      </c>
      <c r="V57" s="210" t="s">
        <v>263</v>
      </c>
      <c r="W57" s="170">
        <v>73500000</v>
      </c>
      <c r="X57" s="170">
        <v>73500000</v>
      </c>
      <c r="Y57" s="173" t="s">
        <v>61</v>
      </c>
      <c r="Z57" s="173" t="s">
        <v>49</v>
      </c>
      <c r="AA57" s="173" t="s">
        <v>257</v>
      </c>
      <c r="AB57" s="103"/>
      <c r="AC57" s="156"/>
      <c r="AD57" s="111"/>
      <c r="AE57" s="157"/>
      <c r="AF57" s="111"/>
      <c r="AG57" s="158"/>
      <c r="AH57" s="108"/>
      <c r="AI57" s="108"/>
      <c r="AJ57" s="159"/>
      <c r="AK57" s="108"/>
      <c r="AL57" s="151"/>
      <c r="AM57" s="152"/>
      <c r="AN57" s="148"/>
      <c r="AO57" s="153"/>
      <c r="AP57" s="153"/>
      <c r="AQ57" s="148"/>
      <c r="AR57" s="148"/>
    </row>
    <row r="58" spans="1:44" s="92" customFormat="1" ht="272.45" customHeight="1" x14ac:dyDescent="0.7">
      <c r="A58" s="168">
        <v>38</v>
      </c>
      <c r="B58" s="172" t="s">
        <v>226</v>
      </c>
      <c r="C58" s="173" t="s">
        <v>227</v>
      </c>
      <c r="D58" s="169" t="s">
        <v>287</v>
      </c>
      <c r="E58" s="173" t="s">
        <v>230</v>
      </c>
      <c r="F58" s="173" t="s">
        <v>58</v>
      </c>
      <c r="G58" s="173">
        <v>1</v>
      </c>
      <c r="H58" s="173" t="s">
        <v>69</v>
      </c>
      <c r="I58" s="169">
        <v>10.5</v>
      </c>
      <c r="J58" s="173" t="s">
        <v>210</v>
      </c>
      <c r="K58" s="173" t="s">
        <v>117</v>
      </c>
      <c r="L58" s="173" t="s">
        <v>118</v>
      </c>
      <c r="M58" s="173" t="s">
        <v>218</v>
      </c>
      <c r="N58" s="173" t="s">
        <v>217</v>
      </c>
      <c r="O58" s="173" t="s">
        <v>115</v>
      </c>
      <c r="P58" s="173"/>
      <c r="Q58" s="173"/>
      <c r="R58" s="173"/>
      <c r="S58" s="173"/>
      <c r="T58" s="173"/>
      <c r="U58" s="173" t="s">
        <v>123</v>
      </c>
      <c r="V58" s="210" t="s">
        <v>263</v>
      </c>
      <c r="W58" s="170">
        <v>73500000</v>
      </c>
      <c r="X58" s="170">
        <v>73500000</v>
      </c>
      <c r="Y58" s="173" t="s">
        <v>61</v>
      </c>
      <c r="Z58" s="173" t="s">
        <v>49</v>
      </c>
      <c r="AA58" s="173" t="s">
        <v>257</v>
      </c>
      <c r="AB58" s="160"/>
      <c r="AC58" s="88"/>
      <c r="AD58" s="88"/>
      <c r="AE58" s="88"/>
      <c r="AF58" s="88"/>
      <c r="AG58" s="88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</row>
    <row r="59" spans="1:44" s="98" customFormat="1" ht="272.45" customHeight="1" x14ac:dyDescent="0.7">
      <c r="A59" s="168">
        <v>39</v>
      </c>
      <c r="B59" s="172" t="s">
        <v>226</v>
      </c>
      <c r="C59" s="173" t="s">
        <v>227</v>
      </c>
      <c r="D59" s="169" t="s">
        <v>283</v>
      </c>
      <c r="E59" s="173" t="s">
        <v>231</v>
      </c>
      <c r="F59" s="173" t="s">
        <v>58</v>
      </c>
      <c r="G59" s="173">
        <v>1</v>
      </c>
      <c r="H59" s="173" t="s">
        <v>69</v>
      </c>
      <c r="I59" s="169">
        <v>10.5</v>
      </c>
      <c r="J59" s="173" t="s">
        <v>210</v>
      </c>
      <c r="K59" s="173" t="s">
        <v>117</v>
      </c>
      <c r="L59" s="173" t="s">
        <v>118</v>
      </c>
      <c r="M59" s="173" t="s">
        <v>218</v>
      </c>
      <c r="N59" s="173" t="s">
        <v>217</v>
      </c>
      <c r="O59" s="173" t="s">
        <v>115</v>
      </c>
      <c r="P59" s="173"/>
      <c r="Q59" s="173"/>
      <c r="R59" s="173"/>
      <c r="S59" s="173"/>
      <c r="T59" s="173"/>
      <c r="U59" s="173" t="s">
        <v>123</v>
      </c>
      <c r="V59" s="210" t="s">
        <v>263</v>
      </c>
      <c r="W59" s="170">
        <v>73500000</v>
      </c>
      <c r="X59" s="170">
        <v>73500000</v>
      </c>
      <c r="Y59" s="173" t="s">
        <v>61</v>
      </c>
      <c r="Z59" s="173" t="s">
        <v>49</v>
      </c>
      <c r="AA59" s="173" t="s">
        <v>257</v>
      </c>
      <c r="AB59" s="103"/>
      <c r="AC59" s="155"/>
      <c r="AD59" s="155"/>
      <c r="AE59" s="155"/>
      <c r="AF59" s="155"/>
      <c r="AG59" s="155"/>
      <c r="AH59" s="87"/>
      <c r="AI59" s="87"/>
      <c r="AJ59" s="87"/>
      <c r="AK59" s="87"/>
      <c r="AL59" s="155"/>
      <c r="AM59" s="155"/>
      <c r="AN59" s="155"/>
      <c r="AO59" s="155"/>
      <c r="AP59" s="155"/>
      <c r="AQ59" s="155"/>
      <c r="AR59" s="155"/>
    </row>
    <row r="60" spans="1:44" s="98" customFormat="1" ht="272.45" customHeight="1" x14ac:dyDescent="0.7">
      <c r="A60" s="99">
        <v>40</v>
      </c>
      <c r="B60" s="100" t="s">
        <v>232</v>
      </c>
      <c r="C60" s="101" t="s">
        <v>57</v>
      </c>
      <c r="D60" s="101">
        <v>80141607</v>
      </c>
      <c r="E60" s="101" t="s">
        <v>233</v>
      </c>
      <c r="F60" s="101" t="s">
        <v>58</v>
      </c>
      <c r="G60" s="101">
        <v>1</v>
      </c>
      <c r="H60" s="101" t="s">
        <v>73</v>
      </c>
      <c r="I60" s="101">
        <v>11</v>
      </c>
      <c r="J60" s="101" t="s">
        <v>267</v>
      </c>
      <c r="K60" s="101" t="s">
        <v>117</v>
      </c>
      <c r="L60" s="101" t="s">
        <v>118</v>
      </c>
      <c r="M60" s="101" t="s">
        <v>218</v>
      </c>
      <c r="N60" s="101" t="s">
        <v>217</v>
      </c>
      <c r="O60" s="101" t="s">
        <v>119</v>
      </c>
      <c r="P60" s="101" t="s">
        <v>219</v>
      </c>
      <c r="Q60" s="101"/>
      <c r="R60" s="101"/>
      <c r="S60" s="101"/>
      <c r="T60" s="101"/>
      <c r="U60" s="101" t="s">
        <v>123</v>
      </c>
      <c r="V60" s="209" t="s">
        <v>264</v>
      </c>
      <c r="W60" s="166">
        <v>300000000</v>
      </c>
      <c r="X60" s="166">
        <v>300000000</v>
      </c>
      <c r="Y60" s="101" t="s">
        <v>61</v>
      </c>
      <c r="Z60" s="101" t="s">
        <v>49</v>
      </c>
      <c r="AA60" s="101" t="s">
        <v>174</v>
      </c>
      <c r="AH60" s="89"/>
      <c r="AI60" s="89"/>
      <c r="AJ60" s="89"/>
      <c r="AK60" s="89"/>
    </row>
    <row r="61" spans="1:44" s="98" customFormat="1" ht="409.6" customHeight="1" x14ac:dyDescent="0.7">
      <c r="A61" s="99">
        <v>41</v>
      </c>
      <c r="B61" s="100" t="s">
        <v>234</v>
      </c>
      <c r="C61" s="101" t="s">
        <v>235</v>
      </c>
      <c r="D61" s="101" t="s">
        <v>287</v>
      </c>
      <c r="E61" s="101" t="s">
        <v>236</v>
      </c>
      <c r="F61" s="101" t="s">
        <v>58</v>
      </c>
      <c r="G61" s="101">
        <v>1</v>
      </c>
      <c r="H61" s="101" t="s">
        <v>69</v>
      </c>
      <c r="I61" s="101">
        <v>10.5</v>
      </c>
      <c r="J61" s="101" t="s">
        <v>210</v>
      </c>
      <c r="K61" s="101" t="s">
        <v>117</v>
      </c>
      <c r="L61" s="101" t="s">
        <v>118</v>
      </c>
      <c r="M61" s="101" t="s">
        <v>218</v>
      </c>
      <c r="N61" s="101" t="s">
        <v>217</v>
      </c>
      <c r="O61" s="101" t="s">
        <v>119</v>
      </c>
      <c r="P61" s="101" t="s">
        <v>219</v>
      </c>
      <c r="Q61" s="101"/>
      <c r="R61" s="101"/>
      <c r="S61" s="101"/>
      <c r="T61" s="101"/>
      <c r="U61" s="101" t="s">
        <v>123</v>
      </c>
      <c r="V61" s="209" t="s">
        <v>264</v>
      </c>
      <c r="W61" s="166">
        <v>95642872.5</v>
      </c>
      <c r="X61" s="166">
        <v>95642872.5</v>
      </c>
      <c r="Y61" s="101" t="s">
        <v>61</v>
      </c>
      <c r="Z61" s="101" t="s">
        <v>49</v>
      </c>
      <c r="AA61" s="101" t="s">
        <v>258</v>
      </c>
      <c r="AH61" s="89"/>
      <c r="AI61" s="89"/>
      <c r="AJ61" s="89"/>
      <c r="AK61" s="89"/>
    </row>
    <row r="62" spans="1:44" s="98" customFormat="1" ht="272.45" customHeight="1" x14ac:dyDescent="0.7">
      <c r="A62" s="99">
        <v>42</v>
      </c>
      <c r="B62" s="100" t="s">
        <v>234</v>
      </c>
      <c r="C62" s="101" t="s">
        <v>235</v>
      </c>
      <c r="D62" s="101" t="s">
        <v>287</v>
      </c>
      <c r="E62" s="101" t="s">
        <v>237</v>
      </c>
      <c r="F62" s="101" t="s">
        <v>58</v>
      </c>
      <c r="G62" s="101">
        <v>1</v>
      </c>
      <c r="H62" s="101" t="s">
        <v>69</v>
      </c>
      <c r="I62" s="101">
        <v>10.5</v>
      </c>
      <c r="J62" s="101" t="s">
        <v>210</v>
      </c>
      <c r="K62" s="101" t="s">
        <v>117</v>
      </c>
      <c r="L62" s="101" t="s">
        <v>118</v>
      </c>
      <c r="M62" s="101" t="s">
        <v>218</v>
      </c>
      <c r="N62" s="101" t="s">
        <v>217</v>
      </c>
      <c r="O62" s="101" t="s">
        <v>119</v>
      </c>
      <c r="P62" s="101" t="s">
        <v>219</v>
      </c>
      <c r="Q62" s="101"/>
      <c r="R62" s="101"/>
      <c r="S62" s="101"/>
      <c r="T62" s="101"/>
      <c r="U62" s="101" t="s">
        <v>123</v>
      </c>
      <c r="V62" s="209" t="s">
        <v>264</v>
      </c>
      <c r="W62" s="166">
        <v>81741292.5</v>
      </c>
      <c r="X62" s="166">
        <v>81741292.5</v>
      </c>
      <c r="Y62" s="101" t="s">
        <v>61</v>
      </c>
      <c r="Z62" s="101" t="s">
        <v>49</v>
      </c>
      <c r="AA62" s="101" t="s">
        <v>258</v>
      </c>
      <c r="AH62" s="89"/>
      <c r="AI62" s="89"/>
      <c r="AJ62" s="89"/>
      <c r="AK62" s="89"/>
    </row>
    <row r="63" spans="1:44" s="98" customFormat="1" ht="272.45" customHeight="1" x14ac:dyDescent="0.7">
      <c r="A63" s="168">
        <v>43</v>
      </c>
      <c r="B63" s="100" t="s">
        <v>238</v>
      </c>
      <c r="C63" s="101" t="s">
        <v>239</v>
      </c>
      <c r="D63" s="101" t="s">
        <v>287</v>
      </c>
      <c r="E63" s="101" t="s">
        <v>240</v>
      </c>
      <c r="F63" s="101" t="s">
        <v>58</v>
      </c>
      <c r="G63" s="101">
        <v>1</v>
      </c>
      <c r="H63" s="101" t="s">
        <v>69</v>
      </c>
      <c r="I63" s="101">
        <v>10.5</v>
      </c>
      <c r="J63" s="101" t="s">
        <v>210</v>
      </c>
      <c r="K63" s="101" t="s">
        <v>117</v>
      </c>
      <c r="L63" s="101" t="s">
        <v>118</v>
      </c>
      <c r="M63" s="190" t="s">
        <v>285</v>
      </c>
      <c r="N63" s="101" t="s">
        <v>217</v>
      </c>
      <c r="O63" s="101" t="s">
        <v>222</v>
      </c>
      <c r="P63" s="101"/>
      <c r="Q63" s="101"/>
      <c r="R63" s="101"/>
      <c r="S63" s="101"/>
      <c r="T63" s="101"/>
      <c r="U63" s="101" t="s">
        <v>123</v>
      </c>
      <c r="V63" s="209" t="s">
        <v>284</v>
      </c>
      <c r="W63" s="170">
        <v>130000000</v>
      </c>
      <c r="X63" s="170">
        <v>130000000</v>
      </c>
      <c r="Y63" s="101" t="s">
        <v>61</v>
      </c>
      <c r="Z63" s="101" t="s">
        <v>49</v>
      </c>
      <c r="AA63" s="101" t="s">
        <v>259</v>
      </c>
      <c r="AH63" s="89"/>
      <c r="AI63" s="89"/>
      <c r="AJ63" s="89"/>
      <c r="AK63" s="89"/>
    </row>
    <row r="64" spans="1:44" s="98" customFormat="1" ht="409.6" customHeight="1" x14ac:dyDescent="0.7">
      <c r="A64" s="168">
        <v>44</v>
      </c>
      <c r="B64" s="100" t="s">
        <v>238</v>
      </c>
      <c r="C64" s="101" t="s">
        <v>239</v>
      </c>
      <c r="D64" s="101" t="s">
        <v>287</v>
      </c>
      <c r="E64" s="101" t="s">
        <v>241</v>
      </c>
      <c r="F64" s="101" t="s">
        <v>58</v>
      </c>
      <c r="G64" s="101">
        <v>1</v>
      </c>
      <c r="H64" s="101" t="s">
        <v>69</v>
      </c>
      <c r="I64" s="101">
        <v>10.5</v>
      </c>
      <c r="J64" s="101" t="s">
        <v>210</v>
      </c>
      <c r="K64" s="101" t="s">
        <v>117</v>
      </c>
      <c r="L64" s="101" t="s">
        <v>118</v>
      </c>
      <c r="M64" s="190" t="s">
        <v>285</v>
      </c>
      <c r="N64" s="101" t="s">
        <v>217</v>
      </c>
      <c r="O64" s="101" t="s">
        <v>222</v>
      </c>
      <c r="P64" s="101"/>
      <c r="Q64" s="101"/>
      <c r="R64" s="101"/>
      <c r="S64" s="101"/>
      <c r="T64" s="101"/>
      <c r="U64" s="101" t="s">
        <v>123</v>
      </c>
      <c r="V64" s="210" t="s">
        <v>284</v>
      </c>
      <c r="W64" s="170">
        <v>130000000</v>
      </c>
      <c r="X64" s="170">
        <v>130000000</v>
      </c>
      <c r="Y64" s="101" t="s">
        <v>61</v>
      </c>
      <c r="Z64" s="101" t="s">
        <v>49</v>
      </c>
      <c r="AA64" s="101" t="s">
        <v>259</v>
      </c>
      <c r="AH64" s="89"/>
      <c r="AI64" s="89"/>
      <c r="AJ64" s="89"/>
      <c r="AK64" s="89"/>
    </row>
    <row r="65" spans="1:44" s="98" customFormat="1" ht="409.6" customHeight="1" x14ac:dyDescent="0.7">
      <c r="A65" s="168">
        <v>45</v>
      </c>
      <c r="B65" s="100" t="s">
        <v>238</v>
      </c>
      <c r="C65" s="169" t="s">
        <v>245</v>
      </c>
      <c r="D65" s="101" t="s">
        <v>242</v>
      </c>
      <c r="E65" s="101" t="s">
        <v>243</v>
      </c>
      <c r="F65" s="101" t="s">
        <v>58</v>
      </c>
      <c r="G65" s="101">
        <v>1</v>
      </c>
      <c r="H65" s="169" t="s">
        <v>73</v>
      </c>
      <c r="I65" s="101">
        <v>10.5</v>
      </c>
      <c r="J65" s="101" t="s">
        <v>210</v>
      </c>
      <c r="K65" s="101" t="s">
        <v>117</v>
      </c>
      <c r="L65" s="101" t="s">
        <v>118</v>
      </c>
      <c r="M65" s="190" t="s">
        <v>285</v>
      </c>
      <c r="N65" s="101" t="s">
        <v>217</v>
      </c>
      <c r="O65" s="101" t="s">
        <v>222</v>
      </c>
      <c r="P65" s="101"/>
      <c r="Q65" s="101"/>
      <c r="R65" s="101"/>
      <c r="S65" s="101"/>
      <c r="T65" s="101"/>
      <c r="U65" s="101" t="s">
        <v>123</v>
      </c>
      <c r="V65" s="211" t="s">
        <v>284</v>
      </c>
      <c r="W65" s="166">
        <v>102315633</v>
      </c>
      <c r="X65" s="166">
        <v>102315633</v>
      </c>
      <c r="Y65" s="101" t="s">
        <v>61</v>
      </c>
      <c r="Z65" s="101" t="s">
        <v>49</v>
      </c>
      <c r="AA65" s="101" t="s">
        <v>260</v>
      </c>
      <c r="AH65" s="89"/>
      <c r="AI65" s="89"/>
      <c r="AJ65" s="89"/>
      <c r="AK65" s="89"/>
    </row>
    <row r="66" spans="1:44" s="98" customFormat="1" ht="409.6" customHeight="1" x14ac:dyDescent="0.7">
      <c r="A66" s="99">
        <v>46</v>
      </c>
      <c r="B66" s="100" t="s">
        <v>244</v>
      </c>
      <c r="C66" s="101" t="s">
        <v>245</v>
      </c>
      <c r="D66" s="101">
        <v>80101706</v>
      </c>
      <c r="E66" s="101" t="s">
        <v>246</v>
      </c>
      <c r="F66" s="101" t="s">
        <v>58</v>
      </c>
      <c r="G66" s="101">
        <v>1</v>
      </c>
      <c r="H66" s="101" t="s">
        <v>69</v>
      </c>
      <c r="I66" s="101">
        <v>10.5</v>
      </c>
      <c r="J66" s="101" t="s">
        <v>210</v>
      </c>
      <c r="K66" s="101" t="s">
        <v>117</v>
      </c>
      <c r="L66" s="101" t="s">
        <v>118</v>
      </c>
      <c r="M66" s="190" t="s">
        <v>285</v>
      </c>
      <c r="N66" s="101" t="s">
        <v>217</v>
      </c>
      <c r="O66" s="101" t="s">
        <v>222</v>
      </c>
      <c r="P66" s="101"/>
      <c r="Q66" s="101"/>
      <c r="R66" s="101"/>
      <c r="S66" s="101"/>
      <c r="T66" s="101"/>
      <c r="U66" s="101" t="s">
        <v>123</v>
      </c>
      <c r="V66" s="211" t="s">
        <v>284</v>
      </c>
      <c r="W66" s="166">
        <v>36750000</v>
      </c>
      <c r="X66" s="166">
        <v>36750000</v>
      </c>
      <c r="Y66" s="101" t="s">
        <v>61</v>
      </c>
      <c r="Z66" s="101" t="s">
        <v>49</v>
      </c>
      <c r="AA66" s="101" t="s">
        <v>260</v>
      </c>
      <c r="AH66" s="89"/>
      <c r="AI66" s="89"/>
      <c r="AJ66" s="89"/>
      <c r="AK66" s="89"/>
    </row>
    <row r="67" spans="1:44" s="98" customFormat="1" ht="409.6" customHeight="1" x14ac:dyDescent="0.7">
      <c r="A67" s="99">
        <v>47</v>
      </c>
      <c r="B67" s="100" t="s">
        <v>247</v>
      </c>
      <c r="C67" s="101" t="s">
        <v>89</v>
      </c>
      <c r="D67" s="101">
        <v>80121601</v>
      </c>
      <c r="E67" s="101" t="s">
        <v>248</v>
      </c>
      <c r="F67" s="101" t="s">
        <v>58</v>
      </c>
      <c r="G67" s="101">
        <v>1</v>
      </c>
      <c r="H67" s="101" t="s">
        <v>69</v>
      </c>
      <c r="I67" s="101">
        <v>10.5</v>
      </c>
      <c r="J67" s="101" t="s">
        <v>210</v>
      </c>
      <c r="K67" s="101" t="s">
        <v>117</v>
      </c>
      <c r="L67" s="101" t="s">
        <v>118</v>
      </c>
      <c r="M67" s="190" t="s">
        <v>285</v>
      </c>
      <c r="N67" s="101" t="s">
        <v>217</v>
      </c>
      <c r="O67" s="101" t="s">
        <v>222</v>
      </c>
      <c r="P67" s="101"/>
      <c r="Q67" s="101"/>
      <c r="R67" s="101"/>
      <c r="S67" s="101"/>
      <c r="T67" s="101"/>
      <c r="U67" s="101" t="s">
        <v>123</v>
      </c>
      <c r="V67" s="211" t="s">
        <v>284</v>
      </c>
      <c r="W67" s="166">
        <v>84000000</v>
      </c>
      <c r="X67" s="166">
        <v>84000000</v>
      </c>
      <c r="Y67" s="101" t="s">
        <v>61</v>
      </c>
      <c r="Z67" s="101" t="s">
        <v>49</v>
      </c>
      <c r="AA67" s="101" t="s">
        <v>261</v>
      </c>
      <c r="AH67" s="89"/>
      <c r="AI67" s="89"/>
      <c r="AJ67" s="89"/>
      <c r="AK67" s="89"/>
    </row>
    <row r="68" spans="1:44" s="98" customFormat="1" ht="409.6" customHeight="1" x14ac:dyDescent="0.7">
      <c r="A68" s="99">
        <v>48</v>
      </c>
      <c r="B68" s="100" t="s">
        <v>247</v>
      </c>
      <c r="C68" s="101" t="s">
        <v>89</v>
      </c>
      <c r="D68" s="101">
        <v>80121601</v>
      </c>
      <c r="E68" s="101" t="s">
        <v>249</v>
      </c>
      <c r="F68" s="101" t="s">
        <v>58</v>
      </c>
      <c r="G68" s="101">
        <v>1</v>
      </c>
      <c r="H68" s="101" t="s">
        <v>69</v>
      </c>
      <c r="I68" s="101">
        <v>10.5</v>
      </c>
      <c r="J68" s="101" t="s">
        <v>210</v>
      </c>
      <c r="K68" s="101" t="s">
        <v>117</v>
      </c>
      <c r="L68" s="101" t="s">
        <v>118</v>
      </c>
      <c r="M68" s="190" t="s">
        <v>285</v>
      </c>
      <c r="N68" s="101" t="s">
        <v>217</v>
      </c>
      <c r="O68" s="101" t="s">
        <v>222</v>
      </c>
      <c r="P68" s="101"/>
      <c r="Q68" s="101"/>
      <c r="R68" s="101"/>
      <c r="S68" s="101"/>
      <c r="T68" s="101"/>
      <c r="U68" s="101" t="s">
        <v>123</v>
      </c>
      <c r="V68" s="211" t="s">
        <v>284</v>
      </c>
      <c r="W68" s="166">
        <v>84000000</v>
      </c>
      <c r="X68" s="166">
        <v>84000000</v>
      </c>
      <c r="Y68" s="101" t="s">
        <v>61</v>
      </c>
      <c r="Z68" s="101" t="s">
        <v>49</v>
      </c>
      <c r="AA68" s="101" t="s">
        <v>261</v>
      </c>
      <c r="AH68" s="89"/>
      <c r="AI68" s="89"/>
      <c r="AJ68" s="89"/>
      <c r="AK68" s="89"/>
    </row>
    <row r="69" spans="1:44" s="98" customFormat="1" ht="409.6" customHeight="1" x14ac:dyDescent="0.7">
      <c r="A69" s="99">
        <v>49</v>
      </c>
      <c r="B69" s="100" t="s">
        <v>247</v>
      </c>
      <c r="C69" s="101" t="s">
        <v>89</v>
      </c>
      <c r="D69" s="101">
        <v>80121601</v>
      </c>
      <c r="E69" s="101" t="s">
        <v>250</v>
      </c>
      <c r="F69" s="101" t="s">
        <v>58</v>
      </c>
      <c r="G69" s="101">
        <v>1</v>
      </c>
      <c r="H69" s="101" t="s">
        <v>69</v>
      </c>
      <c r="I69" s="101">
        <v>5</v>
      </c>
      <c r="J69" s="101" t="s">
        <v>210</v>
      </c>
      <c r="K69" s="101" t="s">
        <v>117</v>
      </c>
      <c r="L69" s="101" t="s">
        <v>118</v>
      </c>
      <c r="M69" s="190" t="s">
        <v>285</v>
      </c>
      <c r="N69" s="101" t="s">
        <v>217</v>
      </c>
      <c r="O69" s="101" t="s">
        <v>222</v>
      </c>
      <c r="P69" s="101"/>
      <c r="Q69" s="101"/>
      <c r="R69" s="101"/>
      <c r="S69" s="101"/>
      <c r="T69" s="101"/>
      <c r="U69" s="101" t="s">
        <v>123</v>
      </c>
      <c r="V69" s="211" t="s">
        <v>284</v>
      </c>
      <c r="W69" s="166">
        <v>10500000</v>
      </c>
      <c r="X69" s="166">
        <v>10500000</v>
      </c>
      <c r="Y69" s="101" t="s">
        <v>61</v>
      </c>
      <c r="Z69" s="101" t="s">
        <v>49</v>
      </c>
      <c r="AA69" s="101" t="s">
        <v>261</v>
      </c>
      <c r="AH69" s="89"/>
      <c r="AI69" s="89"/>
      <c r="AJ69" s="89"/>
      <c r="AK69" s="89"/>
    </row>
    <row r="70" spans="1:44" s="98" customFormat="1" ht="409.6" customHeight="1" x14ac:dyDescent="0.7">
      <c r="A70" s="99">
        <v>50</v>
      </c>
      <c r="B70" s="100" t="s">
        <v>247</v>
      </c>
      <c r="C70" s="101" t="s">
        <v>89</v>
      </c>
      <c r="D70" s="101">
        <v>80121601</v>
      </c>
      <c r="E70" s="101" t="s">
        <v>251</v>
      </c>
      <c r="F70" s="101" t="s">
        <v>58</v>
      </c>
      <c r="G70" s="101">
        <v>1</v>
      </c>
      <c r="H70" s="101" t="s">
        <v>69</v>
      </c>
      <c r="I70" s="101">
        <v>5</v>
      </c>
      <c r="J70" s="101" t="s">
        <v>210</v>
      </c>
      <c r="K70" s="101" t="s">
        <v>117</v>
      </c>
      <c r="L70" s="101" t="s">
        <v>118</v>
      </c>
      <c r="M70" s="190" t="s">
        <v>285</v>
      </c>
      <c r="N70" s="101" t="s">
        <v>217</v>
      </c>
      <c r="O70" s="101" t="s">
        <v>222</v>
      </c>
      <c r="P70" s="101"/>
      <c r="Q70" s="101"/>
      <c r="R70" s="101"/>
      <c r="S70" s="101"/>
      <c r="T70" s="101"/>
      <c r="U70" s="101" t="s">
        <v>123</v>
      </c>
      <c r="V70" s="211" t="s">
        <v>284</v>
      </c>
      <c r="W70" s="166">
        <v>27500000</v>
      </c>
      <c r="X70" s="166">
        <v>27500000</v>
      </c>
      <c r="Y70" s="101" t="s">
        <v>61</v>
      </c>
      <c r="Z70" s="101" t="s">
        <v>49</v>
      </c>
      <c r="AA70" s="101" t="s">
        <v>261</v>
      </c>
      <c r="AH70" s="89"/>
      <c r="AI70" s="89"/>
      <c r="AJ70" s="89"/>
      <c r="AK70" s="89"/>
    </row>
    <row r="71" spans="1:44" s="98" customFormat="1" ht="409.6" customHeight="1" x14ac:dyDescent="0.7">
      <c r="A71" s="99">
        <v>51</v>
      </c>
      <c r="B71" s="100" t="s">
        <v>247</v>
      </c>
      <c r="C71" s="101" t="s">
        <v>89</v>
      </c>
      <c r="D71" s="101">
        <v>80121601</v>
      </c>
      <c r="E71" s="101" t="s">
        <v>252</v>
      </c>
      <c r="F71" s="101" t="s">
        <v>58</v>
      </c>
      <c r="G71" s="101">
        <v>1</v>
      </c>
      <c r="H71" s="101" t="s">
        <v>69</v>
      </c>
      <c r="I71" s="101">
        <v>5</v>
      </c>
      <c r="J71" s="101" t="s">
        <v>210</v>
      </c>
      <c r="K71" s="101" t="s">
        <v>117</v>
      </c>
      <c r="L71" s="101" t="s">
        <v>118</v>
      </c>
      <c r="M71" s="190" t="s">
        <v>285</v>
      </c>
      <c r="N71" s="101" t="s">
        <v>217</v>
      </c>
      <c r="O71" s="101" t="s">
        <v>222</v>
      </c>
      <c r="P71" s="101"/>
      <c r="Q71" s="101"/>
      <c r="R71" s="101"/>
      <c r="S71" s="101"/>
      <c r="T71" s="101"/>
      <c r="U71" s="101" t="s">
        <v>123</v>
      </c>
      <c r="V71" s="211" t="s">
        <v>284</v>
      </c>
      <c r="W71" s="166">
        <v>27500000</v>
      </c>
      <c r="X71" s="166">
        <v>27500000</v>
      </c>
      <c r="Y71" s="101" t="s">
        <v>61</v>
      </c>
      <c r="Z71" s="101" t="s">
        <v>49</v>
      </c>
      <c r="AA71" s="101" t="s">
        <v>261</v>
      </c>
      <c r="AH71" s="89"/>
      <c r="AI71" s="89"/>
      <c r="AJ71" s="89"/>
      <c r="AK71" s="89"/>
    </row>
    <row r="72" spans="1:44" s="98" customFormat="1" ht="409.6" customHeight="1" x14ac:dyDescent="0.7">
      <c r="A72" s="99">
        <v>52</v>
      </c>
      <c r="B72" s="100" t="s">
        <v>247</v>
      </c>
      <c r="C72" s="101" t="s">
        <v>89</v>
      </c>
      <c r="D72" s="101">
        <v>80121601</v>
      </c>
      <c r="E72" s="101" t="s">
        <v>253</v>
      </c>
      <c r="F72" s="101" t="s">
        <v>58</v>
      </c>
      <c r="G72" s="101">
        <v>1</v>
      </c>
      <c r="H72" s="101" t="s">
        <v>69</v>
      </c>
      <c r="I72" s="101">
        <v>5</v>
      </c>
      <c r="J72" s="101" t="s">
        <v>210</v>
      </c>
      <c r="K72" s="101" t="s">
        <v>117</v>
      </c>
      <c r="L72" s="101" t="s">
        <v>118</v>
      </c>
      <c r="M72" s="190" t="s">
        <v>285</v>
      </c>
      <c r="N72" s="101" t="s">
        <v>217</v>
      </c>
      <c r="O72" s="101" t="s">
        <v>222</v>
      </c>
      <c r="P72" s="101"/>
      <c r="Q72" s="101"/>
      <c r="R72" s="101"/>
      <c r="S72" s="101"/>
      <c r="T72" s="101"/>
      <c r="U72" s="101" t="s">
        <v>123</v>
      </c>
      <c r="V72" s="211" t="s">
        <v>284</v>
      </c>
      <c r="W72" s="166">
        <v>40000000</v>
      </c>
      <c r="X72" s="166">
        <v>40000000</v>
      </c>
      <c r="Y72" s="101" t="s">
        <v>61</v>
      </c>
      <c r="Z72" s="101" t="s">
        <v>49</v>
      </c>
      <c r="AA72" s="101" t="s">
        <v>261</v>
      </c>
      <c r="AH72" s="89"/>
      <c r="AI72" s="89"/>
      <c r="AJ72" s="89"/>
      <c r="AK72" s="89"/>
    </row>
    <row r="73" spans="1:44" s="98" customFormat="1" ht="409.6" customHeight="1" x14ac:dyDescent="0.7">
      <c r="A73" s="99">
        <v>53</v>
      </c>
      <c r="B73" s="100" t="s">
        <v>247</v>
      </c>
      <c r="C73" s="101" t="s">
        <v>89</v>
      </c>
      <c r="D73" s="101">
        <v>80121601</v>
      </c>
      <c r="E73" s="101" t="s">
        <v>254</v>
      </c>
      <c r="F73" s="101" t="s">
        <v>58</v>
      </c>
      <c r="G73" s="101">
        <v>1</v>
      </c>
      <c r="H73" s="101" t="s">
        <v>69</v>
      </c>
      <c r="I73" s="101">
        <v>5</v>
      </c>
      <c r="J73" s="101" t="s">
        <v>210</v>
      </c>
      <c r="K73" s="101" t="s">
        <v>117</v>
      </c>
      <c r="L73" s="101" t="s">
        <v>118</v>
      </c>
      <c r="M73" s="190" t="s">
        <v>285</v>
      </c>
      <c r="N73" s="101" t="s">
        <v>217</v>
      </c>
      <c r="O73" s="101" t="s">
        <v>222</v>
      </c>
      <c r="P73" s="101"/>
      <c r="Q73" s="101"/>
      <c r="R73" s="101"/>
      <c r="S73" s="101"/>
      <c r="T73" s="101"/>
      <c r="U73" s="101" t="s">
        <v>123</v>
      </c>
      <c r="V73" s="211" t="s">
        <v>284</v>
      </c>
      <c r="W73" s="166">
        <v>27500000</v>
      </c>
      <c r="X73" s="166">
        <v>27500000</v>
      </c>
      <c r="Y73" s="101" t="s">
        <v>61</v>
      </c>
      <c r="Z73" s="101" t="s">
        <v>49</v>
      </c>
      <c r="AA73" s="101" t="s">
        <v>261</v>
      </c>
      <c r="AH73" s="89"/>
      <c r="AI73" s="89"/>
      <c r="AJ73" s="89"/>
      <c r="AK73" s="89"/>
    </row>
    <row r="74" spans="1:44" s="98" customFormat="1" ht="272.25" customHeight="1" x14ac:dyDescent="0.7">
      <c r="A74" s="99">
        <v>54</v>
      </c>
      <c r="B74" s="100" t="s">
        <v>255</v>
      </c>
      <c r="C74" s="101" t="s">
        <v>235</v>
      </c>
      <c r="D74" s="101" t="s">
        <v>287</v>
      </c>
      <c r="E74" s="101" t="s">
        <v>256</v>
      </c>
      <c r="F74" s="101" t="s">
        <v>58</v>
      </c>
      <c r="G74" s="101">
        <v>1</v>
      </c>
      <c r="H74" s="101" t="s">
        <v>69</v>
      </c>
      <c r="I74" s="101">
        <v>5</v>
      </c>
      <c r="J74" s="101" t="s">
        <v>210</v>
      </c>
      <c r="K74" s="101" t="s">
        <v>117</v>
      </c>
      <c r="L74" s="101" t="s">
        <v>118</v>
      </c>
      <c r="M74" s="190" t="s">
        <v>285</v>
      </c>
      <c r="N74" s="101" t="s">
        <v>217</v>
      </c>
      <c r="O74" s="101" t="s">
        <v>222</v>
      </c>
      <c r="P74" s="101"/>
      <c r="Q74" s="101"/>
      <c r="R74" s="101"/>
      <c r="S74" s="101"/>
      <c r="T74" s="101"/>
      <c r="U74" s="101" t="s">
        <v>123</v>
      </c>
      <c r="V74" s="211" t="s">
        <v>284</v>
      </c>
      <c r="W74" s="166">
        <v>28500000</v>
      </c>
      <c r="X74" s="166">
        <v>28500000</v>
      </c>
      <c r="Y74" s="101" t="s">
        <v>61</v>
      </c>
      <c r="Z74" s="101" t="s">
        <v>49</v>
      </c>
      <c r="AA74" s="101" t="s">
        <v>258</v>
      </c>
      <c r="AH74" s="89"/>
      <c r="AI74" s="89"/>
      <c r="AJ74" s="89"/>
      <c r="AK74" s="89"/>
    </row>
    <row r="75" spans="1:44" s="98" customFormat="1" ht="409.6" customHeight="1" x14ac:dyDescent="0.7">
      <c r="A75" s="99">
        <v>55</v>
      </c>
      <c r="B75" s="100" t="s">
        <v>255</v>
      </c>
      <c r="C75" s="101" t="s">
        <v>235</v>
      </c>
      <c r="D75" s="101" t="s">
        <v>287</v>
      </c>
      <c r="E75" s="101" t="s">
        <v>251</v>
      </c>
      <c r="F75" s="101" t="s">
        <v>58</v>
      </c>
      <c r="G75" s="101">
        <v>1</v>
      </c>
      <c r="H75" s="101" t="s">
        <v>69</v>
      </c>
      <c r="I75" s="101">
        <v>5</v>
      </c>
      <c r="J75" s="101" t="s">
        <v>210</v>
      </c>
      <c r="K75" s="101" t="s">
        <v>117</v>
      </c>
      <c r="L75" s="101" t="s">
        <v>118</v>
      </c>
      <c r="M75" s="190" t="s">
        <v>285</v>
      </c>
      <c r="N75" s="101" t="s">
        <v>217</v>
      </c>
      <c r="O75" s="101" t="s">
        <v>222</v>
      </c>
      <c r="P75" s="101"/>
      <c r="Q75" s="101"/>
      <c r="R75" s="101"/>
      <c r="S75" s="101"/>
      <c r="T75" s="101"/>
      <c r="U75" s="101" t="s">
        <v>123</v>
      </c>
      <c r="V75" s="211" t="s">
        <v>284</v>
      </c>
      <c r="W75" s="166">
        <v>23831280</v>
      </c>
      <c r="X75" s="166">
        <v>23831280</v>
      </c>
      <c r="Y75" s="101" t="s">
        <v>61</v>
      </c>
      <c r="Z75" s="101" t="s">
        <v>49</v>
      </c>
      <c r="AA75" s="101" t="s">
        <v>258</v>
      </c>
      <c r="AH75" s="89"/>
      <c r="AI75" s="89"/>
      <c r="AJ75" s="89"/>
      <c r="AK75" s="89"/>
    </row>
    <row r="76" spans="1:44" ht="409.6" customHeight="1" x14ac:dyDescent="0.7">
      <c r="A76" s="168">
        <v>56</v>
      </c>
      <c r="B76" s="177"/>
      <c r="C76" s="169" t="s">
        <v>201</v>
      </c>
      <c r="D76" s="181" t="s">
        <v>266</v>
      </c>
      <c r="E76" s="183" t="s">
        <v>270</v>
      </c>
      <c r="F76" s="169" t="s">
        <v>58</v>
      </c>
      <c r="G76" s="169">
        <v>1</v>
      </c>
      <c r="H76" s="182" t="s">
        <v>73</v>
      </c>
      <c r="I76" s="182">
        <v>11</v>
      </c>
      <c r="J76" s="181" t="s">
        <v>267</v>
      </c>
      <c r="K76" s="169" t="s">
        <v>60</v>
      </c>
      <c r="L76" s="189" t="s">
        <v>95</v>
      </c>
      <c r="M76" s="190" t="s">
        <v>97</v>
      </c>
      <c r="N76" s="190" t="s">
        <v>97</v>
      </c>
      <c r="O76" s="190" t="s">
        <v>97</v>
      </c>
      <c r="P76" s="190" t="s">
        <v>112</v>
      </c>
      <c r="Q76" s="190" t="s">
        <v>99</v>
      </c>
      <c r="R76" s="190"/>
      <c r="S76" s="190"/>
      <c r="T76" s="190"/>
      <c r="U76" s="190">
        <v>10</v>
      </c>
      <c r="V76" s="212" t="s">
        <v>268</v>
      </c>
      <c r="W76" s="184">
        <v>115000000</v>
      </c>
      <c r="X76" s="184">
        <v>115000000</v>
      </c>
      <c r="Y76" s="169" t="s">
        <v>61</v>
      </c>
      <c r="Z76" s="169" t="s">
        <v>49</v>
      </c>
      <c r="AA76" s="169" t="s">
        <v>215</v>
      </c>
      <c r="AB76" s="186"/>
      <c r="AC76" s="42"/>
      <c r="AD76" s="42"/>
      <c r="AE76" s="42"/>
      <c r="AF76" s="42"/>
      <c r="AG76" s="42"/>
      <c r="AH76" s="87"/>
      <c r="AI76" s="87"/>
      <c r="AJ76" s="87"/>
      <c r="AK76" s="87"/>
      <c r="AL76" s="42"/>
      <c r="AM76" s="42"/>
      <c r="AN76" s="42"/>
      <c r="AO76" s="42"/>
      <c r="AP76" s="42"/>
      <c r="AQ76" s="42"/>
      <c r="AR76" s="42"/>
    </row>
    <row r="77" spans="1:44" ht="357" customHeight="1" x14ac:dyDescent="0.7">
      <c r="A77" s="168">
        <v>57</v>
      </c>
      <c r="B77" s="177"/>
      <c r="C77" s="169" t="s">
        <v>201</v>
      </c>
      <c r="D77" s="181" t="s">
        <v>269</v>
      </c>
      <c r="E77" s="183" t="s">
        <v>271</v>
      </c>
      <c r="F77" s="169" t="s">
        <v>58</v>
      </c>
      <c r="G77" s="169">
        <v>1</v>
      </c>
      <c r="H77" s="182" t="s">
        <v>73</v>
      </c>
      <c r="I77" s="182">
        <v>11</v>
      </c>
      <c r="J77" s="181" t="s">
        <v>282</v>
      </c>
      <c r="K77" s="183" t="s">
        <v>60</v>
      </c>
      <c r="L77" s="178" t="s">
        <v>95</v>
      </c>
      <c r="M77" s="190" t="s">
        <v>97</v>
      </c>
      <c r="N77" s="190" t="s">
        <v>97</v>
      </c>
      <c r="O77" s="190" t="s">
        <v>96</v>
      </c>
      <c r="P77" s="190" t="s">
        <v>109</v>
      </c>
      <c r="Q77" s="190" t="s">
        <v>101</v>
      </c>
      <c r="R77" s="190"/>
      <c r="S77" s="190"/>
      <c r="T77" s="190"/>
      <c r="U77" s="190"/>
      <c r="V77" s="212" t="s">
        <v>291</v>
      </c>
      <c r="W77" s="180">
        <v>33680200</v>
      </c>
      <c r="X77" s="180">
        <v>33680200</v>
      </c>
      <c r="Y77" s="169" t="s">
        <v>61</v>
      </c>
      <c r="Z77" s="169" t="s">
        <v>49</v>
      </c>
      <c r="AA77" s="169" t="s">
        <v>215</v>
      </c>
      <c r="AB77" s="186"/>
      <c r="AC77" s="42"/>
      <c r="AD77" s="42"/>
      <c r="AE77" s="42"/>
      <c r="AF77" s="42"/>
      <c r="AG77" s="42"/>
      <c r="AH77" s="88"/>
      <c r="AI77" s="88"/>
      <c r="AJ77" s="185"/>
      <c r="AK77" s="185"/>
      <c r="AL77" s="42"/>
      <c r="AM77" s="42"/>
      <c r="AN77" s="42"/>
      <c r="AO77" s="42"/>
      <c r="AP77" s="42"/>
      <c r="AQ77" s="42"/>
      <c r="AR77" s="42"/>
    </row>
    <row r="78" spans="1:44" ht="409.5" customHeight="1" x14ac:dyDescent="0.7">
      <c r="A78" s="168">
        <v>58</v>
      </c>
      <c r="B78" s="177"/>
      <c r="C78" s="169" t="s">
        <v>201</v>
      </c>
      <c r="D78" s="181" t="s">
        <v>272</v>
      </c>
      <c r="E78" s="183" t="s">
        <v>273</v>
      </c>
      <c r="F78" s="169" t="s">
        <v>58</v>
      </c>
      <c r="G78" s="169">
        <v>1</v>
      </c>
      <c r="H78" s="182" t="s">
        <v>71</v>
      </c>
      <c r="I78" s="179">
        <v>2</v>
      </c>
      <c r="J78" s="181" t="s">
        <v>282</v>
      </c>
      <c r="K78" s="183" t="s">
        <v>60</v>
      </c>
      <c r="L78" s="178" t="s">
        <v>95</v>
      </c>
      <c r="M78" s="190" t="s">
        <v>97</v>
      </c>
      <c r="N78" s="190" t="s">
        <v>97</v>
      </c>
      <c r="O78" s="190" t="s">
        <v>96</v>
      </c>
      <c r="P78" s="190" t="s">
        <v>109</v>
      </c>
      <c r="Q78" s="190" t="s">
        <v>107</v>
      </c>
      <c r="R78" s="190"/>
      <c r="S78" s="190"/>
      <c r="T78" s="190"/>
      <c r="U78" s="190"/>
      <c r="V78" s="212" t="s">
        <v>292</v>
      </c>
      <c r="W78" s="180">
        <v>4000000</v>
      </c>
      <c r="X78" s="180">
        <v>4000000</v>
      </c>
      <c r="Y78" s="169" t="s">
        <v>61</v>
      </c>
      <c r="Z78" s="169" t="s">
        <v>49</v>
      </c>
      <c r="AA78" s="169" t="s">
        <v>215</v>
      </c>
      <c r="AB78" s="186"/>
      <c r="AC78" s="42"/>
      <c r="AD78" s="42"/>
      <c r="AE78" s="42"/>
      <c r="AF78" s="42"/>
      <c r="AG78" s="42"/>
      <c r="AH78" s="88"/>
      <c r="AI78" s="88"/>
      <c r="AJ78" s="88"/>
      <c r="AK78" s="88"/>
      <c r="AL78" s="42"/>
      <c r="AM78" s="42"/>
      <c r="AN78" s="42"/>
      <c r="AO78" s="42"/>
      <c r="AP78" s="42"/>
      <c r="AQ78" s="42"/>
      <c r="AR78" s="42"/>
    </row>
    <row r="79" spans="1:44" s="193" customFormat="1" ht="409.6" customHeight="1" x14ac:dyDescent="0.7">
      <c r="A79" s="168">
        <v>59</v>
      </c>
      <c r="B79" s="187" t="s">
        <v>226</v>
      </c>
      <c r="C79" s="169" t="s">
        <v>227</v>
      </c>
      <c r="D79" s="169" t="s">
        <v>283</v>
      </c>
      <c r="E79" s="169" t="s">
        <v>277</v>
      </c>
      <c r="F79" s="169" t="s">
        <v>58</v>
      </c>
      <c r="G79" s="169">
        <v>1</v>
      </c>
      <c r="H79" s="169" t="s">
        <v>69</v>
      </c>
      <c r="I79" s="169">
        <v>10.5</v>
      </c>
      <c r="J79" s="169" t="s">
        <v>210</v>
      </c>
      <c r="K79" s="169" t="s">
        <v>117</v>
      </c>
      <c r="L79" s="169" t="s">
        <v>118</v>
      </c>
      <c r="M79" s="169" t="s">
        <v>218</v>
      </c>
      <c r="N79" s="169" t="s">
        <v>217</v>
      </c>
      <c r="O79" s="169" t="s">
        <v>115</v>
      </c>
      <c r="P79" s="169"/>
      <c r="Q79" s="169"/>
      <c r="R79" s="169"/>
      <c r="S79" s="169"/>
      <c r="T79" s="169"/>
      <c r="U79" s="169" t="s">
        <v>123</v>
      </c>
      <c r="V79" s="211" t="s">
        <v>263</v>
      </c>
      <c r="W79" s="170">
        <v>73500000</v>
      </c>
      <c r="X79" s="170">
        <v>73500000</v>
      </c>
      <c r="Y79" s="169" t="s">
        <v>61</v>
      </c>
      <c r="Z79" s="169" t="s">
        <v>49</v>
      </c>
      <c r="AA79" s="169" t="s">
        <v>257</v>
      </c>
      <c r="AB79" s="103"/>
      <c r="AC79" s="191"/>
      <c r="AD79" s="191"/>
      <c r="AE79" s="191"/>
      <c r="AF79" s="191"/>
      <c r="AG79" s="191"/>
      <c r="AH79" s="192"/>
      <c r="AI79" s="192"/>
      <c r="AJ79" s="192"/>
      <c r="AK79" s="192"/>
      <c r="AL79" s="191"/>
      <c r="AM79" s="191"/>
      <c r="AN79" s="191"/>
      <c r="AO79" s="191"/>
      <c r="AP79" s="191"/>
      <c r="AQ79" s="191"/>
      <c r="AR79" s="191"/>
    </row>
    <row r="80" spans="1:44" ht="409.6" customHeight="1" x14ac:dyDescent="0.7">
      <c r="A80" s="168">
        <v>60</v>
      </c>
      <c r="B80" s="187" t="s">
        <v>226</v>
      </c>
      <c r="C80" s="169" t="s">
        <v>227</v>
      </c>
      <c r="D80" s="169" t="s">
        <v>283</v>
      </c>
      <c r="E80" s="169" t="s">
        <v>278</v>
      </c>
      <c r="F80" s="169" t="s">
        <v>58</v>
      </c>
      <c r="G80" s="169">
        <v>1</v>
      </c>
      <c r="H80" s="169" t="s">
        <v>69</v>
      </c>
      <c r="I80" s="169">
        <v>10.5</v>
      </c>
      <c r="J80" s="169" t="s">
        <v>210</v>
      </c>
      <c r="K80" s="169" t="s">
        <v>117</v>
      </c>
      <c r="L80" s="169" t="s">
        <v>118</v>
      </c>
      <c r="M80" s="169" t="s">
        <v>218</v>
      </c>
      <c r="N80" s="169" t="s">
        <v>217</v>
      </c>
      <c r="O80" s="169" t="s">
        <v>115</v>
      </c>
      <c r="P80" s="169"/>
      <c r="Q80" s="169"/>
      <c r="R80" s="169"/>
      <c r="S80" s="169"/>
      <c r="T80" s="169"/>
      <c r="U80" s="169" t="s">
        <v>123</v>
      </c>
      <c r="V80" s="211" t="s">
        <v>263</v>
      </c>
      <c r="W80" s="170">
        <v>73500000</v>
      </c>
      <c r="X80" s="170">
        <v>73500000</v>
      </c>
      <c r="Y80" s="169" t="s">
        <v>61</v>
      </c>
      <c r="Z80" s="169" t="s">
        <v>49</v>
      </c>
      <c r="AA80" s="169" t="s">
        <v>257</v>
      </c>
      <c r="AB80" s="103"/>
    </row>
    <row r="81" spans="1:28" ht="409.6" customHeight="1" x14ac:dyDescent="0.7">
      <c r="A81" s="168">
        <v>61</v>
      </c>
      <c r="B81" s="169" t="s">
        <v>276</v>
      </c>
      <c r="C81" s="169" t="s">
        <v>280</v>
      </c>
      <c r="D81" s="194" t="s">
        <v>290</v>
      </c>
      <c r="E81" s="169" t="s">
        <v>279</v>
      </c>
      <c r="F81" s="169" t="s">
        <v>58</v>
      </c>
      <c r="G81" s="169">
        <v>1</v>
      </c>
      <c r="H81" s="169" t="s">
        <v>69</v>
      </c>
      <c r="I81" s="169">
        <v>6</v>
      </c>
      <c r="J81" s="169" t="s">
        <v>210</v>
      </c>
      <c r="K81" s="169" t="s">
        <v>117</v>
      </c>
      <c r="L81" s="169" t="s">
        <v>118</v>
      </c>
      <c r="M81" s="169" t="s">
        <v>218</v>
      </c>
      <c r="N81" s="169" t="s">
        <v>217</v>
      </c>
      <c r="O81" s="169" t="s">
        <v>115</v>
      </c>
      <c r="P81" s="169"/>
      <c r="Q81" s="169"/>
      <c r="R81" s="169"/>
      <c r="S81" s="169"/>
      <c r="T81" s="169"/>
      <c r="U81" s="169" t="s">
        <v>123</v>
      </c>
      <c r="V81" s="211" t="s">
        <v>263</v>
      </c>
      <c r="W81" s="170">
        <v>47400000</v>
      </c>
      <c r="X81" s="170">
        <v>47400000</v>
      </c>
      <c r="Y81" s="169" t="s">
        <v>61</v>
      </c>
      <c r="Z81" s="169" t="s">
        <v>49</v>
      </c>
      <c r="AA81" s="169" t="s">
        <v>275</v>
      </c>
      <c r="AB81" s="103"/>
    </row>
    <row r="83" spans="1:28" ht="272.45" customHeight="1" x14ac:dyDescent="0.7">
      <c r="E83" s="195"/>
      <c r="F83" s="202"/>
      <c r="G83" s="202"/>
      <c r="H83" s="196"/>
      <c r="I83" s="196"/>
      <c r="J83" s="197"/>
      <c r="K83" s="198"/>
      <c r="L83" s="198"/>
      <c r="M83" s="199"/>
      <c r="N83" s="198"/>
      <c r="O83" s="198"/>
      <c r="P83" s="200"/>
      <c r="Q83" s="201"/>
    </row>
    <row r="84" spans="1:28" ht="272.45" customHeight="1" x14ac:dyDescent="0.9">
      <c r="E84" s="243" t="s">
        <v>289</v>
      </c>
      <c r="F84" s="244"/>
      <c r="G84" s="244"/>
      <c r="H84" s="244"/>
      <c r="I84" s="244"/>
      <c r="J84" s="244"/>
      <c r="K84" s="203"/>
      <c r="L84" s="203"/>
      <c r="M84" s="245" t="s">
        <v>288</v>
      </c>
      <c r="N84" s="245"/>
      <c r="O84" s="245"/>
      <c r="P84" s="245"/>
      <c r="Q84" s="245"/>
      <c r="R84" s="245"/>
      <c r="S84" s="245"/>
      <c r="T84" s="245"/>
      <c r="U84" s="245"/>
      <c r="V84" s="245"/>
      <c r="W84" s="245"/>
    </row>
  </sheetData>
  <autoFilter ref="A19:AR81"/>
  <mergeCells count="20">
    <mergeCell ref="E84:J84"/>
    <mergeCell ref="M84:W84"/>
    <mergeCell ref="D17:E17"/>
    <mergeCell ref="H17:I17"/>
    <mergeCell ref="H18:I18"/>
    <mergeCell ref="E10:F10"/>
    <mergeCell ref="E11:F11"/>
    <mergeCell ref="J11:X15"/>
    <mergeCell ref="E12:F12"/>
    <mergeCell ref="E13:F13"/>
    <mergeCell ref="E14:F14"/>
    <mergeCell ref="E15:F15"/>
    <mergeCell ref="C2:AA2"/>
    <mergeCell ref="D4:E4"/>
    <mergeCell ref="E5:F5"/>
    <mergeCell ref="J5:X9"/>
    <mergeCell ref="E6:F6"/>
    <mergeCell ref="E7:F7"/>
    <mergeCell ref="E8:F8"/>
    <mergeCell ref="E9:F9"/>
  </mergeCells>
  <dataValidations count="1">
    <dataValidation type="list" allowBlank="1" showInputMessage="1" showErrorMessage="1" sqref="AR20:AR22">
      <formula1>$A$33:$A$40</formula1>
    </dataValidation>
  </dataValidations>
  <printOptions horizontalCentered="1" verticalCentered="1"/>
  <pageMargins left="0.11811023622047245" right="0.19685039370078741" top="0.19685039370078741" bottom="0.19685039370078741" header="0.11811023622047245" footer="0.11811023622047245"/>
  <pageSetup paperSize="518" scale="10" orientation="landscape" r:id="rId1"/>
  <rowBreaks count="2" manualBreakCount="2">
    <brk id="41" min="32" max="42" man="1"/>
    <brk id="44" max="26" man="1"/>
  </rowBreaks>
  <colBreaks count="1" manualBreakCount="1">
    <brk id="2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'\\Yaksa\12002ggc\2019\DOCUMENTOS_APOYO\PLAN_ANUAL_ADQUISICIONES_2019\BASE DE DATOS CONTRATOS\BASES CONTRATOS\[CUADRO DE REPARTO GGC Y CUADRO DE SEGUIMIENTO A LOS CONTRATOS 2019.xlsx]LISTAS'!#REF!</xm:f>
          </x14:formula1>
          <xm:sqref>AG35 AR35 AR47</xm:sqref>
        </x14:dataValidation>
        <x14:dataValidation type="list" allowBlank="1" showInputMessage="1" showErrorMessage="1">
          <x14:formula1>
            <xm:f>'C:\PLAN COMPRAS\PLAN 2003\[plan_sice2003.xls]LISTAS'!#REF!</xm:f>
          </x14:formula1>
          <xm:sqref>AG20:AG22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3FCA47EE78DA4D8E381B288F0B1A91" ma:contentTypeVersion="10" ma:contentTypeDescription="Crear nuevo documento." ma:contentTypeScope="" ma:versionID="2edc095bb8b6f06657e1d4b50531bc1a">
  <xsd:schema xmlns:xsd="http://www.w3.org/2001/XMLSchema" xmlns:xs="http://www.w3.org/2001/XMLSchema" xmlns:p="http://schemas.microsoft.com/office/2006/metadata/properties" xmlns:ns3="559ec1a2-13ee-4c96-b3bf-260cf952dacb" xmlns:ns4="32ab9999-8869-48b6-9aa5-e865c0354275" targetNamespace="http://schemas.microsoft.com/office/2006/metadata/properties" ma:root="true" ma:fieldsID="8d1b8b3e558fd031ada7f10d010ce452" ns3:_="" ns4:_="">
    <xsd:import namespace="559ec1a2-13ee-4c96-b3bf-260cf952dacb"/>
    <xsd:import namespace="32ab9999-8869-48b6-9aa5-e865c03542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9ec1a2-13ee-4c96-b3bf-260cf952d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b9999-8869-48b6-9aa5-e865c035427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D9BBC4-8ACC-44EA-AD2E-BF721F52B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9ec1a2-13ee-4c96-b3bf-260cf952dacb"/>
    <ds:schemaRef ds:uri="32ab9999-8869-48b6-9aa5-e865c03542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7DA170-D45C-470E-9DE2-F74554E14876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2ab9999-8869-48b6-9aa5-e865c0354275"/>
    <ds:schemaRef ds:uri="559ec1a2-13ee-4c96-b3bf-260cf952dac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CD3EEA3-1C1F-4F33-B4CC-FF804EC826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serv publicos</vt:lpstr>
      <vt:lpstr>PAA ENERO 2024</vt:lpstr>
      <vt:lpstr>'PAA ENERO 2024'!Área_de_impresión</vt:lpstr>
      <vt:lpstr>'serv publicos'!Área_de_impresión</vt:lpstr>
      <vt:lpstr>'PAA ENERO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Mauricio Martínez</dc:creator>
  <cp:lastModifiedBy>Cindy María Cubillos Ruíz</cp:lastModifiedBy>
  <cp:lastPrinted>2024-01-30T15:33:17Z</cp:lastPrinted>
  <dcterms:created xsi:type="dcterms:W3CDTF">2019-05-08T16:37:35Z</dcterms:created>
  <dcterms:modified xsi:type="dcterms:W3CDTF">2024-01-30T22:23:11Z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0x010100993FCA47EE78DA4D8E381B288F0B1A91</vt:lpwstr>
  </property>
</Properties>
</file>